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N:\IDEES2021\Calibration_output\Results\xCountries\CY\"/>
    </mc:Choice>
  </mc:AlternateContent>
  <bookViews>
    <workbookView xWindow="870" yWindow="795" windowWidth="20700" windowHeight="11760" tabRatio="684"/>
  </bookViews>
  <sheets>
    <sheet name="cover" sheetId="150" r:id="rId1"/>
    <sheet name="index" sheetId="149" r:id="rId2"/>
    <sheet name="ef" sheetId="211" r:id="rId3"/>
    <sheet name="GAE" sheetId="7" r:id="rId4"/>
    <sheet name="INTMARB" sheetId="8" r:id="rId5"/>
    <sheet name="INTMARB_IN" sheetId="160" r:id="rId6"/>
    <sheet name="INTMARB_EX" sheetId="161" r:id="rId7"/>
    <sheet name="GIC" sheetId="9" r:id="rId8"/>
    <sheet name="INTAVI" sheetId="10" r:id="rId9"/>
    <sheet name="INTAVI_PA_IN" sheetId="151" r:id="rId10"/>
    <sheet name="INTAVI_PA_EX" sheetId="152" r:id="rId11"/>
    <sheet name="INTAVI_FR_IN" sheetId="153" r:id="rId12"/>
    <sheet name="INTAVI_FR_EX" sheetId="154" r:id="rId13"/>
    <sheet name="NRGSUP" sheetId="11" r:id="rId14"/>
    <sheet name="TI_EHG_E" sheetId="16" r:id="rId15"/>
    <sheet name="TI_EHG_E_E" sheetId="17" r:id="rId16"/>
    <sheet name="TI_EHG_CHP_E" sheetId="18" r:id="rId17"/>
    <sheet name="TI_EHG_H_E" sheetId="19" r:id="rId18"/>
    <sheet name="NRG_E" sheetId="75" r:id="rId19"/>
    <sheet name="NRG_CM_E" sheetId="77" r:id="rId20"/>
    <sheet name="NRG_OIL_NG_E" sheetId="78" r:id="rId21"/>
    <sheet name="NRG_PF_E" sheetId="79" r:id="rId22"/>
    <sheet name="NRG_CO_E" sheetId="80" r:id="rId23"/>
    <sheet name="NRG_BKBPB_E" sheetId="81" r:id="rId24"/>
    <sheet name="NRG_GW_E" sheetId="82" r:id="rId25"/>
    <sheet name="NRG_BF_E" sheetId="83" r:id="rId26"/>
    <sheet name="NRG_PR_E" sheetId="84" r:id="rId27"/>
    <sheet name="NRG_NI_E" sheetId="85" r:id="rId28"/>
    <sheet name="NRG_CL_E" sheetId="86" r:id="rId29"/>
    <sheet name="NRG_LNG_E" sheetId="87" r:id="rId30"/>
    <sheet name="NRG_BIOG_E" sheetId="88" r:id="rId31"/>
    <sheet name="NRG_GTL_E" sheetId="89" r:id="rId32"/>
    <sheet name="NRG_CPP_E" sheetId="90" r:id="rId33"/>
    <sheet name="NRG_NSP_E" sheetId="91" r:id="rId34"/>
    <sheet name="FC_E" sheetId="93" r:id="rId35"/>
    <sheet name="FC_IND_E" sheetId="102" r:id="rId36"/>
    <sheet name="FC_IND_IS_E" sheetId="103" r:id="rId37"/>
    <sheet name="FC_IND_IS_BF_E" sheetId="185" r:id="rId38"/>
    <sheet name="FC_IND_IS_EA_E" sheetId="186" r:id="rId39"/>
    <sheet name="FC_IND_NFM_E" sheetId="105" r:id="rId40"/>
    <sheet name="FC_IND_NFM_AM_E" sheetId="187" r:id="rId41"/>
    <sheet name="FC_IND_NFM_PA_E" sheetId="188" r:id="rId42"/>
    <sheet name="FC_IND_NFM_SA_E" sheetId="189" r:id="rId43"/>
    <sheet name="FC_IND_NFM_OM_E" sheetId="190" r:id="rId44"/>
    <sheet name="FC_IND_CPC_E" sheetId="104" r:id="rId45"/>
    <sheet name="FC_IND_CPC_BC_E" sheetId="191" r:id="rId46"/>
    <sheet name="FC_IND_CPC_OC_E" sheetId="192" r:id="rId47"/>
    <sheet name="FC_IND_CPC_PH_E" sheetId="193" r:id="rId48"/>
    <sheet name="FC_IND_NMM_E" sheetId="106" r:id="rId49"/>
    <sheet name="FC_IND_NMM_CM_E" sheetId="194" r:id="rId50"/>
    <sheet name="FC_IND_NMM_CR_E" sheetId="195" r:id="rId51"/>
    <sheet name="FC_IND_NMM_GL_E" sheetId="196" r:id="rId52"/>
    <sheet name="FC_IND_PPP_E" sheetId="111" r:id="rId53"/>
    <sheet name="FC_IND_PPP_PU_E" sheetId="197" r:id="rId54"/>
    <sheet name="FC_IND_PPP_PA_E" sheetId="198" r:id="rId55"/>
    <sheet name="FC_IND_PPP_PR_E" sheetId="199" r:id="rId56"/>
    <sheet name="FC_IND_FBT_E" sheetId="110" r:id="rId57"/>
    <sheet name="FC_IND_TE_E" sheetId="107" r:id="rId58"/>
    <sheet name="FC_IND_MAC_E" sheetId="108" r:id="rId59"/>
    <sheet name="FC_IND_TL_E" sheetId="114" r:id="rId60"/>
    <sheet name="FC_IND_WP_E" sheetId="112" r:id="rId61"/>
    <sheet name="FC_IND_MQ_E" sheetId="109" r:id="rId62"/>
    <sheet name="FC_IND_CON_E" sheetId="113" r:id="rId63"/>
    <sheet name="FC_IND_NSP_E" sheetId="115" r:id="rId64"/>
    <sheet name="FC_TRA_E" sheetId="116" r:id="rId65"/>
    <sheet name="FC_TRA_RAIL_E" sheetId="117" r:id="rId66"/>
    <sheet name="FC_TRA_RAIL_MTU_E" sheetId="162" r:id="rId67"/>
    <sheet name="FC_TRA_RAIL_CPT_E" sheetId="163" r:id="rId68"/>
    <sheet name="FC_TRA_RAIL_HST_E" sheetId="164" r:id="rId69"/>
    <sheet name="FC_TRA_RAIL_FRT_E" sheetId="165" r:id="rId70"/>
    <sheet name="FC_TRA_ROAD_E" sheetId="118" r:id="rId71"/>
    <sheet name="FC_TRA_ROAD_P2W_E" sheetId="166" r:id="rId72"/>
    <sheet name="FC_TRA_ROAD_CAR_E" sheetId="167" r:id="rId73"/>
    <sheet name="FC_TRA_ROAD_BUS_E" sheetId="168" r:id="rId74"/>
    <sheet name="FC_TRA_ROAD_LCV_E" sheetId="169" r:id="rId75"/>
    <sheet name="FC_TRA_ROAD_HGV_E" sheetId="170" r:id="rId76"/>
    <sheet name="FC_TRA_DAVI_E" sheetId="119" r:id="rId77"/>
    <sheet name="FC_TRA_DAVI_PA_E" sheetId="155" r:id="rId78"/>
    <sheet name="FC_TRA_DAVI_FR_E" sheetId="156" r:id="rId79"/>
    <sheet name="FC_TRA_DNAVI_E" sheetId="120" r:id="rId80"/>
    <sheet name="FC_TRA_DNAVI_DCS_E" sheetId="158" r:id="rId81"/>
    <sheet name="FC_TRA_DNAVI_IWW_E" sheetId="159" r:id="rId82"/>
    <sheet name="FC_TRA_PIPE_E" sheetId="121" r:id="rId83"/>
    <sheet name="FC_OTH_E" sheetId="123" r:id="rId84"/>
    <sheet name="FC_OTH_CP_E" sheetId="124" r:id="rId85"/>
    <sheet name="FC_OTH_CP_SH_E" sheetId="201" r:id="rId86"/>
    <sheet name="FC_OTH_CP_SC_E" sheetId="202" r:id="rId87"/>
    <sheet name="FC_OTH_CP_HW_E" sheetId="203" r:id="rId88"/>
    <sheet name="FC_OTH_CP_CA_E" sheetId="204" r:id="rId89"/>
    <sheet name="FC_OTH_HH_E" sheetId="125" r:id="rId90"/>
    <sheet name="FC_OTH_HH_SH_E" sheetId="171" r:id="rId91"/>
    <sheet name="FC_OTH_HH_SC_E" sheetId="172" r:id="rId92"/>
    <sheet name="FC_OTH_HH_WH_E" sheetId="173" r:id="rId93"/>
    <sheet name="FC_OTH_HH_CO_E" sheetId="174" r:id="rId94"/>
    <sheet name="FC_OTH_AFF_E" sheetId="183" r:id="rId95"/>
  </sheets>
  <calcPr calcId="162913"/>
</workbook>
</file>

<file path=xl/calcChain.xml><?xml version="1.0" encoding="utf-8"?>
<calcChain xmlns="http://schemas.openxmlformats.org/spreadsheetml/2006/main">
  <c r="C62" i="119" l="1"/>
  <c r="C63" i="119"/>
  <c r="B73" i="149"/>
  <c r="B84" i="149"/>
  <c r="B19" i="149"/>
  <c r="B6" i="149"/>
  <c r="B71" i="149"/>
  <c r="B61" i="149"/>
  <c r="B17" i="149"/>
  <c r="B58" i="149"/>
  <c r="B72" i="149"/>
  <c r="B54" i="149"/>
  <c r="B26" i="149"/>
  <c r="B25" i="149"/>
  <c r="B60" i="149"/>
  <c r="B82" i="149"/>
  <c r="B20" i="149"/>
  <c r="B64" i="149"/>
  <c r="B49" i="149"/>
  <c r="B89" i="149"/>
  <c r="B65" i="149"/>
  <c r="B30" i="149"/>
  <c r="B37" i="149"/>
  <c r="B38" i="149"/>
  <c r="B78" i="149"/>
  <c r="B18" i="149"/>
  <c r="B50" i="149"/>
  <c r="B87" i="149"/>
  <c r="B94" i="149"/>
  <c r="B62" i="149"/>
  <c r="B93" i="149"/>
  <c r="B39" i="149"/>
  <c r="B5" i="149"/>
  <c r="B63" i="149"/>
  <c r="B77" i="149"/>
  <c r="B31" i="149"/>
  <c r="B70" i="149"/>
  <c r="B88" i="149"/>
  <c r="B23" i="149"/>
  <c r="B75" i="149"/>
  <c r="B28" i="149"/>
  <c r="B74" i="149"/>
  <c r="B45" i="149"/>
  <c r="B53" i="149"/>
  <c r="B40" i="149"/>
  <c r="B15" i="149"/>
  <c r="B7" i="149"/>
  <c r="B92" i="149"/>
  <c r="B36" i="149"/>
  <c r="B33" i="149"/>
  <c r="B67" i="149"/>
  <c r="B69" i="149"/>
  <c r="B66" i="149"/>
  <c r="B55" i="149"/>
  <c r="B59" i="149"/>
  <c r="B85" i="149"/>
  <c r="B79" i="149"/>
  <c r="B14" i="149"/>
  <c r="B48" i="149"/>
  <c r="B34" i="149"/>
  <c r="B76" i="149"/>
  <c r="B95" i="149"/>
  <c r="B32" i="149"/>
  <c r="B83" i="149"/>
  <c r="B12" i="149"/>
  <c r="B13" i="149"/>
  <c r="B41" i="149"/>
  <c r="B86" i="149"/>
  <c r="B27" i="149"/>
  <c r="B90" i="149"/>
  <c r="B80" i="149"/>
  <c r="B9" i="149"/>
  <c r="B11" i="149"/>
  <c r="B68" i="149"/>
  <c r="B22" i="149"/>
  <c r="B57" i="149"/>
  <c r="B16" i="149"/>
  <c r="B44" i="149"/>
  <c r="B56" i="149"/>
  <c r="B24" i="149"/>
  <c r="B29" i="149"/>
  <c r="B47" i="149"/>
  <c r="B4" i="149"/>
  <c r="B35" i="149"/>
  <c r="B42" i="149"/>
  <c r="B91" i="149"/>
  <c r="B81" i="149"/>
  <c r="B52" i="149"/>
  <c r="B46" i="149"/>
  <c r="B51" i="149"/>
  <c r="B21" i="149"/>
  <c r="B43" i="149"/>
  <c r="B8" i="149"/>
  <c r="B10" i="149"/>
  <c r="C5" i="119" l="1"/>
  <c r="C54" i="119"/>
  <c r="I22" i="155"/>
  <c r="I22" i="204"/>
  <c r="I22" i="161"/>
  <c r="C13" i="119"/>
  <c r="T61" i="172"/>
  <c r="I61" i="172"/>
  <c r="G61" i="172"/>
  <c r="Q61" i="172"/>
  <c r="X61" i="172"/>
  <c r="M61" i="172"/>
  <c r="J61" i="172"/>
  <c r="U61" i="172"/>
  <c r="G8" i="166"/>
  <c r="G8" i="170"/>
  <c r="G8" i="156"/>
  <c r="G8" i="158"/>
  <c r="G8" i="159"/>
  <c r="G8" i="172"/>
  <c r="G8" i="153"/>
  <c r="G8" i="151"/>
  <c r="G8" i="160"/>
  <c r="X8" i="166"/>
  <c r="X8" i="169"/>
  <c r="X8" i="155"/>
  <c r="X8" i="156"/>
  <c r="X8" i="158"/>
  <c r="X8" i="159"/>
  <c r="X8" i="202"/>
  <c r="X8" i="172"/>
  <c r="X8" i="204"/>
  <c r="X8" i="152"/>
  <c r="X8" i="153"/>
  <c r="X8" i="161"/>
  <c r="S61" i="172"/>
  <c r="L61" i="172"/>
  <c r="C16" i="119"/>
  <c r="L8" i="166"/>
  <c r="L8" i="168"/>
  <c r="L8" i="172"/>
  <c r="L8" i="160"/>
  <c r="L17" i="167"/>
  <c r="E22" i="168"/>
  <c r="E22" i="170"/>
  <c r="E22" i="169"/>
  <c r="E22" i="159"/>
  <c r="E22" i="204"/>
  <c r="E22" i="161"/>
  <c r="E22" i="160"/>
  <c r="H52" i="167"/>
  <c r="H52" i="155"/>
  <c r="H52" i="158"/>
  <c r="H52" i="156"/>
  <c r="H52" i="202"/>
  <c r="H52" i="172"/>
  <c r="H52" i="151"/>
  <c r="H52" i="153"/>
  <c r="P52" i="155"/>
  <c r="P52" i="202"/>
  <c r="P52" i="154"/>
  <c r="P52" i="160"/>
  <c r="X52" i="167"/>
  <c r="X52" i="158"/>
  <c r="X52" i="156"/>
  <c r="X52" i="202"/>
  <c r="X52" i="172"/>
  <c r="X52" i="151"/>
  <c r="X52" i="153"/>
  <c r="X52" i="160"/>
  <c r="N61" i="172"/>
  <c r="C65" i="119"/>
  <c r="W61" i="172"/>
  <c r="C22" i="166"/>
  <c r="C22" i="169"/>
  <c r="C22" i="159"/>
  <c r="C22" i="204"/>
  <c r="C22" i="152"/>
  <c r="C22" i="153"/>
  <c r="W52" i="168"/>
  <c r="W52" i="166"/>
  <c r="W52" i="158"/>
  <c r="W52" i="169"/>
  <c r="W52" i="156"/>
  <c r="W52" i="170"/>
  <c r="W52" i="152"/>
  <c r="W52" i="161"/>
  <c r="W52" i="154"/>
  <c r="I8" i="166"/>
  <c r="I8" i="169"/>
  <c r="I8" i="155"/>
  <c r="I8" i="168"/>
  <c r="I8" i="172"/>
  <c r="I8" i="202"/>
  <c r="I8" i="152"/>
  <c r="I8" i="153"/>
  <c r="I8" i="160"/>
  <c r="J22" i="167"/>
  <c r="J22" i="166"/>
  <c r="J22" i="155"/>
  <c r="J22" i="169"/>
  <c r="J22" i="159"/>
  <c r="J22" i="172"/>
  <c r="J22" i="202"/>
  <c r="J22" i="204"/>
  <c r="J22" i="158"/>
  <c r="J22" i="151"/>
  <c r="J22" i="153"/>
  <c r="J22" i="154"/>
  <c r="E8" i="158"/>
  <c r="E8" i="156"/>
  <c r="E8" i="151"/>
  <c r="J17" i="155"/>
  <c r="J17" i="154"/>
  <c r="J17" i="161"/>
  <c r="F22" i="168"/>
  <c r="F22" i="166"/>
  <c r="F22" i="172"/>
  <c r="F22" i="160"/>
  <c r="O27" i="153"/>
  <c r="C64" i="119"/>
  <c r="O61" i="172"/>
  <c r="D61" i="172"/>
  <c r="F61" i="172"/>
  <c r="P61" i="172"/>
  <c r="E61" i="172"/>
  <c r="H61" i="172"/>
  <c r="C61" i="172"/>
  <c r="C11" i="169"/>
  <c r="C14" i="119"/>
  <c r="C52" i="166"/>
  <c r="C52" i="167"/>
  <c r="C52" i="170"/>
  <c r="C52" i="169"/>
  <c r="C52" i="168"/>
  <c r="C52" i="156"/>
  <c r="C52" i="158"/>
  <c r="C52" i="159"/>
  <c r="C52" i="202"/>
  <c r="C52" i="172"/>
  <c r="C52" i="151"/>
  <c r="C52" i="161"/>
  <c r="C52" i="152"/>
  <c r="E17" i="168"/>
  <c r="E17" i="170"/>
  <c r="E17" i="151"/>
  <c r="S4" i="161"/>
  <c r="Q8" i="166"/>
  <c r="Q8" i="167"/>
  <c r="Q8" i="155"/>
  <c r="Q8" i="170"/>
  <c r="Q8" i="172"/>
  <c r="Q8" i="204"/>
  <c r="Q8" i="202"/>
  <c r="Q8" i="161"/>
  <c r="Q8" i="160"/>
  <c r="Q8" i="154"/>
  <c r="R22" i="167"/>
  <c r="R22" i="168"/>
  <c r="R22" i="166"/>
  <c r="R22" i="170"/>
  <c r="R22" i="169"/>
  <c r="R22" i="159"/>
  <c r="R22" i="202"/>
  <c r="R22" i="151"/>
  <c r="R22" i="152"/>
  <c r="R22" i="161"/>
  <c r="R22" i="160"/>
  <c r="R22" i="154"/>
  <c r="C4" i="161"/>
  <c r="I4" i="152"/>
  <c r="I4" i="154"/>
  <c r="I4" i="161"/>
  <c r="R8" i="166"/>
  <c r="R8" i="170"/>
  <c r="R8" i="158"/>
  <c r="R8" i="204"/>
  <c r="R8" i="151"/>
  <c r="R8" i="152"/>
  <c r="M8" i="158"/>
  <c r="P11" i="154"/>
  <c r="M17" i="155"/>
  <c r="K22" i="167"/>
  <c r="K22" i="168"/>
  <c r="K22" i="166"/>
  <c r="K22" i="155"/>
  <c r="K22" i="169"/>
  <c r="K22" i="204"/>
  <c r="K22" i="172"/>
  <c r="K22" i="161"/>
  <c r="K22" i="152"/>
  <c r="N22" i="168"/>
  <c r="N22" i="166"/>
  <c r="N22" i="160"/>
  <c r="L27" i="155"/>
  <c r="L27" i="172"/>
  <c r="L27" i="154"/>
  <c r="Q52" i="166"/>
  <c r="Q52" i="155"/>
  <c r="Q52" i="170"/>
  <c r="Q52" i="159"/>
  <c r="Q52" i="156"/>
  <c r="Q52" i="202"/>
  <c r="Q52" i="152"/>
  <c r="Q52" i="154"/>
  <c r="Q52" i="153"/>
  <c r="Q52" i="151"/>
  <c r="Q52" i="161"/>
  <c r="D52" i="155"/>
  <c r="D52" i="169"/>
  <c r="T52" i="169"/>
  <c r="S8" i="167"/>
  <c r="S8" i="158"/>
  <c r="S8" i="156"/>
  <c r="S8" i="172"/>
  <c r="S8" i="151"/>
  <c r="F8" i="167"/>
  <c r="N8" i="167"/>
  <c r="N8" i="153"/>
  <c r="V8" i="167"/>
  <c r="D11" i="169"/>
  <c r="D11" i="202"/>
  <c r="T11" i="202"/>
  <c r="J11" i="170"/>
  <c r="J11" i="202"/>
  <c r="J11" i="161"/>
  <c r="P17" i="169"/>
  <c r="P17" i="159"/>
  <c r="P17" i="152"/>
  <c r="D22" i="169"/>
  <c r="D22" i="156"/>
  <c r="D22" i="155"/>
  <c r="D22" i="159"/>
  <c r="D22" i="202"/>
  <c r="D22" i="204"/>
  <c r="D22" i="151"/>
  <c r="D22" i="161"/>
  <c r="D22" i="160"/>
  <c r="D22" i="154"/>
  <c r="L22" i="168"/>
  <c r="L22" i="169"/>
  <c r="L22" i="156"/>
  <c r="L22" i="170"/>
  <c r="L22" i="159"/>
  <c r="L22" i="202"/>
  <c r="L22" i="204"/>
  <c r="L22" i="172"/>
  <c r="L22" i="151"/>
  <c r="T22" i="166"/>
  <c r="T22" i="169"/>
  <c r="T22" i="156"/>
  <c r="T22" i="155"/>
  <c r="T22" i="158"/>
  <c r="T22" i="202"/>
  <c r="T22" i="172"/>
  <c r="T22" i="152"/>
  <c r="T22" i="161"/>
  <c r="T22" i="160"/>
  <c r="T22" i="154"/>
  <c r="G22" i="156"/>
  <c r="G22" i="151"/>
  <c r="G22" i="154"/>
  <c r="O22" i="156"/>
  <c r="O22" i="158"/>
  <c r="O22" i="151"/>
  <c r="O22" i="154"/>
  <c r="W22" i="156"/>
  <c r="W22" i="151"/>
  <c r="W22" i="154"/>
  <c r="J52" i="167"/>
  <c r="J52" i="155"/>
  <c r="J52" i="169"/>
  <c r="J52" i="159"/>
  <c r="J52" i="172"/>
  <c r="J52" i="202"/>
  <c r="R52" i="166"/>
  <c r="R52" i="168"/>
  <c r="R52" i="170"/>
  <c r="R52" i="169"/>
  <c r="R52" i="159"/>
  <c r="R52" i="202"/>
  <c r="R52" i="153"/>
  <c r="R52" i="160"/>
  <c r="R52" i="151"/>
  <c r="K61" i="172"/>
  <c r="R61" i="172"/>
  <c r="J8" i="167"/>
  <c r="G17" i="168"/>
  <c r="H22" i="166"/>
  <c r="H22" i="168"/>
  <c r="H22" i="155"/>
  <c r="H22" i="169"/>
  <c r="H22" i="156"/>
  <c r="H22" i="202"/>
  <c r="H22" i="204"/>
  <c r="H22" i="152"/>
  <c r="H22" i="154"/>
  <c r="H22" i="151"/>
  <c r="H22" i="161"/>
  <c r="H22" i="160"/>
  <c r="S22" i="159"/>
  <c r="S22" i="151"/>
  <c r="M27" i="202"/>
  <c r="C10" i="119"/>
  <c r="C8" i="152"/>
  <c r="K4" i="154"/>
  <c r="N4" i="153"/>
  <c r="N4" i="154"/>
  <c r="T8" i="167"/>
  <c r="T8" i="169"/>
  <c r="T8" i="156"/>
  <c r="T8" i="159"/>
  <c r="T8" i="158"/>
  <c r="T8" i="151"/>
  <c r="W8" i="204"/>
  <c r="W8" i="161"/>
  <c r="E11" i="160"/>
  <c r="X11" i="168"/>
  <c r="Q17" i="170"/>
  <c r="Q17" i="152"/>
  <c r="T17" i="156"/>
  <c r="T17" i="158"/>
  <c r="M22" i="167"/>
  <c r="M22" i="156"/>
  <c r="M22" i="155"/>
  <c r="M22" i="172"/>
  <c r="M22" i="154"/>
  <c r="X22" i="167"/>
  <c r="X22" i="153"/>
  <c r="K52" i="166"/>
  <c r="K52" i="169"/>
  <c r="K52" i="159"/>
  <c r="K52" i="168"/>
  <c r="K52" i="156"/>
  <c r="K52" i="154"/>
  <c r="K52" i="160"/>
  <c r="S52" i="166"/>
  <c r="S52" i="170"/>
  <c r="S52" i="169"/>
  <c r="S52" i="158"/>
  <c r="S52" i="172"/>
  <c r="S52" i="160"/>
  <c r="S52" i="151"/>
  <c r="F52" i="159"/>
  <c r="F52" i="156"/>
  <c r="F52" i="158"/>
  <c r="F52" i="154"/>
  <c r="F52" i="151"/>
  <c r="N52" i="159"/>
  <c r="N52" i="158"/>
  <c r="N52" i="154"/>
  <c r="N52" i="151"/>
  <c r="V52" i="156"/>
  <c r="V52" i="154"/>
  <c r="V61" i="172"/>
  <c r="I52" i="172"/>
  <c r="I52" i="160"/>
  <c r="K8" i="166"/>
  <c r="K8" i="170"/>
  <c r="K8" i="159"/>
  <c r="K8" i="202"/>
  <c r="K8" i="160"/>
  <c r="G52" i="166"/>
  <c r="G52" i="155"/>
  <c r="G52" i="170"/>
  <c r="G52" i="156"/>
  <c r="G52" i="159"/>
  <c r="G52" i="169"/>
  <c r="G52" i="152"/>
  <c r="G52" i="151"/>
  <c r="G52" i="154"/>
  <c r="C31" i="119"/>
  <c r="F4" i="154"/>
  <c r="D8" i="156"/>
  <c r="D8" i="155"/>
  <c r="D8" i="202"/>
  <c r="D8" i="204"/>
  <c r="D8" i="158"/>
  <c r="D8" i="153"/>
  <c r="D8" i="161"/>
  <c r="O8" i="169"/>
  <c r="O8" i="155"/>
  <c r="O8" i="204"/>
  <c r="O8" i="161"/>
  <c r="O8" i="152"/>
  <c r="R11" i="166"/>
  <c r="R11" i="155"/>
  <c r="H11" i="166"/>
  <c r="D17" i="158"/>
  <c r="D17" i="151"/>
  <c r="O17" i="159"/>
  <c r="U22" i="155"/>
  <c r="U22" i="158"/>
  <c r="U22" i="172"/>
  <c r="U22" i="151"/>
  <c r="V27" i="166"/>
  <c r="V27" i="152"/>
  <c r="L4" i="152"/>
  <c r="L4" i="154"/>
  <c r="L4" i="153"/>
  <c r="O4" i="161"/>
  <c r="U8" i="166"/>
  <c r="U8" i="169"/>
  <c r="U8" i="168"/>
  <c r="U8" i="204"/>
  <c r="U8" i="172"/>
  <c r="U8" i="161"/>
  <c r="U8" i="152"/>
  <c r="U8" i="160"/>
  <c r="K11" i="158"/>
  <c r="K11" i="159"/>
  <c r="R17" i="167"/>
  <c r="R17" i="156"/>
  <c r="R17" i="153"/>
  <c r="X17" i="167"/>
  <c r="V22" i="167"/>
  <c r="V22" i="169"/>
  <c r="V22" i="170"/>
  <c r="V22" i="155"/>
  <c r="V22" i="158"/>
  <c r="V22" i="156"/>
  <c r="V22" i="202"/>
  <c r="V22" i="152"/>
  <c r="V22" i="153"/>
  <c r="V22" i="154"/>
  <c r="Q22" i="155"/>
  <c r="G27" i="169"/>
  <c r="W27" i="170"/>
  <c r="W27" i="172"/>
  <c r="W27" i="152"/>
  <c r="L52" i="166"/>
  <c r="L52" i="167"/>
  <c r="L52" i="170"/>
  <c r="L52" i="156"/>
  <c r="L52" i="172"/>
  <c r="L52" i="152"/>
  <c r="L52" i="160"/>
  <c r="O52" i="172"/>
  <c r="O52" i="153"/>
  <c r="R4" i="161" l="1"/>
  <c r="V27" i="155"/>
  <c r="G52" i="202"/>
  <c r="G17" i="160"/>
  <c r="G22" i="158"/>
  <c r="J17" i="152"/>
  <c r="P52" i="156"/>
  <c r="W27" i="174"/>
  <c r="H22" i="170"/>
  <c r="P11" i="153"/>
  <c r="Q8" i="169"/>
  <c r="L52" i="159"/>
  <c r="E27" i="159"/>
  <c r="U22" i="156"/>
  <c r="O17" i="156"/>
  <c r="D8" i="154"/>
  <c r="V4" i="153"/>
  <c r="G52" i="168"/>
  <c r="V52" i="159"/>
  <c r="S52" i="155"/>
  <c r="M22" i="151"/>
  <c r="W17" i="158"/>
  <c r="Q17" i="154"/>
  <c r="H17" i="154"/>
  <c r="H22" i="172"/>
  <c r="W11" i="166"/>
  <c r="M8" i="156"/>
  <c r="E22" i="202"/>
  <c r="I22" i="152"/>
  <c r="I22" i="169"/>
  <c r="R17" i="170"/>
  <c r="K11" i="170"/>
  <c r="C25" i="119"/>
  <c r="T52" i="155"/>
  <c r="N22" i="172"/>
  <c r="Q8" i="153"/>
  <c r="E17" i="154"/>
  <c r="J22" i="168"/>
  <c r="W52" i="159"/>
  <c r="N52" i="156"/>
  <c r="V8" i="153"/>
  <c r="F8" i="153"/>
  <c r="L27" i="167"/>
  <c r="R22" i="153"/>
  <c r="R22" i="158"/>
  <c r="G8" i="168"/>
  <c r="U11" i="153"/>
  <c r="X11" i="160"/>
  <c r="S27" i="204"/>
  <c r="T22" i="170"/>
  <c r="L27" i="153"/>
  <c r="J22" i="160"/>
  <c r="X52" i="154"/>
  <c r="H52" i="154"/>
  <c r="R52" i="155"/>
  <c r="W22" i="158"/>
  <c r="O52" i="160"/>
  <c r="V22" i="204"/>
  <c r="Q17" i="169"/>
  <c r="L22" i="154"/>
  <c r="G27" i="158"/>
  <c r="K11" i="166"/>
  <c r="T17" i="151"/>
  <c r="J52" i="161"/>
  <c r="G27" i="174"/>
  <c r="G27" i="156"/>
  <c r="U17" i="153"/>
  <c r="I11" i="156"/>
  <c r="U22" i="167"/>
  <c r="D17" i="154"/>
  <c r="D8" i="151"/>
  <c r="K8" i="169"/>
  <c r="S52" i="156"/>
  <c r="K52" i="170"/>
  <c r="S52" i="152"/>
  <c r="C8" i="161"/>
  <c r="H17" i="158"/>
  <c r="S8" i="155"/>
  <c r="E17" i="156"/>
  <c r="U8" i="170"/>
  <c r="L4" i="160"/>
  <c r="C21" i="119"/>
  <c r="D17" i="156"/>
  <c r="H11" i="168"/>
  <c r="D8" i="169"/>
  <c r="K8" i="161"/>
  <c r="S52" i="154"/>
  <c r="S52" i="168"/>
  <c r="K52" i="172"/>
  <c r="E11" i="166"/>
  <c r="H17" i="151"/>
  <c r="L52" i="202"/>
  <c r="O4" i="152"/>
  <c r="K52" i="161"/>
  <c r="Q22" i="152"/>
  <c r="Q22" i="169"/>
  <c r="V4" i="154"/>
  <c r="S52" i="202"/>
  <c r="W8" i="169"/>
  <c r="W11" i="168"/>
  <c r="C11" i="159"/>
  <c r="R8" i="160"/>
  <c r="V27" i="202"/>
  <c r="O17" i="158"/>
  <c r="V52" i="158"/>
  <c r="L52" i="153"/>
  <c r="V22" i="161"/>
  <c r="U17" i="167"/>
  <c r="R17" i="158"/>
  <c r="F11" i="158"/>
  <c r="U8" i="159"/>
  <c r="R11" i="160"/>
  <c r="Q17" i="151"/>
  <c r="T8" i="161"/>
  <c r="T8" i="155"/>
  <c r="L22" i="155"/>
  <c r="D22" i="170"/>
  <c r="D22" i="166"/>
  <c r="K22" i="202"/>
  <c r="R8" i="155"/>
  <c r="E17" i="169"/>
  <c r="R52" i="152"/>
  <c r="R52" i="172"/>
  <c r="S27" i="161"/>
  <c r="X27" i="161"/>
  <c r="W11" i="155"/>
  <c r="T11" i="159"/>
  <c r="L27" i="151"/>
  <c r="J22" i="152"/>
  <c r="X8" i="151"/>
  <c r="T22" i="168"/>
  <c r="L22" i="158"/>
  <c r="M11" i="202"/>
  <c r="M11" i="170"/>
  <c r="T11" i="160"/>
  <c r="D11" i="160"/>
  <c r="Q52" i="169"/>
  <c r="P11" i="202"/>
  <c r="P11" i="167"/>
  <c r="R8" i="202"/>
  <c r="X8" i="170"/>
  <c r="S22" i="156"/>
  <c r="R52" i="167"/>
  <c r="T11" i="168"/>
  <c r="L27" i="174"/>
  <c r="L27" i="158"/>
  <c r="M17" i="161"/>
  <c r="P11" i="170"/>
  <c r="I8" i="161"/>
  <c r="P52" i="153"/>
  <c r="R4" i="160"/>
  <c r="K52" i="151"/>
  <c r="W17" i="159"/>
  <c r="X11" i="166"/>
  <c r="W8" i="155"/>
  <c r="T8" i="154"/>
  <c r="W11" i="202"/>
  <c r="R8" i="161"/>
  <c r="W27" i="154"/>
  <c r="V22" i="159"/>
  <c r="L4" i="161"/>
  <c r="K8" i="204"/>
  <c r="U11" i="155"/>
  <c r="K52" i="158"/>
  <c r="R8" i="169"/>
  <c r="H27" i="151"/>
  <c r="W27" i="151"/>
  <c r="W27" i="156"/>
  <c r="R17" i="154"/>
  <c r="J8" i="153"/>
  <c r="P17" i="170"/>
  <c r="G27" i="172"/>
  <c r="G27" i="159"/>
  <c r="U8" i="153"/>
  <c r="U8" i="202"/>
  <c r="Q17" i="159"/>
  <c r="J52" i="170"/>
  <c r="L22" i="152"/>
  <c r="W27" i="169"/>
  <c r="D8" i="167"/>
  <c r="W11" i="160"/>
  <c r="P52" i="159"/>
  <c r="L52" i="154"/>
  <c r="L52" i="158"/>
  <c r="E27" i="156"/>
  <c r="V22" i="151"/>
  <c r="S17" i="153"/>
  <c r="C17" i="170"/>
  <c r="V27" i="153"/>
  <c r="D8" i="159"/>
  <c r="U27" i="174"/>
  <c r="U11" i="154"/>
  <c r="U11" i="204"/>
  <c r="G17" i="172"/>
  <c r="J52" i="151"/>
  <c r="U8" i="155"/>
  <c r="D11" i="159"/>
  <c r="R8" i="159"/>
  <c r="V27" i="161"/>
  <c r="U11" i="167"/>
  <c r="Q22" i="204"/>
  <c r="K11" i="151"/>
  <c r="U17" i="156"/>
  <c r="T27" i="170"/>
  <c r="P22" i="172"/>
  <c r="P22" i="158"/>
  <c r="O17" i="166"/>
  <c r="F4" i="160"/>
  <c r="T8" i="202"/>
  <c r="J52" i="168"/>
  <c r="J11" i="204"/>
  <c r="E27" i="158"/>
  <c r="L52" i="168"/>
  <c r="H11" i="160"/>
  <c r="T8" i="170"/>
  <c r="P22" i="153"/>
  <c r="G27" i="152"/>
  <c r="F4" i="153"/>
  <c r="M22" i="158"/>
  <c r="T8" i="152"/>
  <c r="L52" i="151"/>
  <c r="F11" i="151"/>
  <c r="K11" i="202"/>
  <c r="V27" i="170"/>
  <c r="O4" i="151"/>
  <c r="J27" i="170"/>
  <c r="T27" i="160"/>
  <c r="T27" i="168"/>
  <c r="P22" i="151"/>
  <c r="P22" i="152"/>
  <c r="E11" i="172"/>
  <c r="U11" i="151"/>
  <c r="W27" i="158"/>
  <c r="U22" i="153"/>
  <c r="V52" i="151"/>
  <c r="F11" i="172"/>
  <c r="E11" i="168"/>
  <c r="O52" i="167"/>
  <c r="N11" i="169"/>
  <c r="P8" i="161"/>
  <c r="P8" i="166"/>
  <c r="V52" i="152"/>
  <c r="V52" i="155"/>
  <c r="D27" i="204"/>
  <c r="D27" i="170"/>
  <c r="G17" i="166"/>
  <c r="J4" i="153"/>
  <c r="C29" i="119"/>
  <c r="S22" i="158"/>
  <c r="J11" i="169"/>
  <c r="P11" i="158"/>
  <c r="C11" i="168"/>
  <c r="R8" i="168"/>
  <c r="I8" i="204"/>
  <c r="P52" i="151"/>
  <c r="P52" i="158"/>
  <c r="S8" i="154"/>
  <c r="M17" i="152"/>
  <c r="S27" i="152"/>
  <c r="L22" i="166"/>
  <c r="D22" i="152"/>
  <c r="T11" i="166"/>
  <c r="P11" i="156"/>
  <c r="J52" i="153"/>
  <c r="X27" i="155"/>
  <c r="L22" i="161"/>
  <c r="D22" i="172"/>
  <c r="K22" i="160"/>
  <c r="K22" i="170"/>
  <c r="R22" i="156"/>
  <c r="Q8" i="168"/>
  <c r="E17" i="159"/>
  <c r="E17" i="166"/>
  <c r="P27" i="169"/>
  <c r="H27" i="155"/>
  <c r="M27" i="153"/>
  <c r="E27" i="169"/>
  <c r="D22" i="168"/>
  <c r="X17" i="160"/>
  <c r="X17" i="169"/>
  <c r="P17" i="153"/>
  <c r="H17" i="160"/>
  <c r="H17" i="169"/>
  <c r="R11" i="202"/>
  <c r="G11" i="168"/>
  <c r="T11" i="161"/>
  <c r="L11" i="168"/>
  <c r="Q11" i="170"/>
  <c r="C27" i="154"/>
  <c r="C8" i="154"/>
  <c r="C8" i="170"/>
  <c r="L52" i="161"/>
  <c r="L52" i="155"/>
  <c r="S22" i="166"/>
  <c r="O17" i="153"/>
  <c r="O17" i="170"/>
  <c r="H11" i="202"/>
  <c r="N27" i="151"/>
  <c r="U22" i="170"/>
  <c r="R22" i="204"/>
  <c r="T17" i="153"/>
  <c r="R11" i="158"/>
  <c r="C27" i="152"/>
  <c r="C27" i="204"/>
  <c r="C27" i="168"/>
  <c r="K17" i="154"/>
  <c r="E17" i="158"/>
  <c r="K22" i="159"/>
  <c r="H11" i="152"/>
  <c r="W8" i="158"/>
  <c r="J17" i="169"/>
  <c r="J22" i="170"/>
  <c r="C22" i="168"/>
  <c r="X52" i="155"/>
  <c r="P52" i="167"/>
  <c r="X8" i="167"/>
  <c r="N52" i="169"/>
  <c r="R27" i="170"/>
  <c r="I27" i="161"/>
  <c r="I27" i="159"/>
  <c r="I27" i="166"/>
  <c r="D17" i="166"/>
  <c r="U52" i="159"/>
  <c r="M52" i="154"/>
  <c r="E52" i="159"/>
  <c r="N27" i="167"/>
  <c r="P27" i="159"/>
  <c r="W22" i="155"/>
  <c r="O22" i="161"/>
  <c r="G22" i="202"/>
  <c r="G22" i="155"/>
  <c r="T17" i="161"/>
  <c r="I17" i="161"/>
  <c r="N17" i="160"/>
  <c r="S17" i="167"/>
  <c r="W52" i="167"/>
  <c r="E22" i="152"/>
  <c r="P52" i="172"/>
  <c r="I8" i="154"/>
  <c r="W52" i="151"/>
  <c r="S52" i="167"/>
  <c r="F27" i="156"/>
  <c r="O27" i="167"/>
  <c r="D27" i="151"/>
  <c r="D27" i="167"/>
  <c r="G17" i="167"/>
  <c r="S11" i="153"/>
  <c r="Q4" i="161"/>
  <c r="S27" i="168"/>
  <c r="D17" i="153"/>
  <c r="F17" i="155"/>
  <c r="G11" i="159"/>
  <c r="D8" i="172"/>
  <c r="I8" i="167"/>
  <c r="X4" i="154"/>
  <c r="L22" i="167"/>
  <c r="U4" i="153"/>
  <c r="T17" i="155"/>
  <c r="R8" i="154"/>
  <c r="Q4" i="151"/>
  <c r="X8" i="154"/>
  <c r="K27" i="170"/>
  <c r="N17" i="156"/>
  <c r="E11" i="158"/>
  <c r="R52" i="156"/>
  <c r="C11" i="156"/>
  <c r="Q52" i="160"/>
  <c r="Q52" i="172"/>
  <c r="U27" i="202"/>
  <c r="L27" i="204"/>
  <c r="L27" i="170"/>
  <c r="X22" i="154"/>
  <c r="X22" i="159"/>
  <c r="X22" i="166"/>
  <c r="J17" i="172"/>
  <c r="E11" i="155"/>
  <c r="N4" i="160"/>
  <c r="R11" i="167"/>
  <c r="W11" i="167"/>
  <c r="G11" i="167"/>
  <c r="L11" i="172"/>
  <c r="Q8" i="159"/>
  <c r="I8" i="151"/>
  <c r="V8" i="152"/>
  <c r="V8" i="204"/>
  <c r="V8" i="202"/>
  <c r="V8" i="169"/>
  <c r="N8" i="151"/>
  <c r="N8" i="156"/>
  <c r="F8" i="152"/>
  <c r="F8" i="159"/>
  <c r="M4" i="152"/>
  <c r="C22" i="154"/>
  <c r="C22" i="156"/>
  <c r="C22" i="167"/>
  <c r="T52" i="159"/>
  <c r="D52" i="172"/>
  <c r="D52" i="158"/>
  <c r="D52" i="167"/>
  <c r="O27" i="152"/>
  <c r="O27" i="169"/>
  <c r="N22" i="158"/>
  <c r="F22" i="154"/>
  <c r="F22" i="202"/>
  <c r="F22" i="167"/>
  <c r="E17" i="153"/>
  <c r="E17" i="167"/>
  <c r="Q11" i="158"/>
  <c r="S11" i="166"/>
  <c r="M8" i="159"/>
  <c r="M8" i="155"/>
  <c r="E8" i="152"/>
  <c r="E8" i="159"/>
  <c r="G4" i="152"/>
  <c r="T4" i="151"/>
  <c r="D4" i="152"/>
  <c r="C11" i="167"/>
  <c r="N27" i="170"/>
  <c r="E22" i="154"/>
  <c r="P11" i="172"/>
  <c r="M11" i="166"/>
  <c r="J11" i="168"/>
  <c r="L8" i="153"/>
  <c r="L8" i="155"/>
  <c r="S4" i="153"/>
  <c r="I22" i="160"/>
  <c r="P17" i="151"/>
  <c r="V11" i="153"/>
  <c r="H8" i="159"/>
  <c r="H8" i="167"/>
  <c r="C4" i="151"/>
  <c r="F52" i="170"/>
  <c r="O27" i="204"/>
  <c r="O8" i="154"/>
  <c r="O8" i="156"/>
  <c r="D17" i="161"/>
  <c r="C11" i="154"/>
  <c r="R17" i="159"/>
  <c r="F11" i="156"/>
  <c r="X52" i="161"/>
  <c r="O52" i="154"/>
  <c r="Q11" i="154"/>
  <c r="V11" i="167"/>
  <c r="H11" i="167"/>
  <c r="I4" i="153"/>
  <c r="Q27" i="154"/>
  <c r="V17" i="153"/>
  <c r="O11" i="152"/>
  <c r="P4" i="151"/>
  <c r="S8" i="204"/>
  <c r="G27" i="155"/>
  <c r="I52" i="151"/>
  <c r="V22" i="168"/>
  <c r="E17" i="161"/>
  <c r="G17" i="161"/>
  <c r="I11" i="153"/>
  <c r="X11" i="156"/>
  <c r="C17" i="156"/>
  <c r="V27" i="158"/>
  <c r="I17" i="167"/>
  <c r="M11" i="159"/>
  <c r="J11" i="156"/>
  <c r="H27" i="160"/>
  <c r="H27" i="168"/>
  <c r="F11" i="153"/>
  <c r="F11" i="169"/>
  <c r="U17" i="160"/>
  <c r="M27" i="160"/>
  <c r="F27" i="159"/>
  <c r="V27" i="204"/>
  <c r="R17" i="151"/>
  <c r="R11" i="172"/>
  <c r="G52" i="167"/>
  <c r="K8" i="168"/>
  <c r="U11" i="161"/>
  <c r="H52" i="168"/>
  <c r="S17" i="160"/>
  <c r="P27" i="168"/>
  <c r="R52" i="161"/>
  <c r="G27" i="154"/>
  <c r="I22" i="167"/>
  <c r="H8" i="160"/>
  <c r="Q22" i="156"/>
  <c r="G27" i="151"/>
  <c r="Q22" i="161"/>
  <c r="Q22" i="166"/>
  <c r="I11" i="161"/>
  <c r="I11" i="158"/>
  <c r="Q27" i="152"/>
  <c r="Q27" i="159"/>
  <c r="P11" i="155"/>
  <c r="N11" i="158"/>
  <c r="Q17" i="172"/>
  <c r="O11" i="161"/>
  <c r="O3" i="161" s="1"/>
  <c r="G11" i="202"/>
  <c r="D11" i="161"/>
  <c r="W27" i="159"/>
  <c r="G27" i="170"/>
  <c r="K11" i="168"/>
  <c r="U22" i="154"/>
  <c r="H11" i="172"/>
  <c r="U17" i="169"/>
  <c r="K8" i="152"/>
  <c r="J27" i="152"/>
  <c r="T27" i="169"/>
  <c r="P22" i="169"/>
  <c r="O17" i="160"/>
  <c r="F4" i="151"/>
  <c r="K4" i="153"/>
  <c r="O52" i="152"/>
  <c r="O52" i="168"/>
  <c r="V27" i="172"/>
  <c r="P27" i="160"/>
  <c r="J27" i="172"/>
  <c r="J27" i="155"/>
  <c r="Q22" i="160"/>
  <c r="Q22" i="167"/>
  <c r="N11" i="153"/>
  <c r="N3" i="153" s="1"/>
  <c r="N11" i="204"/>
  <c r="P8" i="160"/>
  <c r="P8" i="159"/>
  <c r="P8" i="167"/>
  <c r="D27" i="152"/>
  <c r="D27" i="202"/>
  <c r="D27" i="169"/>
  <c r="H22" i="158"/>
  <c r="M27" i="151"/>
  <c r="M27" i="155"/>
  <c r="M27" i="167"/>
  <c r="E27" i="155"/>
  <c r="X17" i="168"/>
  <c r="P17" i="166"/>
  <c r="H17" i="168"/>
  <c r="R11" i="170"/>
  <c r="W11" i="170"/>
  <c r="O11" i="160"/>
  <c r="G11" i="170"/>
  <c r="L11" i="202"/>
  <c r="L11" i="170"/>
  <c r="Q11" i="202"/>
  <c r="Q11" i="169"/>
  <c r="I11" i="160"/>
  <c r="R4" i="152"/>
  <c r="C8" i="172"/>
  <c r="C8" i="169"/>
  <c r="E33" i="202"/>
  <c r="O33" i="202"/>
  <c r="D33" i="202"/>
  <c r="N33" i="202"/>
  <c r="K33" i="202"/>
  <c r="L27" i="156"/>
  <c r="S22" i="172"/>
  <c r="S22" i="155"/>
  <c r="W17" i="169"/>
  <c r="O17" i="154"/>
  <c r="R8" i="156"/>
  <c r="Q27" i="156"/>
  <c r="V17" i="156"/>
  <c r="P11" i="151"/>
  <c r="R11" i="151"/>
  <c r="P4" i="153"/>
  <c r="C27" i="155"/>
  <c r="C28" i="119"/>
  <c r="G27" i="202"/>
  <c r="K22" i="154"/>
  <c r="W17" i="172"/>
  <c r="W8" i="153"/>
  <c r="W8" i="166"/>
  <c r="I52" i="161"/>
  <c r="I52" i="202"/>
  <c r="I52" i="155"/>
  <c r="T27" i="174"/>
  <c r="T27" i="155"/>
  <c r="V22" i="166"/>
  <c r="I11" i="154"/>
  <c r="S11" i="154"/>
  <c r="X11" i="158"/>
  <c r="J8" i="152"/>
  <c r="J8" i="168"/>
  <c r="Q4" i="160"/>
  <c r="C17" i="169"/>
  <c r="V27" i="154"/>
  <c r="S27" i="151"/>
  <c r="M22" i="170"/>
  <c r="J22" i="161"/>
  <c r="F17" i="153"/>
  <c r="F17" i="158"/>
  <c r="G11" i="152"/>
  <c r="X4" i="161"/>
  <c r="N27" i="172"/>
  <c r="L22" i="153"/>
  <c r="M17" i="154"/>
  <c r="M17" i="170"/>
  <c r="F11" i="154"/>
  <c r="G4" i="154"/>
  <c r="W27" i="204"/>
  <c r="W27" i="155"/>
  <c r="S11" i="152"/>
  <c r="C22" i="155"/>
  <c r="C24" i="119"/>
  <c r="K27" i="169"/>
  <c r="N17" i="151"/>
  <c r="N17" i="158"/>
  <c r="W11" i="169"/>
  <c r="K4" i="152"/>
  <c r="R52" i="154"/>
  <c r="X17" i="156"/>
  <c r="Q52" i="168"/>
  <c r="L27" i="169"/>
  <c r="X22" i="151"/>
  <c r="X22" i="202"/>
  <c r="X22" i="156"/>
  <c r="N4" i="151"/>
  <c r="X8" i="168"/>
  <c r="Q27" i="161"/>
  <c r="Q27" i="168"/>
  <c r="N52" i="152"/>
  <c r="N52" i="202"/>
  <c r="R27" i="204"/>
  <c r="R27" i="169"/>
  <c r="I27" i="160"/>
  <c r="I27" i="168"/>
  <c r="R17" i="168"/>
  <c r="X11" i="169"/>
  <c r="X52" i="170"/>
  <c r="H52" i="170"/>
  <c r="U52" i="153"/>
  <c r="U52" i="155"/>
  <c r="M52" i="160"/>
  <c r="M52" i="170"/>
  <c r="E52" i="160"/>
  <c r="E52" i="156"/>
  <c r="Q27" i="153"/>
  <c r="F27" i="167"/>
  <c r="K27" i="153"/>
  <c r="K27" i="167"/>
  <c r="X27" i="156"/>
  <c r="P27" i="153"/>
  <c r="H27" i="154"/>
  <c r="H27" i="156"/>
  <c r="W22" i="153"/>
  <c r="O22" i="160"/>
  <c r="O22" i="152"/>
  <c r="O22" i="168"/>
  <c r="G22" i="153"/>
  <c r="G22" i="166"/>
  <c r="I17" i="160"/>
  <c r="I17" i="168"/>
  <c r="V17" i="159"/>
  <c r="N17" i="152"/>
  <c r="N17" i="168"/>
  <c r="F17" i="159"/>
  <c r="S17" i="152"/>
  <c r="S17" i="168"/>
  <c r="K17" i="172"/>
  <c r="K17" i="159"/>
  <c r="J11" i="153"/>
  <c r="O11" i="153"/>
  <c r="T11" i="153"/>
  <c r="T11" i="156"/>
  <c r="D11" i="153"/>
  <c r="D11" i="156"/>
  <c r="I8" i="156"/>
  <c r="V8" i="155"/>
  <c r="N8" i="161"/>
  <c r="N8" i="159"/>
  <c r="N8" i="158"/>
  <c r="F8" i="202"/>
  <c r="F8" i="169"/>
  <c r="M4" i="154"/>
  <c r="C22" i="172"/>
  <c r="C22" i="170"/>
  <c r="W52" i="153"/>
  <c r="T52" i="153"/>
  <c r="T52" i="202"/>
  <c r="D52" i="154"/>
  <c r="D52" i="168"/>
  <c r="X27" i="151"/>
  <c r="U27" i="156"/>
  <c r="R27" i="151"/>
  <c r="R27" i="156"/>
  <c r="O27" i="151"/>
  <c r="O27" i="174"/>
  <c r="O27" i="156"/>
  <c r="N22" i="161"/>
  <c r="N22" i="159"/>
  <c r="F22" i="151"/>
  <c r="F22" i="169"/>
  <c r="K17" i="153"/>
  <c r="P17" i="167"/>
  <c r="J17" i="167"/>
  <c r="M8" i="161"/>
  <c r="E8" i="153"/>
  <c r="E8" i="204"/>
  <c r="E8" i="202"/>
  <c r="E8" i="169"/>
  <c r="T4" i="153"/>
  <c r="D4" i="154"/>
  <c r="C11" i="170"/>
  <c r="N27" i="153"/>
  <c r="E22" i="151"/>
  <c r="E22" i="167"/>
  <c r="L17" i="154"/>
  <c r="I17" i="152"/>
  <c r="S11" i="160"/>
  <c r="M11" i="160"/>
  <c r="M11" i="172"/>
  <c r="G8" i="152"/>
  <c r="G8" i="204"/>
  <c r="L8" i="151"/>
  <c r="L8" i="156"/>
  <c r="C52" i="154"/>
  <c r="X27" i="172"/>
  <c r="I22" i="153"/>
  <c r="I22" i="168"/>
  <c r="P17" i="158"/>
  <c r="V11" i="154"/>
  <c r="V11" i="204"/>
  <c r="H8" i="154"/>
  <c r="H8" i="202"/>
  <c r="H8" i="169"/>
  <c r="W4" i="154"/>
  <c r="F52" i="153"/>
  <c r="L17" i="172"/>
  <c r="M11" i="152"/>
  <c r="O8" i="172"/>
  <c r="O8" i="158"/>
  <c r="U8" i="154"/>
  <c r="U8" i="167"/>
  <c r="R11" i="154"/>
  <c r="G52" i="161"/>
  <c r="F27" i="174"/>
  <c r="U17" i="159"/>
  <c r="U17" i="166"/>
  <c r="I52" i="168"/>
  <c r="X33" i="202"/>
  <c r="J27" i="161"/>
  <c r="T27" i="204"/>
  <c r="P22" i="202"/>
  <c r="P22" i="155"/>
  <c r="F27" i="202"/>
  <c r="F27" i="168"/>
  <c r="O52" i="161"/>
  <c r="O52" i="169"/>
  <c r="P27" i="174"/>
  <c r="Q22" i="151"/>
  <c r="Q22" i="159"/>
  <c r="N11" i="170"/>
  <c r="P8" i="151"/>
  <c r="P8" i="204"/>
  <c r="P8" i="158"/>
  <c r="V52" i="202"/>
  <c r="V52" i="169"/>
  <c r="S22" i="154"/>
  <c r="J52" i="152"/>
  <c r="H33" i="172"/>
  <c r="G33" i="172"/>
  <c r="K27" i="161"/>
  <c r="P27" i="161"/>
  <c r="U27" i="161"/>
  <c r="U27" i="169"/>
  <c r="M27" i="170"/>
  <c r="E27" i="161"/>
  <c r="T22" i="159"/>
  <c r="X17" i="161"/>
  <c r="H17" i="161"/>
  <c r="R11" i="204"/>
  <c r="O11" i="168"/>
  <c r="G11" i="204"/>
  <c r="L11" i="159"/>
  <c r="D11" i="168"/>
  <c r="Q11" i="204"/>
  <c r="Q11" i="167"/>
  <c r="I11" i="151"/>
  <c r="I11" i="172"/>
  <c r="I11" i="168"/>
  <c r="S8" i="153"/>
  <c r="K8" i="154"/>
  <c r="K8" i="167"/>
  <c r="M4" i="151"/>
  <c r="R4" i="151"/>
  <c r="C19" i="119"/>
  <c r="C8" i="153"/>
  <c r="C9" i="119"/>
  <c r="C8" i="119" s="1"/>
  <c r="C8" i="155"/>
  <c r="R27" i="167"/>
  <c r="G27" i="167"/>
  <c r="S22" i="153"/>
  <c r="S22" i="168"/>
  <c r="R17" i="152"/>
  <c r="W17" i="161"/>
  <c r="O17" i="152"/>
  <c r="Q11" i="153"/>
  <c r="P11" i="159"/>
  <c r="H11" i="158"/>
  <c r="Q27" i="158"/>
  <c r="U22" i="202"/>
  <c r="U22" i="168"/>
  <c r="Q17" i="167"/>
  <c r="V17" i="155"/>
  <c r="U11" i="159"/>
  <c r="R11" i="156"/>
  <c r="O11" i="159"/>
  <c r="P4" i="160"/>
  <c r="C27" i="202"/>
  <c r="S27" i="172"/>
  <c r="R27" i="160"/>
  <c r="S8" i="152"/>
  <c r="S8" i="170"/>
  <c r="E4" i="153"/>
  <c r="G27" i="160"/>
  <c r="K22" i="158"/>
  <c r="W8" i="154"/>
  <c r="W8" i="172"/>
  <c r="W8" i="170"/>
  <c r="I52" i="156"/>
  <c r="T27" i="158"/>
  <c r="D27" i="153"/>
  <c r="D27" i="156"/>
  <c r="U17" i="155"/>
  <c r="G17" i="151"/>
  <c r="S11" i="167"/>
  <c r="X11" i="202"/>
  <c r="X11" i="167"/>
  <c r="J8" i="160"/>
  <c r="J8" i="156"/>
  <c r="J8" i="166"/>
  <c r="Q4" i="154"/>
  <c r="C18" i="119"/>
  <c r="C17" i="155"/>
  <c r="S27" i="156"/>
  <c r="S27" i="166"/>
  <c r="M22" i="160"/>
  <c r="M22" i="168"/>
  <c r="D8" i="168"/>
  <c r="X4" i="152"/>
  <c r="W52" i="202"/>
  <c r="H27" i="174"/>
  <c r="H27" i="166"/>
  <c r="M17" i="156"/>
  <c r="M17" i="166"/>
  <c r="F11" i="204"/>
  <c r="W27" i="160"/>
  <c r="W27" i="168"/>
  <c r="S11" i="161"/>
  <c r="F27" i="154"/>
  <c r="K27" i="151"/>
  <c r="K27" i="202"/>
  <c r="N17" i="153"/>
  <c r="W11" i="152"/>
  <c r="V4" i="161"/>
  <c r="H4" i="161"/>
  <c r="R52" i="158"/>
  <c r="V17" i="154"/>
  <c r="X17" i="151"/>
  <c r="X17" i="158"/>
  <c r="L27" i="152"/>
  <c r="L27" i="202"/>
  <c r="X22" i="169"/>
  <c r="J17" i="168"/>
  <c r="E11" i="152"/>
  <c r="S17" i="154"/>
  <c r="Q27" i="166"/>
  <c r="M17" i="172"/>
  <c r="P11" i="152"/>
  <c r="N52" i="166"/>
  <c r="I27" i="172"/>
  <c r="X11" i="152"/>
  <c r="X52" i="168"/>
  <c r="P52" i="169"/>
  <c r="H52" i="161"/>
  <c r="U52" i="166"/>
  <c r="M52" i="161"/>
  <c r="M52" i="158"/>
  <c r="M52" i="168"/>
  <c r="E52" i="166"/>
  <c r="X27" i="170"/>
  <c r="P27" i="166"/>
  <c r="H27" i="202"/>
  <c r="H27" i="167"/>
  <c r="W22" i="172"/>
  <c r="W22" i="170"/>
  <c r="O22" i="204"/>
  <c r="O22" i="167"/>
  <c r="G22" i="172"/>
  <c r="G22" i="170"/>
  <c r="T17" i="152"/>
  <c r="L17" i="169"/>
  <c r="D17" i="152"/>
  <c r="I17" i="166"/>
  <c r="V17" i="169"/>
  <c r="N17" i="161"/>
  <c r="N17" i="166"/>
  <c r="F17" i="169"/>
  <c r="S17" i="161"/>
  <c r="S17" i="166"/>
  <c r="K17" i="169"/>
  <c r="L11" i="151"/>
  <c r="L11" i="167"/>
  <c r="V8" i="154"/>
  <c r="N8" i="168"/>
  <c r="F8" i="154"/>
  <c r="K4" i="160"/>
  <c r="U4" i="160"/>
  <c r="E4" i="160"/>
  <c r="C11" i="172"/>
  <c r="G52" i="172"/>
  <c r="T52" i="152"/>
  <c r="D52" i="151"/>
  <c r="M27" i="159"/>
  <c r="O27" i="170"/>
  <c r="N22" i="204"/>
  <c r="N22" i="170"/>
  <c r="F22" i="153"/>
  <c r="F22" i="204"/>
  <c r="V11" i="151"/>
  <c r="S11" i="151"/>
  <c r="S11" i="159"/>
  <c r="M8" i="172"/>
  <c r="M8" i="170"/>
  <c r="E8" i="160"/>
  <c r="E8" i="167"/>
  <c r="T4" i="160"/>
  <c r="C11" i="153"/>
  <c r="N27" i="159"/>
  <c r="E22" i="153"/>
  <c r="G17" i="159"/>
  <c r="L17" i="156"/>
  <c r="I17" i="172"/>
  <c r="I17" i="159"/>
  <c r="S11" i="172"/>
  <c r="S11" i="168"/>
  <c r="M11" i="168"/>
  <c r="J11" i="155"/>
  <c r="L8" i="169"/>
  <c r="M27" i="168"/>
  <c r="I22" i="156"/>
  <c r="I22" i="166"/>
  <c r="V11" i="169"/>
  <c r="H8" i="161"/>
  <c r="H8" i="166"/>
  <c r="F52" i="152"/>
  <c r="E17" i="172"/>
  <c r="M11" i="161"/>
  <c r="O8" i="168"/>
  <c r="I4" i="151"/>
  <c r="K11" i="156"/>
  <c r="V27" i="169"/>
  <c r="N11" i="172"/>
  <c r="F27" i="172"/>
  <c r="N17" i="154"/>
  <c r="U17" i="158"/>
  <c r="O4" i="153"/>
  <c r="P22" i="160"/>
  <c r="P22" i="170"/>
  <c r="S52" i="161"/>
  <c r="K52" i="152"/>
  <c r="F27" i="160"/>
  <c r="F27" i="155"/>
  <c r="U11" i="160"/>
  <c r="W8" i="152"/>
  <c r="K4" i="151"/>
  <c r="O52" i="151"/>
  <c r="V27" i="174"/>
  <c r="P27" i="172"/>
  <c r="J27" i="174"/>
  <c r="Q22" i="154"/>
  <c r="Q22" i="158"/>
  <c r="N11" i="152"/>
  <c r="N11" i="159"/>
  <c r="N11" i="168"/>
  <c r="P8" i="153"/>
  <c r="P8" i="172"/>
  <c r="P8" i="156"/>
  <c r="V52" i="170"/>
  <c r="V52" i="166"/>
  <c r="S33" i="172"/>
  <c r="X33" i="172"/>
  <c r="M33" i="172"/>
  <c r="R33" i="172"/>
  <c r="L33" i="172"/>
  <c r="L26" i="172" s="1"/>
  <c r="K27" i="152"/>
  <c r="K27" i="204"/>
  <c r="P27" i="152"/>
  <c r="P27" i="204"/>
  <c r="U27" i="154"/>
  <c r="U27" i="152"/>
  <c r="U27" i="204"/>
  <c r="E27" i="154"/>
  <c r="E27" i="152"/>
  <c r="E27" i="204"/>
  <c r="X17" i="159"/>
  <c r="P17" i="172"/>
  <c r="P17" i="168"/>
  <c r="H17" i="159"/>
  <c r="R11" i="152"/>
  <c r="O11" i="204"/>
  <c r="O11" i="155"/>
  <c r="G11" i="166"/>
  <c r="L11" i="152"/>
  <c r="L11" i="166"/>
  <c r="D11" i="204"/>
  <c r="Q11" i="152"/>
  <c r="Q11" i="159"/>
  <c r="Q11" i="166"/>
  <c r="I11" i="155"/>
  <c r="J4" i="154"/>
  <c r="C8" i="167"/>
  <c r="R27" i="153"/>
  <c r="G27" i="153"/>
  <c r="S22" i="160"/>
  <c r="S22" i="167"/>
  <c r="R17" i="155"/>
  <c r="W17" i="151"/>
  <c r="W17" i="170"/>
  <c r="W17" i="167"/>
  <c r="O17" i="155"/>
  <c r="F11" i="167"/>
  <c r="R8" i="172"/>
  <c r="N27" i="156"/>
  <c r="U22" i="152"/>
  <c r="R22" i="172"/>
  <c r="R22" i="155"/>
  <c r="T8" i="172"/>
  <c r="T8" i="168"/>
  <c r="S4" i="152"/>
  <c r="C27" i="151"/>
  <c r="C27" i="158"/>
  <c r="C27" i="167"/>
  <c r="J52" i="154"/>
  <c r="R27" i="174"/>
  <c r="R27" i="168"/>
  <c r="K17" i="156"/>
  <c r="S8" i="168"/>
  <c r="G27" i="161"/>
  <c r="G27" i="168"/>
  <c r="H11" i="161"/>
  <c r="W8" i="156"/>
  <c r="C11" i="204"/>
  <c r="I52" i="153"/>
  <c r="I52" i="159"/>
  <c r="I52" i="166"/>
  <c r="R33" i="202"/>
  <c r="G33" i="202"/>
  <c r="Q33" i="202"/>
  <c r="V22" i="160"/>
  <c r="G17" i="154"/>
  <c r="G17" i="170"/>
  <c r="U8" i="156"/>
  <c r="J8" i="161"/>
  <c r="J8" i="159"/>
  <c r="Q4" i="152"/>
  <c r="C17" i="168"/>
  <c r="S27" i="159"/>
  <c r="M22" i="161"/>
  <c r="M22" i="204"/>
  <c r="G11" i="151"/>
  <c r="X4" i="153"/>
  <c r="W52" i="155"/>
  <c r="N27" i="174"/>
  <c r="M17" i="159"/>
  <c r="F11" i="159"/>
  <c r="F11" i="170"/>
  <c r="W27" i="161"/>
  <c r="T17" i="172"/>
  <c r="K52" i="153"/>
  <c r="F27" i="158"/>
  <c r="K27" i="168"/>
  <c r="N17" i="155"/>
  <c r="E11" i="156"/>
  <c r="W11" i="159"/>
  <c r="H4" i="154"/>
  <c r="K27" i="172"/>
  <c r="E27" i="160"/>
  <c r="R4" i="153"/>
  <c r="C15" i="119"/>
  <c r="X22" i="204"/>
  <c r="X22" i="158"/>
  <c r="J17" i="160"/>
  <c r="X8" i="160"/>
  <c r="Q27" i="151"/>
  <c r="Q27" i="202"/>
  <c r="Q27" i="169"/>
  <c r="M17" i="160"/>
  <c r="G8" i="154"/>
  <c r="N52" i="161"/>
  <c r="I27" i="151"/>
  <c r="I27" i="174"/>
  <c r="I27" i="204"/>
  <c r="I27" i="169"/>
  <c r="R17" i="160"/>
  <c r="R17" i="172"/>
  <c r="D17" i="155"/>
  <c r="X52" i="166"/>
  <c r="P52" i="152"/>
  <c r="P52" i="170"/>
  <c r="U52" i="152"/>
  <c r="U52" i="202"/>
  <c r="U52" i="169"/>
  <c r="M52" i="151"/>
  <c r="M52" i="172"/>
  <c r="M52" i="155"/>
  <c r="M52" i="167"/>
  <c r="E52" i="152"/>
  <c r="E52" i="202"/>
  <c r="E52" i="169"/>
  <c r="X27" i="167"/>
  <c r="P27" i="158"/>
  <c r="H27" i="170"/>
  <c r="W22" i="202"/>
  <c r="W22" i="168"/>
  <c r="O22" i="155"/>
  <c r="O22" i="166"/>
  <c r="G22" i="168"/>
  <c r="L17" i="170"/>
  <c r="V17" i="170"/>
  <c r="N17" i="159"/>
  <c r="F17" i="170"/>
  <c r="S17" i="151"/>
  <c r="S17" i="159"/>
  <c r="K17" i="170"/>
  <c r="T11" i="155"/>
  <c r="L11" i="154"/>
  <c r="L11" i="158"/>
  <c r="D11" i="155"/>
  <c r="V8" i="160"/>
  <c r="V8" i="172"/>
  <c r="V8" i="158"/>
  <c r="V8" i="166"/>
  <c r="N8" i="204"/>
  <c r="N8" i="155"/>
  <c r="F8" i="160"/>
  <c r="F8" i="172"/>
  <c r="F8" i="158"/>
  <c r="F8" i="166"/>
  <c r="U4" i="161"/>
  <c r="E4" i="161"/>
  <c r="G52" i="160"/>
  <c r="T52" i="170"/>
  <c r="D52" i="160"/>
  <c r="D52" i="156"/>
  <c r="P27" i="154"/>
  <c r="M27" i="158"/>
  <c r="J27" i="158"/>
  <c r="N22" i="152"/>
  <c r="N22" i="169"/>
  <c r="F22" i="159"/>
  <c r="J17" i="159"/>
  <c r="V11" i="156"/>
  <c r="S11" i="156"/>
  <c r="M8" i="168"/>
  <c r="E8" i="154"/>
  <c r="E8" i="172"/>
  <c r="E8" i="166"/>
  <c r="W4" i="161"/>
  <c r="T4" i="161"/>
  <c r="C11" i="152"/>
  <c r="C11" i="155"/>
  <c r="C12" i="119"/>
  <c r="N27" i="202"/>
  <c r="N27" i="155"/>
  <c r="G17" i="158"/>
  <c r="I17" i="151"/>
  <c r="I17" i="158"/>
  <c r="G8" i="161"/>
  <c r="L8" i="170"/>
  <c r="C6" i="119"/>
  <c r="X27" i="174"/>
  <c r="M27" i="166"/>
  <c r="I22" i="151"/>
  <c r="I22" i="159"/>
  <c r="V11" i="170"/>
  <c r="H8" i="151"/>
  <c r="H8" i="158"/>
  <c r="C4" i="154"/>
  <c r="F52" i="202"/>
  <c r="F52" i="169"/>
  <c r="O27" i="155"/>
  <c r="L17" i="155"/>
  <c r="L17" i="166"/>
  <c r="K11" i="155"/>
  <c r="M11" i="151"/>
  <c r="M11" i="167"/>
  <c r="O8" i="167"/>
  <c r="L4" i="151"/>
  <c r="V27" i="159"/>
  <c r="R11" i="168"/>
  <c r="G52" i="158"/>
  <c r="U27" i="160"/>
  <c r="U27" i="168"/>
  <c r="U17" i="151"/>
  <c r="O4" i="160"/>
  <c r="J27" i="204"/>
  <c r="J27" i="169"/>
  <c r="T27" i="152"/>
  <c r="P22" i="161"/>
  <c r="F27" i="161"/>
  <c r="Q17" i="158"/>
  <c r="U11" i="172"/>
  <c r="U11" i="166"/>
  <c r="T8" i="153"/>
  <c r="O52" i="158"/>
  <c r="J27" i="160"/>
  <c r="J27" i="168"/>
  <c r="Q22" i="172"/>
  <c r="N11" i="160"/>
  <c r="N11" i="202"/>
  <c r="P8" i="152"/>
  <c r="P8" i="170"/>
  <c r="V52" i="161"/>
  <c r="D27" i="160"/>
  <c r="J8" i="154"/>
  <c r="N33" i="172"/>
  <c r="W33" i="172"/>
  <c r="W26" i="172" s="1"/>
  <c r="X27" i="169"/>
  <c r="U27" i="151"/>
  <c r="U27" i="167"/>
  <c r="E27" i="151"/>
  <c r="E27" i="170"/>
  <c r="X17" i="166"/>
  <c r="P17" i="155"/>
  <c r="H17" i="166"/>
  <c r="U11" i="202"/>
  <c r="E11" i="202"/>
  <c r="O11" i="202"/>
  <c r="G11" i="160"/>
  <c r="T11" i="169"/>
  <c r="L11" i="160"/>
  <c r="Q11" i="160"/>
  <c r="I11" i="202"/>
  <c r="I11" i="169"/>
  <c r="J4" i="152"/>
  <c r="C8" i="204"/>
  <c r="C8" i="159"/>
  <c r="C8" i="166"/>
  <c r="F33" i="202"/>
  <c r="S22" i="161"/>
  <c r="R17" i="169"/>
  <c r="W17" i="154"/>
  <c r="O17" i="169"/>
  <c r="H11" i="156"/>
  <c r="U22" i="160"/>
  <c r="V17" i="172"/>
  <c r="U11" i="158"/>
  <c r="O11" i="151"/>
  <c r="O11" i="158"/>
  <c r="C27" i="166"/>
  <c r="J52" i="156"/>
  <c r="R27" i="154"/>
  <c r="R27" i="166"/>
  <c r="H33" i="202"/>
  <c r="W17" i="160"/>
  <c r="W17" i="166"/>
  <c r="W8" i="168"/>
  <c r="I52" i="154"/>
  <c r="I52" i="167"/>
  <c r="S33" i="202"/>
  <c r="T27" i="154"/>
  <c r="T27" i="172"/>
  <c r="D27" i="174"/>
  <c r="D27" i="155"/>
  <c r="U17" i="152"/>
  <c r="E17" i="152"/>
  <c r="G17" i="153"/>
  <c r="X11" i="154"/>
  <c r="X11" i="170"/>
  <c r="U8" i="151"/>
  <c r="J8" i="151"/>
  <c r="J8" i="169"/>
  <c r="Q4" i="153"/>
  <c r="C17" i="153"/>
  <c r="D27" i="154"/>
  <c r="V27" i="151"/>
  <c r="S27" i="154"/>
  <c r="S27" i="155"/>
  <c r="M22" i="159"/>
  <c r="I17" i="153"/>
  <c r="M11" i="158"/>
  <c r="G11" i="154"/>
  <c r="G11" i="172"/>
  <c r="G11" i="158"/>
  <c r="F4" i="161"/>
  <c r="X4" i="151"/>
  <c r="H27" i="172"/>
  <c r="F17" i="154"/>
  <c r="M17" i="158"/>
  <c r="F11" i="152"/>
  <c r="G4" i="153"/>
  <c r="W27" i="166"/>
  <c r="T17" i="168"/>
  <c r="I27" i="156"/>
  <c r="K27" i="155"/>
  <c r="K27" i="166"/>
  <c r="V4" i="152"/>
  <c r="H4" i="152"/>
  <c r="L27" i="160"/>
  <c r="L27" i="168"/>
  <c r="X22" i="155"/>
  <c r="E11" i="161"/>
  <c r="E11" i="167"/>
  <c r="S17" i="156"/>
  <c r="Q27" i="172"/>
  <c r="Q27" i="170"/>
  <c r="P11" i="161"/>
  <c r="N52" i="168"/>
  <c r="R27" i="161"/>
  <c r="I27" i="170"/>
  <c r="D17" i="172"/>
  <c r="X11" i="161"/>
  <c r="P52" i="166"/>
  <c r="U52" i="154"/>
  <c r="U52" i="170"/>
  <c r="M52" i="153"/>
  <c r="M52" i="156"/>
  <c r="E52" i="154"/>
  <c r="E52" i="170"/>
  <c r="I27" i="153"/>
  <c r="S27" i="153"/>
  <c r="S27" i="167"/>
  <c r="X27" i="153"/>
  <c r="P27" i="156"/>
  <c r="H27" i="153"/>
  <c r="W22" i="160"/>
  <c r="W22" i="169"/>
  <c r="O22" i="153"/>
  <c r="O22" i="172"/>
  <c r="O22" i="159"/>
  <c r="G22" i="160"/>
  <c r="G22" i="152"/>
  <c r="Q17" i="160"/>
  <c r="Q17" i="168"/>
  <c r="V17" i="152"/>
  <c r="V17" i="168"/>
  <c r="F17" i="152"/>
  <c r="F17" i="168"/>
  <c r="K17" i="152"/>
  <c r="K17" i="168"/>
  <c r="R11" i="153"/>
  <c r="W11" i="153"/>
  <c r="G11" i="153"/>
  <c r="L11" i="153"/>
  <c r="Q8" i="158"/>
  <c r="V8" i="161"/>
  <c r="V8" i="170"/>
  <c r="N8" i="169"/>
  <c r="F8" i="161"/>
  <c r="F8" i="156"/>
  <c r="U4" i="154"/>
  <c r="E4" i="154"/>
  <c r="C22" i="161"/>
  <c r="C23" i="119"/>
  <c r="G52" i="153"/>
  <c r="T52" i="154"/>
  <c r="D52" i="153"/>
  <c r="D52" i="159"/>
  <c r="D52" i="166"/>
  <c r="P27" i="151"/>
  <c r="U27" i="159"/>
  <c r="M27" i="156"/>
  <c r="J27" i="151"/>
  <c r="J27" i="156"/>
  <c r="N22" i="151"/>
  <c r="N22" i="167"/>
  <c r="F22" i="161"/>
  <c r="F22" i="158"/>
  <c r="H17" i="167"/>
  <c r="J17" i="158"/>
  <c r="S11" i="170"/>
  <c r="M8" i="153"/>
  <c r="M8" i="169"/>
  <c r="E8" i="161"/>
  <c r="E8" i="155"/>
  <c r="T4" i="154"/>
  <c r="D4" i="153"/>
  <c r="C27" i="170"/>
  <c r="C11" i="161"/>
  <c r="C11" i="158"/>
  <c r="N27" i="160"/>
  <c r="N27" i="168"/>
  <c r="H22" i="167"/>
  <c r="E22" i="172"/>
  <c r="E22" i="158"/>
  <c r="I17" i="154"/>
  <c r="I17" i="170"/>
  <c r="P11" i="160"/>
  <c r="J11" i="160"/>
  <c r="J11" i="172"/>
  <c r="L8" i="152"/>
  <c r="L8" i="204"/>
  <c r="S4" i="151"/>
  <c r="M27" i="172"/>
  <c r="I22" i="154"/>
  <c r="I22" i="158"/>
  <c r="P17" i="154"/>
  <c r="V11" i="152"/>
  <c r="V11" i="202"/>
  <c r="V11" i="168"/>
  <c r="H8" i="153"/>
  <c r="H8" i="204"/>
  <c r="H8" i="156"/>
  <c r="W4" i="160"/>
  <c r="C4" i="153"/>
  <c r="F52" i="166"/>
  <c r="E17" i="160"/>
  <c r="L17" i="160"/>
  <c r="K11" i="152"/>
  <c r="M11" i="154"/>
  <c r="M11" i="155"/>
  <c r="O8" i="160"/>
  <c r="O8" i="202"/>
  <c r="P22" i="156"/>
  <c r="U11" i="169"/>
  <c r="K52" i="202"/>
  <c r="F27" i="152"/>
  <c r="F27" i="204"/>
  <c r="F27" i="166"/>
  <c r="M22" i="153"/>
  <c r="W17" i="156"/>
  <c r="T17" i="159"/>
  <c r="U11" i="168"/>
  <c r="O52" i="159"/>
  <c r="O52" i="170"/>
  <c r="Q22" i="202"/>
  <c r="Q22" i="168"/>
  <c r="H17" i="156"/>
  <c r="N11" i="161"/>
  <c r="P8" i="168"/>
  <c r="V52" i="168"/>
  <c r="D27" i="161"/>
  <c r="D27" i="168"/>
  <c r="V4" i="151"/>
  <c r="H27" i="169"/>
  <c r="U27" i="153"/>
  <c r="M27" i="169"/>
  <c r="E27" i="153"/>
  <c r="E27" i="167"/>
  <c r="T22" i="151"/>
  <c r="D22" i="158"/>
  <c r="X17" i="153"/>
  <c r="X17" i="170"/>
  <c r="P17" i="160"/>
  <c r="H17" i="153"/>
  <c r="H17" i="172"/>
  <c r="H17" i="170"/>
  <c r="U11" i="170"/>
  <c r="E11" i="170"/>
  <c r="R11" i="161"/>
  <c r="R3" i="161" s="1"/>
  <c r="W11" i="161"/>
  <c r="O11" i="170"/>
  <c r="G11" i="161"/>
  <c r="T11" i="204"/>
  <c r="T11" i="170"/>
  <c r="L11" i="161"/>
  <c r="D11" i="170"/>
  <c r="Q11" i="161"/>
  <c r="I11" i="204"/>
  <c r="I11" i="170"/>
  <c r="K8" i="151"/>
  <c r="K8" i="156"/>
  <c r="C17" i="154"/>
  <c r="C8" i="151"/>
  <c r="C8" i="202"/>
  <c r="C8" i="158"/>
  <c r="D52" i="161"/>
  <c r="Q52" i="158"/>
  <c r="U33" i="202"/>
  <c r="T33" i="202"/>
  <c r="S22" i="152"/>
  <c r="S22" i="204"/>
  <c r="S22" i="170"/>
  <c r="W17" i="153"/>
  <c r="K11" i="167"/>
  <c r="H11" i="154"/>
  <c r="M8" i="151"/>
  <c r="I4" i="160"/>
  <c r="N27" i="154"/>
  <c r="U22" i="161"/>
  <c r="U22" i="204"/>
  <c r="U22" i="159"/>
  <c r="Q17" i="153"/>
  <c r="O11" i="154"/>
  <c r="O11" i="172"/>
  <c r="N4" i="161"/>
  <c r="P4" i="161"/>
  <c r="C27" i="159"/>
  <c r="C27" i="172"/>
  <c r="C27" i="169"/>
  <c r="R27" i="155"/>
  <c r="D22" i="153"/>
  <c r="K17" i="158"/>
  <c r="S8" i="202"/>
  <c r="S8" i="169"/>
  <c r="C52" i="153"/>
  <c r="C52" i="155"/>
  <c r="C53" i="119"/>
  <c r="C52" i="119" s="1"/>
  <c r="G27" i="166"/>
  <c r="H11" i="169"/>
  <c r="W8" i="160"/>
  <c r="W8" i="202"/>
  <c r="I52" i="152"/>
  <c r="I52" i="158"/>
  <c r="J27" i="167"/>
  <c r="T27" i="151"/>
  <c r="T27" i="167"/>
  <c r="D27" i="158"/>
  <c r="G17" i="152"/>
  <c r="X11" i="153"/>
  <c r="X11" i="159"/>
  <c r="J8" i="204"/>
  <c r="J8" i="155"/>
  <c r="S27" i="158"/>
  <c r="M22" i="152"/>
  <c r="M22" i="202"/>
  <c r="M22" i="166"/>
  <c r="D17" i="167"/>
  <c r="F17" i="172"/>
  <c r="F17" i="167"/>
  <c r="M11" i="156"/>
  <c r="J11" i="159"/>
  <c r="G11" i="156"/>
  <c r="D8" i="160"/>
  <c r="I8" i="170"/>
  <c r="X4" i="160"/>
  <c r="M17" i="151"/>
  <c r="M17" i="168"/>
  <c r="F11" i="160"/>
  <c r="F11" i="155"/>
  <c r="F11" i="168"/>
  <c r="G4" i="151"/>
  <c r="S11" i="155"/>
  <c r="K52" i="167"/>
  <c r="K27" i="156"/>
  <c r="N17" i="172"/>
  <c r="X11" i="151"/>
  <c r="W11" i="151"/>
  <c r="H4" i="153"/>
  <c r="E27" i="174"/>
  <c r="L27" i="161"/>
  <c r="L27" i="159"/>
  <c r="X22" i="170"/>
  <c r="J17" i="166"/>
  <c r="E11" i="151"/>
  <c r="E11" i="204"/>
  <c r="Q27" i="204"/>
  <c r="Q27" i="155"/>
  <c r="G8" i="167"/>
  <c r="N52" i="160"/>
  <c r="N52" i="172"/>
  <c r="N52" i="167"/>
  <c r="R27" i="152"/>
  <c r="I27" i="155"/>
  <c r="R17" i="166"/>
  <c r="X52" i="159"/>
  <c r="P52" i="161"/>
  <c r="P52" i="168"/>
  <c r="H52" i="159"/>
  <c r="U52" i="160"/>
  <c r="M52" i="159"/>
  <c r="E52" i="161"/>
  <c r="E52" i="168"/>
  <c r="V27" i="167"/>
  <c r="X27" i="159"/>
  <c r="H27" i="159"/>
  <c r="W22" i="161"/>
  <c r="W22" i="152"/>
  <c r="W22" i="167"/>
  <c r="O22" i="202"/>
  <c r="G22" i="161"/>
  <c r="G22" i="169"/>
  <c r="L17" i="161"/>
  <c r="Q17" i="161"/>
  <c r="I17" i="155"/>
  <c r="V17" i="160"/>
  <c r="F17" i="160"/>
  <c r="S17" i="172"/>
  <c r="S17" i="155"/>
  <c r="K17" i="160"/>
  <c r="K17" i="167"/>
  <c r="J11" i="167"/>
  <c r="O11" i="167"/>
  <c r="T11" i="172"/>
  <c r="T11" i="158"/>
  <c r="T11" i="167"/>
  <c r="L11" i="156"/>
  <c r="D11" i="172"/>
  <c r="D11" i="167"/>
  <c r="Q8" i="151"/>
  <c r="Q8" i="156"/>
  <c r="I8" i="159"/>
  <c r="V8" i="151"/>
  <c r="V8" i="159"/>
  <c r="V8" i="156"/>
  <c r="N8" i="152"/>
  <c r="N8" i="202"/>
  <c r="F8" i="151"/>
  <c r="F8" i="204"/>
  <c r="F8" i="170"/>
  <c r="U4" i="152"/>
  <c r="E4" i="152"/>
  <c r="C33" i="172"/>
  <c r="C22" i="151"/>
  <c r="C22" i="158"/>
  <c r="T52" i="161"/>
  <c r="T52" i="172"/>
  <c r="T52" i="158"/>
  <c r="T52" i="168"/>
  <c r="D52" i="202"/>
  <c r="R27" i="159"/>
  <c r="O27" i="172"/>
  <c r="O27" i="159"/>
  <c r="N22" i="154"/>
  <c r="N22" i="202"/>
  <c r="F22" i="155"/>
  <c r="M17" i="153"/>
  <c r="J17" i="153"/>
  <c r="J17" i="156"/>
  <c r="V11" i="158"/>
  <c r="S11" i="158"/>
  <c r="M8" i="152"/>
  <c r="M8" i="204"/>
  <c r="M8" i="202"/>
  <c r="W4" i="152"/>
  <c r="T4" i="152"/>
  <c r="D4" i="151"/>
  <c r="N27" i="161"/>
  <c r="N27" i="166"/>
  <c r="E22" i="155"/>
  <c r="L17" i="159"/>
  <c r="I17" i="156"/>
  <c r="V11" i="172"/>
  <c r="P11" i="166"/>
  <c r="G8" i="155"/>
  <c r="L8" i="154"/>
  <c r="L8" i="167"/>
  <c r="X27" i="160"/>
  <c r="I22" i="172"/>
  <c r="V11" i="160"/>
  <c r="V11" i="159"/>
  <c r="H8" i="152"/>
  <c r="H8" i="172"/>
  <c r="H8" i="170"/>
  <c r="W4" i="153"/>
  <c r="C4" i="152"/>
  <c r="F52" i="161"/>
  <c r="F52" i="168"/>
  <c r="O27" i="160"/>
  <c r="L17" i="168"/>
  <c r="M11" i="153"/>
  <c r="M11" i="204"/>
  <c r="O8" i="159"/>
  <c r="D17" i="159"/>
  <c r="D8" i="170"/>
  <c r="U27" i="166"/>
  <c r="U17" i="170"/>
  <c r="T27" i="161"/>
  <c r="T27" i="159"/>
  <c r="T27" i="166"/>
  <c r="P22" i="154"/>
  <c r="P22" i="168"/>
  <c r="P22" i="166"/>
  <c r="F27" i="170"/>
  <c r="T17" i="154"/>
  <c r="Q17" i="156"/>
  <c r="O52" i="156"/>
  <c r="O52" i="155"/>
  <c r="J27" i="154"/>
  <c r="J27" i="166"/>
  <c r="N11" i="166"/>
  <c r="P8" i="155"/>
  <c r="V52" i="160"/>
  <c r="V52" i="172"/>
  <c r="V52" i="167"/>
  <c r="D27" i="159"/>
  <c r="D27" i="166"/>
  <c r="V4" i="160"/>
  <c r="V33" i="172"/>
  <c r="F33" i="172"/>
  <c r="U33" i="172"/>
  <c r="E33" i="172"/>
  <c r="T33" i="172"/>
  <c r="D33" i="172"/>
  <c r="H27" i="161"/>
  <c r="U27" i="155"/>
  <c r="M27" i="161"/>
  <c r="E27" i="168"/>
  <c r="X17" i="152"/>
  <c r="P17" i="161"/>
  <c r="H17" i="152"/>
  <c r="G11" i="155"/>
  <c r="Q11" i="151"/>
  <c r="Q11" i="172"/>
  <c r="Q11" i="168"/>
  <c r="I11" i="159"/>
  <c r="I11" i="167"/>
  <c r="K8" i="153"/>
  <c r="K8" i="155"/>
  <c r="U4" i="151"/>
  <c r="E4" i="151"/>
  <c r="J4" i="151"/>
  <c r="C30" i="119"/>
  <c r="C8" i="156"/>
  <c r="L52" i="169"/>
  <c r="J33" i="202"/>
  <c r="I33" i="202"/>
  <c r="W27" i="167"/>
  <c r="K22" i="153"/>
  <c r="R17" i="161"/>
  <c r="W17" i="152"/>
  <c r="O17" i="161"/>
  <c r="O17" i="167"/>
  <c r="K11" i="154"/>
  <c r="H11" i="153"/>
  <c r="H11" i="159"/>
  <c r="H11" i="170"/>
  <c r="J33" i="172"/>
  <c r="N27" i="158"/>
  <c r="U22" i="169"/>
  <c r="V17" i="167"/>
  <c r="U11" i="156"/>
  <c r="R11" i="159"/>
  <c r="O11" i="156"/>
  <c r="T8" i="160"/>
  <c r="Q8" i="152"/>
  <c r="P4" i="154"/>
  <c r="C27" i="153"/>
  <c r="C27" i="156"/>
  <c r="S27" i="160"/>
  <c r="R27" i="172"/>
  <c r="D22" i="167"/>
  <c r="S8" i="160"/>
  <c r="S8" i="159"/>
  <c r="H11" i="204"/>
  <c r="W8" i="159"/>
  <c r="W8" i="167"/>
  <c r="I52" i="169"/>
  <c r="J27" i="153"/>
  <c r="T27" i="153"/>
  <c r="T27" i="156"/>
  <c r="V22" i="172"/>
  <c r="U17" i="161"/>
  <c r="E17" i="155"/>
  <c r="G17" i="155"/>
  <c r="N11" i="167"/>
  <c r="U8" i="158"/>
  <c r="J8" i="202"/>
  <c r="J8" i="172"/>
  <c r="J8" i="158"/>
  <c r="C17" i="161"/>
  <c r="C17" i="159"/>
  <c r="C17" i="167"/>
  <c r="S27" i="169"/>
  <c r="M22" i="169"/>
  <c r="F17" i="151"/>
  <c r="G11" i="169"/>
  <c r="D8" i="166"/>
  <c r="F4" i="152"/>
  <c r="F11" i="161"/>
  <c r="F11" i="202"/>
  <c r="G4" i="160"/>
  <c r="W27" i="202"/>
  <c r="T17" i="160"/>
  <c r="S11" i="204"/>
  <c r="R8" i="167"/>
  <c r="H52" i="160"/>
  <c r="I27" i="154"/>
  <c r="F27" i="151"/>
  <c r="K27" i="154"/>
  <c r="K27" i="159"/>
  <c r="E22" i="166"/>
  <c r="L17" i="153"/>
  <c r="W11" i="154"/>
  <c r="W11" i="158"/>
  <c r="K4" i="161"/>
  <c r="H4" i="151"/>
  <c r="K27" i="174"/>
  <c r="E27" i="172"/>
  <c r="T22" i="153"/>
  <c r="X17" i="154"/>
  <c r="L27" i="166"/>
  <c r="X22" i="160"/>
  <c r="X22" i="172"/>
  <c r="X22" i="168"/>
  <c r="E11" i="154"/>
  <c r="S17" i="158"/>
  <c r="Q27" i="174"/>
  <c r="P11" i="204"/>
  <c r="P11" i="169"/>
  <c r="G8" i="202"/>
  <c r="N52" i="153"/>
  <c r="N52" i="155"/>
  <c r="R27" i="202"/>
  <c r="I27" i="167"/>
  <c r="D17" i="168"/>
  <c r="X11" i="155"/>
  <c r="X52" i="152"/>
  <c r="H52" i="152"/>
  <c r="H52" i="169"/>
  <c r="U52" i="161"/>
  <c r="U52" i="172"/>
  <c r="U52" i="158"/>
  <c r="U52" i="168"/>
  <c r="M52" i="152"/>
  <c r="M52" i="166"/>
  <c r="E52" i="151"/>
  <c r="E52" i="172"/>
  <c r="E52" i="155"/>
  <c r="E52" i="167"/>
  <c r="X27" i="166"/>
  <c r="P27" i="202"/>
  <c r="P27" i="170"/>
  <c r="W22" i="166"/>
  <c r="O22" i="170"/>
  <c r="G22" i="204"/>
  <c r="G22" i="167"/>
  <c r="T17" i="169"/>
  <c r="L17" i="152"/>
  <c r="D17" i="169"/>
  <c r="Q17" i="155"/>
  <c r="Q17" i="166"/>
  <c r="V17" i="161"/>
  <c r="V17" i="166"/>
  <c r="N17" i="169"/>
  <c r="F17" i="161"/>
  <c r="F17" i="166"/>
  <c r="S17" i="169"/>
  <c r="K17" i="161"/>
  <c r="K17" i="166"/>
  <c r="T11" i="151"/>
  <c r="D11" i="151"/>
  <c r="D11" i="158"/>
  <c r="V8" i="168"/>
  <c r="N8" i="154"/>
  <c r="N8" i="170"/>
  <c r="F8" i="168"/>
  <c r="S4" i="160"/>
  <c r="M4" i="160"/>
  <c r="C22" i="202"/>
  <c r="W52" i="172"/>
  <c r="T52" i="151"/>
  <c r="T52" i="167"/>
  <c r="D52" i="152"/>
  <c r="J27" i="159"/>
  <c r="N22" i="153"/>
  <c r="N22" i="156"/>
  <c r="F22" i="170"/>
  <c r="N11" i="151"/>
  <c r="M8" i="160"/>
  <c r="M8" i="167"/>
  <c r="E8" i="170"/>
  <c r="J4" i="160"/>
  <c r="D4" i="160"/>
  <c r="N27" i="152"/>
  <c r="N27" i="204"/>
  <c r="E22" i="156"/>
  <c r="J17" i="151"/>
  <c r="I17" i="169"/>
  <c r="P11" i="168"/>
  <c r="G8" i="169"/>
  <c r="L8" i="158"/>
  <c r="C20" i="119"/>
  <c r="X27" i="168"/>
  <c r="I22" i="202"/>
  <c r="P17" i="156"/>
  <c r="V11" i="161"/>
  <c r="H8" i="168"/>
  <c r="W4" i="151"/>
  <c r="F52" i="172"/>
  <c r="F52" i="155"/>
  <c r="F52" i="167"/>
  <c r="O27" i="161"/>
  <c r="O27" i="168"/>
  <c r="K11" i="161"/>
  <c r="O8" i="151"/>
  <c r="O8" i="170"/>
  <c r="O8" i="166"/>
  <c r="K11" i="169"/>
  <c r="V27" i="160"/>
  <c r="V27" i="168"/>
  <c r="P22" i="167"/>
  <c r="K11" i="160"/>
  <c r="K11" i="172"/>
  <c r="D8" i="152"/>
  <c r="U27" i="172"/>
  <c r="U17" i="154"/>
  <c r="U17" i="168"/>
  <c r="M4" i="153"/>
  <c r="O4" i="154"/>
  <c r="J27" i="202"/>
  <c r="T27" i="202"/>
  <c r="P22" i="204"/>
  <c r="P22" i="159"/>
  <c r="O17" i="172"/>
  <c r="O17" i="168"/>
  <c r="U11" i="152"/>
  <c r="S52" i="159"/>
  <c r="K52" i="155"/>
  <c r="F27" i="153"/>
  <c r="F27" i="169"/>
  <c r="X11" i="172"/>
  <c r="T8" i="204"/>
  <c r="O52" i="202"/>
  <c r="O52" i="166"/>
  <c r="Q22" i="153"/>
  <c r="Q22" i="170"/>
  <c r="N11" i="154"/>
  <c r="N11" i="155"/>
  <c r="P8" i="154"/>
  <c r="P8" i="202"/>
  <c r="P8" i="169"/>
  <c r="V52" i="153"/>
  <c r="H22" i="159"/>
  <c r="J52" i="160"/>
  <c r="J52" i="166"/>
  <c r="K33" i="172"/>
  <c r="P33" i="172"/>
  <c r="O33" i="172"/>
  <c r="X27" i="152"/>
  <c r="X27" i="204"/>
  <c r="P27" i="155"/>
  <c r="H27" i="152"/>
  <c r="H27" i="204"/>
  <c r="U27" i="170"/>
  <c r="M27" i="154"/>
  <c r="M27" i="152"/>
  <c r="M27" i="204"/>
  <c r="T22" i="204"/>
  <c r="L22" i="160"/>
  <c r="X17" i="172"/>
  <c r="X17" i="155"/>
  <c r="H17" i="155"/>
  <c r="R11" i="169"/>
  <c r="J11" i="152"/>
  <c r="W11" i="204"/>
  <c r="O11" i="166"/>
  <c r="T11" i="152"/>
  <c r="L11" i="204"/>
  <c r="L11" i="169"/>
  <c r="D11" i="152"/>
  <c r="D11" i="166"/>
  <c r="Q11" i="155"/>
  <c r="I11" i="152"/>
  <c r="I3" i="152" s="1"/>
  <c r="I11" i="166"/>
  <c r="K8" i="172"/>
  <c r="K8" i="158"/>
  <c r="R4" i="154"/>
  <c r="C8" i="168"/>
  <c r="Q52" i="167"/>
  <c r="W27" i="153"/>
  <c r="S22" i="202"/>
  <c r="S22" i="169"/>
  <c r="W17" i="155"/>
  <c r="O17" i="151"/>
  <c r="K11" i="153"/>
  <c r="C27" i="161"/>
  <c r="C7" i="119"/>
  <c r="U22" i="166"/>
  <c r="T17" i="167"/>
  <c r="V17" i="151"/>
  <c r="V17" i="158"/>
  <c r="O11" i="169"/>
  <c r="T8" i="166"/>
  <c r="N4" i="152"/>
  <c r="P4" i="152"/>
  <c r="C27" i="174"/>
  <c r="J52" i="158"/>
  <c r="S27" i="174"/>
  <c r="S8" i="161"/>
  <c r="S8" i="166"/>
  <c r="G27" i="204"/>
  <c r="K22" i="151"/>
  <c r="K22" i="156"/>
  <c r="W17" i="168"/>
  <c r="H11" i="155"/>
  <c r="W8" i="151"/>
  <c r="C11" i="166"/>
  <c r="I52" i="170"/>
  <c r="M33" i="202"/>
  <c r="M26" i="202" s="1"/>
  <c r="W33" i="202"/>
  <c r="L33" i="202"/>
  <c r="V33" i="202"/>
  <c r="D27" i="172"/>
  <c r="G17" i="169"/>
  <c r="J8" i="170"/>
  <c r="C17" i="151"/>
  <c r="C17" i="172"/>
  <c r="C17" i="158"/>
  <c r="C17" i="166"/>
  <c r="V27" i="156"/>
  <c r="S27" i="202"/>
  <c r="S27" i="170"/>
  <c r="J22" i="156"/>
  <c r="F17" i="156"/>
  <c r="H11" i="151"/>
  <c r="J11" i="151"/>
  <c r="J11" i="158"/>
  <c r="M17" i="169"/>
  <c r="F11" i="166"/>
  <c r="U17" i="172"/>
  <c r="T17" i="166"/>
  <c r="R8" i="153"/>
  <c r="S52" i="153"/>
  <c r="I27" i="158"/>
  <c r="K27" i="158"/>
  <c r="N17" i="167"/>
  <c r="E11" i="159"/>
  <c r="W11" i="172"/>
  <c r="W11" i="156"/>
  <c r="H4" i="160"/>
  <c r="K27" i="160"/>
  <c r="E27" i="166"/>
  <c r="T22" i="167"/>
  <c r="C11" i="151"/>
  <c r="X22" i="161"/>
  <c r="X22" i="152"/>
  <c r="E11" i="153"/>
  <c r="E11" i="169"/>
  <c r="I33" i="172"/>
  <c r="E27" i="202"/>
  <c r="Q27" i="160"/>
  <c r="Q27" i="167"/>
  <c r="N52" i="170"/>
  <c r="I27" i="152"/>
  <c r="I27" i="202"/>
  <c r="D17" i="160"/>
  <c r="X11" i="204"/>
  <c r="X52" i="169"/>
  <c r="H52" i="166"/>
  <c r="U52" i="151"/>
  <c r="U52" i="156"/>
  <c r="U52" i="167"/>
  <c r="M52" i="202"/>
  <c r="M52" i="169"/>
  <c r="E52" i="153"/>
  <c r="E52" i="158"/>
  <c r="X27" i="154"/>
  <c r="X27" i="202"/>
  <c r="X27" i="158"/>
  <c r="P27" i="167"/>
  <c r="H27" i="158"/>
  <c r="W22" i="204"/>
  <c r="W22" i="159"/>
  <c r="O22" i="169"/>
  <c r="G22" i="159"/>
  <c r="T17" i="170"/>
  <c r="D17" i="170"/>
  <c r="N17" i="170"/>
  <c r="S17" i="170"/>
  <c r="K17" i="151"/>
  <c r="K17" i="155"/>
  <c r="T11" i="154"/>
  <c r="L11" i="155"/>
  <c r="D11" i="154"/>
  <c r="I8" i="158"/>
  <c r="N8" i="160"/>
  <c r="N8" i="172"/>
  <c r="N8" i="166"/>
  <c r="F8" i="155"/>
  <c r="M4" i="161"/>
  <c r="C33" i="202"/>
  <c r="W52" i="160"/>
  <c r="T52" i="160"/>
  <c r="T52" i="156"/>
  <c r="T52" i="166"/>
  <c r="D52" i="170"/>
  <c r="U27" i="158"/>
  <c r="R27" i="158"/>
  <c r="O27" i="154"/>
  <c r="O27" i="158"/>
  <c r="N22" i="155"/>
  <c r="F22" i="152"/>
  <c r="F22" i="156"/>
  <c r="M17" i="167"/>
  <c r="J17" i="170"/>
  <c r="Q11" i="156"/>
  <c r="N11" i="156"/>
  <c r="S11" i="202"/>
  <c r="S11" i="169"/>
  <c r="M8" i="154"/>
  <c r="M8" i="166"/>
  <c r="E8" i="168"/>
  <c r="J4" i="161"/>
  <c r="G4" i="161"/>
  <c r="D4" i="161"/>
  <c r="C32" i="119"/>
  <c r="C11" i="202"/>
  <c r="N27" i="169"/>
  <c r="H22" i="153"/>
  <c r="G17" i="156"/>
  <c r="L17" i="151"/>
  <c r="L17" i="158"/>
  <c r="J11" i="154"/>
  <c r="J11" i="166"/>
  <c r="L8" i="161"/>
  <c r="L8" i="202"/>
  <c r="L8" i="159"/>
  <c r="S4" i="154"/>
  <c r="C17" i="152"/>
  <c r="Q33" i="172"/>
  <c r="M27" i="174"/>
  <c r="I22" i="170"/>
  <c r="V11" i="155"/>
  <c r="V11" i="166"/>
  <c r="H8" i="155"/>
  <c r="F52" i="160"/>
  <c r="P33" i="202"/>
  <c r="O27" i="202"/>
  <c r="O27" i="166"/>
  <c r="K11" i="204"/>
  <c r="M11" i="169"/>
  <c r="O8" i="153"/>
  <c r="Q3" i="161" l="1"/>
  <c r="S3" i="161"/>
  <c r="V26" i="202"/>
  <c r="Q26" i="172"/>
  <c r="V3" i="153"/>
  <c r="H26" i="202"/>
  <c r="L3" i="160"/>
  <c r="X3" i="154"/>
  <c r="R3" i="151"/>
  <c r="C3" i="151"/>
  <c r="O3" i="151"/>
  <c r="L3" i="153"/>
  <c r="G3" i="160"/>
  <c r="J26" i="202"/>
  <c r="I3" i="160"/>
  <c r="F3" i="154"/>
  <c r="Q26" i="202"/>
  <c r="O3" i="152"/>
  <c r="T3" i="151"/>
  <c r="M26" i="172"/>
  <c r="D3" i="160"/>
  <c r="R26" i="172"/>
  <c r="N26" i="202"/>
  <c r="U3" i="161"/>
  <c r="L3" i="152"/>
  <c r="R3" i="160"/>
  <c r="J3" i="153"/>
  <c r="C3" i="152"/>
  <c r="I26" i="172"/>
  <c r="T3" i="161"/>
  <c r="P26" i="202"/>
  <c r="U3" i="154"/>
  <c r="Q3" i="153"/>
  <c r="L3" i="161"/>
  <c r="N3" i="152"/>
  <c r="U3" i="153"/>
  <c r="S3" i="160"/>
  <c r="V3" i="160"/>
  <c r="S3" i="151"/>
  <c r="Q3" i="154"/>
  <c r="G26" i="172"/>
  <c r="I3" i="161"/>
  <c r="W3" i="153"/>
  <c r="D3" i="161"/>
  <c r="U26" i="172"/>
  <c r="N3" i="154"/>
  <c r="C3" i="161"/>
  <c r="I3" i="154"/>
  <c r="X3" i="160"/>
  <c r="U3" i="152"/>
  <c r="M3" i="152"/>
  <c r="G3" i="152"/>
  <c r="E3" i="153"/>
  <c r="D3" i="152"/>
  <c r="N3" i="161"/>
  <c r="V3" i="154"/>
  <c r="F3" i="152"/>
  <c r="L3" i="154"/>
  <c r="L3" i="151"/>
  <c r="I3" i="151"/>
  <c r="N3" i="160"/>
  <c r="D3" i="153"/>
  <c r="T26" i="202"/>
  <c r="O3" i="154"/>
  <c r="C27" i="119"/>
  <c r="E3" i="151"/>
  <c r="G3" i="151"/>
  <c r="F3" i="160"/>
  <c r="S3" i="153"/>
  <c r="F3" i="153"/>
  <c r="E26" i="172"/>
  <c r="I26" i="202"/>
  <c r="W26" i="202"/>
  <c r="U3" i="151"/>
  <c r="M3" i="161"/>
  <c r="Q3" i="151"/>
  <c r="U26" i="202"/>
  <c r="H26" i="172"/>
  <c r="C11" i="119"/>
  <c r="P3" i="160"/>
  <c r="C3" i="154"/>
  <c r="S3" i="154"/>
  <c r="G3" i="161"/>
  <c r="M3" i="153"/>
  <c r="D26" i="172"/>
  <c r="P3" i="161"/>
  <c r="M3" i="154"/>
  <c r="R3" i="154"/>
  <c r="C3" i="153"/>
  <c r="V3" i="152"/>
  <c r="K3" i="154"/>
  <c r="T26" i="172"/>
  <c r="M3" i="151"/>
  <c r="X26" i="202"/>
  <c r="T3" i="152"/>
  <c r="C26" i="172"/>
  <c r="X3" i="151"/>
  <c r="J3" i="152"/>
  <c r="E3" i="161"/>
  <c r="H3" i="154"/>
  <c r="T3" i="160"/>
  <c r="S26" i="172"/>
  <c r="T3" i="153"/>
  <c r="K3" i="152"/>
  <c r="D26" i="202"/>
  <c r="J26" i="172"/>
  <c r="H3" i="161"/>
  <c r="J3" i="161"/>
  <c r="H3" i="160"/>
  <c r="W3" i="160"/>
  <c r="G3" i="153"/>
  <c r="K3" i="160"/>
  <c r="L26" i="202"/>
  <c r="N3" i="151"/>
  <c r="P3" i="153"/>
  <c r="K26" i="202"/>
  <c r="R3" i="152"/>
  <c r="F3" i="151"/>
  <c r="J3" i="160"/>
  <c r="R26" i="202"/>
  <c r="S26" i="202"/>
  <c r="P26" i="172"/>
  <c r="W3" i="152"/>
  <c r="F26" i="202"/>
  <c r="Q3" i="160"/>
  <c r="T3" i="154"/>
  <c r="O26" i="202"/>
  <c r="H3" i="151"/>
  <c r="C22" i="119"/>
  <c r="F3" i="161"/>
  <c r="K26" i="172"/>
  <c r="X3" i="153"/>
  <c r="S3" i="152"/>
  <c r="K3" i="151"/>
  <c r="F26" i="172"/>
  <c r="U3" i="160"/>
  <c r="E3" i="152"/>
  <c r="V3" i="161"/>
  <c r="X3" i="152"/>
  <c r="C26" i="202"/>
  <c r="G3" i="154"/>
  <c r="X3" i="161"/>
  <c r="P3" i="151"/>
  <c r="J3" i="151"/>
  <c r="D3" i="151"/>
  <c r="E3" i="154"/>
  <c r="O3" i="160"/>
  <c r="W3" i="161"/>
  <c r="Q3" i="152"/>
  <c r="O3" i="153"/>
  <c r="X26" i="172"/>
  <c r="D3" i="154"/>
  <c r="G26" i="202"/>
  <c r="V26" i="172"/>
  <c r="E26" i="202"/>
  <c r="W3" i="151"/>
  <c r="P3" i="154"/>
  <c r="V3" i="151"/>
  <c r="R3" i="153"/>
  <c r="J3" i="154"/>
  <c r="E3" i="160"/>
  <c r="C17" i="119"/>
  <c r="N26" i="172"/>
  <c r="K3" i="153"/>
  <c r="I3" i="153"/>
  <c r="P3" i="152"/>
  <c r="M3" i="160"/>
  <c r="K3" i="161"/>
  <c r="O26" i="172"/>
  <c r="H3" i="153"/>
  <c r="H3" i="152"/>
  <c r="W3" i="154"/>
  <c r="X54" i="8" l="1"/>
  <c r="X53" i="8"/>
  <c r="X65" i="8"/>
  <c r="X64" i="8"/>
  <c r="X63" i="8"/>
  <c r="X62" i="8"/>
  <c r="X32" i="8"/>
  <c r="X31" i="8"/>
  <c r="X30" i="8"/>
  <c r="X29" i="8"/>
  <c r="X28" i="8"/>
  <c r="X25" i="8"/>
  <c r="X24" i="8"/>
  <c r="X23" i="8"/>
  <c r="X21" i="8"/>
  <c r="X20" i="8"/>
  <c r="X19" i="8"/>
  <c r="X18" i="8"/>
  <c r="X16" i="8"/>
  <c r="X15" i="8"/>
  <c r="X14" i="8"/>
  <c r="X13" i="8"/>
  <c r="X12" i="8"/>
  <c r="X10" i="8"/>
  <c r="X9" i="8"/>
  <c r="X7" i="8"/>
  <c r="X6" i="8"/>
  <c r="X5" i="8"/>
  <c r="X51" i="8"/>
  <c r="X43" i="8"/>
  <c r="X54" i="10"/>
  <c r="X53" i="10"/>
  <c r="X65" i="10"/>
  <c r="X64" i="10"/>
  <c r="X63" i="10"/>
  <c r="X62" i="10"/>
  <c r="X32" i="10"/>
  <c r="X31" i="10"/>
  <c r="X30" i="10"/>
  <c r="X29" i="10"/>
  <c r="X28" i="10"/>
  <c r="X25" i="10"/>
  <c r="X24" i="10"/>
  <c r="X23" i="10"/>
  <c r="X21" i="10"/>
  <c r="X20" i="10"/>
  <c r="X19" i="10"/>
  <c r="X18" i="10"/>
  <c r="X16" i="10"/>
  <c r="X15" i="10"/>
  <c r="X14" i="10"/>
  <c r="X13" i="10"/>
  <c r="X12" i="10"/>
  <c r="X10" i="10"/>
  <c r="X9" i="10"/>
  <c r="X7" i="10"/>
  <c r="X6" i="10"/>
  <c r="X5" i="10"/>
  <c r="X52" i="162"/>
  <c r="X61" i="162"/>
  <c r="X33" i="162"/>
  <c r="X27" i="162"/>
  <c r="X22" i="162"/>
  <c r="X17" i="162"/>
  <c r="X11" i="162"/>
  <c r="X8" i="162"/>
  <c r="X4" i="162"/>
  <c r="X52" i="164"/>
  <c r="X61" i="164"/>
  <c r="X33" i="164"/>
  <c r="X27" i="164"/>
  <c r="X22" i="164"/>
  <c r="X17" i="164"/>
  <c r="X11" i="164"/>
  <c r="X8" i="164"/>
  <c r="X4" i="164"/>
  <c r="X54" i="118"/>
  <c r="X53" i="118"/>
  <c r="X65" i="118"/>
  <c r="X63" i="118"/>
  <c r="X62" i="118"/>
  <c r="X35" i="118"/>
  <c r="X34" i="118"/>
  <c r="X32" i="118"/>
  <c r="X31" i="118"/>
  <c r="X30" i="118"/>
  <c r="X29" i="118"/>
  <c r="X28" i="118"/>
  <c r="X25" i="118"/>
  <c r="X24" i="118"/>
  <c r="X23" i="118"/>
  <c r="X21" i="118"/>
  <c r="X20" i="118"/>
  <c r="X19" i="118"/>
  <c r="X18" i="118"/>
  <c r="X16" i="118"/>
  <c r="X15" i="118"/>
  <c r="X14" i="118"/>
  <c r="X13" i="118"/>
  <c r="X12" i="118"/>
  <c r="X10" i="118"/>
  <c r="X9" i="118"/>
  <c r="X7" i="118"/>
  <c r="X6" i="118"/>
  <c r="X5" i="118"/>
  <c r="X4" i="166"/>
  <c r="X3" i="166" s="1"/>
  <c r="X4" i="167"/>
  <c r="X3" i="167" s="1"/>
  <c r="X4" i="168"/>
  <c r="X3" i="168" s="1"/>
  <c r="X4" i="169"/>
  <c r="X3" i="169" s="1"/>
  <c r="X4" i="170"/>
  <c r="X54" i="119"/>
  <c r="X53" i="119"/>
  <c r="X65" i="119"/>
  <c r="X64" i="119"/>
  <c r="X63" i="119"/>
  <c r="X62" i="119"/>
  <c r="X32" i="119"/>
  <c r="X31" i="119"/>
  <c r="X30" i="119"/>
  <c r="X29" i="119"/>
  <c r="X28" i="119"/>
  <c r="X25" i="119"/>
  <c r="X24" i="119"/>
  <c r="X23" i="119"/>
  <c r="X21" i="119"/>
  <c r="X20" i="119"/>
  <c r="X19" i="119"/>
  <c r="X18" i="119"/>
  <c r="X16" i="119"/>
  <c r="X15" i="119"/>
  <c r="X14" i="119"/>
  <c r="X13" i="119"/>
  <c r="X12" i="119"/>
  <c r="X10" i="119"/>
  <c r="X9" i="119"/>
  <c r="X7" i="119"/>
  <c r="X6" i="119"/>
  <c r="X5" i="119"/>
  <c r="X4" i="155"/>
  <c r="X3" i="155" s="1"/>
  <c r="X4" i="156"/>
  <c r="X3" i="156" s="1"/>
  <c r="X54" i="120"/>
  <c r="X53" i="120"/>
  <c r="X51" i="120"/>
  <c r="X32" i="120"/>
  <c r="X31" i="120"/>
  <c r="X30" i="120"/>
  <c r="X29" i="120"/>
  <c r="X28" i="120"/>
  <c r="X25" i="120"/>
  <c r="X24" i="120"/>
  <c r="X23" i="120"/>
  <c r="X21" i="120"/>
  <c r="X20" i="120"/>
  <c r="X19" i="120"/>
  <c r="X18" i="120"/>
  <c r="X16" i="120"/>
  <c r="X15" i="120"/>
  <c r="X14" i="120"/>
  <c r="X13" i="120"/>
  <c r="X12" i="120"/>
  <c r="X10" i="120"/>
  <c r="X9" i="120"/>
  <c r="X7" i="120"/>
  <c r="X6" i="120"/>
  <c r="X5" i="120"/>
  <c r="X43" i="120"/>
  <c r="X4" i="158"/>
  <c r="X4" i="159"/>
  <c r="X4" i="202"/>
  <c r="X3" i="202" s="1"/>
  <c r="X4" i="204"/>
  <c r="X3" i="204" s="1"/>
  <c r="X4" i="172"/>
  <c r="X3" i="172" s="1"/>
  <c r="X2" i="172" s="1"/>
  <c r="X3" i="164" l="1"/>
  <c r="X3" i="162"/>
  <c r="X26" i="164"/>
  <c r="X22" i="119"/>
  <c r="X22" i="118"/>
  <c r="X52" i="118"/>
  <c r="X52" i="10"/>
  <c r="X8" i="8"/>
  <c r="X52" i="120"/>
  <c r="X8" i="119"/>
  <c r="X52" i="119"/>
  <c r="X27" i="120"/>
  <c r="X8" i="120"/>
  <c r="X27" i="119"/>
  <c r="X17" i="10"/>
  <c r="X52" i="8"/>
  <c r="X17" i="118"/>
  <c r="X8" i="118"/>
  <c r="X4" i="118"/>
  <c r="X27" i="118"/>
  <c r="X17" i="119"/>
  <c r="X11" i="120"/>
  <c r="X22" i="120"/>
  <c r="X4" i="120"/>
  <c r="X11" i="10"/>
  <c r="X22" i="10"/>
  <c r="X11" i="8"/>
  <c r="X22" i="8"/>
  <c r="X4" i="8"/>
  <c r="X3" i="170"/>
  <c r="X26" i="162"/>
  <c r="X4" i="10"/>
  <c r="X27" i="8"/>
  <c r="X8" i="10"/>
  <c r="X17" i="8"/>
  <c r="X11" i="119"/>
  <c r="X4" i="119"/>
  <c r="X3" i="158"/>
  <c r="X3" i="159"/>
  <c r="X64" i="120"/>
  <c r="X17" i="120"/>
  <c r="X11" i="118"/>
  <c r="X27" i="10"/>
  <c r="X2" i="162" l="1"/>
  <c r="X2" i="164"/>
  <c r="X69" i="149" s="1"/>
  <c r="X67" i="149"/>
  <c r="X3" i="120"/>
  <c r="X3" i="8"/>
  <c r="X3" i="118"/>
  <c r="X3" i="119"/>
  <c r="X3" i="10"/>
  <c r="W4" i="204" l="1"/>
  <c r="W3" i="204" s="1"/>
  <c r="V4" i="204"/>
  <c r="V3" i="204" s="1"/>
  <c r="U4" i="204"/>
  <c r="T4" i="204"/>
  <c r="T3" i="204" s="1"/>
  <c r="S4" i="204"/>
  <c r="S3" i="204" s="1"/>
  <c r="R4" i="204"/>
  <c r="R3" i="204" s="1"/>
  <c r="Q4" i="204"/>
  <c r="Q3" i="204" s="1"/>
  <c r="P4" i="204"/>
  <c r="P3" i="204" s="1"/>
  <c r="O4" i="204"/>
  <c r="O3" i="204" s="1"/>
  <c r="N4" i="204"/>
  <c r="N3" i="204" s="1"/>
  <c r="M4" i="204"/>
  <c r="L4" i="204"/>
  <c r="L3" i="204" s="1"/>
  <c r="K4" i="204"/>
  <c r="K3" i="204" s="1"/>
  <c r="J4" i="204"/>
  <c r="J3" i="204" s="1"/>
  <c r="I4" i="204"/>
  <c r="I3" i="204" s="1"/>
  <c r="H4" i="204"/>
  <c r="H3" i="204" s="1"/>
  <c r="G4" i="204"/>
  <c r="G3" i="204" s="1"/>
  <c r="F4" i="204"/>
  <c r="F3" i="204" s="1"/>
  <c r="E4" i="204"/>
  <c r="D4" i="204"/>
  <c r="D3" i="204" s="1"/>
  <c r="C4" i="204"/>
  <c r="W4" i="202"/>
  <c r="V4" i="202"/>
  <c r="U4" i="202"/>
  <c r="U3" i="202" s="1"/>
  <c r="T4" i="202"/>
  <c r="T3" i="202" s="1"/>
  <c r="S4" i="202"/>
  <c r="R4" i="202"/>
  <c r="R3" i="202" s="1"/>
  <c r="Q4" i="202"/>
  <c r="P4" i="202"/>
  <c r="P3" i="202" s="1"/>
  <c r="O4" i="202"/>
  <c r="N4" i="202"/>
  <c r="M4" i="202"/>
  <c r="M3" i="202" s="1"/>
  <c r="L4" i="202"/>
  <c r="L3" i="202" s="1"/>
  <c r="K4" i="202"/>
  <c r="J4" i="202"/>
  <c r="J3" i="202" s="1"/>
  <c r="I4" i="202"/>
  <c r="H4" i="202"/>
  <c r="H3" i="202" s="1"/>
  <c r="G4" i="202"/>
  <c r="F4" i="202"/>
  <c r="E4" i="202"/>
  <c r="E3" i="202" s="1"/>
  <c r="D4" i="202"/>
  <c r="D3" i="202" s="1"/>
  <c r="C4" i="202"/>
  <c r="E3" i="204" l="1"/>
  <c r="M3" i="204"/>
  <c r="U3" i="204"/>
  <c r="G3" i="202"/>
  <c r="O3" i="202"/>
  <c r="W3" i="202"/>
  <c r="C3" i="204"/>
  <c r="I3" i="202"/>
  <c r="Q3" i="202"/>
  <c r="K3" i="202"/>
  <c r="C3" i="202"/>
  <c r="N3" i="202"/>
  <c r="F3" i="202"/>
  <c r="S3" i="202"/>
  <c r="V3" i="202"/>
  <c r="W4" i="172" l="1"/>
  <c r="V4" i="172"/>
  <c r="V3" i="172" s="1"/>
  <c r="V2" i="172" s="1"/>
  <c r="U4" i="172"/>
  <c r="U3" i="172" s="1"/>
  <c r="U2" i="172" s="1"/>
  <c r="T4" i="172"/>
  <c r="T3" i="172" s="1"/>
  <c r="T2" i="172" s="1"/>
  <c r="S4" i="172"/>
  <c r="S3" i="172" s="1"/>
  <c r="S2" i="172" s="1"/>
  <c r="R4" i="172"/>
  <c r="R3" i="172" s="1"/>
  <c r="R2" i="172" s="1"/>
  <c r="Q4" i="172"/>
  <c r="Q3" i="172" s="1"/>
  <c r="Q2" i="172" s="1"/>
  <c r="P4" i="172"/>
  <c r="O4" i="172"/>
  <c r="N4" i="172"/>
  <c r="N3" i="172" s="1"/>
  <c r="N2" i="172" s="1"/>
  <c r="M4" i="172"/>
  <c r="M3" i="172" s="1"/>
  <c r="M2" i="172" s="1"/>
  <c r="L4" i="172"/>
  <c r="L3" i="172" s="1"/>
  <c r="L2" i="172" s="1"/>
  <c r="K4" i="172"/>
  <c r="K3" i="172" s="1"/>
  <c r="K2" i="172" s="1"/>
  <c r="J4" i="172"/>
  <c r="J3" i="172" s="1"/>
  <c r="J2" i="172" s="1"/>
  <c r="I4" i="172"/>
  <c r="I3" i="172" s="1"/>
  <c r="I2" i="172" s="1"/>
  <c r="H4" i="172"/>
  <c r="G4" i="172"/>
  <c r="F4" i="172"/>
  <c r="F3" i="172" s="1"/>
  <c r="F2" i="172" s="1"/>
  <c r="E4" i="172"/>
  <c r="E3" i="172" s="1"/>
  <c r="E2" i="172" s="1"/>
  <c r="D4" i="172"/>
  <c r="D3" i="172" s="1"/>
  <c r="D2" i="172" s="1"/>
  <c r="G3" i="172" l="1"/>
  <c r="G2" i="172" s="1"/>
  <c r="O3" i="172"/>
  <c r="O2" i="172" s="1"/>
  <c r="W3" i="172"/>
  <c r="W2" i="172" s="1"/>
  <c r="H3" i="172"/>
  <c r="H2" i="172" s="1"/>
  <c r="P3" i="172"/>
  <c r="P2" i="172" s="1"/>
  <c r="C4" i="172" l="1"/>
  <c r="C3" i="172" l="1"/>
  <c r="C2" i="172" s="1"/>
  <c r="W21" i="118" l="1"/>
  <c r="V21" i="118"/>
  <c r="U21" i="118"/>
  <c r="T21" i="118"/>
  <c r="S21" i="118"/>
  <c r="R21" i="118"/>
  <c r="Q21" i="118"/>
  <c r="P21" i="118"/>
  <c r="O21" i="118"/>
  <c r="N21" i="118"/>
  <c r="M21" i="118"/>
  <c r="L21" i="118"/>
  <c r="K21" i="118"/>
  <c r="J21" i="118"/>
  <c r="I21" i="118"/>
  <c r="H21" i="118"/>
  <c r="G21" i="118"/>
  <c r="F21" i="118"/>
  <c r="E21" i="118"/>
  <c r="D21" i="118"/>
  <c r="W20" i="118"/>
  <c r="V20" i="118"/>
  <c r="U20" i="118"/>
  <c r="T20" i="118"/>
  <c r="S20" i="118"/>
  <c r="R20" i="118"/>
  <c r="Q20" i="118"/>
  <c r="P20" i="118"/>
  <c r="O20" i="118"/>
  <c r="N20" i="118"/>
  <c r="M20" i="118"/>
  <c r="L20" i="118"/>
  <c r="K20" i="118"/>
  <c r="J20" i="118"/>
  <c r="I20" i="118"/>
  <c r="H20" i="118"/>
  <c r="G20" i="118"/>
  <c r="F20" i="118"/>
  <c r="E20" i="118"/>
  <c r="D20" i="118"/>
  <c r="W19" i="118"/>
  <c r="V19" i="118"/>
  <c r="U19" i="118"/>
  <c r="T19" i="118"/>
  <c r="S19" i="118"/>
  <c r="R19" i="118"/>
  <c r="Q19" i="118"/>
  <c r="P19" i="118"/>
  <c r="O19" i="118"/>
  <c r="N19" i="118"/>
  <c r="M19" i="118"/>
  <c r="L19" i="118"/>
  <c r="K19" i="118"/>
  <c r="J19" i="118"/>
  <c r="I19" i="118"/>
  <c r="H19" i="118"/>
  <c r="G19" i="118"/>
  <c r="F19" i="118"/>
  <c r="E19" i="118"/>
  <c r="D19" i="118"/>
  <c r="W18" i="118"/>
  <c r="V18" i="118"/>
  <c r="U18" i="118"/>
  <c r="T18" i="118"/>
  <c r="S18" i="118"/>
  <c r="R18" i="118"/>
  <c r="Q18" i="118"/>
  <c r="P18" i="118"/>
  <c r="O18" i="118"/>
  <c r="N18" i="118"/>
  <c r="M18" i="118"/>
  <c r="L18" i="118"/>
  <c r="K18" i="118"/>
  <c r="J18" i="118"/>
  <c r="I18" i="118"/>
  <c r="H18" i="118"/>
  <c r="G18" i="118"/>
  <c r="F18" i="118"/>
  <c r="E18" i="118"/>
  <c r="D18" i="118"/>
  <c r="W16" i="118"/>
  <c r="V16" i="118"/>
  <c r="U16" i="118"/>
  <c r="T16" i="118"/>
  <c r="S16" i="118"/>
  <c r="R16" i="118"/>
  <c r="Q16" i="118"/>
  <c r="P16" i="118"/>
  <c r="O16" i="118"/>
  <c r="N16" i="118"/>
  <c r="M16" i="118"/>
  <c r="L16" i="118"/>
  <c r="K16" i="118"/>
  <c r="J16" i="118"/>
  <c r="I16" i="118"/>
  <c r="H16" i="118"/>
  <c r="G16" i="118"/>
  <c r="F16" i="118"/>
  <c r="E16" i="118"/>
  <c r="D16" i="118"/>
  <c r="W15" i="118"/>
  <c r="V15" i="118"/>
  <c r="U15" i="118"/>
  <c r="T15" i="118"/>
  <c r="S15" i="118"/>
  <c r="R15" i="118"/>
  <c r="Q15" i="118"/>
  <c r="P15" i="118"/>
  <c r="O15" i="118"/>
  <c r="N15" i="118"/>
  <c r="M15" i="118"/>
  <c r="L15" i="118"/>
  <c r="K15" i="118"/>
  <c r="J15" i="118"/>
  <c r="I15" i="118"/>
  <c r="H15" i="118"/>
  <c r="G15" i="118"/>
  <c r="F15" i="118"/>
  <c r="E15" i="118"/>
  <c r="D15" i="118"/>
  <c r="W14" i="118"/>
  <c r="V14" i="118"/>
  <c r="U14" i="118"/>
  <c r="T14" i="118"/>
  <c r="S14" i="118"/>
  <c r="R14" i="118"/>
  <c r="Q14" i="118"/>
  <c r="P14" i="118"/>
  <c r="O14" i="118"/>
  <c r="N14" i="118"/>
  <c r="M14" i="118"/>
  <c r="L14" i="118"/>
  <c r="K14" i="118"/>
  <c r="J14" i="118"/>
  <c r="I14" i="118"/>
  <c r="H14" i="118"/>
  <c r="G14" i="118"/>
  <c r="F14" i="118"/>
  <c r="E14" i="118"/>
  <c r="D14" i="118"/>
  <c r="W13" i="118"/>
  <c r="V13" i="118"/>
  <c r="U13" i="118"/>
  <c r="T13" i="118"/>
  <c r="S13" i="118"/>
  <c r="R13" i="118"/>
  <c r="Q13" i="118"/>
  <c r="P13" i="118"/>
  <c r="O13" i="118"/>
  <c r="N13" i="118"/>
  <c r="M13" i="118"/>
  <c r="L13" i="118"/>
  <c r="K13" i="118"/>
  <c r="J13" i="118"/>
  <c r="I13" i="118"/>
  <c r="H13" i="118"/>
  <c r="G13" i="118"/>
  <c r="F13" i="118"/>
  <c r="E13" i="118"/>
  <c r="D13" i="118"/>
  <c r="W12" i="118"/>
  <c r="V12" i="118"/>
  <c r="U12" i="118"/>
  <c r="T12" i="118"/>
  <c r="S12" i="118"/>
  <c r="R12" i="118"/>
  <c r="Q12" i="118"/>
  <c r="Q11" i="118" s="1"/>
  <c r="P12" i="118"/>
  <c r="O12" i="118"/>
  <c r="N12" i="118"/>
  <c r="M12" i="118"/>
  <c r="L12" i="118"/>
  <c r="K12" i="118"/>
  <c r="J12" i="118"/>
  <c r="I12" i="118"/>
  <c r="H12" i="118"/>
  <c r="G12" i="118"/>
  <c r="F12" i="118"/>
  <c r="E12" i="118"/>
  <c r="D12" i="118"/>
  <c r="W10" i="118"/>
  <c r="V10" i="118"/>
  <c r="U10" i="118"/>
  <c r="T10" i="118"/>
  <c r="S10" i="118"/>
  <c r="R10" i="118"/>
  <c r="Q10" i="118"/>
  <c r="P10" i="118"/>
  <c r="O10" i="118"/>
  <c r="N10" i="118"/>
  <c r="M10" i="118"/>
  <c r="L10" i="118"/>
  <c r="K10" i="118"/>
  <c r="J10" i="118"/>
  <c r="I10" i="118"/>
  <c r="H10" i="118"/>
  <c r="G10" i="118"/>
  <c r="F10" i="118"/>
  <c r="E10" i="118"/>
  <c r="D10" i="118"/>
  <c r="W9" i="118"/>
  <c r="V9" i="118"/>
  <c r="U9" i="118"/>
  <c r="T9" i="118"/>
  <c r="S9" i="118"/>
  <c r="R9" i="118"/>
  <c r="Q9" i="118"/>
  <c r="P9" i="118"/>
  <c r="O9" i="118"/>
  <c r="N9" i="118"/>
  <c r="M9" i="118"/>
  <c r="L9" i="118"/>
  <c r="K9" i="118"/>
  <c r="J9" i="118"/>
  <c r="I9" i="118"/>
  <c r="H9" i="118"/>
  <c r="G9" i="118"/>
  <c r="F9" i="118"/>
  <c r="E9" i="118"/>
  <c r="D9" i="118"/>
  <c r="W7" i="118"/>
  <c r="V7" i="118"/>
  <c r="U7" i="118"/>
  <c r="T7" i="118"/>
  <c r="S7" i="118"/>
  <c r="R7" i="118"/>
  <c r="Q7" i="118"/>
  <c r="P7" i="118"/>
  <c r="O7" i="118"/>
  <c r="N7" i="118"/>
  <c r="M7" i="118"/>
  <c r="L7" i="118"/>
  <c r="K7" i="118"/>
  <c r="J7" i="118"/>
  <c r="I7" i="118"/>
  <c r="H7" i="118"/>
  <c r="G7" i="118"/>
  <c r="F7" i="118"/>
  <c r="E7" i="118"/>
  <c r="D7" i="118"/>
  <c r="W6" i="118"/>
  <c r="V6" i="118"/>
  <c r="U6" i="118"/>
  <c r="T6" i="118"/>
  <c r="S6" i="118"/>
  <c r="R6" i="118"/>
  <c r="Q6" i="118"/>
  <c r="P6" i="118"/>
  <c r="O6" i="118"/>
  <c r="N6" i="118"/>
  <c r="M6" i="118"/>
  <c r="L6" i="118"/>
  <c r="K6" i="118"/>
  <c r="J6" i="118"/>
  <c r="I6" i="118"/>
  <c r="H6" i="118"/>
  <c r="G6" i="118"/>
  <c r="F6" i="118"/>
  <c r="E6" i="118"/>
  <c r="D6" i="118"/>
  <c r="W5" i="118"/>
  <c r="V5" i="118"/>
  <c r="U5" i="118"/>
  <c r="T5" i="118"/>
  <c r="S5" i="118"/>
  <c r="R5" i="118"/>
  <c r="Q5" i="118"/>
  <c r="P5" i="118"/>
  <c r="O5" i="118"/>
  <c r="N5" i="118"/>
  <c r="M5" i="118"/>
  <c r="L5" i="118"/>
  <c r="K5" i="118"/>
  <c r="J5" i="118"/>
  <c r="I5" i="118"/>
  <c r="H5" i="118"/>
  <c r="G5" i="118"/>
  <c r="F5" i="118"/>
  <c r="E5" i="118"/>
  <c r="D5" i="118"/>
  <c r="W65" i="118"/>
  <c r="V65" i="118"/>
  <c r="U65" i="118"/>
  <c r="T65" i="118"/>
  <c r="S65" i="118"/>
  <c r="R65" i="118"/>
  <c r="Q65" i="118"/>
  <c r="P65" i="118"/>
  <c r="O65" i="118"/>
  <c r="N65" i="118"/>
  <c r="M65" i="118"/>
  <c r="L65" i="118"/>
  <c r="K65" i="118"/>
  <c r="J65" i="118"/>
  <c r="I65" i="118"/>
  <c r="H65" i="118"/>
  <c r="G65" i="118"/>
  <c r="F65" i="118"/>
  <c r="E65" i="118"/>
  <c r="D65" i="118"/>
  <c r="W63" i="118"/>
  <c r="V63" i="118"/>
  <c r="U63" i="118"/>
  <c r="T63" i="118"/>
  <c r="S63" i="118"/>
  <c r="R63" i="118"/>
  <c r="Q63" i="118"/>
  <c r="P63" i="118"/>
  <c r="O63" i="118"/>
  <c r="N63" i="118"/>
  <c r="M63" i="118"/>
  <c r="L63" i="118"/>
  <c r="K63" i="118"/>
  <c r="J63" i="118"/>
  <c r="I63" i="118"/>
  <c r="H63" i="118"/>
  <c r="G63" i="118"/>
  <c r="F63" i="118"/>
  <c r="E63" i="118"/>
  <c r="D63" i="118"/>
  <c r="W62" i="118"/>
  <c r="V62" i="118"/>
  <c r="U62" i="118"/>
  <c r="T62" i="118"/>
  <c r="S62" i="118"/>
  <c r="R62" i="118"/>
  <c r="Q62" i="118"/>
  <c r="P62" i="118"/>
  <c r="O62" i="118"/>
  <c r="N62" i="118"/>
  <c r="M62" i="118"/>
  <c r="L62" i="118"/>
  <c r="K62" i="118"/>
  <c r="J62" i="118"/>
  <c r="I62" i="118"/>
  <c r="H62" i="118"/>
  <c r="G62" i="118"/>
  <c r="F62" i="118"/>
  <c r="E62" i="118"/>
  <c r="D62" i="118"/>
  <c r="W35" i="118"/>
  <c r="V35" i="118"/>
  <c r="U35" i="118"/>
  <c r="T35" i="118"/>
  <c r="S35" i="118"/>
  <c r="R35" i="118"/>
  <c r="Q35" i="118"/>
  <c r="P35" i="118"/>
  <c r="O35" i="118"/>
  <c r="N35" i="118"/>
  <c r="M35" i="118"/>
  <c r="L35" i="118"/>
  <c r="K35" i="118"/>
  <c r="J35" i="118"/>
  <c r="I35" i="118"/>
  <c r="H35" i="118"/>
  <c r="G35" i="118"/>
  <c r="F35" i="118"/>
  <c r="E35" i="118"/>
  <c r="D35" i="118"/>
  <c r="W34" i="118"/>
  <c r="V34" i="118"/>
  <c r="U34" i="118"/>
  <c r="T34" i="118"/>
  <c r="S34" i="118"/>
  <c r="R34" i="118"/>
  <c r="Q34" i="118"/>
  <c r="P34" i="118"/>
  <c r="O34" i="118"/>
  <c r="N34" i="118"/>
  <c r="M34" i="118"/>
  <c r="L34" i="118"/>
  <c r="K34" i="118"/>
  <c r="J34" i="118"/>
  <c r="I34" i="118"/>
  <c r="H34" i="118"/>
  <c r="G34" i="118"/>
  <c r="F34" i="118"/>
  <c r="E34" i="118"/>
  <c r="D34" i="118"/>
  <c r="W32" i="118"/>
  <c r="V32" i="118"/>
  <c r="U32" i="118"/>
  <c r="T32" i="118"/>
  <c r="S32" i="118"/>
  <c r="R32" i="118"/>
  <c r="Q32" i="118"/>
  <c r="P32" i="118"/>
  <c r="O32" i="118"/>
  <c r="N32" i="118"/>
  <c r="M32" i="118"/>
  <c r="L32" i="118"/>
  <c r="K32" i="118"/>
  <c r="J32" i="118"/>
  <c r="I32" i="118"/>
  <c r="H32" i="118"/>
  <c r="G32" i="118"/>
  <c r="F32" i="118"/>
  <c r="E32" i="118"/>
  <c r="D32" i="118"/>
  <c r="W31" i="118"/>
  <c r="V31" i="118"/>
  <c r="U31" i="118"/>
  <c r="T31" i="118"/>
  <c r="S31" i="118"/>
  <c r="R31" i="118"/>
  <c r="Q31" i="118"/>
  <c r="P31" i="118"/>
  <c r="O31" i="118"/>
  <c r="N31" i="118"/>
  <c r="M31" i="118"/>
  <c r="L31" i="118"/>
  <c r="K31" i="118"/>
  <c r="J31" i="118"/>
  <c r="I31" i="118"/>
  <c r="H31" i="118"/>
  <c r="G31" i="118"/>
  <c r="F31" i="118"/>
  <c r="E31" i="118"/>
  <c r="D31" i="118"/>
  <c r="W30" i="118"/>
  <c r="V30" i="118"/>
  <c r="U30" i="118"/>
  <c r="T30" i="118"/>
  <c r="S30" i="118"/>
  <c r="R30" i="118"/>
  <c r="Q30" i="118"/>
  <c r="P30" i="118"/>
  <c r="O30" i="118"/>
  <c r="N30" i="118"/>
  <c r="M30" i="118"/>
  <c r="L30" i="118"/>
  <c r="K30" i="118"/>
  <c r="J30" i="118"/>
  <c r="I30" i="118"/>
  <c r="H30" i="118"/>
  <c r="G30" i="118"/>
  <c r="F30" i="118"/>
  <c r="E30" i="118"/>
  <c r="D30" i="118"/>
  <c r="W29" i="118"/>
  <c r="V29" i="118"/>
  <c r="U29" i="118"/>
  <c r="T29" i="118"/>
  <c r="S29" i="118"/>
  <c r="R29" i="118"/>
  <c r="Q29" i="118"/>
  <c r="P29" i="118"/>
  <c r="O29" i="118"/>
  <c r="N29" i="118"/>
  <c r="M29" i="118"/>
  <c r="L29" i="118"/>
  <c r="K29" i="118"/>
  <c r="J29" i="118"/>
  <c r="I29" i="118"/>
  <c r="H29" i="118"/>
  <c r="G29" i="118"/>
  <c r="F29" i="118"/>
  <c r="E29" i="118"/>
  <c r="D29" i="118"/>
  <c r="W28" i="118"/>
  <c r="V28" i="118"/>
  <c r="U28" i="118"/>
  <c r="T28" i="118"/>
  <c r="S28" i="118"/>
  <c r="R28" i="118"/>
  <c r="Q28" i="118"/>
  <c r="P28" i="118"/>
  <c r="O28" i="118"/>
  <c r="N28" i="118"/>
  <c r="M28" i="118"/>
  <c r="L28" i="118"/>
  <c r="K28" i="118"/>
  <c r="J28" i="118"/>
  <c r="I28" i="118"/>
  <c r="H28" i="118"/>
  <c r="G28" i="118"/>
  <c r="F28" i="118"/>
  <c r="E28" i="118"/>
  <c r="D28" i="118"/>
  <c r="W25" i="118"/>
  <c r="V25" i="118"/>
  <c r="U25" i="118"/>
  <c r="T25" i="118"/>
  <c r="S25" i="118"/>
  <c r="R25" i="118"/>
  <c r="Q25" i="118"/>
  <c r="P25" i="118"/>
  <c r="O25" i="118"/>
  <c r="N25" i="118"/>
  <c r="M25" i="118"/>
  <c r="L25" i="118"/>
  <c r="K25" i="118"/>
  <c r="J25" i="118"/>
  <c r="I25" i="118"/>
  <c r="H25" i="118"/>
  <c r="G25" i="118"/>
  <c r="F25" i="118"/>
  <c r="E25" i="118"/>
  <c r="D25" i="118"/>
  <c r="W24" i="118"/>
  <c r="V24" i="118"/>
  <c r="U24" i="118"/>
  <c r="T24" i="118"/>
  <c r="S24" i="118"/>
  <c r="R24" i="118"/>
  <c r="Q24" i="118"/>
  <c r="P24" i="118"/>
  <c r="O24" i="118"/>
  <c r="N24" i="118"/>
  <c r="M24" i="118"/>
  <c r="L24" i="118"/>
  <c r="K24" i="118"/>
  <c r="J24" i="118"/>
  <c r="I24" i="118"/>
  <c r="H24" i="118"/>
  <c r="G24" i="118"/>
  <c r="F24" i="118"/>
  <c r="E24" i="118"/>
  <c r="D24" i="118"/>
  <c r="W23" i="118"/>
  <c r="V23" i="118"/>
  <c r="U23" i="118"/>
  <c r="T23" i="118"/>
  <c r="S23" i="118"/>
  <c r="R23" i="118"/>
  <c r="Q23" i="118"/>
  <c r="P23" i="118"/>
  <c r="O23" i="118"/>
  <c r="N23" i="118"/>
  <c r="M23" i="118"/>
  <c r="L23" i="118"/>
  <c r="K23" i="118"/>
  <c r="J23" i="118"/>
  <c r="I23" i="118"/>
  <c r="H23" i="118"/>
  <c r="G23" i="118"/>
  <c r="F23" i="118"/>
  <c r="E23" i="118"/>
  <c r="D23" i="118"/>
  <c r="W54" i="118"/>
  <c r="V54" i="118"/>
  <c r="U54" i="118"/>
  <c r="T54" i="118"/>
  <c r="S54" i="118"/>
  <c r="R54" i="118"/>
  <c r="Q54" i="118"/>
  <c r="P54" i="118"/>
  <c r="O54" i="118"/>
  <c r="N54" i="118"/>
  <c r="M54" i="118"/>
  <c r="L54" i="118"/>
  <c r="K54" i="118"/>
  <c r="J54" i="118"/>
  <c r="I54" i="118"/>
  <c r="H54" i="118"/>
  <c r="G54" i="118"/>
  <c r="F54" i="118"/>
  <c r="E54" i="118"/>
  <c r="D54" i="118"/>
  <c r="W53" i="118"/>
  <c r="V53" i="118"/>
  <c r="U53" i="118"/>
  <c r="T53" i="118"/>
  <c r="S53" i="118"/>
  <c r="R53" i="118"/>
  <c r="Q53" i="118"/>
  <c r="P53" i="118"/>
  <c r="O53" i="118"/>
  <c r="N53" i="118"/>
  <c r="M53" i="118"/>
  <c r="L53" i="118"/>
  <c r="K53" i="118"/>
  <c r="J53" i="118"/>
  <c r="I53" i="118"/>
  <c r="H53" i="118"/>
  <c r="G53" i="118"/>
  <c r="F53" i="118"/>
  <c r="E53" i="118"/>
  <c r="D53" i="118"/>
  <c r="C54" i="118"/>
  <c r="C53" i="118"/>
  <c r="C65" i="118"/>
  <c r="C63" i="118"/>
  <c r="C62" i="118"/>
  <c r="C35" i="118"/>
  <c r="C34" i="118"/>
  <c r="C32" i="118"/>
  <c r="C31" i="118"/>
  <c r="C30" i="118"/>
  <c r="C29" i="118"/>
  <c r="C28" i="118"/>
  <c r="C25" i="118"/>
  <c r="C24" i="118"/>
  <c r="C23" i="118"/>
  <c r="C21" i="118"/>
  <c r="C20" i="118"/>
  <c r="C19" i="118"/>
  <c r="C18" i="118"/>
  <c r="C16" i="118"/>
  <c r="C15" i="118"/>
  <c r="C14" i="118"/>
  <c r="C13" i="118"/>
  <c r="C12" i="118"/>
  <c r="C10" i="118"/>
  <c r="C9" i="118"/>
  <c r="C7" i="118"/>
  <c r="C6" i="118"/>
  <c r="C5" i="118"/>
  <c r="W4" i="166"/>
  <c r="W3" i="166" s="1"/>
  <c r="V4" i="166"/>
  <c r="V3" i="166" s="1"/>
  <c r="U4" i="166"/>
  <c r="U3" i="166" s="1"/>
  <c r="T4" i="166"/>
  <c r="T3" i="166" s="1"/>
  <c r="S4" i="166"/>
  <c r="S3" i="166" s="1"/>
  <c r="R4" i="166"/>
  <c r="R3" i="166" s="1"/>
  <c r="Q4" i="166"/>
  <c r="Q3" i="166" s="1"/>
  <c r="P4" i="166"/>
  <c r="P3" i="166" s="1"/>
  <c r="O4" i="166"/>
  <c r="O3" i="166" s="1"/>
  <c r="N4" i="166"/>
  <c r="N3" i="166" s="1"/>
  <c r="M4" i="166"/>
  <c r="M3" i="166" s="1"/>
  <c r="L4" i="166"/>
  <c r="L3" i="166" s="1"/>
  <c r="K4" i="166"/>
  <c r="K3" i="166" s="1"/>
  <c r="J4" i="166"/>
  <c r="J3" i="166" s="1"/>
  <c r="I4" i="166"/>
  <c r="I3" i="166" s="1"/>
  <c r="H4" i="166"/>
  <c r="H3" i="166" s="1"/>
  <c r="G4" i="166"/>
  <c r="G3" i="166" s="1"/>
  <c r="F4" i="166"/>
  <c r="F3" i="166" s="1"/>
  <c r="E4" i="166"/>
  <c r="E3" i="166" s="1"/>
  <c r="D4" i="166"/>
  <c r="D3" i="166" s="1"/>
  <c r="W4" i="168"/>
  <c r="W3" i="168" s="1"/>
  <c r="V4" i="168"/>
  <c r="V3" i="168" s="1"/>
  <c r="U4" i="168"/>
  <c r="U3" i="168" s="1"/>
  <c r="T4" i="168"/>
  <c r="T3" i="168" s="1"/>
  <c r="S4" i="168"/>
  <c r="S3" i="168" s="1"/>
  <c r="R4" i="168"/>
  <c r="R3" i="168" s="1"/>
  <c r="Q4" i="168"/>
  <c r="Q3" i="168" s="1"/>
  <c r="P4" i="168"/>
  <c r="P3" i="168" s="1"/>
  <c r="O4" i="168"/>
  <c r="O3" i="168" s="1"/>
  <c r="N4" i="168"/>
  <c r="N3" i="168" s="1"/>
  <c r="M4" i="168"/>
  <c r="M3" i="168" s="1"/>
  <c r="L4" i="168"/>
  <c r="L3" i="168" s="1"/>
  <c r="K4" i="168"/>
  <c r="K3" i="168" s="1"/>
  <c r="J4" i="168"/>
  <c r="J3" i="168" s="1"/>
  <c r="I4" i="168"/>
  <c r="I3" i="168" s="1"/>
  <c r="H4" i="168"/>
  <c r="H3" i="168" s="1"/>
  <c r="G4" i="168"/>
  <c r="G3" i="168" s="1"/>
  <c r="F4" i="168"/>
  <c r="F3" i="168" s="1"/>
  <c r="E4" i="168"/>
  <c r="E3" i="168" s="1"/>
  <c r="D4" i="168"/>
  <c r="D3" i="168" s="1"/>
  <c r="W4" i="169"/>
  <c r="W3" i="169" s="1"/>
  <c r="V4" i="169"/>
  <c r="V3" i="169" s="1"/>
  <c r="U4" i="169"/>
  <c r="U3" i="169" s="1"/>
  <c r="T4" i="169"/>
  <c r="T3" i="169" s="1"/>
  <c r="S4" i="169"/>
  <c r="S3" i="169" s="1"/>
  <c r="R4" i="169"/>
  <c r="R3" i="169" s="1"/>
  <c r="Q4" i="169"/>
  <c r="Q3" i="169" s="1"/>
  <c r="P4" i="169"/>
  <c r="P3" i="169" s="1"/>
  <c r="O4" i="169"/>
  <c r="O3" i="169" s="1"/>
  <c r="N4" i="169"/>
  <c r="N3" i="169" s="1"/>
  <c r="M4" i="169"/>
  <c r="M3" i="169" s="1"/>
  <c r="L4" i="169"/>
  <c r="L3" i="169" s="1"/>
  <c r="K4" i="169"/>
  <c r="K3" i="169" s="1"/>
  <c r="J4" i="169"/>
  <c r="J3" i="169" s="1"/>
  <c r="I4" i="169"/>
  <c r="I3" i="169" s="1"/>
  <c r="H4" i="169"/>
  <c r="H3" i="169" s="1"/>
  <c r="G4" i="169"/>
  <c r="G3" i="169" s="1"/>
  <c r="F4" i="169"/>
  <c r="F3" i="169" s="1"/>
  <c r="E4" i="169"/>
  <c r="E3" i="169" s="1"/>
  <c r="D4" i="169"/>
  <c r="D3" i="169" s="1"/>
  <c r="W4" i="170"/>
  <c r="W3" i="170" s="1"/>
  <c r="V4" i="170"/>
  <c r="V3" i="170" s="1"/>
  <c r="U4" i="170"/>
  <c r="U3" i="170" s="1"/>
  <c r="T4" i="170"/>
  <c r="T3" i="170" s="1"/>
  <c r="S4" i="170"/>
  <c r="S3" i="170" s="1"/>
  <c r="R4" i="170"/>
  <c r="R3" i="170" s="1"/>
  <c r="Q4" i="170"/>
  <c r="Q3" i="170" s="1"/>
  <c r="P4" i="170"/>
  <c r="P3" i="170" s="1"/>
  <c r="O4" i="170"/>
  <c r="O3" i="170" s="1"/>
  <c r="N4" i="170"/>
  <c r="N3" i="170" s="1"/>
  <c r="M4" i="170"/>
  <c r="M3" i="170" s="1"/>
  <c r="L4" i="170"/>
  <c r="L3" i="170" s="1"/>
  <c r="K4" i="170"/>
  <c r="K3" i="170" s="1"/>
  <c r="J4" i="170"/>
  <c r="J3" i="170" s="1"/>
  <c r="I4" i="170"/>
  <c r="I3" i="170" s="1"/>
  <c r="H4" i="170"/>
  <c r="H3" i="170" s="1"/>
  <c r="G4" i="170"/>
  <c r="G3" i="170" s="1"/>
  <c r="F4" i="170"/>
  <c r="F3" i="170" s="1"/>
  <c r="E4" i="170"/>
  <c r="E3" i="170" s="1"/>
  <c r="D4" i="170"/>
  <c r="D3" i="170" s="1"/>
  <c r="W4" i="167"/>
  <c r="W3" i="167" s="1"/>
  <c r="V4" i="167"/>
  <c r="U4" i="167"/>
  <c r="U3" i="167" s="1"/>
  <c r="T4" i="167"/>
  <c r="T3" i="167" s="1"/>
  <c r="S4" i="167"/>
  <c r="R4" i="167"/>
  <c r="Q4" i="167"/>
  <c r="P4" i="167"/>
  <c r="P3" i="167" s="1"/>
  <c r="O4" i="167"/>
  <c r="O3" i="167" s="1"/>
  <c r="N4" i="167"/>
  <c r="N3" i="167" s="1"/>
  <c r="M4" i="167"/>
  <c r="M3" i="167" s="1"/>
  <c r="L4" i="167"/>
  <c r="L3" i="167" s="1"/>
  <c r="K4" i="167"/>
  <c r="J4" i="167"/>
  <c r="I4" i="167"/>
  <c r="H4" i="167"/>
  <c r="H3" i="167" s="1"/>
  <c r="G4" i="167"/>
  <c r="F4" i="167"/>
  <c r="E4" i="167"/>
  <c r="E3" i="167" s="1"/>
  <c r="D4" i="167"/>
  <c r="D3" i="167" s="1"/>
  <c r="I11" i="118" l="1"/>
  <c r="W27" i="118"/>
  <c r="W11" i="118"/>
  <c r="F8" i="118"/>
  <c r="N8" i="118"/>
  <c r="V8" i="118"/>
  <c r="V11" i="118"/>
  <c r="J11" i="118"/>
  <c r="R11" i="118"/>
  <c r="N17" i="118"/>
  <c r="E27" i="118"/>
  <c r="M27" i="118"/>
  <c r="U27" i="118"/>
  <c r="I4" i="118"/>
  <c r="Q4" i="118"/>
  <c r="K11" i="118"/>
  <c r="S11" i="118"/>
  <c r="G17" i="118"/>
  <c r="R8" i="118"/>
  <c r="I27" i="118"/>
  <c r="Q27" i="118"/>
  <c r="J8" i="118"/>
  <c r="H27" i="118"/>
  <c r="P27" i="118"/>
  <c r="G8" i="118"/>
  <c r="O8" i="118"/>
  <c r="J17" i="118"/>
  <c r="R17" i="118"/>
  <c r="K27" i="118"/>
  <c r="S27" i="118"/>
  <c r="H4" i="118"/>
  <c r="P4" i="118"/>
  <c r="W8" i="118"/>
  <c r="J27" i="118"/>
  <c r="R27" i="118"/>
  <c r="F4" i="118"/>
  <c r="N4" i="118"/>
  <c r="V4" i="118"/>
  <c r="H8" i="118"/>
  <c r="I3" i="167"/>
  <c r="Q3" i="167"/>
  <c r="D27" i="118"/>
  <c r="L27" i="118"/>
  <c r="V3" i="167"/>
  <c r="K8" i="118"/>
  <c r="S8" i="118"/>
  <c r="J4" i="118"/>
  <c r="R4" i="118"/>
  <c r="O27" i="118"/>
  <c r="F17" i="118"/>
  <c r="V17" i="118"/>
  <c r="F11" i="118"/>
  <c r="N11" i="118"/>
  <c r="N3" i="118" s="1"/>
  <c r="G11" i="118"/>
  <c r="O11" i="118"/>
  <c r="T27" i="118"/>
  <c r="K3" i="167"/>
  <c r="S3" i="167"/>
  <c r="G3" i="167"/>
  <c r="F27" i="118"/>
  <c r="N27" i="118"/>
  <c r="V27" i="118"/>
  <c r="G27" i="118"/>
  <c r="O17" i="118"/>
  <c r="W17" i="118"/>
  <c r="D11" i="118"/>
  <c r="T11" i="118"/>
  <c r="F3" i="167"/>
  <c r="J3" i="167"/>
  <c r="R3" i="167"/>
  <c r="E4" i="118"/>
  <c r="M4" i="118"/>
  <c r="U4" i="118"/>
  <c r="L11" i="118"/>
  <c r="D17" i="118"/>
  <c r="L17" i="118"/>
  <c r="T17" i="118"/>
  <c r="K4" i="118"/>
  <c r="S4" i="118"/>
  <c r="D8" i="118"/>
  <c r="L8" i="118"/>
  <c r="T8" i="118"/>
  <c r="P8" i="118"/>
  <c r="E17" i="118"/>
  <c r="M17" i="118"/>
  <c r="U17" i="118"/>
  <c r="I17" i="118"/>
  <c r="Q17" i="118"/>
  <c r="M8" i="118"/>
  <c r="U8" i="118"/>
  <c r="D4" i="118"/>
  <c r="L4" i="118"/>
  <c r="T4" i="118"/>
  <c r="E11" i="118"/>
  <c r="M11" i="118"/>
  <c r="U11" i="118"/>
  <c r="H17" i="118"/>
  <c r="P17" i="118"/>
  <c r="I8" i="118"/>
  <c r="Q8" i="118"/>
  <c r="E8" i="118"/>
  <c r="G4" i="118"/>
  <c r="O4" i="118"/>
  <c r="W4" i="118"/>
  <c r="H11" i="118"/>
  <c r="P11" i="118"/>
  <c r="K17" i="118"/>
  <c r="S17" i="118"/>
  <c r="K3" i="118" l="1"/>
  <c r="W3" i="118"/>
  <c r="J3" i="118"/>
  <c r="V3" i="118"/>
  <c r="H3" i="118"/>
  <c r="G3" i="118"/>
  <c r="S3" i="118"/>
  <c r="Q3" i="118"/>
  <c r="I3" i="118"/>
  <c r="R3" i="118"/>
  <c r="F3" i="118"/>
  <c r="M3" i="118"/>
  <c r="U3" i="118"/>
  <c r="O3" i="118"/>
  <c r="P3" i="118"/>
  <c r="L3" i="118"/>
  <c r="E3" i="118"/>
  <c r="D3" i="118"/>
  <c r="T3" i="118"/>
  <c r="C4" i="170" l="1"/>
  <c r="C4" i="169"/>
  <c r="C4" i="168"/>
  <c r="C4" i="167"/>
  <c r="C4" i="166"/>
  <c r="C3" i="169" l="1"/>
  <c r="C3" i="166"/>
  <c r="C3" i="170"/>
  <c r="C3" i="167"/>
  <c r="C3" i="168"/>
  <c r="W52" i="164" l="1"/>
  <c r="V52" i="164"/>
  <c r="U52" i="164"/>
  <c r="T52" i="164"/>
  <c r="S52" i="164"/>
  <c r="R52" i="164"/>
  <c r="Q52" i="164"/>
  <c r="P52" i="164"/>
  <c r="O52" i="164"/>
  <c r="N52" i="164"/>
  <c r="M52" i="164"/>
  <c r="L52" i="164"/>
  <c r="K52" i="164"/>
  <c r="J52" i="164"/>
  <c r="I52" i="164"/>
  <c r="H52" i="164"/>
  <c r="G52" i="164"/>
  <c r="F52" i="164"/>
  <c r="E52" i="164"/>
  <c r="D52" i="164"/>
  <c r="C52" i="164"/>
  <c r="W61" i="164"/>
  <c r="V61" i="164"/>
  <c r="U61" i="164"/>
  <c r="T61" i="164"/>
  <c r="S61" i="164"/>
  <c r="R61" i="164"/>
  <c r="Q61" i="164"/>
  <c r="P61" i="164"/>
  <c r="O61" i="164"/>
  <c r="N61" i="164"/>
  <c r="M61" i="164"/>
  <c r="L61" i="164"/>
  <c r="K61" i="164"/>
  <c r="J61" i="164"/>
  <c r="I61" i="164"/>
  <c r="H61" i="164"/>
  <c r="G61" i="164"/>
  <c r="F61" i="164"/>
  <c r="E61" i="164"/>
  <c r="D61" i="164"/>
  <c r="C61" i="164"/>
  <c r="W33" i="164"/>
  <c r="V33" i="164"/>
  <c r="U33" i="164"/>
  <c r="T33" i="164"/>
  <c r="T26" i="164" s="1"/>
  <c r="S33" i="164"/>
  <c r="S26" i="164" s="1"/>
  <c r="R33" i="164"/>
  <c r="R26" i="164" s="1"/>
  <c r="Q33" i="164"/>
  <c r="P33" i="164"/>
  <c r="O33" i="164"/>
  <c r="N33" i="164"/>
  <c r="M33" i="164"/>
  <c r="L33" i="164"/>
  <c r="K33" i="164"/>
  <c r="J33" i="164"/>
  <c r="J26" i="164" s="1"/>
  <c r="I33" i="164"/>
  <c r="H33" i="164"/>
  <c r="G33" i="164"/>
  <c r="F33" i="164"/>
  <c r="E33" i="164"/>
  <c r="D33" i="164"/>
  <c r="D26" i="164" s="1"/>
  <c r="C33" i="164"/>
  <c r="C26" i="164" s="1"/>
  <c r="W27" i="164"/>
  <c r="W26" i="164" s="1"/>
  <c r="V27" i="164"/>
  <c r="U27" i="164"/>
  <c r="T27" i="164"/>
  <c r="S27" i="164"/>
  <c r="R27" i="164"/>
  <c r="Q27" i="164"/>
  <c r="P27" i="164"/>
  <c r="O27" i="164"/>
  <c r="O26" i="164" s="1"/>
  <c r="N27" i="164"/>
  <c r="M27" i="164"/>
  <c r="L27" i="164"/>
  <c r="K27" i="164"/>
  <c r="J27" i="164"/>
  <c r="I27" i="164"/>
  <c r="H27" i="164"/>
  <c r="G27" i="164"/>
  <c r="G26" i="164" s="1"/>
  <c r="F27" i="164"/>
  <c r="E27" i="164"/>
  <c r="D27" i="164"/>
  <c r="C27" i="164"/>
  <c r="W22" i="164"/>
  <c r="V22" i="164"/>
  <c r="U22" i="164"/>
  <c r="T22" i="164"/>
  <c r="S22" i="164"/>
  <c r="R22" i="164"/>
  <c r="Q22" i="164"/>
  <c r="P22" i="164"/>
  <c r="O22" i="164"/>
  <c r="N22" i="164"/>
  <c r="M22" i="164"/>
  <c r="L22" i="164"/>
  <c r="K22" i="164"/>
  <c r="J22" i="164"/>
  <c r="I22" i="164"/>
  <c r="H22" i="164"/>
  <c r="G22" i="164"/>
  <c r="F22" i="164"/>
  <c r="E22" i="164"/>
  <c r="D22" i="164"/>
  <c r="C22" i="164"/>
  <c r="W17" i="164"/>
  <c r="V17" i="164"/>
  <c r="U17" i="164"/>
  <c r="T17" i="164"/>
  <c r="S17" i="164"/>
  <c r="R17" i="164"/>
  <c r="Q17" i="164"/>
  <c r="P17" i="164"/>
  <c r="O17" i="164"/>
  <c r="N17" i="164"/>
  <c r="M17" i="164"/>
  <c r="L17" i="164"/>
  <c r="K17" i="164"/>
  <c r="J17" i="164"/>
  <c r="I17" i="164"/>
  <c r="H17" i="164"/>
  <c r="G17" i="164"/>
  <c r="F17" i="164"/>
  <c r="E17" i="164"/>
  <c r="D17" i="164"/>
  <c r="C17" i="164"/>
  <c r="W11" i="164"/>
  <c r="V11" i="164"/>
  <c r="U11" i="164"/>
  <c r="T11" i="164"/>
  <c r="S11" i="164"/>
  <c r="R11" i="164"/>
  <c r="Q11" i="164"/>
  <c r="P11" i="164"/>
  <c r="O11" i="164"/>
  <c r="N11" i="164"/>
  <c r="M11" i="164"/>
  <c r="L11" i="164"/>
  <c r="K11" i="164"/>
  <c r="J11" i="164"/>
  <c r="I11" i="164"/>
  <c r="H11" i="164"/>
  <c r="G11" i="164"/>
  <c r="F11" i="164"/>
  <c r="E11" i="164"/>
  <c r="D11" i="164"/>
  <c r="C11" i="164"/>
  <c r="W8" i="164"/>
  <c r="V8" i="164"/>
  <c r="U8" i="164"/>
  <c r="T8" i="164"/>
  <c r="S8" i="164"/>
  <c r="R8" i="164"/>
  <c r="Q8" i="164"/>
  <c r="P8" i="164"/>
  <c r="O8" i="164"/>
  <c r="N8" i="164"/>
  <c r="M8" i="164"/>
  <c r="L8" i="164"/>
  <c r="K8" i="164"/>
  <c r="J8" i="164"/>
  <c r="I8" i="164"/>
  <c r="H8" i="164"/>
  <c r="G8" i="164"/>
  <c r="F8" i="164"/>
  <c r="E8" i="164"/>
  <c r="D8" i="164"/>
  <c r="C8" i="164"/>
  <c r="W4" i="164"/>
  <c r="V4" i="164"/>
  <c r="U4" i="164"/>
  <c r="T4" i="164"/>
  <c r="S4" i="164"/>
  <c r="R4" i="164"/>
  <c r="Q4" i="164"/>
  <c r="P4" i="164"/>
  <c r="O4" i="164"/>
  <c r="N4" i="164"/>
  <c r="M4" i="164"/>
  <c r="L4" i="164"/>
  <c r="K4" i="164"/>
  <c r="J4" i="164"/>
  <c r="I4" i="164"/>
  <c r="H4" i="164"/>
  <c r="G4" i="164"/>
  <c r="F4" i="164"/>
  <c r="E4" i="164"/>
  <c r="D4" i="164"/>
  <c r="C4" i="164"/>
  <c r="W52" i="162"/>
  <c r="V52" i="162"/>
  <c r="U52" i="162"/>
  <c r="T52" i="162"/>
  <c r="S52" i="162"/>
  <c r="R52" i="162"/>
  <c r="Q52" i="162"/>
  <c r="P52" i="162"/>
  <c r="O52" i="162"/>
  <c r="N52" i="162"/>
  <c r="M52" i="162"/>
  <c r="L52" i="162"/>
  <c r="K52" i="162"/>
  <c r="J52" i="162"/>
  <c r="I52" i="162"/>
  <c r="H52" i="162"/>
  <c r="G52" i="162"/>
  <c r="F52" i="162"/>
  <c r="E52" i="162"/>
  <c r="D52" i="162"/>
  <c r="W61" i="162"/>
  <c r="V61" i="162"/>
  <c r="U61" i="162"/>
  <c r="T61" i="162"/>
  <c r="S61" i="162"/>
  <c r="R61" i="162"/>
  <c r="Q61" i="162"/>
  <c r="P61" i="162"/>
  <c r="O61" i="162"/>
  <c r="N61" i="162"/>
  <c r="M61" i="162"/>
  <c r="L61" i="162"/>
  <c r="K61" i="162"/>
  <c r="J61" i="162"/>
  <c r="I61" i="162"/>
  <c r="H61" i="162"/>
  <c r="G61" i="162"/>
  <c r="F61" i="162"/>
  <c r="E61" i="162"/>
  <c r="D61" i="162"/>
  <c r="W33" i="162"/>
  <c r="V33" i="162"/>
  <c r="U33" i="162"/>
  <c r="T33" i="162"/>
  <c r="S33" i="162"/>
  <c r="R33" i="162"/>
  <c r="Q33" i="162"/>
  <c r="P33" i="162"/>
  <c r="O33" i="162"/>
  <c r="N33" i="162"/>
  <c r="M33" i="162"/>
  <c r="L33" i="162"/>
  <c r="K33" i="162"/>
  <c r="J33" i="162"/>
  <c r="I33" i="162"/>
  <c r="H33" i="162"/>
  <c r="G33" i="162"/>
  <c r="F33" i="162"/>
  <c r="E33" i="162"/>
  <c r="D33" i="162"/>
  <c r="W27" i="162"/>
  <c r="V27" i="162"/>
  <c r="U27" i="162"/>
  <c r="T27" i="162"/>
  <c r="S27" i="162"/>
  <c r="R27" i="162"/>
  <c r="Q27" i="162"/>
  <c r="P27" i="162"/>
  <c r="O27" i="162"/>
  <c r="N27" i="162"/>
  <c r="M27" i="162"/>
  <c r="L27" i="162"/>
  <c r="K27" i="162"/>
  <c r="J27" i="162"/>
  <c r="I27" i="162"/>
  <c r="H27" i="162"/>
  <c r="G27" i="162"/>
  <c r="F27" i="162"/>
  <c r="E27" i="162"/>
  <c r="D27" i="162"/>
  <c r="W22" i="162"/>
  <c r="V22" i="162"/>
  <c r="U22" i="162"/>
  <c r="T22" i="162"/>
  <c r="S22" i="162"/>
  <c r="R22" i="162"/>
  <c r="Q22" i="162"/>
  <c r="P22" i="162"/>
  <c r="O22" i="162"/>
  <c r="N22" i="162"/>
  <c r="M22" i="162"/>
  <c r="L22" i="162"/>
  <c r="K22" i="162"/>
  <c r="J22" i="162"/>
  <c r="I22" i="162"/>
  <c r="H22" i="162"/>
  <c r="G22" i="162"/>
  <c r="F22" i="162"/>
  <c r="E22" i="162"/>
  <c r="D22" i="162"/>
  <c r="W17" i="162"/>
  <c r="V17" i="162"/>
  <c r="U17" i="162"/>
  <c r="T17" i="162"/>
  <c r="S17" i="162"/>
  <c r="R17" i="162"/>
  <c r="Q17" i="162"/>
  <c r="P17" i="162"/>
  <c r="O17" i="162"/>
  <c r="N17" i="162"/>
  <c r="M17" i="162"/>
  <c r="L17" i="162"/>
  <c r="K17" i="162"/>
  <c r="J17" i="162"/>
  <c r="I17" i="162"/>
  <c r="H17" i="162"/>
  <c r="G17" i="162"/>
  <c r="F17" i="162"/>
  <c r="E17" i="162"/>
  <c r="D17" i="162"/>
  <c r="W11" i="162"/>
  <c r="V11" i="162"/>
  <c r="U11" i="162"/>
  <c r="T11" i="162"/>
  <c r="S11" i="162"/>
  <c r="R11" i="162"/>
  <c r="Q11" i="162"/>
  <c r="P11" i="162"/>
  <c r="O11" i="162"/>
  <c r="N11" i="162"/>
  <c r="M11" i="162"/>
  <c r="L11" i="162"/>
  <c r="K11" i="162"/>
  <c r="J11" i="162"/>
  <c r="I11" i="162"/>
  <c r="H11" i="162"/>
  <c r="G11" i="162"/>
  <c r="F11" i="162"/>
  <c r="E11" i="162"/>
  <c r="D11" i="162"/>
  <c r="W8" i="162"/>
  <c r="V8" i="162"/>
  <c r="U8" i="162"/>
  <c r="T8" i="162"/>
  <c r="S8" i="162"/>
  <c r="R8" i="162"/>
  <c r="Q8" i="162"/>
  <c r="P8" i="162"/>
  <c r="O8" i="162"/>
  <c r="N8" i="162"/>
  <c r="M8" i="162"/>
  <c r="L8" i="162"/>
  <c r="K8" i="162"/>
  <c r="J8" i="162"/>
  <c r="I8" i="162"/>
  <c r="H8" i="162"/>
  <c r="G8" i="162"/>
  <c r="F8" i="162"/>
  <c r="E8" i="162"/>
  <c r="D8" i="162"/>
  <c r="W4" i="162"/>
  <c r="V4" i="162"/>
  <c r="U4" i="162"/>
  <c r="T4" i="162"/>
  <c r="S4" i="162"/>
  <c r="R4" i="162"/>
  <c r="Q4" i="162"/>
  <c r="P4" i="162"/>
  <c r="O4" i="162"/>
  <c r="N4" i="162"/>
  <c r="M4" i="162"/>
  <c r="L4" i="162"/>
  <c r="K4" i="162"/>
  <c r="J4" i="162"/>
  <c r="I4" i="162"/>
  <c r="H4" i="162"/>
  <c r="G4" i="162"/>
  <c r="F4" i="162"/>
  <c r="E4" i="162"/>
  <c r="D4" i="162"/>
  <c r="C52" i="162"/>
  <c r="C61" i="162"/>
  <c r="C33" i="162"/>
  <c r="C27" i="162"/>
  <c r="C22" i="162"/>
  <c r="C17" i="162"/>
  <c r="C11" i="162"/>
  <c r="C8" i="162"/>
  <c r="C4" i="162"/>
  <c r="U3" i="164" l="1"/>
  <c r="T3" i="162"/>
  <c r="T26" i="162"/>
  <c r="L3" i="162"/>
  <c r="P3" i="162"/>
  <c r="P2" i="162" s="1"/>
  <c r="P3" i="164"/>
  <c r="D3" i="162"/>
  <c r="H3" i="162"/>
  <c r="R3" i="162"/>
  <c r="S3" i="162"/>
  <c r="K26" i="164"/>
  <c r="K26" i="162"/>
  <c r="S26" i="162"/>
  <c r="L26" i="164"/>
  <c r="D26" i="162"/>
  <c r="L26" i="162"/>
  <c r="H26" i="162"/>
  <c r="P26" i="162"/>
  <c r="E26" i="162"/>
  <c r="M26" i="162"/>
  <c r="U26" i="162"/>
  <c r="I26" i="162"/>
  <c r="Q26" i="162"/>
  <c r="E3" i="164"/>
  <c r="E2" i="164" s="1"/>
  <c r="M3" i="164"/>
  <c r="H3" i="164"/>
  <c r="C3" i="164"/>
  <c r="C2" i="164" s="1"/>
  <c r="K3" i="164"/>
  <c r="S3" i="164"/>
  <c r="S2" i="164" s="1"/>
  <c r="F3" i="164"/>
  <c r="F2" i="164" s="1"/>
  <c r="N3" i="164"/>
  <c r="V3" i="164"/>
  <c r="I3" i="162"/>
  <c r="Q3" i="162"/>
  <c r="J3" i="162"/>
  <c r="J2" i="162" s="1"/>
  <c r="E26" i="164"/>
  <c r="M26" i="164"/>
  <c r="U26" i="164"/>
  <c r="H26" i="164"/>
  <c r="P26" i="164"/>
  <c r="K3" i="162"/>
  <c r="J26" i="162"/>
  <c r="R26" i="162"/>
  <c r="F26" i="164"/>
  <c r="N26" i="164"/>
  <c r="V26" i="164"/>
  <c r="I26" i="164"/>
  <c r="Q26" i="164"/>
  <c r="D3" i="164"/>
  <c r="L3" i="164"/>
  <c r="T3" i="164"/>
  <c r="T2" i="164" s="1"/>
  <c r="G3" i="164"/>
  <c r="G2" i="164" s="1"/>
  <c r="O3" i="164"/>
  <c r="O2" i="164" s="1"/>
  <c r="W3" i="164"/>
  <c r="J3" i="164"/>
  <c r="R3" i="164"/>
  <c r="I3" i="164"/>
  <c r="E3" i="162"/>
  <c r="E2" i="162" s="1"/>
  <c r="M3" i="162"/>
  <c r="M2" i="162" s="1"/>
  <c r="U3" i="162"/>
  <c r="F26" i="162"/>
  <c r="N26" i="162"/>
  <c r="V26" i="162"/>
  <c r="F3" i="162"/>
  <c r="N3" i="162"/>
  <c r="V3" i="162"/>
  <c r="G26" i="162"/>
  <c r="O26" i="162"/>
  <c r="W26" i="162"/>
  <c r="Q3" i="164"/>
  <c r="O3" i="162"/>
  <c r="W3" i="162"/>
  <c r="G3" i="162"/>
  <c r="C26" i="162"/>
  <c r="C3" i="162"/>
  <c r="N2" i="164" l="1"/>
  <c r="U2" i="162"/>
  <c r="V2" i="162"/>
  <c r="G2" i="162"/>
  <c r="O2" i="162"/>
  <c r="R2" i="164"/>
  <c r="R69" i="149" s="1"/>
  <c r="V2" i="164"/>
  <c r="H2" i="162"/>
  <c r="H67" i="149" s="1"/>
  <c r="J2" i="164"/>
  <c r="D2" i="162"/>
  <c r="D67" i="149" s="1"/>
  <c r="W2" i="164"/>
  <c r="W69" i="149" s="1"/>
  <c r="P2" i="164"/>
  <c r="Q2" i="164"/>
  <c r="C2" i="162"/>
  <c r="K2" i="164"/>
  <c r="L2" i="162"/>
  <c r="N2" i="162"/>
  <c r="N67" i="149" s="1"/>
  <c r="I2" i="164"/>
  <c r="L2" i="164"/>
  <c r="Q2" i="162"/>
  <c r="H2" i="164"/>
  <c r="S2" i="162"/>
  <c r="T2" i="162"/>
  <c r="T67" i="149" s="1"/>
  <c r="W2" i="162"/>
  <c r="W67" i="149" s="1"/>
  <c r="F2" i="162"/>
  <c r="D2" i="164"/>
  <c r="K2" i="162"/>
  <c r="K67" i="149" s="1"/>
  <c r="I2" i="162"/>
  <c r="M2" i="164"/>
  <c r="R2" i="162"/>
  <c r="U2" i="164"/>
  <c r="S69" i="149"/>
  <c r="D69" i="149"/>
  <c r="C69" i="149"/>
  <c r="T69" i="149"/>
  <c r="L69" i="149"/>
  <c r="L67" i="149"/>
  <c r="P69" i="149"/>
  <c r="P67" i="149"/>
  <c r="V67" i="149"/>
  <c r="O67" i="149"/>
  <c r="G69" i="149"/>
  <c r="J67" i="149"/>
  <c r="F67" i="149"/>
  <c r="N69" i="149"/>
  <c r="G67" i="149"/>
  <c r="Q67" i="149"/>
  <c r="S67" i="149"/>
  <c r="O69" i="149"/>
  <c r="E69" i="149"/>
  <c r="M67" i="149"/>
  <c r="Q69" i="149"/>
  <c r="F69" i="149"/>
  <c r="C67" i="149"/>
  <c r="U67" i="149"/>
  <c r="E67" i="149"/>
  <c r="J69" i="149"/>
  <c r="I69" i="149"/>
  <c r="M69" i="149" l="1"/>
  <c r="R67" i="149"/>
  <c r="V69" i="149"/>
  <c r="I67" i="149"/>
  <c r="K69" i="149"/>
  <c r="H69" i="149"/>
  <c r="U69" i="149"/>
  <c r="V54" i="8"/>
  <c r="U54" i="8"/>
  <c r="T54" i="8"/>
  <c r="S54" i="8"/>
  <c r="R54" i="8"/>
  <c r="Q54" i="8"/>
  <c r="P54" i="8"/>
  <c r="O54" i="8"/>
  <c r="N54" i="8"/>
  <c r="M54" i="8"/>
  <c r="L54" i="8"/>
  <c r="K54" i="8"/>
  <c r="J54" i="8"/>
  <c r="I54" i="8"/>
  <c r="H54" i="8"/>
  <c r="G54" i="8"/>
  <c r="F54" i="8"/>
  <c r="E54" i="8"/>
  <c r="D54" i="8"/>
  <c r="C54" i="8"/>
  <c r="V53" i="8"/>
  <c r="U53" i="8"/>
  <c r="T53" i="8"/>
  <c r="S53" i="8"/>
  <c r="R53" i="8"/>
  <c r="Q53" i="8"/>
  <c r="P53" i="8"/>
  <c r="O53" i="8"/>
  <c r="N53" i="8"/>
  <c r="M53" i="8"/>
  <c r="L53" i="8"/>
  <c r="K53" i="8"/>
  <c r="J53" i="8"/>
  <c r="I53" i="8"/>
  <c r="H53" i="8"/>
  <c r="G53" i="8"/>
  <c r="F53" i="8"/>
  <c r="E53" i="8"/>
  <c r="D53" i="8"/>
  <c r="C53" i="8"/>
  <c r="V32" i="8"/>
  <c r="U32" i="8"/>
  <c r="T32" i="8"/>
  <c r="S32" i="8"/>
  <c r="R32" i="8"/>
  <c r="Q32" i="8"/>
  <c r="P32" i="8"/>
  <c r="O32" i="8"/>
  <c r="N32" i="8"/>
  <c r="M32" i="8"/>
  <c r="L32" i="8"/>
  <c r="K32" i="8"/>
  <c r="J32" i="8"/>
  <c r="I32" i="8"/>
  <c r="H32" i="8"/>
  <c r="G32" i="8"/>
  <c r="F32" i="8"/>
  <c r="E32" i="8"/>
  <c r="D32" i="8"/>
  <c r="C32" i="8"/>
  <c r="V31" i="8"/>
  <c r="U31" i="8"/>
  <c r="T31" i="8"/>
  <c r="S31" i="8"/>
  <c r="R31" i="8"/>
  <c r="Q31" i="8"/>
  <c r="P31" i="8"/>
  <c r="O31" i="8"/>
  <c r="N31" i="8"/>
  <c r="M31" i="8"/>
  <c r="L31" i="8"/>
  <c r="K31" i="8"/>
  <c r="J31" i="8"/>
  <c r="I31" i="8"/>
  <c r="H31" i="8"/>
  <c r="G31" i="8"/>
  <c r="F31" i="8"/>
  <c r="E31" i="8"/>
  <c r="D31" i="8"/>
  <c r="C31" i="8"/>
  <c r="V30" i="8"/>
  <c r="U30" i="8"/>
  <c r="T30" i="8"/>
  <c r="S30" i="8"/>
  <c r="R30" i="8"/>
  <c r="Q30" i="8"/>
  <c r="P30" i="8"/>
  <c r="O30" i="8"/>
  <c r="N30" i="8"/>
  <c r="M30" i="8"/>
  <c r="L30" i="8"/>
  <c r="K30" i="8"/>
  <c r="J30" i="8"/>
  <c r="I30" i="8"/>
  <c r="H30" i="8"/>
  <c r="G30" i="8"/>
  <c r="F30" i="8"/>
  <c r="E30" i="8"/>
  <c r="D30" i="8"/>
  <c r="C30" i="8"/>
  <c r="V29" i="8"/>
  <c r="U29" i="8"/>
  <c r="T29" i="8"/>
  <c r="S29" i="8"/>
  <c r="R29" i="8"/>
  <c r="Q29" i="8"/>
  <c r="P29" i="8"/>
  <c r="O29" i="8"/>
  <c r="N29" i="8"/>
  <c r="M29" i="8"/>
  <c r="L29" i="8"/>
  <c r="K29" i="8"/>
  <c r="J29" i="8"/>
  <c r="I29" i="8"/>
  <c r="H29" i="8"/>
  <c r="G29" i="8"/>
  <c r="F29" i="8"/>
  <c r="E29" i="8"/>
  <c r="D29" i="8"/>
  <c r="C29" i="8"/>
  <c r="V28" i="8"/>
  <c r="U28" i="8"/>
  <c r="T28" i="8"/>
  <c r="S28" i="8"/>
  <c r="R28" i="8"/>
  <c r="Q28" i="8"/>
  <c r="P28" i="8"/>
  <c r="O28" i="8"/>
  <c r="N28" i="8"/>
  <c r="M28" i="8"/>
  <c r="L28" i="8"/>
  <c r="K28" i="8"/>
  <c r="J28" i="8"/>
  <c r="I28" i="8"/>
  <c r="H28" i="8"/>
  <c r="G28" i="8"/>
  <c r="F28" i="8"/>
  <c r="E28" i="8"/>
  <c r="D28" i="8"/>
  <c r="C28" i="8"/>
  <c r="V25" i="8"/>
  <c r="U25" i="8"/>
  <c r="T25" i="8"/>
  <c r="S25" i="8"/>
  <c r="R25" i="8"/>
  <c r="Q25" i="8"/>
  <c r="P25" i="8"/>
  <c r="O25" i="8"/>
  <c r="N25" i="8"/>
  <c r="M25" i="8"/>
  <c r="L25" i="8"/>
  <c r="K25" i="8"/>
  <c r="J25" i="8"/>
  <c r="I25" i="8"/>
  <c r="H25" i="8"/>
  <c r="G25" i="8"/>
  <c r="F25" i="8"/>
  <c r="E25" i="8"/>
  <c r="D25" i="8"/>
  <c r="C25" i="8"/>
  <c r="V24" i="8"/>
  <c r="U24" i="8"/>
  <c r="T24" i="8"/>
  <c r="S24" i="8"/>
  <c r="R24" i="8"/>
  <c r="Q24" i="8"/>
  <c r="P24" i="8"/>
  <c r="O24" i="8"/>
  <c r="N24" i="8"/>
  <c r="M24" i="8"/>
  <c r="L24" i="8"/>
  <c r="K24" i="8"/>
  <c r="J24" i="8"/>
  <c r="I24" i="8"/>
  <c r="H24" i="8"/>
  <c r="G24" i="8"/>
  <c r="F24" i="8"/>
  <c r="E24" i="8"/>
  <c r="D24" i="8"/>
  <c r="C24" i="8"/>
  <c r="V23" i="8"/>
  <c r="U23" i="8"/>
  <c r="T23" i="8"/>
  <c r="S23" i="8"/>
  <c r="R23" i="8"/>
  <c r="Q23" i="8"/>
  <c r="P23" i="8"/>
  <c r="O23" i="8"/>
  <c r="N23" i="8"/>
  <c r="M23" i="8"/>
  <c r="L23" i="8"/>
  <c r="K23" i="8"/>
  <c r="J23" i="8"/>
  <c r="I23" i="8"/>
  <c r="H23" i="8"/>
  <c r="G23" i="8"/>
  <c r="F23" i="8"/>
  <c r="E23" i="8"/>
  <c r="D23" i="8"/>
  <c r="C23" i="8"/>
  <c r="V21" i="8"/>
  <c r="U21" i="8"/>
  <c r="T21" i="8"/>
  <c r="S21" i="8"/>
  <c r="R21" i="8"/>
  <c r="Q21" i="8"/>
  <c r="P21" i="8"/>
  <c r="O21" i="8"/>
  <c r="N21" i="8"/>
  <c r="M21" i="8"/>
  <c r="L21" i="8"/>
  <c r="K21" i="8"/>
  <c r="J21" i="8"/>
  <c r="I21" i="8"/>
  <c r="H21" i="8"/>
  <c r="G21" i="8"/>
  <c r="F21" i="8"/>
  <c r="E21" i="8"/>
  <c r="D21" i="8"/>
  <c r="C21" i="8"/>
  <c r="V20" i="8"/>
  <c r="U20" i="8"/>
  <c r="T20" i="8"/>
  <c r="S20" i="8"/>
  <c r="R20" i="8"/>
  <c r="Q20" i="8"/>
  <c r="P20" i="8"/>
  <c r="O20" i="8"/>
  <c r="N20" i="8"/>
  <c r="M20" i="8"/>
  <c r="L20" i="8"/>
  <c r="K20" i="8"/>
  <c r="J20" i="8"/>
  <c r="I20" i="8"/>
  <c r="H20" i="8"/>
  <c r="G20" i="8"/>
  <c r="F20" i="8"/>
  <c r="E20" i="8"/>
  <c r="D20" i="8"/>
  <c r="C20" i="8"/>
  <c r="V19" i="8"/>
  <c r="U19" i="8"/>
  <c r="T19" i="8"/>
  <c r="S19" i="8"/>
  <c r="R19" i="8"/>
  <c r="Q19" i="8"/>
  <c r="P19" i="8"/>
  <c r="O19" i="8"/>
  <c r="N19" i="8"/>
  <c r="M19" i="8"/>
  <c r="L19" i="8"/>
  <c r="K19" i="8"/>
  <c r="J19" i="8"/>
  <c r="I19" i="8"/>
  <c r="H19" i="8"/>
  <c r="G19" i="8"/>
  <c r="F19" i="8"/>
  <c r="E19" i="8"/>
  <c r="D19" i="8"/>
  <c r="C19" i="8"/>
  <c r="V18" i="8"/>
  <c r="U18" i="8"/>
  <c r="T18" i="8"/>
  <c r="S18" i="8"/>
  <c r="R18" i="8"/>
  <c r="Q18" i="8"/>
  <c r="P18" i="8"/>
  <c r="O18" i="8"/>
  <c r="N18" i="8"/>
  <c r="M18" i="8"/>
  <c r="L18" i="8"/>
  <c r="K18" i="8"/>
  <c r="J18" i="8"/>
  <c r="I18" i="8"/>
  <c r="H18" i="8"/>
  <c r="G18" i="8"/>
  <c r="F18" i="8"/>
  <c r="E18" i="8"/>
  <c r="D18" i="8"/>
  <c r="C18" i="8"/>
  <c r="V16" i="8"/>
  <c r="U16" i="8"/>
  <c r="T16" i="8"/>
  <c r="S16" i="8"/>
  <c r="R16" i="8"/>
  <c r="Q16" i="8"/>
  <c r="P16" i="8"/>
  <c r="O16" i="8"/>
  <c r="N16" i="8"/>
  <c r="M16" i="8"/>
  <c r="L16" i="8"/>
  <c r="K16" i="8"/>
  <c r="J16" i="8"/>
  <c r="I16" i="8"/>
  <c r="H16" i="8"/>
  <c r="G16" i="8"/>
  <c r="F16" i="8"/>
  <c r="E16" i="8"/>
  <c r="D16" i="8"/>
  <c r="C16" i="8"/>
  <c r="V15" i="8"/>
  <c r="U15" i="8"/>
  <c r="T15" i="8"/>
  <c r="S15" i="8"/>
  <c r="R15" i="8"/>
  <c r="Q15" i="8"/>
  <c r="P15" i="8"/>
  <c r="O15" i="8"/>
  <c r="N15" i="8"/>
  <c r="M15" i="8"/>
  <c r="L15" i="8"/>
  <c r="K15" i="8"/>
  <c r="J15" i="8"/>
  <c r="I15" i="8"/>
  <c r="H15" i="8"/>
  <c r="G15" i="8"/>
  <c r="F15" i="8"/>
  <c r="E15" i="8"/>
  <c r="D15" i="8"/>
  <c r="C15" i="8"/>
  <c r="V14" i="8"/>
  <c r="U14" i="8"/>
  <c r="T14" i="8"/>
  <c r="S14" i="8"/>
  <c r="R14" i="8"/>
  <c r="Q14" i="8"/>
  <c r="P14" i="8"/>
  <c r="O14" i="8"/>
  <c r="N14" i="8"/>
  <c r="M14" i="8"/>
  <c r="L14" i="8"/>
  <c r="K14" i="8"/>
  <c r="J14" i="8"/>
  <c r="I14" i="8"/>
  <c r="H14" i="8"/>
  <c r="G14" i="8"/>
  <c r="F14" i="8"/>
  <c r="E14" i="8"/>
  <c r="D14" i="8"/>
  <c r="C14" i="8"/>
  <c r="V13" i="8"/>
  <c r="U13" i="8"/>
  <c r="T13" i="8"/>
  <c r="S13" i="8"/>
  <c r="R13" i="8"/>
  <c r="Q13" i="8"/>
  <c r="P13" i="8"/>
  <c r="O13" i="8"/>
  <c r="N13" i="8"/>
  <c r="M13" i="8"/>
  <c r="L13" i="8"/>
  <c r="K13" i="8"/>
  <c r="J13" i="8"/>
  <c r="I13" i="8"/>
  <c r="H13" i="8"/>
  <c r="G13" i="8"/>
  <c r="F13" i="8"/>
  <c r="E13" i="8"/>
  <c r="D13" i="8"/>
  <c r="C13" i="8"/>
  <c r="V12" i="8"/>
  <c r="U12" i="8"/>
  <c r="T12" i="8"/>
  <c r="S12" i="8"/>
  <c r="R12" i="8"/>
  <c r="Q12" i="8"/>
  <c r="P12" i="8"/>
  <c r="O12" i="8"/>
  <c r="N12" i="8"/>
  <c r="M12" i="8"/>
  <c r="L12" i="8"/>
  <c r="K12" i="8"/>
  <c r="J12" i="8"/>
  <c r="I12" i="8"/>
  <c r="H12" i="8"/>
  <c r="G12" i="8"/>
  <c r="F12" i="8"/>
  <c r="E12" i="8"/>
  <c r="D12" i="8"/>
  <c r="C12" i="8"/>
  <c r="V10" i="8"/>
  <c r="U10" i="8"/>
  <c r="T10" i="8"/>
  <c r="S10" i="8"/>
  <c r="R10" i="8"/>
  <c r="Q10" i="8"/>
  <c r="P10" i="8"/>
  <c r="O10" i="8"/>
  <c r="N10" i="8"/>
  <c r="M10" i="8"/>
  <c r="L10" i="8"/>
  <c r="K10" i="8"/>
  <c r="J10" i="8"/>
  <c r="I10" i="8"/>
  <c r="H10" i="8"/>
  <c r="G10" i="8"/>
  <c r="F10" i="8"/>
  <c r="E10" i="8"/>
  <c r="D10" i="8"/>
  <c r="C10" i="8"/>
  <c r="V9" i="8"/>
  <c r="U9" i="8"/>
  <c r="T9" i="8"/>
  <c r="S9" i="8"/>
  <c r="R9" i="8"/>
  <c r="Q9" i="8"/>
  <c r="P9" i="8"/>
  <c r="O9" i="8"/>
  <c r="N9" i="8"/>
  <c r="M9" i="8"/>
  <c r="L9" i="8"/>
  <c r="K9" i="8"/>
  <c r="J9" i="8"/>
  <c r="I9" i="8"/>
  <c r="H9" i="8"/>
  <c r="G9" i="8"/>
  <c r="F9" i="8"/>
  <c r="E9" i="8"/>
  <c r="D9" i="8"/>
  <c r="C9" i="8"/>
  <c r="V7" i="8"/>
  <c r="U7" i="8"/>
  <c r="T7" i="8"/>
  <c r="S7" i="8"/>
  <c r="R7" i="8"/>
  <c r="Q7" i="8"/>
  <c r="P7" i="8"/>
  <c r="O7" i="8"/>
  <c r="N7" i="8"/>
  <c r="M7" i="8"/>
  <c r="L7" i="8"/>
  <c r="K7" i="8"/>
  <c r="J7" i="8"/>
  <c r="I7" i="8"/>
  <c r="H7" i="8"/>
  <c r="G7" i="8"/>
  <c r="F7" i="8"/>
  <c r="E7" i="8"/>
  <c r="D7" i="8"/>
  <c r="C7" i="8"/>
  <c r="V6" i="8"/>
  <c r="U6" i="8"/>
  <c r="T6" i="8"/>
  <c r="S6" i="8"/>
  <c r="R6" i="8"/>
  <c r="Q6" i="8"/>
  <c r="P6" i="8"/>
  <c r="O6" i="8"/>
  <c r="N6" i="8"/>
  <c r="M6" i="8"/>
  <c r="L6" i="8"/>
  <c r="K6" i="8"/>
  <c r="J6" i="8"/>
  <c r="I6" i="8"/>
  <c r="H6" i="8"/>
  <c r="G6" i="8"/>
  <c r="F6" i="8"/>
  <c r="E6" i="8"/>
  <c r="D6" i="8"/>
  <c r="C6" i="8"/>
  <c r="V5" i="8"/>
  <c r="U5" i="8"/>
  <c r="T5" i="8"/>
  <c r="S5" i="8"/>
  <c r="R5" i="8"/>
  <c r="Q5" i="8"/>
  <c r="P5" i="8"/>
  <c r="O5" i="8"/>
  <c r="N5" i="8"/>
  <c r="M5" i="8"/>
  <c r="L5" i="8"/>
  <c r="K5" i="8"/>
  <c r="J5" i="8"/>
  <c r="I5" i="8"/>
  <c r="H5" i="8"/>
  <c r="G5" i="8"/>
  <c r="F5" i="8"/>
  <c r="E5" i="8"/>
  <c r="D5" i="8"/>
  <c r="C5" i="8"/>
  <c r="W54" i="8"/>
  <c r="W53" i="8"/>
  <c r="W65" i="8"/>
  <c r="W63" i="8"/>
  <c r="W62" i="8"/>
  <c r="W32" i="8"/>
  <c r="W31" i="8"/>
  <c r="W30" i="8"/>
  <c r="W29" i="8"/>
  <c r="W28" i="8"/>
  <c r="W25" i="8"/>
  <c r="W24" i="8"/>
  <c r="W23" i="8"/>
  <c r="W21" i="8"/>
  <c r="W20" i="8"/>
  <c r="W19" i="8"/>
  <c r="W18" i="8"/>
  <c r="W16" i="8"/>
  <c r="W15" i="8"/>
  <c r="W14" i="8"/>
  <c r="W13" i="8"/>
  <c r="W12" i="8"/>
  <c r="W10" i="8"/>
  <c r="W9" i="8"/>
  <c r="W7" i="8"/>
  <c r="W6" i="8"/>
  <c r="W5" i="8"/>
  <c r="T52" i="8" l="1"/>
  <c r="E8" i="8"/>
  <c r="M8" i="8"/>
  <c r="U8" i="8"/>
  <c r="E11" i="8"/>
  <c r="U52" i="8"/>
  <c r="V52" i="8"/>
  <c r="G4" i="8"/>
  <c r="O4" i="8"/>
  <c r="K8" i="8"/>
  <c r="S27" i="8"/>
  <c r="H52" i="8"/>
  <c r="P52" i="8"/>
  <c r="T11" i="8"/>
  <c r="D27" i="8"/>
  <c r="L27" i="8"/>
  <c r="T27" i="8"/>
  <c r="I52" i="8"/>
  <c r="Q52" i="8"/>
  <c r="M11" i="8"/>
  <c r="U11" i="8"/>
  <c r="I17" i="8"/>
  <c r="Q17" i="8"/>
  <c r="I22" i="8"/>
  <c r="Q22" i="8"/>
  <c r="E27" i="8"/>
  <c r="M27" i="8"/>
  <c r="U27" i="8"/>
  <c r="J52" i="8"/>
  <c r="R52" i="8"/>
  <c r="F52" i="8"/>
  <c r="F8" i="8"/>
  <c r="N8" i="8"/>
  <c r="V8" i="8"/>
  <c r="F11" i="8"/>
  <c r="V11" i="8"/>
  <c r="S52" i="8"/>
  <c r="G52" i="8"/>
  <c r="O52" i="8"/>
  <c r="K52" i="8"/>
  <c r="D52" i="8"/>
  <c r="L52" i="8"/>
  <c r="E52" i="8"/>
  <c r="M52" i="8"/>
  <c r="N52" i="8"/>
  <c r="K4" i="8"/>
  <c r="G8" i="8"/>
  <c r="O8" i="8"/>
  <c r="G11" i="8"/>
  <c r="O11" i="8"/>
  <c r="O27" i="8"/>
  <c r="E4" i="8"/>
  <c r="M4" i="8"/>
  <c r="U4" i="8"/>
  <c r="E17" i="8"/>
  <c r="U17" i="8"/>
  <c r="F4" i="8"/>
  <c r="V4" i="8"/>
  <c r="F22" i="8"/>
  <c r="N22" i="8"/>
  <c r="V22" i="8"/>
  <c r="S8" i="8"/>
  <c r="S4" i="8"/>
  <c r="J8" i="8"/>
  <c r="R8" i="8"/>
  <c r="D17" i="8"/>
  <c r="L17" i="8"/>
  <c r="T17" i="8"/>
  <c r="C22" i="8"/>
  <c r="K22" i="8"/>
  <c r="S22" i="8"/>
  <c r="G22" i="8"/>
  <c r="O22" i="8"/>
  <c r="F27" i="8"/>
  <c r="N27" i="8"/>
  <c r="V27" i="8"/>
  <c r="J27" i="8"/>
  <c r="R27" i="8"/>
  <c r="J4" i="8"/>
  <c r="R4" i="8"/>
  <c r="N4" i="8"/>
  <c r="D8" i="8"/>
  <c r="L8" i="8"/>
  <c r="T8" i="8"/>
  <c r="H8" i="8"/>
  <c r="P8" i="8"/>
  <c r="J11" i="8"/>
  <c r="R11" i="8"/>
  <c r="I8" i="8"/>
  <c r="Q8" i="8"/>
  <c r="J22" i="8"/>
  <c r="R22" i="8"/>
  <c r="O17" i="8"/>
  <c r="G27" i="8"/>
  <c r="K27" i="8"/>
  <c r="H17" i="8"/>
  <c r="P17" i="8"/>
  <c r="C8" i="8"/>
  <c r="C27" i="8"/>
  <c r="C4" i="8"/>
  <c r="H11" i="8"/>
  <c r="P11" i="8"/>
  <c r="D11" i="8"/>
  <c r="L11" i="8"/>
  <c r="F17" i="8"/>
  <c r="N17" i="8"/>
  <c r="V17" i="8"/>
  <c r="J17" i="8"/>
  <c r="R17" i="8"/>
  <c r="D4" i="8"/>
  <c r="L4" i="8"/>
  <c r="T4" i="8"/>
  <c r="H4" i="8"/>
  <c r="P4" i="8"/>
  <c r="I11" i="8"/>
  <c r="Q11" i="8"/>
  <c r="G17" i="8"/>
  <c r="H22" i="8"/>
  <c r="P22" i="8"/>
  <c r="I4" i="8"/>
  <c r="Q4" i="8"/>
  <c r="N11" i="8"/>
  <c r="M17" i="8"/>
  <c r="C52" i="8"/>
  <c r="C11" i="8"/>
  <c r="K11" i="8"/>
  <c r="S11" i="8"/>
  <c r="D22" i="8"/>
  <c r="L22" i="8"/>
  <c r="T22" i="8"/>
  <c r="H27" i="8"/>
  <c r="P27" i="8"/>
  <c r="C17" i="8"/>
  <c r="K17" i="8"/>
  <c r="S17" i="8"/>
  <c r="E22" i="8"/>
  <c r="M22" i="8"/>
  <c r="U22" i="8"/>
  <c r="I27" i="8"/>
  <c r="Q27" i="8"/>
  <c r="C52" i="160"/>
  <c r="C22" i="160"/>
  <c r="C17" i="160"/>
  <c r="C11" i="160"/>
  <c r="C8" i="160"/>
  <c r="C4" i="160"/>
  <c r="C27" i="160"/>
  <c r="M3" i="8" l="1"/>
  <c r="E3" i="8"/>
  <c r="V3" i="8"/>
  <c r="U3" i="8"/>
  <c r="F3" i="8"/>
  <c r="G3" i="8"/>
  <c r="K3" i="8"/>
  <c r="O3" i="8"/>
  <c r="J3" i="8"/>
  <c r="S3" i="8"/>
  <c r="L3" i="8"/>
  <c r="I3" i="8"/>
  <c r="R3" i="8"/>
  <c r="N3" i="8"/>
  <c r="T3" i="8"/>
  <c r="D3" i="8"/>
  <c r="P3" i="8"/>
  <c r="H3" i="8"/>
  <c r="C3" i="8"/>
  <c r="Q3" i="8"/>
  <c r="C3" i="160"/>
  <c r="V54" i="120" l="1"/>
  <c r="U54" i="120"/>
  <c r="T54" i="120"/>
  <c r="S54" i="120"/>
  <c r="R54" i="120"/>
  <c r="Q54" i="120"/>
  <c r="P54" i="120"/>
  <c r="O54" i="120"/>
  <c r="N54" i="120"/>
  <c r="M54" i="120"/>
  <c r="L54" i="120"/>
  <c r="K54" i="120"/>
  <c r="J54" i="120"/>
  <c r="I54" i="120"/>
  <c r="H54" i="120"/>
  <c r="G54" i="120"/>
  <c r="F54" i="120"/>
  <c r="E54" i="120"/>
  <c r="D54" i="120"/>
  <c r="C54" i="120"/>
  <c r="V53" i="120"/>
  <c r="U53" i="120"/>
  <c r="T53" i="120"/>
  <c r="S53" i="120"/>
  <c r="R53" i="120"/>
  <c r="Q53" i="120"/>
  <c r="P53" i="120"/>
  <c r="O53" i="120"/>
  <c r="N53" i="120"/>
  <c r="M53" i="120"/>
  <c r="L53" i="120"/>
  <c r="K53" i="120"/>
  <c r="J53" i="120"/>
  <c r="I53" i="120"/>
  <c r="H53" i="120"/>
  <c r="G53" i="120"/>
  <c r="F53" i="120"/>
  <c r="E53" i="120"/>
  <c r="D53" i="120"/>
  <c r="C53" i="120"/>
  <c r="V32" i="120"/>
  <c r="U32" i="120"/>
  <c r="T32" i="120"/>
  <c r="S32" i="120"/>
  <c r="R32" i="120"/>
  <c r="Q32" i="120"/>
  <c r="P32" i="120"/>
  <c r="O32" i="120"/>
  <c r="N32" i="120"/>
  <c r="M32" i="120"/>
  <c r="L32" i="120"/>
  <c r="K32" i="120"/>
  <c r="J32" i="120"/>
  <c r="I32" i="120"/>
  <c r="H32" i="120"/>
  <c r="G32" i="120"/>
  <c r="F32" i="120"/>
  <c r="E32" i="120"/>
  <c r="D32" i="120"/>
  <c r="C32" i="120"/>
  <c r="V31" i="120"/>
  <c r="U31" i="120"/>
  <c r="T31" i="120"/>
  <c r="S31" i="120"/>
  <c r="R31" i="120"/>
  <c r="Q31" i="120"/>
  <c r="P31" i="120"/>
  <c r="O31" i="120"/>
  <c r="N31" i="120"/>
  <c r="M31" i="120"/>
  <c r="L31" i="120"/>
  <c r="K31" i="120"/>
  <c r="J31" i="120"/>
  <c r="I31" i="120"/>
  <c r="H31" i="120"/>
  <c r="G31" i="120"/>
  <c r="F31" i="120"/>
  <c r="E31" i="120"/>
  <c r="D31" i="120"/>
  <c r="C31" i="120"/>
  <c r="V30" i="120"/>
  <c r="U30" i="120"/>
  <c r="T30" i="120"/>
  <c r="S30" i="120"/>
  <c r="R30" i="120"/>
  <c r="Q30" i="120"/>
  <c r="P30" i="120"/>
  <c r="O30" i="120"/>
  <c r="N30" i="120"/>
  <c r="M30" i="120"/>
  <c r="L30" i="120"/>
  <c r="K30" i="120"/>
  <c r="J30" i="120"/>
  <c r="I30" i="120"/>
  <c r="H30" i="120"/>
  <c r="G30" i="120"/>
  <c r="F30" i="120"/>
  <c r="E30" i="120"/>
  <c r="D30" i="120"/>
  <c r="C30" i="120"/>
  <c r="V29" i="120"/>
  <c r="U29" i="120"/>
  <c r="T29" i="120"/>
  <c r="S29" i="120"/>
  <c r="R29" i="120"/>
  <c r="Q29" i="120"/>
  <c r="P29" i="120"/>
  <c r="O29" i="120"/>
  <c r="N29" i="120"/>
  <c r="M29" i="120"/>
  <c r="L29" i="120"/>
  <c r="K29" i="120"/>
  <c r="J29" i="120"/>
  <c r="I29" i="120"/>
  <c r="H29" i="120"/>
  <c r="G29" i="120"/>
  <c r="F29" i="120"/>
  <c r="E29" i="120"/>
  <c r="D29" i="120"/>
  <c r="C29" i="120"/>
  <c r="V28" i="120"/>
  <c r="U28" i="120"/>
  <c r="T28" i="120"/>
  <c r="S28" i="120"/>
  <c r="R28" i="120"/>
  <c r="Q28" i="120"/>
  <c r="P28" i="120"/>
  <c r="O28" i="120"/>
  <c r="N28" i="120"/>
  <c r="M28" i="120"/>
  <c r="L28" i="120"/>
  <c r="K28" i="120"/>
  <c r="J28" i="120"/>
  <c r="I28" i="120"/>
  <c r="H28" i="120"/>
  <c r="G28" i="120"/>
  <c r="F28" i="120"/>
  <c r="E28" i="120"/>
  <c r="D28" i="120"/>
  <c r="C28" i="120"/>
  <c r="V25" i="120"/>
  <c r="U25" i="120"/>
  <c r="T25" i="120"/>
  <c r="S25" i="120"/>
  <c r="R25" i="120"/>
  <c r="Q25" i="120"/>
  <c r="P25" i="120"/>
  <c r="O25" i="120"/>
  <c r="N25" i="120"/>
  <c r="M25" i="120"/>
  <c r="L25" i="120"/>
  <c r="K25" i="120"/>
  <c r="J25" i="120"/>
  <c r="I25" i="120"/>
  <c r="H25" i="120"/>
  <c r="G25" i="120"/>
  <c r="F25" i="120"/>
  <c r="E25" i="120"/>
  <c r="D25" i="120"/>
  <c r="C25" i="120"/>
  <c r="V24" i="120"/>
  <c r="U24" i="120"/>
  <c r="T24" i="120"/>
  <c r="S24" i="120"/>
  <c r="R24" i="120"/>
  <c r="Q24" i="120"/>
  <c r="P24" i="120"/>
  <c r="O24" i="120"/>
  <c r="N24" i="120"/>
  <c r="M24" i="120"/>
  <c r="L24" i="120"/>
  <c r="K24" i="120"/>
  <c r="J24" i="120"/>
  <c r="I24" i="120"/>
  <c r="H24" i="120"/>
  <c r="G24" i="120"/>
  <c r="F24" i="120"/>
  <c r="E24" i="120"/>
  <c r="D24" i="120"/>
  <c r="C24" i="120"/>
  <c r="V23" i="120"/>
  <c r="U23" i="120"/>
  <c r="T23" i="120"/>
  <c r="S23" i="120"/>
  <c r="R23" i="120"/>
  <c r="Q23" i="120"/>
  <c r="P23" i="120"/>
  <c r="O23" i="120"/>
  <c r="N23" i="120"/>
  <c r="M23" i="120"/>
  <c r="L23" i="120"/>
  <c r="K23" i="120"/>
  <c r="J23" i="120"/>
  <c r="I23" i="120"/>
  <c r="H23" i="120"/>
  <c r="G23" i="120"/>
  <c r="F23" i="120"/>
  <c r="E23" i="120"/>
  <c r="D23" i="120"/>
  <c r="C23" i="120"/>
  <c r="V21" i="120"/>
  <c r="U21" i="120"/>
  <c r="T21" i="120"/>
  <c r="S21" i="120"/>
  <c r="R21" i="120"/>
  <c r="Q21" i="120"/>
  <c r="P21" i="120"/>
  <c r="O21" i="120"/>
  <c r="N21" i="120"/>
  <c r="M21" i="120"/>
  <c r="L21" i="120"/>
  <c r="K21" i="120"/>
  <c r="J21" i="120"/>
  <c r="I21" i="120"/>
  <c r="H21" i="120"/>
  <c r="G21" i="120"/>
  <c r="F21" i="120"/>
  <c r="E21" i="120"/>
  <c r="D21" i="120"/>
  <c r="C21" i="120"/>
  <c r="V20" i="120"/>
  <c r="U20" i="120"/>
  <c r="T20" i="120"/>
  <c r="S20" i="120"/>
  <c r="R20" i="120"/>
  <c r="Q20" i="120"/>
  <c r="P20" i="120"/>
  <c r="O20" i="120"/>
  <c r="N20" i="120"/>
  <c r="M20" i="120"/>
  <c r="L20" i="120"/>
  <c r="K20" i="120"/>
  <c r="J20" i="120"/>
  <c r="I20" i="120"/>
  <c r="H20" i="120"/>
  <c r="G20" i="120"/>
  <c r="F20" i="120"/>
  <c r="E20" i="120"/>
  <c r="D20" i="120"/>
  <c r="C20" i="120"/>
  <c r="V19" i="120"/>
  <c r="U19" i="120"/>
  <c r="T19" i="120"/>
  <c r="S19" i="120"/>
  <c r="R19" i="120"/>
  <c r="Q19" i="120"/>
  <c r="P19" i="120"/>
  <c r="O19" i="120"/>
  <c r="N19" i="120"/>
  <c r="M19" i="120"/>
  <c r="L19" i="120"/>
  <c r="K19" i="120"/>
  <c r="J19" i="120"/>
  <c r="I19" i="120"/>
  <c r="H19" i="120"/>
  <c r="G19" i="120"/>
  <c r="F19" i="120"/>
  <c r="E19" i="120"/>
  <c r="D19" i="120"/>
  <c r="C19" i="120"/>
  <c r="V18" i="120"/>
  <c r="U18" i="120"/>
  <c r="T18" i="120"/>
  <c r="S18" i="120"/>
  <c r="R18" i="120"/>
  <c r="Q18" i="120"/>
  <c r="P18" i="120"/>
  <c r="O18" i="120"/>
  <c r="N18" i="120"/>
  <c r="M18" i="120"/>
  <c r="L18" i="120"/>
  <c r="K18" i="120"/>
  <c r="J18" i="120"/>
  <c r="I18" i="120"/>
  <c r="H18" i="120"/>
  <c r="G18" i="120"/>
  <c r="F18" i="120"/>
  <c r="E18" i="120"/>
  <c r="D18" i="120"/>
  <c r="C18" i="120"/>
  <c r="V16" i="120"/>
  <c r="U16" i="120"/>
  <c r="T16" i="120"/>
  <c r="S16" i="120"/>
  <c r="R16" i="120"/>
  <c r="Q16" i="120"/>
  <c r="P16" i="120"/>
  <c r="O16" i="120"/>
  <c r="N16" i="120"/>
  <c r="M16" i="120"/>
  <c r="L16" i="120"/>
  <c r="K16" i="120"/>
  <c r="J16" i="120"/>
  <c r="I16" i="120"/>
  <c r="H16" i="120"/>
  <c r="G16" i="120"/>
  <c r="F16" i="120"/>
  <c r="E16" i="120"/>
  <c r="D16" i="120"/>
  <c r="C16" i="120"/>
  <c r="V15" i="120"/>
  <c r="U15" i="120"/>
  <c r="T15" i="120"/>
  <c r="S15" i="120"/>
  <c r="R15" i="120"/>
  <c r="Q15" i="120"/>
  <c r="P15" i="120"/>
  <c r="O15" i="120"/>
  <c r="N15" i="120"/>
  <c r="M15" i="120"/>
  <c r="L15" i="120"/>
  <c r="K15" i="120"/>
  <c r="J15" i="120"/>
  <c r="I15" i="120"/>
  <c r="H15" i="120"/>
  <c r="G15" i="120"/>
  <c r="F15" i="120"/>
  <c r="E15" i="120"/>
  <c r="D15" i="120"/>
  <c r="C15" i="120"/>
  <c r="V14" i="120"/>
  <c r="U14" i="120"/>
  <c r="T14" i="120"/>
  <c r="S14" i="120"/>
  <c r="R14" i="120"/>
  <c r="Q14" i="120"/>
  <c r="P14" i="120"/>
  <c r="O14" i="120"/>
  <c r="N14" i="120"/>
  <c r="M14" i="120"/>
  <c r="L14" i="120"/>
  <c r="K14" i="120"/>
  <c r="J14" i="120"/>
  <c r="I14" i="120"/>
  <c r="H14" i="120"/>
  <c r="G14" i="120"/>
  <c r="F14" i="120"/>
  <c r="E14" i="120"/>
  <c r="D14" i="120"/>
  <c r="C14" i="120"/>
  <c r="V13" i="120"/>
  <c r="U13" i="120"/>
  <c r="T13" i="120"/>
  <c r="S13" i="120"/>
  <c r="R13" i="120"/>
  <c r="Q13" i="120"/>
  <c r="P13" i="120"/>
  <c r="O13" i="120"/>
  <c r="N13" i="120"/>
  <c r="M13" i="120"/>
  <c r="L13" i="120"/>
  <c r="K13" i="120"/>
  <c r="J13" i="120"/>
  <c r="I13" i="120"/>
  <c r="H13" i="120"/>
  <c r="G13" i="120"/>
  <c r="F13" i="120"/>
  <c r="E13" i="120"/>
  <c r="D13" i="120"/>
  <c r="C13" i="120"/>
  <c r="V12" i="120"/>
  <c r="U12" i="120"/>
  <c r="T12" i="120"/>
  <c r="S12" i="120"/>
  <c r="R12" i="120"/>
  <c r="Q12" i="120"/>
  <c r="P12" i="120"/>
  <c r="O12" i="120"/>
  <c r="N12" i="120"/>
  <c r="M12" i="120"/>
  <c r="L12" i="120"/>
  <c r="K12" i="120"/>
  <c r="J12" i="120"/>
  <c r="I12" i="120"/>
  <c r="H12" i="120"/>
  <c r="G12" i="120"/>
  <c r="F12" i="120"/>
  <c r="E12" i="120"/>
  <c r="D12" i="120"/>
  <c r="C12" i="120"/>
  <c r="V10" i="120"/>
  <c r="U10" i="120"/>
  <c r="T10" i="120"/>
  <c r="S10" i="120"/>
  <c r="R10" i="120"/>
  <c r="Q10" i="120"/>
  <c r="P10" i="120"/>
  <c r="O10" i="120"/>
  <c r="N10" i="120"/>
  <c r="M10" i="120"/>
  <c r="L10" i="120"/>
  <c r="K10" i="120"/>
  <c r="J10" i="120"/>
  <c r="I10" i="120"/>
  <c r="H10" i="120"/>
  <c r="G10" i="120"/>
  <c r="F10" i="120"/>
  <c r="E10" i="120"/>
  <c r="D10" i="120"/>
  <c r="C10" i="120"/>
  <c r="V9" i="120"/>
  <c r="U9" i="120"/>
  <c r="T9" i="120"/>
  <c r="S9" i="120"/>
  <c r="R9" i="120"/>
  <c r="Q9" i="120"/>
  <c r="P9" i="120"/>
  <c r="O9" i="120"/>
  <c r="N9" i="120"/>
  <c r="M9" i="120"/>
  <c r="L9" i="120"/>
  <c r="K9" i="120"/>
  <c r="J9" i="120"/>
  <c r="I9" i="120"/>
  <c r="H9" i="120"/>
  <c r="G9" i="120"/>
  <c r="F9" i="120"/>
  <c r="E9" i="120"/>
  <c r="D9" i="120"/>
  <c r="C9" i="120"/>
  <c r="V7" i="120"/>
  <c r="U7" i="120"/>
  <c r="T7" i="120"/>
  <c r="S7" i="120"/>
  <c r="R7" i="120"/>
  <c r="Q7" i="120"/>
  <c r="P7" i="120"/>
  <c r="O7" i="120"/>
  <c r="N7" i="120"/>
  <c r="M7" i="120"/>
  <c r="L7" i="120"/>
  <c r="K7" i="120"/>
  <c r="J7" i="120"/>
  <c r="I7" i="120"/>
  <c r="H7" i="120"/>
  <c r="G7" i="120"/>
  <c r="F7" i="120"/>
  <c r="E7" i="120"/>
  <c r="D7" i="120"/>
  <c r="C7" i="120"/>
  <c r="V6" i="120"/>
  <c r="U6" i="120"/>
  <c r="T6" i="120"/>
  <c r="S6" i="120"/>
  <c r="R6" i="120"/>
  <c r="Q6" i="120"/>
  <c r="P6" i="120"/>
  <c r="O6" i="120"/>
  <c r="N6" i="120"/>
  <c r="M6" i="120"/>
  <c r="L6" i="120"/>
  <c r="K6" i="120"/>
  <c r="J6" i="120"/>
  <c r="I6" i="120"/>
  <c r="H6" i="120"/>
  <c r="G6" i="120"/>
  <c r="F6" i="120"/>
  <c r="E6" i="120"/>
  <c r="D6" i="120"/>
  <c r="C6" i="120"/>
  <c r="V5" i="120"/>
  <c r="U5" i="120"/>
  <c r="T5" i="120"/>
  <c r="S5" i="120"/>
  <c r="R5" i="120"/>
  <c r="Q5" i="120"/>
  <c r="P5" i="120"/>
  <c r="O5" i="120"/>
  <c r="N5" i="120"/>
  <c r="M5" i="120"/>
  <c r="L5" i="120"/>
  <c r="K5" i="120"/>
  <c r="J5" i="120"/>
  <c r="I5" i="120"/>
  <c r="H5" i="120"/>
  <c r="G5" i="120"/>
  <c r="F5" i="120"/>
  <c r="E5" i="120"/>
  <c r="D5" i="120"/>
  <c r="C5" i="120"/>
  <c r="W54" i="120"/>
  <c r="W53" i="120"/>
  <c r="W32" i="120"/>
  <c r="W31" i="120"/>
  <c r="W30" i="120"/>
  <c r="W29" i="120"/>
  <c r="W28" i="120"/>
  <c r="W25" i="120"/>
  <c r="W24" i="120"/>
  <c r="W23" i="120"/>
  <c r="W21" i="120"/>
  <c r="W20" i="120"/>
  <c r="W19" i="120"/>
  <c r="W18" i="120"/>
  <c r="W16" i="120"/>
  <c r="W15" i="120"/>
  <c r="W14" i="120"/>
  <c r="W13" i="120"/>
  <c r="W12" i="120"/>
  <c r="W10" i="120"/>
  <c r="W9" i="120"/>
  <c r="W7" i="120"/>
  <c r="W6" i="120"/>
  <c r="W5" i="120"/>
  <c r="T52" i="120" l="1"/>
  <c r="U52" i="120"/>
  <c r="V52" i="120"/>
  <c r="I22" i="120"/>
  <c r="Q4" i="120"/>
  <c r="F11" i="120"/>
  <c r="N11" i="120"/>
  <c r="S52" i="120"/>
  <c r="K8" i="120"/>
  <c r="S8" i="120"/>
  <c r="G52" i="120"/>
  <c r="O52" i="120"/>
  <c r="T11" i="120"/>
  <c r="H22" i="120"/>
  <c r="P22" i="120"/>
  <c r="T27" i="120"/>
  <c r="H52" i="120"/>
  <c r="P52" i="120"/>
  <c r="D52" i="120"/>
  <c r="L52" i="120"/>
  <c r="Q22" i="120"/>
  <c r="E27" i="120"/>
  <c r="M27" i="120"/>
  <c r="U27" i="120"/>
  <c r="I52" i="120"/>
  <c r="Q52" i="120"/>
  <c r="F27" i="120"/>
  <c r="N27" i="120"/>
  <c r="V27" i="120"/>
  <c r="J52" i="120"/>
  <c r="R52" i="120"/>
  <c r="R8" i="120"/>
  <c r="D27" i="120"/>
  <c r="M8" i="120"/>
  <c r="E11" i="120"/>
  <c r="M11" i="120"/>
  <c r="D11" i="120"/>
  <c r="U22" i="120"/>
  <c r="V11" i="120"/>
  <c r="U11" i="120"/>
  <c r="G11" i="120"/>
  <c r="O11" i="120"/>
  <c r="C17" i="120"/>
  <c r="K17" i="120"/>
  <c r="S17" i="120"/>
  <c r="J8" i="120"/>
  <c r="J4" i="120"/>
  <c r="I11" i="120"/>
  <c r="Q11" i="120"/>
  <c r="S11" i="120"/>
  <c r="J27" i="120"/>
  <c r="J11" i="120"/>
  <c r="R11" i="120"/>
  <c r="F17" i="120"/>
  <c r="N17" i="120"/>
  <c r="V17" i="120"/>
  <c r="D17" i="120"/>
  <c r="L17" i="120"/>
  <c r="T17" i="120"/>
  <c r="C4" i="120"/>
  <c r="S4" i="120"/>
  <c r="E8" i="120"/>
  <c r="U8" i="120"/>
  <c r="E4" i="120"/>
  <c r="M4" i="120"/>
  <c r="U4" i="120"/>
  <c r="G17" i="120"/>
  <c r="C52" i="120"/>
  <c r="K52" i="120"/>
  <c r="G8" i="120"/>
  <c r="E22" i="120"/>
  <c r="I27" i="120"/>
  <c r="Q27" i="120"/>
  <c r="E52" i="120"/>
  <c r="M52" i="120"/>
  <c r="F22" i="120"/>
  <c r="R27" i="120"/>
  <c r="F52" i="120"/>
  <c r="N52" i="120"/>
  <c r="E17" i="120"/>
  <c r="M17" i="120"/>
  <c r="U17" i="120"/>
  <c r="F4" i="120"/>
  <c r="N4" i="120"/>
  <c r="V4" i="120"/>
  <c r="F8" i="120"/>
  <c r="N8" i="120"/>
  <c r="V8" i="120"/>
  <c r="H11" i="120"/>
  <c r="P11" i="120"/>
  <c r="V22" i="120"/>
  <c r="J22" i="120"/>
  <c r="R22" i="120"/>
  <c r="G4" i="120"/>
  <c r="O4" i="120"/>
  <c r="J17" i="120"/>
  <c r="R17" i="120"/>
  <c r="O8" i="120"/>
  <c r="L11" i="120"/>
  <c r="M22" i="120"/>
  <c r="D4" i="120"/>
  <c r="L4" i="120"/>
  <c r="T4" i="120"/>
  <c r="N22" i="120"/>
  <c r="I4" i="120"/>
  <c r="H8" i="120"/>
  <c r="P8" i="120"/>
  <c r="R4" i="120"/>
  <c r="H27" i="120"/>
  <c r="P27" i="120"/>
  <c r="L27" i="120"/>
  <c r="O17" i="120"/>
  <c r="H17" i="120"/>
  <c r="P17" i="120"/>
  <c r="G22" i="120"/>
  <c r="O22" i="120"/>
  <c r="H4" i="120"/>
  <c r="P4" i="120"/>
  <c r="K11" i="120"/>
  <c r="I8" i="120"/>
  <c r="Q8" i="120"/>
  <c r="I17" i="120"/>
  <c r="Q17" i="120"/>
  <c r="D22" i="120"/>
  <c r="L22" i="120"/>
  <c r="T22" i="120"/>
  <c r="K27" i="120"/>
  <c r="S27" i="120"/>
  <c r="C11" i="120"/>
  <c r="C27" i="120"/>
  <c r="C8" i="120"/>
  <c r="C22" i="120"/>
  <c r="K22" i="120"/>
  <c r="S22" i="120"/>
  <c r="G27" i="120"/>
  <c r="O27" i="120"/>
  <c r="K4" i="120"/>
  <c r="D8" i="120"/>
  <c r="L8" i="120"/>
  <c r="T8" i="120"/>
  <c r="Q3" i="120" l="1"/>
  <c r="S3" i="120"/>
  <c r="J3" i="120"/>
  <c r="M3" i="120"/>
  <c r="R3" i="120"/>
  <c r="I3" i="120"/>
  <c r="G3" i="120"/>
  <c r="E3" i="120"/>
  <c r="O3" i="120"/>
  <c r="U3" i="120"/>
  <c r="V3" i="120"/>
  <c r="H3" i="120"/>
  <c r="N3" i="120"/>
  <c r="F3" i="120"/>
  <c r="D3" i="120"/>
  <c r="K3" i="120"/>
  <c r="P3" i="120"/>
  <c r="C3" i="120"/>
  <c r="T3" i="120"/>
  <c r="L3" i="120"/>
  <c r="V4" i="159"/>
  <c r="U4" i="159"/>
  <c r="T4" i="159"/>
  <c r="T3" i="159" s="1"/>
  <c r="S4" i="159"/>
  <c r="S3" i="159" s="1"/>
  <c r="R4" i="159"/>
  <c r="R3" i="159" s="1"/>
  <c r="Q4" i="159"/>
  <c r="Q3" i="159" s="1"/>
  <c r="P4" i="159"/>
  <c r="P3" i="159" s="1"/>
  <c r="O4" i="159"/>
  <c r="O3" i="159" s="1"/>
  <c r="N4" i="159"/>
  <c r="M4" i="159"/>
  <c r="L4" i="159"/>
  <c r="L3" i="159" s="1"/>
  <c r="K4" i="159"/>
  <c r="K3" i="159" s="1"/>
  <c r="J4" i="159"/>
  <c r="J3" i="159" s="1"/>
  <c r="I4" i="159"/>
  <c r="I3" i="159" s="1"/>
  <c r="H4" i="159"/>
  <c r="H3" i="159" s="1"/>
  <c r="G4" i="159"/>
  <c r="G3" i="159" s="1"/>
  <c r="F4" i="159"/>
  <c r="E4" i="159"/>
  <c r="D4" i="159"/>
  <c r="D3" i="159" s="1"/>
  <c r="C4" i="159"/>
  <c r="C3" i="159" s="1"/>
  <c r="V4" i="158"/>
  <c r="V3" i="158" s="1"/>
  <c r="U4" i="158"/>
  <c r="U3" i="158" s="1"/>
  <c r="T4" i="158"/>
  <c r="S4" i="158"/>
  <c r="R4" i="158"/>
  <c r="Q4" i="158"/>
  <c r="P4" i="158"/>
  <c r="P3" i="158" s="1"/>
  <c r="O4" i="158"/>
  <c r="O3" i="158" s="1"/>
  <c r="N4" i="158"/>
  <c r="N3" i="158" s="1"/>
  <c r="M4" i="158"/>
  <c r="M3" i="158" s="1"/>
  <c r="L4" i="158"/>
  <c r="K4" i="158"/>
  <c r="J4" i="158"/>
  <c r="I4" i="158"/>
  <c r="H4" i="158"/>
  <c r="H3" i="158" s="1"/>
  <c r="G4" i="158"/>
  <c r="G3" i="158" s="1"/>
  <c r="F4" i="158"/>
  <c r="F3" i="158" s="1"/>
  <c r="E4" i="158"/>
  <c r="E3" i="158" s="1"/>
  <c r="D4" i="158"/>
  <c r="C4" i="158"/>
  <c r="Q3" i="158" l="1"/>
  <c r="J3" i="158"/>
  <c r="R3" i="158"/>
  <c r="I3" i="158"/>
  <c r="C3" i="158"/>
  <c r="S3" i="158"/>
  <c r="E3" i="159"/>
  <c r="M3" i="159"/>
  <c r="U3" i="159"/>
  <c r="K3" i="158"/>
  <c r="D3" i="158"/>
  <c r="L3" i="158"/>
  <c r="T3" i="158"/>
  <c r="F3" i="159"/>
  <c r="N3" i="159"/>
  <c r="V3" i="159"/>
  <c r="W4" i="159"/>
  <c r="W3" i="159" s="1"/>
  <c r="W4" i="158"/>
  <c r="W3" i="158" l="1"/>
  <c r="W54" i="119" l="1"/>
  <c r="V54" i="119"/>
  <c r="U54" i="119"/>
  <c r="T54" i="119"/>
  <c r="S54" i="119"/>
  <c r="R54" i="119"/>
  <c r="Q54" i="119"/>
  <c r="P54" i="119"/>
  <c r="O54" i="119"/>
  <c r="N54" i="119"/>
  <c r="M54" i="119"/>
  <c r="L54" i="119"/>
  <c r="K54" i="119"/>
  <c r="J54" i="119"/>
  <c r="I54" i="119"/>
  <c r="H54" i="119"/>
  <c r="G54" i="119"/>
  <c r="F54" i="119"/>
  <c r="E54" i="119"/>
  <c r="D54" i="119"/>
  <c r="W53" i="119"/>
  <c r="V53" i="119"/>
  <c r="U53" i="119"/>
  <c r="T53" i="119"/>
  <c r="S53" i="119"/>
  <c r="R53" i="119"/>
  <c r="Q53" i="119"/>
  <c r="P53" i="119"/>
  <c r="O53" i="119"/>
  <c r="N53" i="119"/>
  <c r="M53" i="119"/>
  <c r="L53" i="119"/>
  <c r="K53" i="119"/>
  <c r="J53" i="119"/>
  <c r="I53" i="119"/>
  <c r="H53" i="119"/>
  <c r="G53" i="119"/>
  <c r="F53" i="119"/>
  <c r="E53" i="119"/>
  <c r="D53" i="119"/>
  <c r="W65" i="119"/>
  <c r="V65" i="119"/>
  <c r="U65" i="119"/>
  <c r="T65" i="119"/>
  <c r="S65" i="119"/>
  <c r="R65" i="119"/>
  <c r="Q65" i="119"/>
  <c r="P65" i="119"/>
  <c r="O65" i="119"/>
  <c r="N65" i="119"/>
  <c r="M65" i="119"/>
  <c r="L65" i="119"/>
  <c r="K65" i="119"/>
  <c r="J65" i="119"/>
  <c r="I65" i="119"/>
  <c r="H65" i="119"/>
  <c r="G65" i="119"/>
  <c r="F65" i="119"/>
  <c r="E65" i="119"/>
  <c r="D65" i="119"/>
  <c r="W64" i="119"/>
  <c r="V64" i="119"/>
  <c r="U64" i="119"/>
  <c r="T64" i="119"/>
  <c r="S64" i="119"/>
  <c r="R64" i="119"/>
  <c r="Q64" i="119"/>
  <c r="P64" i="119"/>
  <c r="O64" i="119"/>
  <c r="N64" i="119"/>
  <c r="M64" i="119"/>
  <c r="L64" i="119"/>
  <c r="K64" i="119"/>
  <c r="J64" i="119"/>
  <c r="I64" i="119"/>
  <c r="H64" i="119"/>
  <c r="G64" i="119"/>
  <c r="F64" i="119"/>
  <c r="E64" i="119"/>
  <c r="D64" i="119"/>
  <c r="W63" i="119"/>
  <c r="V63" i="119"/>
  <c r="U63" i="119"/>
  <c r="T63" i="119"/>
  <c r="S63" i="119"/>
  <c r="R63" i="119"/>
  <c r="Q63" i="119"/>
  <c r="P63" i="119"/>
  <c r="O63" i="119"/>
  <c r="N63" i="119"/>
  <c r="M63" i="119"/>
  <c r="L63" i="119"/>
  <c r="K63" i="119"/>
  <c r="J63" i="119"/>
  <c r="I63" i="119"/>
  <c r="H63" i="119"/>
  <c r="G63" i="119"/>
  <c r="F63" i="119"/>
  <c r="E63" i="119"/>
  <c r="D63" i="119"/>
  <c r="W62" i="119"/>
  <c r="V62" i="119"/>
  <c r="U62" i="119"/>
  <c r="T62" i="119"/>
  <c r="S62" i="119"/>
  <c r="R62" i="119"/>
  <c r="Q62" i="119"/>
  <c r="P62" i="119"/>
  <c r="O62" i="119"/>
  <c r="N62" i="119"/>
  <c r="M62" i="119"/>
  <c r="L62" i="119"/>
  <c r="K62" i="119"/>
  <c r="J62" i="119"/>
  <c r="I62" i="119"/>
  <c r="H62" i="119"/>
  <c r="G62" i="119"/>
  <c r="F62" i="119"/>
  <c r="E62" i="119"/>
  <c r="D62" i="119"/>
  <c r="W32" i="119"/>
  <c r="V32" i="119"/>
  <c r="U32" i="119"/>
  <c r="T32" i="119"/>
  <c r="S32" i="119"/>
  <c r="R32" i="119"/>
  <c r="Q32" i="119"/>
  <c r="P32" i="119"/>
  <c r="O32" i="119"/>
  <c r="N32" i="119"/>
  <c r="M32" i="119"/>
  <c r="L32" i="119"/>
  <c r="K32" i="119"/>
  <c r="J32" i="119"/>
  <c r="I32" i="119"/>
  <c r="H32" i="119"/>
  <c r="G32" i="119"/>
  <c r="F32" i="119"/>
  <c r="E32" i="119"/>
  <c r="D32" i="119"/>
  <c r="W31" i="119"/>
  <c r="V31" i="119"/>
  <c r="U31" i="119"/>
  <c r="T31" i="119"/>
  <c r="S31" i="119"/>
  <c r="R31" i="119"/>
  <c r="Q31" i="119"/>
  <c r="P31" i="119"/>
  <c r="O31" i="119"/>
  <c r="N31" i="119"/>
  <c r="M31" i="119"/>
  <c r="L31" i="119"/>
  <c r="K31" i="119"/>
  <c r="J31" i="119"/>
  <c r="I31" i="119"/>
  <c r="H31" i="119"/>
  <c r="G31" i="119"/>
  <c r="F31" i="119"/>
  <c r="E31" i="119"/>
  <c r="D31" i="119"/>
  <c r="W30" i="119"/>
  <c r="V30" i="119"/>
  <c r="U30" i="119"/>
  <c r="T30" i="119"/>
  <c r="S30" i="119"/>
  <c r="R30" i="119"/>
  <c r="Q30" i="119"/>
  <c r="P30" i="119"/>
  <c r="O30" i="119"/>
  <c r="N30" i="119"/>
  <c r="M30" i="119"/>
  <c r="L30" i="119"/>
  <c r="K30" i="119"/>
  <c r="J30" i="119"/>
  <c r="I30" i="119"/>
  <c r="H30" i="119"/>
  <c r="G30" i="119"/>
  <c r="F30" i="119"/>
  <c r="E30" i="119"/>
  <c r="D30" i="119"/>
  <c r="W29" i="119"/>
  <c r="V29" i="119"/>
  <c r="U29" i="119"/>
  <c r="T29" i="119"/>
  <c r="S29" i="119"/>
  <c r="R29" i="119"/>
  <c r="Q29" i="119"/>
  <c r="P29" i="119"/>
  <c r="O29" i="119"/>
  <c r="N29" i="119"/>
  <c r="M29" i="119"/>
  <c r="L29" i="119"/>
  <c r="K29" i="119"/>
  <c r="J29" i="119"/>
  <c r="I29" i="119"/>
  <c r="H29" i="119"/>
  <c r="G29" i="119"/>
  <c r="F29" i="119"/>
  <c r="E29" i="119"/>
  <c r="D29" i="119"/>
  <c r="W28" i="119"/>
  <c r="V28" i="119"/>
  <c r="U28" i="119"/>
  <c r="T28" i="119"/>
  <c r="S28" i="119"/>
  <c r="R28" i="119"/>
  <c r="Q28" i="119"/>
  <c r="P28" i="119"/>
  <c r="O28" i="119"/>
  <c r="N28" i="119"/>
  <c r="M28" i="119"/>
  <c r="L28" i="119"/>
  <c r="K28" i="119"/>
  <c r="J28" i="119"/>
  <c r="I28" i="119"/>
  <c r="H28" i="119"/>
  <c r="G28" i="119"/>
  <c r="F28" i="119"/>
  <c r="E28" i="119"/>
  <c r="D28" i="119"/>
  <c r="W25" i="119"/>
  <c r="V25" i="119"/>
  <c r="U25" i="119"/>
  <c r="T25" i="119"/>
  <c r="S25" i="119"/>
  <c r="R25" i="119"/>
  <c r="Q25" i="119"/>
  <c r="P25" i="119"/>
  <c r="O25" i="119"/>
  <c r="N25" i="119"/>
  <c r="M25" i="119"/>
  <c r="L25" i="119"/>
  <c r="K25" i="119"/>
  <c r="J25" i="119"/>
  <c r="I25" i="119"/>
  <c r="H25" i="119"/>
  <c r="G25" i="119"/>
  <c r="F25" i="119"/>
  <c r="E25" i="119"/>
  <c r="D25" i="119"/>
  <c r="W24" i="119"/>
  <c r="V24" i="119"/>
  <c r="U24" i="119"/>
  <c r="T24" i="119"/>
  <c r="S24" i="119"/>
  <c r="R24" i="119"/>
  <c r="Q24" i="119"/>
  <c r="P24" i="119"/>
  <c r="O24" i="119"/>
  <c r="N24" i="119"/>
  <c r="M24" i="119"/>
  <c r="L24" i="119"/>
  <c r="K24" i="119"/>
  <c r="J24" i="119"/>
  <c r="I24" i="119"/>
  <c r="H24" i="119"/>
  <c r="G24" i="119"/>
  <c r="F24" i="119"/>
  <c r="E24" i="119"/>
  <c r="D24" i="119"/>
  <c r="W23" i="119"/>
  <c r="V23" i="119"/>
  <c r="U23" i="119"/>
  <c r="T23" i="119"/>
  <c r="S23" i="119"/>
  <c r="R23" i="119"/>
  <c r="Q23" i="119"/>
  <c r="P23" i="119"/>
  <c r="O23" i="119"/>
  <c r="N23" i="119"/>
  <c r="M23" i="119"/>
  <c r="L23" i="119"/>
  <c r="K23" i="119"/>
  <c r="J23" i="119"/>
  <c r="I23" i="119"/>
  <c r="H23" i="119"/>
  <c r="G23" i="119"/>
  <c r="F23" i="119"/>
  <c r="E23" i="119"/>
  <c r="D23" i="119"/>
  <c r="W21" i="119"/>
  <c r="V21" i="119"/>
  <c r="U21" i="119"/>
  <c r="T21" i="119"/>
  <c r="S21" i="119"/>
  <c r="R21" i="119"/>
  <c r="Q21" i="119"/>
  <c r="P21" i="119"/>
  <c r="O21" i="119"/>
  <c r="N21" i="119"/>
  <c r="M21" i="119"/>
  <c r="L21" i="119"/>
  <c r="K21" i="119"/>
  <c r="J21" i="119"/>
  <c r="I21" i="119"/>
  <c r="H21" i="119"/>
  <c r="G21" i="119"/>
  <c r="F21" i="119"/>
  <c r="E21" i="119"/>
  <c r="D21" i="119"/>
  <c r="W20" i="119"/>
  <c r="V20" i="119"/>
  <c r="U20" i="119"/>
  <c r="T20" i="119"/>
  <c r="S20" i="119"/>
  <c r="R20" i="119"/>
  <c r="Q20" i="119"/>
  <c r="P20" i="119"/>
  <c r="O20" i="119"/>
  <c r="N20" i="119"/>
  <c r="M20" i="119"/>
  <c r="L20" i="119"/>
  <c r="K20" i="119"/>
  <c r="J20" i="119"/>
  <c r="I20" i="119"/>
  <c r="H20" i="119"/>
  <c r="G20" i="119"/>
  <c r="F20" i="119"/>
  <c r="E20" i="119"/>
  <c r="D20" i="119"/>
  <c r="W19" i="119"/>
  <c r="V19" i="119"/>
  <c r="U19" i="119"/>
  <c r="T19" i="119"/>
  <c r="S19" i="119"/>
  <c r="R19" i="119"/>
  <c r="Q19" i="119"/>
  <c r="P19" i="119"/>
  <c r="O19" i="119"/>
  <c r="N19" i="119"/>
  <c r="M19" i="119"/>
  <c r="L19" i="119"/>
  <c r="K19" i="119"/>
  <c r="J19" i="119"/>
  <c r="I19" i="119"/>
  <c r="H19" i="119"/>
  <c r="G19" i="119"/>
  <c r="F19" i="119"/>
  <c r="E19" i="119"/>
  <c r="D19" i="119"/>
  <c r="W18" i="119"/>
  <c r="V18" i="119"/>
  <c r="U18" i="119"/>
  <c r="T18" i="119"/>
  <c r="S18" i="119"/>
  <c r="R18" i="119"/>
  <c r="Q18" i="119"/>
  <c r="P18" i="119"/>
  <c r="O18" i="119"/>
  <c r="N18" i="119"/>
  <c r="M18" i="119"/>
  <c r="L18" i="119"/>
  <c r="K18" i="119"/>
  <c r="J18" i="119"/>
  <c r="I18" i="119"/>
  <c r="H18" i="119"/>
  <c r="G18" i="119"/>
  <c r="F18" i="119"/>
  <c r="E18" i="119"/>
  <c r="D18" i="119"/>
  <c r="W16" i="119"/>
  <c r="V16" i="119"/>
  <c r="U16" i="119"/>
  <c r="T16" i="119"/>
  <c r="S16" i="119"/>
  <c r="R16" i="119"/>
  <c r="Q16" i="119"/>
  <c r="P16" i="119"/>
  <c r="O16" i="119"/>
  <c r="N16" i="119"/>
  <c r="M16" i="119"/>
  <c r="L16" i="119"/>
  <c r="K16" i="119"/>
  <c r="J16" i="119"/>
  <c r="I16" i="119"/>
  <c r="H16" i="119"/>
  <c r="G16" i="119"/>
  <c r="F16" i="119"/>
  <c r="E16" i="119"/>
  <c r="D16" i="119"/>
  <c r="W15" i="119"/>
  <c r="V15" i="119"/>
  <c r="U15" i="119"/>
  <c r="T15" i="119"/>
  <c r="S15" i="119"/>
  <c r="R15" i="119"/>
  <c r="Q15" i="119"/>
  <c r="P15" i="119"/>
  <c r="O15" i="119"/>
  <c r="N15" i="119"/>
  <c r="M15" i="119"/>
  <c r="L15" i="119"/>
  <c r="K15" i="119"/>
  <c r="J15" i="119"/>
  <c r="I15" i="119"/>
  <c r="H15" i="119"/>
  <c r="G15" i="119"/>
  <c r="F15" i="119"/>
  <c r="E15" i="119"/>
  <c r="D15" i="119"/>
  <c r="W14" i="119"/>
  <c r="V14" i="119"/>
  <c r="U14" i="119"/>
  <c r="T14" i="119"/>
  <c r="S14" i="119"/>
  <c r="R14" i="119"/>
  <c r="Q14" i="119"/>
  <c r="P14" i="119"/>
  <c r="O14" i="119"/>
  <c r="N14" i="119"/>
  <c r="M14" i="119"/>
  <c r="L14" i="119"/>
  <c r="K14" i="119"/>
  <c r="J14" i="119"/>
  <c r="I14" i="119"/>
  <c r="H14" i="119"/>
  <c r="G14" i="119"/>
  <c r="F14" i="119"/>
  <c r="E14" i="119"/>
  <c r="D14" i="119"/>
  <c r="W13" i="119"/>
  <c r="V13" i="119"/>
  <c r="U13" i="119"/>
  <c r="T13" i="119"/>
  <c r="S13" i="119"/>
  <c r="R13" i="119"/>
  <c r="Q13" i="119"/>
  <c r="P13" i="119"/>
  <c r="O13" i="119"/>
  <c r="N13" i="119"/>
  <c r="M13" i="119"/>
  <c r="L13" i="119"/>
  <c r="K13" i="119"/>
  <c r="J13" i="119"/>
  <c r="I13" i="119"/>
  <c r="H13" i="119"/>
  <c r="G13" i="119"/>
  <c r="F13" i="119"/>
  <c r="E13" i="119"/>
  <c r="D13" i="119"/>
  <c r="W12" i="119"/>
  <c r="V12" i="119"/>
  <c r="U12" i="119"/>
  <c r="T12" i="119"/>
  <c r="S12" i="119"/>
  <c r="R12" i="119"/>
  <c r="Q12" i="119"/>
  <c r="P12" i="119"/>
  <c r="O12" i="119"/>
  <c r="N12" i="119"/>
  <c r="M12" i="119"/>
  <c r="L12" i="119"/>
  <c r="K12" i="119"/>
  <c r="J12" i="119"/>
  <c r="I12" i="119"/>
  <c r="H12" i="119"/>
  <c r="G12" i="119"/>
  <c r="F12" i="119"/>
  <c r="E12" i="119"/>
  <c r="D12" i="119"/>
  <c r="W10" i="119"/>
  <c r="V10" i="119"/>
  <c r="U10" i="119"/>
  <c r="T10" i="119"/>
  <c r="S10" i="119"/>
  <c r="R10" i="119"/>
  <c r="Q10" i="119"/>
  <c r="P10" i="119"/>
  <c r="O10" i="119"/>
  <c r="N10" i="119"/>
  <c r="M10" i="119"/>
  <c r="L10" i="119"/>
  <c r="K10" i="119"/>
  <c r="J10" i="119"/>
  <c r="I10" i="119"/>
  <c r="H10" i="119"/>
  <c r="G10" i="119"/>
  <c r="F10" i="119"/>
  <c r="E10" i="119"/>
  <c r="D10" i="119"/>
  <c r="W9" i="119"/>
  <c r="V9" i="119"/>
  <c r="U9" i="119"/>
  <c r="T9" i="119"/>
  <c r="S9" i="119"/>
  <c r="R9" i="119"/>
  <c r="Q9" i="119"/>
  <c r="P9" i="119"/>
  <c r="O9" i="119"/>
  <c r="N9" i="119"/>
  <c r="M9" i="119"/>
  <c r="L9" i="119"/>
  <c r="K9" i="119"/>
  <c r="J9" i="119"/>
  <c r="I9" i="119"/>
  <c r="H9" i="119"/>
  <c r="G9" i="119"/>
  <c r="F9" i="119"/>
  <c r="E9" i="119"/>
  <c r="D9" i="119"/>
  <c r="W7" i="119"/>
  <c r="V7" i="119"/>
  <c r="U7" i="119"/>
  <c r="T7" i="119"/>
  <c r="S7" i="119"/>
  <c r="R7" i="119"/>
  <c r="Q7" i="119"/>
  <c r="P7" i="119"/>
  <c r="O7" i="119"/>
  <c r="N7" i="119"/>
  <c r="M7" i="119"/>
  <c r="L7" i="119"/>
  <c r="K7" i="119"/>
  <c r="J7" i="119"/>
  <c r="I7" i="119"/>
  <c r="H7" i="119"/>
  <c r="G7" i="119"/>
  <c r="F7" i="119"/>
  <c r="E7" i="119"/>
  <c r="D7" i="119"/>
  <c r="W6" i="119"/>
  <c r="V6" i="119"/>
  <c r="U6" i="119"/>
  <c r="T6" i="119"/>
  <c r="S6" i="119"/>
  <c r="R6" i="119"/>
  <c r="Q6" i="119"/>
  <c r="P6" i="119"/>
  <c r="O6" i="119"/>
  <c r="N6" i="119"/>
  <c r="M6" i="119"/>
  <c r="L6" i="119"/>
  <c r="K6" i="119"/>
  <c r="J6" i="119"/>
  <c r="I6" i="119"/>
  <c r="H6" i="119"/>
  <c r="G6" i="119"/>
  <c r="F6" i="119"/>
  <c r="E6" i="119"/>
  <c r="D6" i="119"/>
  <c r="V5" i="119"/>
  <c r="U5" i="119"/>
  <c r="T5" i="119"/>
  <c r="S5" i="119"/>
  <c r="R5" i="119"/>
  <c r="Q5" i="119"/>
  <c r="P5" i="119"/>
  <c r="O5" i="119"/>
  <c r="N5" i="119"/>
  <c r="M5" i="119"/>
  <c r="L5" i="119"/>
  <c r="K5" i="119"/>
  <c r="J5" i="119"/>
  <c r="I5" i="119"/>
  <c r="H5" i="119"/>
  <c r="G5" i="119"/>
  <c r="F5" i="119"/>
  <c r="E5" i="119"/>
  <c r="D5" i="119"/>
  <c r="W5" i="119"/>
  <c r="W4" i="156" l="1"/>
  <c r="W3" i="156" s="1"/>
  <c r="V4" i="156"/>
  <c r="V3" i="156" s="1"/>
  <c r="U4" i="156"/>
  <c r="T4" i="156"/>
  <c r="S4" i="156"/>
  <c r="R4" i="156"/>
  <c r="Q4" i="156"/>
  <c r="P4" i="156"/>
  <c r="O4" i="156"/>
  <c r="O3" i="156" s="1"/>
  <c r="N4" i="156"/>
  <c r="N3" i="156" s="1"/>
  <c r="M4" i="156"/>
  <c r="L4" i="156"/>
  <c r="K4" i="156"/>
  <c r="J4" i="156"/>
  <c r="I4" i="156"/>
  <c r="H4" i="156"/>
  <c r="G4" i="156"/>
  <c r="G3" i="156" s="1"/>
  <c r="F4" i="156"/>
  <c r="F3" i="156" s="1"/>
  <c r="E4" i="156"/>
  <c r="D4" i="156"/>
  <c r="C4" i="156"/>
  <c r="W4" i="155"/>
  <c r="W3" i="155" s="1"/>
  <c r="V4" i="155"/>
  <c r="U4" i="155"/>
  <c r="U3" i="155" s="1"/>
  <c r="T4" i="155"/>
  <c r="S4" i="155"/>
  <c r="S3" i="155" s="1"/>
  <c r="R4" i="155"/>
  <c r="R3" i="155" s="1"/>
  <c r="Q4" i="155"/>
  <c r="Q3" i="155" s="1"/>
  <c r="P4" i="155"/>
  <c r="P3" i="155" s="1"/>
  <c r="O4" i="155"/>
  <c r="O3" i="155" s="1"/>
  <c r="N4" i="155"/>
  <c r="N3" i="155" s="1"/>
  <c r="M4" i="155"/>
  <c r="M3" i="155" s="1"/>
  <c r="L4" i="155"/>
  <c r="K4" i="155"/>
  <c r="K3" i="155" s="1"/>
  <c r="J4" i="155"/>
  <c r="J3" i="155" s="1"/>
  <c r="I4" i="155"/>
  <c r="I3" i="155" s="1"/>
  <c r="H4" i="155"/>
  <c r="H3" i="155" s="1"/>
  <c r="G4" i="155"/>
  <c r="G3" i="155" s="1"/>
  <c r="F4" i="155"/>
  <c r="F3" i="155" s="1"/>
  <c r="E4" i="155"/>
  <c r="E3" i="155" s="1"/>
  <c r="D4" i="155"/>
  <c r="C4" i="155"/>
  <c r="C3" i="155" s="1"/>
  <c r="W54" i="10"/>
  <c r="V54" i="10"/>
  <c r="U54" i="10"/>
  <c r="T54" i="10"/>
  <c r="S54" i="10"/>
  <c r="R54" i="10"/>
  <c r="Q54" i="10"/>
  <c r="P54" i="10"/>
  <c r="O54" i="10"/>
  <c r="N54" i="10"/>
  <c r="M54" i="10"/>
  <c r="L54" i="10"/>
  <c r="K54" i="10"/>
  <c r="J54" i="10"/>
  <c r="I54" i="10"/>
  <c r="H54" i="10"/>
  <c r="G54" i="10"/>
  <c r="F54" i="10"/>
  <c r="E54" i="10"/>
  <c r="D54" i="10"/>
  <c r="C54" i="10"/>
  <c r="W53" i="10"/>
  <c r="V53" i="10"/>
  <c r="U53" i="10"/>
  <c r="T53" i="10"/>
  <c r="S53" i="10"/>
  <c r="R53" i="10"/>
  <c r="Q53" i="10"/>
  <c r="P53" i="10"/>
  <c r="O53" i="10"/>
  <c r="N53" i="10"/>
  <c r="M53" i="10"/>
  <c r="L53" i="10"/>
  <c r="K53" i="10"/>
  <c r="J53" i="10"/>
  <c r="I53" i="10"/>
  <c r="H53" i="10"/>
  <c r="G53" i="10"/>
  <c r="F53" i="10"/>
  <c r="E53" i="10"/>
  <c r="D53" i="10"/>
  <c r="C53" i="10"/>
  <c r="W65" i="10"/>
  <c r="V65" i="10"/>
  <c r="U65" i="10"/>
  <c r="T65" i="10"/>
  <c r="S65" i="10"/>
  <c r="R65" i="10"/>
  <c r="Q65" i="10"/>
  <c r="P65" i="10"/>
  <c r="O65" i="10"/>
  <c r="N65" i="10"/>
  <c r="M65" i="10"/>
  <c r="L65" i="10"/>
  <c r="K65" i="10"/>
  <c r="J65" i="10"/>
  <c r="I65" i="10"/>
  <c r="H65" i="10"/>
  <c r="G65" i="10"/>
  <c r="F65" i="10"/>
  <c r="E65" i="10"/>
  <c r="D65" i="10"/>
  <c r="C65" i="10"/>
  <c r="W64" i="10"/>
  <c r="V64" i="10"/>
  <c r="U64" i="10"/>
  <c r="T64" i="10"/>
  <c r="S64" i="10"/>
  <c r="R64" i="10"/>
  <c r="Q64" i="10"/>
  <c r="P64" i="10"/>
  <c r="O64" i="10"/>
  <c r="N64" i="10"/>
  <c r="M64" i="10"/>
  <c r="L64" i="10"/>
  <c r="K64" i="10"/>
  <c r="J64" i="10"/>
  <c r="I64" i="10"/>
  <c r="H64" i="10"/>
  <c r="G64" i="10"/>
  <c r="F64" i="10"/>
  <c r="E64" i="10"/>
  <c r="D64" i="10"/>
  <c r="C64" i="10"/>
  <c r="W63" i="10"/>
  <c r="V63" i="10"/>
  <c r="U63" i="10"/>
  <c r="T63" i="10"/>
  <c r="S63" i="10"/>
  <c r="R63" i="10"/>
  <c r="Q63" i="10"/>
  <c r="P63" i="10"/>
  <c r="O63" i="10"/>
  <c r="N63" i="10"/>
  <c r="M63" i="10"/>
  <c r="L63" i="10"/>
  <c r="K63" i="10"/>
  <c r="J63" i="10"/>
  <c r="I63" i="10"/>
  <c r="H63" i="10"/>
  <c r="G63" i="10"/>
  <c r="F63" i="10"/>
  <c r="E63" i="10"/>
  <c r="D63" i="10"/>
  <c r="C63" i="10"/>
  <c r="W62" i="10"/>
  <c r="V62" i="10"/>
  <c r="U62" i="10"/>
  <c r="T62" i="10"/>
  <c r="S62" i="10"/>
  <c r="R62" i="10"/>
  <c r="Q62" i="10"/>
  <c r="P62" i="10"/>
  <c r="O62" i="10"/>
  <c r="N62" i="10"/>
  <c r="M62" i="10"/>
  <c r="L62" i="10"/>
  <c r="K62" i="10"/>
  <c r="J62" i="10"/>
  <c r="I62" i="10"/>
  <c r="H62" i="10"/>
  <c r="G62" i="10"/>
  <c r="F62" i="10"/>
  <c r="E62" i="10"/>
  <c r="D62" i="10"/>
  <c r="C62" i="10"/>
  <c r="W32" i="10"/>
  <c r="V32" i="10"/>
  <c r="U32" i="10"/>
  <c r="T32" i="10"/>
  <c r="S32" i="10"/>
  <c r="R32" i="10"/>
  <c r="Q32" i="10"/>
  <c r="P32" i="10"/>
  <c r="O32" i="10"/>
  <c r="N32" i="10"/>
  <c r="M32" i="10"/>
  <c r="L32" i="10"/>
  <c r="K32" i="10"/>
  <c r="J32" i="10"/>
  <c r="I32" i="10"/>
  <c r="H32" i="10"/>
  <c r="G32" i="10"/>
  <c r="F32" i="10"/>
  <c r="E32" i="10"/>
  <c r="D32" i="10"/>
  <c r="C32" i="10"/>
  <c r="W31" i="10"/>
  <c r="V31" i="10"/>
  <c r="U31" i="10"/>
  <c r="T31" i="10"/>
  <c r="S31" i="10"/>
  <c r="R31" i="10"/>
  <c r="Q31" i="10"/>
  <c r="P31" i="10"/>
  <c r="O31" i="10"/>
  <c r="N31" i="10"/>
  <c r="M31" i="10"/>
  <c r="L31" i="10"/>
  <c r="K31" i="10"/>
  <c r="J31" i="10"/>
  <c r="I31" i="10"/>
  <c r="H31" i="10"/>
  <c r="G31" i="10"/>
  <c r="F31" i="10"/>
  <c r="E31" i="10"/>
  <c r="D31" i="10"/>
  <c r="C31" i="10"/>
  <c r="W30" i="10"/>
  <c r="V30" i="10"/>
  <c r="U30" i="10"/>
  <c r="T30" i="10"/>
  <c r="S30" i="10"/>
  <c r="R30" i="10"/>
  <c r="Q30" i="10"/>
  <c r="P30" i="10"/>
  <c r="O30" i="10"/>
  <c r="N30" i="10"/>
  <c r="M30" i="10"/>
  <c r="L30" i="10"/>
  <c r="K30" i="10"/>
  <c r="J30" i="10"/>
  <c r="I30" i="10"/>
  <c r="H30" i="10"/>
  <c r="G30" i="10"/>
  <c r="F30" i="10"/>
  <c r="E30" i="10"/>
  <c r="D30" i="10"/>
  <c r="C30" i="10"/>
  <c r="W29" i="10"/>
  <c r="V29" i="10"/>
  <c r="U29" i="10"/>
  <c r="T29" i="10"/>
  <c r="S29" i="10"/>
  <c r="R29" i="10"/>
  <c r="Q29" i="10"/>
  <c r="P29" i="10"/>
  <c r="O29" i="10"/>
  <c r="N29" i="10"/>
  <c r="M29" i="10"/>
  <c r="L29" i="10"/>
  <c r="K29" i="10"/>
  <c r="J29" i="10"/>
  <c r="I29" i="10"/>
  <c r="H29" i="10"/>
  <c r="G29" i="10"/>
  <c r="F29" i="10"/>
  <c r="E29" i="10"/>
  <c r="D29" i="10"/>
  <c r="C29" i="10"/>
  <c r="W28" i="10"/>
  <c r="V28" i="10"/>
  <c r="U28" i="10"/>
  <c r="T28" i="10"/>
  <c r="S28" i="10"/>
  <c r="R28" i="10"/>
  <c r="Q28" i="10"/>
  <c r="P28" i="10"/>
  <c r="O28" i="10"/>
  <c r="N28" i="10"/>
  <c r="M28" i="10"/>
  <c r="L28" i="10"/>
  <c r="K28" i="10"/>
  <c r="J28" i="10"/>
  <c r="I28" i="10"/>
  <c r="H28" i="10"/>
  <c r="G28" i="10"/>
  <c r="F28" i="10"/>
  <c r="E28" i="10"/>
  <c r="D28" i="10"/>
  <c r="C28" i="10"/>
  <c r="W25" i="10"/>
  <c r="V25" i="10"/>
  <c r="U25" i="10"/>
  <c r="T25" i="10"/>
  <c r="S25" i="10"/>
  <c r="R25" i="10"/>
  <c r="Q25" i="10"/>
  <c r="P25" i="10"/>
  <c r="O25" i="10"/>
  <c r="N25" i="10"/>
  <c r="M25" i="10"/>
  <c r="L25" i="10"/>
  <c r="K25" i="10"/>
  <c r="J25" i="10"/>
  <c r="I25" i="10"/>
  <c r="H25" i="10"/>
  <c r="G25" i="10"/>
  <c r="F25" i="10"/>
  <c r="E25" i="10"/>
  <c r="D25" i="10"/>
  <c r="C25" i="10"/>
  <c r="W24" i="10"/>
  <c r="V24" i="10"/>
  <c r="U24" i="10"/>
  <c r="T24" i="10"/>
  <c r="S24" i="10"/>
  <c r="R24" i="10"/>
  <c r="Q24" i="10"/>
  <c r="P24" i="10"/>
  <c r="O24" i="10"/>
  <c r="N24" i="10"/>
  <c r="M24" i="10"/>
  <c r="L24" i="10"/>
  <c r="K24" i="10"/>
  <c r="J24" i="10"/>
  <c r="I24" i="10"/>
  <c r="H24" i="10"/>
  <c r="G24" i="10"/>
  <c r="F24" i="10"/>
  <c r="E24" i="10"/>
  <c r="D24" i="10"/>
  <c r="C24" i="10"/>
  <c r="W23" i="10"/>
  <c r="V23" i="10"/>
  <c r="U23" i="10"/>
  <c r="T23" i="10"/>
  <c r="S23" i="10"/>
  <c r="R23" i="10"/>
  <c r="Q23" i="10"/>
  <c r="P23" i="10"/>
  <c r="O23" i="10"/>
  <c r="N23" i="10"/>
  <c r="M23" i="10"/>
  <c r="L23" i="10"/>
  <c r="K23" i="10"/>
  <c r="J23" i="10"/>
  <c r="I23" i="10"/>
  <c r="H23" i="10"/>
  <c r="G23" i="10"/>
  <c r="F23" i="10"/>
  <c r="E23" i="10"/>
  <c r="D23" i="10"/>
  <c r="C23" i="10"/>
  <c r="W21" i="10"/>
  <c r="V21" i="10"/>
  <c r="U21" i="10"/>
  <c r="T21" i="10"/>
  <c r="S21" i="10"/>
  <c r="R21" i="10"/>
  <c r="Q21" i="10"/>
  <c r="P21" i="10"/>
  <c r="O21" i="10"/>
  <c r="N21" i="10"/>
  <c r="M21" i="10"/>
  <c r="L21" i="10"/>
  <c r="K21" i="10"/>
  <c r="J21" i="10"/>
  <c r="I21" i="10"/>
  <c r="H21" i="10"/>
  <c r="G21" i="10"/>
  <c r="F21" i="10"/>
  <c r="E21" i="10"/>
  <c r="D21" i="10"/>
  <c r="C21" i="10"/>
  <c r="W20" i="10"/>
  <c r="V20" i="10"/>
  <c r="U20" i="10"/>
  <c r="T20" i="10"/>
  <c r="S20" i="10"/>
  <c r="R20" i="10"/>
  <c r="Q20" i="10"/>
  <c r="P20" i="10"/>
  <c r="O20" i="10"/>
  <c r="N20" i="10"/>
  <c r="M20" i="10"/>
  <c r="L20" i="10"/>
  <c r="K20" i="10"/>
  <c r="J20" i="10"/>
  <c r="I20" i="10"/>
  <c r="H20" i="10"/>
  <c r="G20" i="10"/>
  <c r="F20" i="10"/>
  <c r="E20" i="10"/>
  <c r="D20" i="10"/>
  <c r="C20" i="10"/>
  <c r="W19" i="10"/>
  <c r="V19" i="10"/>
  <c r="U19" i="10"/>
  <c r="T19" i="10"/>
  <c r="S19" i="10"/>
  <c r="R19" i="10"/>
  <c r="Q19" i="10"/>
  <c r="P19" i="10"/>
  <c r="O19" i="10"/>
  <c r="N19" i="10"/>
  <c r="M19" i="10"/>
  <c r="L19" i="10"/>
  <c r="K19" i="10"/>
  <c r="J19" i="10"/>
  <c r="I19" i="10"/>
  <c r="H19" i="10"/>
  <c r="G19" i="10"/>
  <c r="F19" i="10"/>
  <c r="E19" i="10"/>
  <c r="D19" i="10"/>
  <c r="C19" i="10"/>
  <c r="W18" i="10"/>
  <c r="V18" i="10"/>
  <c r="U18" i="10"/>
  <c r="T18" i="10"/>
  <c r="S18" i="10"/>
  <c r="R18" i="10"/>
  <c r="Q18" i="10"/>
  <c r="P18" i="10"/>
  <c r="O18" i="10"/>
  <c r="N18" i="10"/>
  <c r="M18" i="10"/>
  <c r="L18" i="10"/>
  <c r="K18" i="10"/>
  <c r="J18" i="10"/>
  <c r="I18" i="10"/>
  <c r="H18" i="10"/>
  <c r="G18" i="10"/>
  <c r="F18" i="10"/>
  <c r="E18" i="10"/>
  <c r="D18" i="10"/>
  <c r="C18" i="10"/>
  <c r="W16" i="10"/>
  <c r="V16" i="10"/>
  <c r="U16" i="10"/>
  <c r="T16" i="10"/>
  <c r="S16" i="10"/>
  <c r="R16" i="10"/>
  <c r="Q16" i="10"/>
  <c r="P16" i="10"/>
  <c r="O16" i="10"/>
  <c r="N16" i="10"/>
  <c r="M16" i="10"/>
  <c r="L16" i="10"/>
  <c r="K16" i="10"/>
  <c r="J16" i="10"/>
  <c r="I16" i="10"/>
  <c r="H16" i="10"/>
  <c r="G16" i="10"/>
  <c r="F16" i="10"/>
  <c r="E16" i="10"/>
  <c r="D16" i="10"/>
  <c r="C16" i="10"/>
  <c r="W15" i="10"/>
  <c r="V15" i="10"/>
  <c r="U15" i="10"/>
  <c r="T15" i="10"/>
  <c r="S15" i="10"/>
  <c r="R15" i="10"/>
  <c r="Q15" i="10"/>
  <c r="P15" i="10"/>
  <c r="O15" i="10"/>
  <c r="N15" i="10"/>
  <c r="M15" i="10"/>
  <c r="L15" i="10"/>
  <c r="K15" i="10"/>
  <c r="J15" i="10"/>
  <c r="I15" i="10"/>
  <c r="H15" i="10"/>
  <c r="G15" i="10"/>
  <c r="F15" i="10"/>
  <c r="E15" i="10"/>
  <c r="D15" i="10"/>
  <c r="C15" i="10"/>
  <c r="W14" i="10"/>
  <c r="V14" i="10"/>
  <c r="U14" i="10"/>
  <c r="T14" i="10"/>
  <c r="S14" i="10"/>
  <c r="R14" i="10"/>
  <c r="Q14" i="10"/>
  <c r="P14" i="10"/>
  <c r="O14" i="10"/>
  <c r="N14" i="10"/>
  <c r="M14" i="10"/>
  <c r="L14" i="10"/>
  <c r="K14" i="10"/>
  <c r="J14" i="10"/>
  <c r="I14" i="10"/>
  <c r="H14" i="10"/>
  <c r="G14" i="10"/>
  <c r="F14" i="10"/>
  <c r="E14" i="10"/>
  <c r="D14" i="10"/>
  <c r="C14" i="10"/>
  <c r="W13" i="10"/>
  <c r="V13" i="10"/>
  <c r="U13" i="10"/>
  <c r="T13" i="10"/>
  <c r="S13" i="10"/>
  <c r="R13" i="10"/>
  <c r="Q13" i="10"/>
  <c r="P13" i="10"/>
  <c r="O13" i="10"/>
  <c r="N13" i="10"/>
  <c r="M13" i="10"/>
  <c r="L13" i="10"/>
  <c r="K13" i="10"/>
  <c r="J13" i="10"/>
  <c r="I13" i="10"/>
  <c r="H13" i="10"/>
  <c r="G13" i="10"/>
  <c r="F13" i="10"/>
  <c r="E13" i="10"/>
  <c r="D13" i="10"/>
  <c r="C13" i="10"/>
  <c r="W12" i="10"/>
  <c r="V12" i="10"/>
  <c r="U12" i="10"/>
  <c r="T12" i="10"/>
  <c r="S12" i="10"/>
  <c r="R12" i="10"/>
  <c r="Q12" i="10"/>
  <c r="P12" i="10"/>
  <c r="O12" i="10"/>
  <c r="N12" i="10"/>
  <c r="M12" i="10"/>
  <c r="L12" i="10"/>
  <c r="K12" i="10"/>
  <c r="J12" i="10"/>
  <c r="I12" i="10"/>
  <c r="H12" i="10"/>
  <c r="G12" i="10"/>
  <c r="F12" i="10"/>
  <c r="E12" i="10"/>
  <c r="D12" i="10"/>
  <c r="C12" i="10"/>
  <c r="W10" i="10"/>
  <c r="V10" i="10"/>
  <c r="U10" i="10"/>
  <c r="T10" i="10"/>
  <c r="S10" i="10"/>
  <c r="R10" i="10"/>
  <c r="Q10" i="10"/>
  <c r="P10" i="10"/>
  <c r="O10" i="10"/>
  <c r="N10" i="10"/>
  <c r="M10" i="10"/>
  <c r="L10" i="10"/>
  <c r="K10" i="10"/>
  <c r="J10" i="10"/>
  <c r="I10" i="10"/>
  <c r="H10" i="10"/>
  <c r="G10" i="10"/>
  <c r="F10" i="10"/>
  <c r="E10" i="10"/>
  <c r="D10" i="10"/>
  <c r="C10" i="10"/>
  <c r="W9" i="10"/>
  <c r="V9" i="10"/>
  <c r="U9" i="10"/>
  <c r="T9" i="10"/>
  <c r="S9" i="10"/>
  <c r="R9" i="10"/>
  <c r="Q9" i="10"/>
  <c r="P9" i="10"/>
  <c r="O9" i="10"/>
  <c r="N9" i="10"/>
  <c r="M9" i="10"/>
  <c r="L9" i="10"/>
  <c r="K9" i="10"/>
  <c r="J9" i="10"/>
  <c r="I9" i="10"/>
  <c r="H9" i="10"/>
  <c r="G9" i="10"/>
  <c r="F9" i="10"/>
  <c r="E9" i="10"/>
  <c r="D9" i="10"/>
  <c r="C9" i="10"/>
  <c r="W7" i="10"/>
  <c r="V7" i="10"/>
  <c r="U7" i="10"/>
  <c r="T7" i="10"/>
  <c r="S7" i="10"/>
  <c r="R7" i="10"/>
  <c r="Q7" i="10"/>
  <c r="P7" i="10"/>
  <c r="O7" i="10"/>
  <c r="N7" i="10"/>
  <c r="M7" i="10"/>
  <c r="L7" i="10"/>
  <c r="K7" i="10"/>
  <c r="J7" i="10"/>
  <c r="I7" i="10"/>
  <c r="H7" i="10"/>
  <c r="G7" i="10"/>
  <c r="F7" i="10"/>
  <c r="E7" i="10"/>
  <c r="D7" i="10"/>
  <c r="C7" i="10"/>
  <c r="W6" i="10"/>
  <c r="V6" i="10"/>
  <c r="U6" i="10"/>
  <c r="T6" i="10"/>
  <c r="S6" i="10"/>
  <c r="R6" i="10"/>
  <c r="Q6" i="10"/>
  <c r="P6" i="10"/>
  <c r="O6" i="10"/>
  <c r="N6" i="10"/>
  <c r="M6" i="10"/>
  <c r="L6" i="10"/>
  <c r="K6" i="10"/>
  <c r="J6" i="10"/>
  <c r="I6" i="10"/>
  <c r="H6" i="10"/>
  <c r="G6" i="10"/>
  <c r="F6" i="10"/>
  <c r="E6" i="10"/>
  <c r="D6" i="10"/>
  <c r="C6" i="10"/>
  <c r="W5" i="10"/>
  <c r="V5" i="10"/>
  <c r="U5" i="10"/>
  <c r="T5" i="10"/>
  <c r="S5" i="10"/>
  <c r="R5" i="10"/>
  <c r="Q5" i="10"/>
  <c r="P5" i="10"/>
  <c r="O5" i="10"/>
  <c r="N5" i="10"/>
  <c r="M5" i="10"/>
  <c r="L5" i="10"/>
  <c r="K5" i="10"/>
  <c r="J5" i="10"/>
  <c r="I5" i="10"/>
  <c r="H5" i="10"/>
  <c r="G5" i="10"/>
  <c r="F5" i="10"/>
  <c r="E5" i="10"/>
  <c r="D5" i="10"/>
  <c r="C5" i="10"/>
  <c r="I3" i="156" l="1"/>
  <c r="Q3" i="156"/>
  <c r="D3" i="156"/>
  <c r="L3" i="156"/>
  <c r="T3" i="156"/>
  <c r="D3" i="155"/>
  <c r="L3" i="155"/>
  <c r="T3" i="155"/>
  <c r="J3" i="156"/>
  <c r="R3" i="156"/>
  <c r="E3" i="156"/>
  <c r="M3" i="156"/>
  <c r="U3" i="156"/>
  <c r="H3" i="156"/>
  <c r="P3" i="156"/>
  <c r="C3" i="156"/>
  <c r="K3" i="156"/>
  <c r="S3" i="156"/>
  <c r="V3" i="155"/>
  <c r="W52" i="8" l="1"/>
  <c r="W22" i="8"/>
  <c r="W17" i="8"/>
  <c r="W4" i="8"/>
  <c r="V52" i="10"/>
  <c r="R52" i="10"/>
  <c r="T27" i="10"/>
  <c r="P27" i="10"/>
  <c r="L27" i="10"/>
  <c r="H27" i="10"/>
  <c r="D27" i="10"/>
  <c r="V22" i="10"/>
  <c r="R22" i="10"/>
  <c r="N22" i="10"/>
  <c r="J22" i="10"/>
  <c r="F22" i="10"/>
  <c r="V17" i="10"/>
  <c r="R17" i="10"/>
  <c r="N17" i="10"/>
  <c r="J17" i="10"/>
  <c r="F17" i="10"/>
  <c r="T11" i="10"/>
  <c r="P11" i="10"/>
  <c r="L11" i="10"/>
  <c r="H11" i="10"/>
  <c r="D11" i="10"/>
  <c r="T8" i="10"/>
  <c r="P8" i="10"/>
  <c r="L8" i="10"/>
  <c r="H8" i="10"/>
  <c r="D8" i="10"/>
  <c r="V4" i="10"/>
  <c r="R4" i="10"/>
  <c r="N4" i="10"/>
  <c r="J4" i="10"/>
  <c r="F4" i="10"/>
  <c r="W22" i="118"/>
  <c r="S22" i="118"/>
  <c r="E4" i="119"/>
  <c r="W52" i="120"/>
  <c r="M4" i="119" l="1"/>
  <c r="Q4" i="119"/>
  <c r="E52" i="119"/>
  <c r="I52" i="119"/>
  <c r="M52" i="119"/>
  <c r="Q52" i="119"/>
  <c r="U52" i="119"/>
  <c r="C4" i="118"/>
  <c r="C17" i="118"/>
  <c r="S52" i="118"/>
  <c r="W52" i="118"/>
  <c r="G52" i="118"/>
  <c r="K52" i="118"/>
  <c r="G8" i="119"/>
  <c r="K8" i="119"/>
  <c r="O8" i="119"/>
  <c r="S8" i="119"/>
  <c r="W8" i="119"/>
  <c r="G11" i="119"/>
  <c r="K11" i="119"/>
  <c r="O11" i="119"/>
  <c r="S11" i="119"/>
  <c r="W11" i="119"/>
  <c r="E17" i="119"/>
  <c r="I17" i="119"/>
  <c r="M17" i="119"/>
  <c r="Q17" i="119"/>
  <c r="U17" i="119"/>
  <c r="E22" i="119"/>
  <c r="I22" i="119"/>
  <c r="M22" i="119"/>
  <c r="Q22" i="119"/>
  <c r="U22" i="119"/>
  <c r="G27" i="119"/>
  <c r="K27" i="119"/>
  <c r="O27" i="119"/>
  <c r="S27" i="119"/>
  <c r="W27" i="119"/>
  <c r="G22" i="118"/>
  <c r="K22" i="118"/>
  <c r="C4" i="10"/>
  <c r="G4" i="10"/>
  <c r="K4" i="10"/>
  <c r="O4" i="10"/>
  <c r="S4" i="10"/>
  <c r="F52" i="10"/>
  <c r="J52" i="10"/>
  <c r="O52" i="10"/>
  <c r="S52" i="10"/>
  <c r="W52" i="10"/>
  <c r="E8" i="10"/>
  <c r="I8" i="10"/>
  <c r="M8" i="10"/>
  <c r="Q8" i="10"/>
  <c r="U8" i="10"/>
  <c r="E11" i="10"/>
  <c r="I11" i="10"/>
  <c r="M11" i="10"/>
  <c r="Q11" i="10"/>
  <c r="U11" i="10"/>
  <c r="C17" i="10"/>
  <c r="G17" i="10"/>
  <c r="K17" i="10"/>
  <c r="O17" i="10"/>
  <c r="S17" i="10"/>
  <c r="W17" i="10"/>
  <c r="C22" i="10"/>
  <c r="G22" i="10"/>
  <c r="K22" i="10"/>
  <c r="O22" i="10"/>
  <c r="S22" i="10"/>
  <c r="W22" i="10"/>
  <c r="E27" i="10"/>
  <c r="I27" i="10"/>
  <c r="M27" i="10"/>
  <c r="Q27" i="10"/>
  <c r="U27" i="10"/>
  <c r="C52" i="10"/>
  <c r="G52" i="10"/>
  <c r="K52" i="10"/>
  <c r="D4" i="119"/>
  <c r="H4" i="119"/>
  <c r="L4" i="119"/>
  <c r="P4" i="119"/>
  <c r="T4" i="119"/>
  <c r="F8" i="119"/>
  <c r="J8" i="119"/>
  <c r="N8" i="119"/>
  <c r="R8" i="119"/>
  <c r="V8" i="119"/>
  <c r="F11" i="119"/>
  <c r="J11" i="119"/>
  <c r="N11" i="119"/>
  <c r="R11" i="119"/>
  <c r="V11" i="119"/>
  <c r="D17" i="119"/>
  <c r="H17" i="119"/>
  <c r="L17" i="119"/>
  <c r="P17" i="119"/>
  <c r="T17" i="119"/>
  <c r="D22" i="119"/>
  <c r="H22" i="119"/>
  <c r="L22" i="119"/>
  <c r="P22" i="119"/>
  <c r="T22" i="119"/>
  <c r="F27" i="119"/>
  <c r="J27" i="119"/>
  <c r="N27" i="119"/>
  <c r="R27" i="119"/>
  <c r="V27" i="119"/>
  <c r="D52" i="119"/>
  <c r="H52" i="119"/>
  <c r="L52" i="119"/>
  <c r="P52" i="119"/>
  <c r="T52" i="119"/>
  <c r="F22" i="118"/>
  <c r="J22" i="118"/>
  <c r="N22" i="118"/>
  <c r="R22" i="118"/>
  <c r="V22" i="118"/>
  <c r="F52" i="118"/>
  <c r="J52" i="118"/>
  <c r="N52" i="118"/>
  <c r="R52" i="118"/>
  <c r="V52" i="118"/>
  <c r="W4" i="120"/>
  <c r="W17" i="120"/>
  <c r="W22" i="120"/>
  <c r="D4" i="10"/>
  <c r="D3" i="10" s="1"/>
  <c r="H4" i="10"/>
  <c r="H3" i="10" s="1"/>
  <c r="L4" i="10"/>
  <c r="L3" i="10" s="1"/>
  <c r="P4" i="10"/>
  <c r="P3" i="10" s="1"/>
  <c r="T4" i="10"/>
  <c r="T3" i="10" s="1"/>
  <c r="F8" i="10"/>
  <c r="J8" i="10"/>
  <c r="N8" i="10"/>
  <c r="R8" i="10"/>
  <c r="V8" i="10"/>
  <c r="F11" i="10"/>
  <c r="J11" i="10"/>
  <c r="N11" i="10"/>
  <c r="R11" i="10"/>
  <c r="V11" i="10"/>
  <c r="D17" i="10"/>
  <c r="H17" i="10"/>
  <c r="L17" i="10"/>
  <c r="P17" i="10"/>
  <c r="T17" i="10"/>
  <c r="D22" i="10"/>
  <c r="H22" i="10"/>
  <c r="L22" i="10"/>
  <c r="P22" i="10"/>
  <c r="T22" i="10"/>
  <c r="F27" i="10"/>
  <c r="J27" i="10"/>
  <c r="N27" i="10"/>
  <c r="R27" i="10"/>
  <c r="V27" i="10"/>
  <c r="D52" i="10"/>
  <c r="H52" i="10"/>
  <c r="L52" i="10"/>
  <c r="P52" i="10"/>
  <c r="T52" i="10"/>
  <c r="I4" i="119"/>
  <c r="U4" i="119"/>
  <c r="C22" i="118"/>
  <c r="O22" i="118"/>
  <c r="C52" i="118"/>
  <c r="O52" i="118"/>
  <c r="F4" i="119"/>
  <c r="J4" i="119"/>
  <c r="N4" i="119"/>
  <c r="R4" i="119"/>
  <c r="V4" i="119"/>
  <c r="D8" i="119"/>
  <c r="H8" i="119"/>
  <c r="L8" i="119"/>
  <c r="P8" i="119"/>
  <c r="T8" i="119"/>
  <c r="D11" i="119"/>
  <c r="H11" i="119"/>
  <c r="L11" i="119"/>
  <c r="P11" i="119"/>
  <c r="T11" i="119"/>
  <c r="F17" i="119"/>
  <c r="J17" i="119"/>
  <c r="N17" i="119"/>
  <c r="R17" i="119"/>
  <c r="V17" i="119"/>
  <c r="F22" i="119"/>
  <c r="J22" i="119"/>
  <c r="N22" i="119"/>
  <c r="R22" i="119"/>
  <c r="V22" i="119"/>
  <c r="D27" i="119"/>
  <c r="H27" i="119"/>
  <c r="L27" i="119"/>
  <c r="P27" i="119"/>
  <c r="T27" i="119"/>
  <c r="F52" i="119"/>
  <c r="J52" i="119"/>
  <c r="N52" i="119"/>
  <c r="R52" i="119"/>
  <c r="V52" i="119"/>
  <c r="D22" i="118"/>
  <c r="H22" i="118"/>
  <c r="L22" i="118"/>
  <c r="P22" i="118"/>
  <c r="T22" i="118"/>
  <c r="D52" i="118"/>
  <c r="H52" i="118"/>
  <c r="L52" i="118"/>
  <c r="P52" i="118"/>
  <c r="T52" i="118"/>
  <c r="W8" i="120"/>
  <c r="W11" i="120"/>
  <c r="W27" i="120"/>
  <c r="C4" i="119"/>
  <c r="C3" i="119" s="1"/>
  <c r="G4" i="119"/>
  <c r="K4" i="119"/>
  <c r="O4" i="119"/>
  <c r="S4" i="119"/>
  <c r="W4" i="119"/>
  <c r="E8" i="119"/>
  <c r="I8" i="119"/>
  <c r="M8" i="119"/>
  <c r="Q8" i="119"/>
  <c r="U8" i="119"/>
  <c r="E11" i="119"/>
  <c r="I11" i="119"/>
  <c r="M11" i="119"/>
  <c r="Q11" i="119"/>
  <c r="U11" i="119"/>
  <c r="G17" i="119"/>
  <c r="K17" i="119"/>
  <c r="O17" i="119"/>
  <c r="S17" i="119"/>
  <c r="W17" i="119"/>
  <c r="G22" i="119"/>
  <c r="K22" i="119"/>
  <c r="O22" i="119"/>
  <c r="S22" i="119"/>
  <c r="W22" i="119"/>
  <c r="E27" i="119"/>
  <c r="I27" i="119"/>
  <c r="M27" i="119"/>
  <c r="Q27" i="119"/>
  <c r="U27" i="119"/>
  <c r="G52" i="119"/>
  <c r="K52" i="119"/>
  <c r="O52" i="119"/>
  <c r="S52" i="119"/>
  <c r="W52" i="119"/>
  <c r="C8" i="118"/>
  <c r="C11" i="118"/>
  <c r="E22" i="118"/>
  <c r="I22" i="118"/>
  <c r="M22" i="118"/>
  <c r="Q22" i="118"/>
  <c r="U22" i="118"/>
  <c r="C27" i="118"/>
  <c r="E52" i="118"/>
  <c r="I52" i="118"/>
  <c r="M52" i="118"/>
  <c r="Q52" i="118"/>
  <c r="U52" i="118"/>
  <c r="W4" i="10"/>
  <c r="E4" i="10"/>
  <c r="I4" i="10"/>
  <c r="M4" i="10"/>
  <c r="Q4" i="10"/>
  <c r="U4" i="10"/>
  <c r="C8" i="10"/>
  <c r="G8" i="10"/>
  <c r="K8" i="10"/>
  <c r="O8" i="10"/>
  <c r="S8" i="10"/>
  <c r="W8" i="10"/>
  <c r="C11" i="10"/>
  <c r="G11" i="10"/>
  <c r="K11" i="10"/>
  <c r="O11" i="10"/>
  <c r="S11" i="10"/>
  <c r="W11" i="10"/>
  <c r="E17" i="10"/>
  <c r="I17" i="10"/>
  <c r="M17" i="10"/>
  <c r="Q17" i="10"/>
  <c r="U17" i="10"/>
  <c r="E22" i="10"/>
  <c r="I22" i="10"/>
  <c r="M22" i="10"/>
  <c r="Q22" i="10"/>
  <c r="U22" i="10"/>
  <c r="C27" i="10"/>
  <c r="G27" i="10"/>
  <c r="K27" i="10"/>
  <c r="O27" i="10"/>
  <c r="S27" i="10"/>
  <c r="W27" i="10"/>
  <c r="E52" i="10"/>
  <c r="I52" i="10"/>
  <c r="M52" i="10"/>
  <c r="Q52" i="10"/>
  <c r="U52" i="10"/>
  <c r="W8" i="8"/>
  <c r="W11" i="8"/>
  <c r="W27" i="8"/>
  <c r="N52" i="10"/>
  <c r="G3" i="119" l="1"/>
  <c r="M3" i="10"/>
  <c r="U3" i="10"/>
  <c r="J3" i="10"/>
  <c r="R3" i="119"/>
  <c r="Q3" i="10"/>
  <c r="E3" i="10"/>
  <c r="W3" i="119"/>
  <c r="F3" i="119"/>
  <c r="O3" i="119"/>
  <c r="S3" i="119"/>
  <c r="K3" i="119"/>
  <c r="I3" i="10"/>
  <c r="W3" i="10"/>
  <c r="S3" i="10"/>
  <c r="V3" i="119"/>
  <c r="R3" i="10"/>
  <c r="E3" i="119"/>
  <c r="J3" i="119"/>
  <c r="L3" i="119"/>
  <c r="F3" i="10"/>
  <c r="T3" i="119"/>
  <c r="D3" i="119"/>
  <c r="V3" i="10"/>
  <c r="N3" i="10"/>
  <c r="P3" i="119"/>
  <c r="N3" i="119"/>
  <c r="C3" i="10"/>
  <c r="Q3" i="119"/>
  <c r="W3" i="8"/>
  <c r="O3" i="10"/>
  <c r="M3" i="119"/>
  <c r="W3" i="120"/>
  <c r="K3" i="10"/>
  <c r="G3" i="10"/>
  <c r="C3" i="118"/>
  <c r="U3" i="119"/>
  <c r="H3" i="119"/>
  <c r="I3" i="119"/>
  <c r="J51" i="120" l="1"/>
  <c r="Q51" i="120"/>
  <c r="J43" i="120"/>
  <c r="H51" i="120" l="1"/>
  <c r="R51" i="120"/>
  <c r="P51" i="120"/>
  <c r="N51" i="120"/>
  <c r="K43" i="120"/>
  <c r="T43" i="120"/>
  <c r="G51" i="120"/>
  <c r="N43" i="120"/>
  <c r="P43" i="120"/>
  <c r="K51" i="120"/>
  <c r="H64" i="120"/>
  <c r="G64" i="120"/>
  <c r="L64" i="120"/>
  <c r="M64" i="120"/>
  <c r="L43" i="120"/>
  <c r="R43" i="120"/>
  <c r="T64" i="120"/>
  <c r="Q64" i="120"/>
  <c r="G43" i="120"/>
  <c r="F43" i="120"/>
  <c r="L51" i="120"/>
  <c r="J64" i="120"/>
  <c r="K64" i="120"/>
  <c r="M43" i="120"/>
  <c r="H43" i="120"/>
  <c r="R64" i="120"/>
  <c r="N64" i="120"/>
  <c r="T51" i="120"/>
  <c r="Q43" i="120"/>
  <c r="P64" i="120"/>
  <c r="M51" i="120"/>
  <c r="S43" i="120" l="1"/>
  <c r="S51" i="120"/>
  <c r="C51" i="120"/>
  <c r="O51" i="120"/>
  <c r="U51" i="120"/>
  <c r="C43" i="120"/>
  <c r="F51" i="120"/>
  <c r="F64" i="120"/>
  <c r="S64" i="120"/>
  <c r="C64" i="120"/>
  <c r="O64" i="120"/>
  <c r="I64" i="120"/>
  <c r="I43" i="120"/>
  <c r="I51" i="120"/>
  <c r="U43" i="120"/>
  <c r="E51" i="120"/>
  <c r="O43" i="120"/>
  <c r="U64" i="120"/>
  <c r="V51" i="120" l="1"/>
  <c r="E43" i="120"/>
  <c r="V64" i="120"/>
  <c r="E64" i="120"/>
  <c r="D51" i="120"/>
  <c r="V43" i="120"/>
  <c r="D64" i="120"/>
  <c r="D43" i="120"/>
  <c r="W43" i="120" l="1"/>
  <c r="W64" i="120"/>
  <c r="W51" i="120"/>
  <c r="E64" i="8" l="1"/>
  <c r="K51" i="8"/>
  <c r="J51" i="8"/>
  <c r="I51" i="8"/>
  <c r="O64" i="8"/>
  <c r="L51" i="8"/>
  <c r="H64" i="8"/>
  <c r="V64" i="8"/>
  <c r="C51" i="8"/>
  <c r="M51" i="8"/>
  <c r="T64" i="8"/>
  <c r="K64" i="8"/>
  <c r="E51" i="8"/>
  <c r="O51" i="8"/>
  <c r="N51" i="8"/>
  <c r="M64" i="8"/>
  <c r="F64" i="8" l="1"/>
  <c r="R64" i="8"/>
  <c r="P64" i="8"/>
  <c r="D51" i="8"/>
  <c r="C64" i="8"/>
  <c r="F51" i="8"/>
  <c r="W64" i="8"/>
  <c r="S64" i="8"/>
  <c r="J64" i="8"/>
  <c r="D64" i="8"/>
  <c r="G64" i="8"/>
  <c r="I64" i="8"/>
  <c r="N64" i="8"/>
  <c r="G51" i="8"/>
  <c r="U64" i="8"/>
  <c r="L64" i="8"/>
  <c r="H51" i="8"/>
  <c r="Q64" i="8" l="1"/>
  <c r="V51" i="8" l="1"/>
  <c r="U51" i="8" l="1"/>
  <c r="W51" i="8" l="1"/>
  <c r="V43" i="8" l="1"/>
  <c r="T51" i="8"/>
  <c r="W43" i="8"/>
  <c r="Q51" i="8" l="1"/>
  <c r="R51" i="8"/>
  <c r="U43" i="8"/>
  <c r="S43" i="8"/>
  <c r="S51" i="8"/>
  <c r="T43" i="8" l="1"/>
  <c r="Q43" i="8"/>
  <c r="R43" i="8"/>
  <c r="P51" i="8" l="1"/>
  <c r="P43" i="8"/>
  <c r="O43" i="8" l="1"/>
  <c r="M43" i="8" l="1"/>
  <c r="N43" i="8"/>
  <c r="L43" i="8" l="1"/>
  <c r="K43" i="8" l="1"/>
  <c r="J43" i="8" l="1"/>
  <c r="I43" i="8" l="1"/>
  <c r="H43" i="8" l="1"/>
  <c r="G43" i="8" l="1"/>
  <c r="F43" i="8" l="1"/>
  <c r="D43" i="8" l="1"/>
  <c r="E43" i="8"/>
  <c r="C43" i="8" l="1"/>
  <c r="X33" i="159" l="1"/>
  <c r="X26" i="159" s="1"/>
  <c r="X2" i="159" s="1"/>
  <c r="P33" i="159"/>
  <c r="P26" i="159" s="1"/>
  <c r="P2" i="159" s="1"/>
  <c r="H33" i="159"/>
  <c r="H26" i="159" s="1"/>
  <c r="H2" i="159" s="1"/>
  <c r="X72" i="120"/>
  <c r="W72" i="120"/>
  <c r="V72" i="120"/>
  <c r="T72" i="120"/>
  <c r="S72" i="120"/>
  <c r="R72" i="120"/>
  <c r="P72" i="120"/>
  <c r="O72" i="120"/>
  <c r="N72" i="120"/>
  <c r="L72" i="120"/>
  <c r="K72" i="120"/>
  <c r="J72" i="120"/>
  <c r="H72" i="120"/>
  <c r="G72" i="120"/>
  <c r="F72" i="120"/>
  <c r="D72" i="120"/>
  <c r="C72" i="120"/>
  <c r="X71" i="120"/>
  <c r="V71" i="120"/>
  <c r="U71" i="120"/>
  <c r="T71" i="120"/>
  <c r="R71" i="120"/>
  <c r="Q71" i="120"/>
  <c r="P71" i="120"/>
  <c r="N71" i="120"/>
  <c r="M71" i="120"/>
  <c r="L71" i="120"/>
  <c r="J71" i="120"/>
  <c r="I71" i="120"/>
  <c r="H71" i="120"/>
  <c r="F71" i="120"/>
  <c r="E71" i="120"/>
  <c r="D71" i="120"/>
  <c r="X70" i="120"/>
  <c r="W70" i="120"/>
  <c r="V70" i="120"/>
  <c r="T70" i="120"/>
  <c r="S70" i="120"/>
  <c r="R70" i="120"/>
  <c r="P70" i="120"/>
  <c r="O70" i="120"/>
  <c r="N70" i="120"/>
  <c r="L70" i="120"/>
  <c r="K70" i="120"/>
  <c r="J70" i="120"/>
  <c r="H70" i="120"/>
  <c r="G70" i="120"/>
  <c r="F70" i="120"/>
  <c r="D70" i="120"/>
  <c r="C70" i="120"/>
  <c r="X69" i="120"/>
  <c r="V69" i="120"/>
  <c r="U69" i="120"/>
  <c r="T69" i="120"/>
  <c r="R69" i="120"/>
  <c r="Q69" i="120"/>
  <c r="P69" i="120"/>
  <c r="N69" i="120"/>
  <c r="M69" i="120"/>
  <c r="L69" i="120"/>
  <c r="J69" i="120"/>
  <c r="I69" i="120"/>
  <c r="H69" i="120"/>
  <c r="F69" i="120"/>
  <c r="E69" i="120"/>
  <c r="D69" i="120"/>
  <c r="X68" i="120"/>
  <c r="W68" i="120"/>
  <c r="V68" i="120"/>
  <c r="T68" i="120"/>
  <c r="S68" i="120"/>
  <c r="R68" i="120"/>
  <c r="P68" i="120"/>
  <c r="O68" i="120"/>
  <c r="N68" i="120"/>
  <c r="L68" i="120"/>
  <c r="K68" i="120"/>
  <c r="J68" i="120"/>
  <c r="H68" i="120"/>
  <c r="G68" i="120"/>
  <c r="F68" i="120"/>
  <c r="D68" i="120"/>
  <c r="C68" i="120"/>
  <c r="X67" i="120"/>
  <c r="V67" i="120"/>
  <c r="U67" i="120"/>
  <c r="T67" i="120"/>
  <c r="R67" i="120"/>
  <c r="Q67" i="120"/>
  <c r="P67" i="120"/>
  <c r="N67" i="120"/>
  <c r="M67" i="120"/>
  <c r="L67" i="120"/>
  <c r="J67" i="120"/>
  <c r="I67" i="120"/>
  <c r="H67" i="120"/>
  <c r="F67" i="120"/>
  <c r="E67" i="120"/>
  <c r="D67" i="120"/>
  <c r="X66" i="120"/>
  <c r="W66" i="120"/>
  <c r="V66" i="120"/>
  <c r="T66" i="120"/>
  <c r="S66" i="120"/>
  <c r="R66" i="120"/>
  <c r="P66" i="120"/>
  <c r="O66" i="120"/>
  <c r="N66" i="120"/>
  <c r="L66" i="120"/>
  <c r="K66" i="120"/>
  <c r="J66" i="120"/>
  <c r="H66" i="120"/>
  <c r="G66" i="120"/>
  <c r="F66" i="120"/>
  <c r="D66" i="120"/>
  <c r="C66" i="120"/>
  <c r="X65" i="120"/>
  <c r="V65" i="120"/>
  <c r="U65" i="120"/>
  <c r="T65" i="120"/>
  <c r="R65" i="120"/>
  <c r="Q65" i="120"/>
  <c r="P65" i="120"/>
  <c r="N65" i="120"/>
  <c r="M65" i="120"/>
  <c r="L65" i="120"/>
  <c r="J65" i="120"/>
  <c r="I65" i="120"/>
  <c r="H65" i="120"/>
  <c r="F65" i="120"/>
  <c r="E65" i="120"/>
  <c r="D65" i="120"/>
  <c r="X63" i="120"/>
  <c r="W63" i="120"/>
  <c r="V63" i="120"/>
  <c r="U63" i="120"/>
  <c r="T63" i="120"/>
  <c r="R63" i="120"/>
  <c r="P63" i="120"/>
  <c r="O63" i="120"/>
  <c r="N63" i="120"/>
  <c r="M63" i="120"/>
  <c r="L63" i="120"/>
  <c r="J63" i="120"/>
  <c r="H63" i="120"/>
  <c r="G63" i="120"/>
  <c r="F63" i="120"/>
  <c r="E63" i="120"/>
  <c r="D63" i="120"/>
  <c r="X50" i="120"/>
  <c r="W50" i="120"/>
  <c r="V50" i="120"/>
  <c r="T50" i="120"/>
  <c r="S50" i="120"/>
  <c r="R50" i="120"/>
  <c r="Q50" i="120"/>
  <c r="P50" i="120"/>
  <c r="O50" i="120"/>
  <c r="N50" i="120"/>
  <c r="L50" i="120"/>
  <c r="K50" i="120"/>
  <c r="J50" i="120"/>
  <c r="I50" i="120"/>
  <c r="H50" i="120"/>
  <c r="G50" i="120"/>
  <c r="F50" i="120"/>
  <c r="D50" i="120"/>
  <c r="C50" i="120"/>
  <c r="X49" i="120"/>
  <c r="W49" i="120"/>
  <c r="V49" i="120"/>
  <c r="U49" i="120"/>
  <c r="T49" i="120"/>
  <c r="R49" i="120"/>
  <c r="Q49" i="120"/>
  <c r="P49" i="120"/>
  <c r="O49" i="120"/>
  <c r="N49" i="120"/>
  <c r="M49" i="120"/>
  <c r="L49" i="120"/>
  <c r="J49" i="120"/>
  <c r="I49" i="120"/>
  <c r="H49" i="120"/>
  <c r="G49" i="120"/>
  <c r="F49" i="120"/>
  <c r="E49" i="120"/>
  <c r="D49" i="120"/>
  <c r="X48" i="120"/>
  <c r="W48" i="120"/>
  <c r="V48" i="120"/>
  <c r="U48" i="120"/>
  <c r="T48" i="120"/>
  <c r="S48" i="120"/>
  <c r="R48" i="120"/>
  <c r="P48" i="120"/>
  <c r="O48" i="120"/>
  <c r="N48" i="120"/>
  <c r="M48" i="120"/>
  <c r="L48" i="120"/>
  <c r="K48" i="120"/>
  <c r="J48" i="120"/>
  <c r="H48" i="120"/>
  <c r="G48" i="120"/>
  <c r="F48" i="120"/>
  <c r="E48" i="120"/>
  <c r="D48" i="120"/>
  <c r="C48" i="120"/>
  <c r="X47" i="120"/>
  <c r="V47" i="120"/>
  <c r="U47" i="120"/>
  <c r="T47" i="120"/>
  <c r="S47" i="120"/>
  <c r="R47" i="120"/>
  <c r="Q47" i="120"/>
  <c r="P47" i="120"/>
  <c r="N47" i="120"/>
  <c r="M47" i="120"/>
  <c r="L47" i="120"/>
  <c r="K47" i="120"/>
  <c r="J47" i="120"/>
  <c r="I47" i="120"/>
  <c r="H47" i="120"/>
  <c r="F47" i="120"/>
  <c r="E47" i="120"/>
  <c r="D47" i="120"/>
  <c r="C47" i="120"/>
  <c r="X46" i="120"/>
  <c r="W46" i="120"/>
  <c r="V46" i="120"/>
  <c r="T46" i="120"/>
  <c r="S46" i="120"/>
  <c r="R46" i="120"/>
  <c r="Q46" i="120"/>
  <c r="P46" i="120"/>
  <c r="O46" i="120"/>
  <c r="N46" i="120"/>
  <c r="L46" i="120"/>
  <c r="K46" i="120"/>
  <c r="J46" i="120"/>
  <c r="I46" i="120"/>
  <c r="H46" i="120"/>
  <c r="G46" i="120"/>
  <c r="F46" i="120"/>
  <c r="D46" i="120"/>
  <c r="C46" i="120"/>
  <c r="X45" i="120"/>
  <c r="W45" i="120"/>
  <c r="V45" i="120"/>
  <c r="U45" i="120"/>
  <c r="T45" i="120"/>
  <c r="R45" i="120"/>
  <c r="Q45" i="120"/>
  <c r="P45" i="120"/>
  <c r="O45" i="120"/>
  <c r="N45" i="120"/>
  <c r="M45" i="120"/>
  <c r="L45" i="120"/>
  <c r="J45" i="120"/>
  <c r="I45" i="120"/>
  <c r="H45" i="120"/>
  <c r="G45" i="120"/>
  <c r="F45" i="120"/>
  <c r="E45" i="120"/>
  <c r="D45" i="120"/>
  <c r="X44" i="120"/>
  <c r="W44" i="120"/>
  <c r="V44" i="120"/>
  <c r="U44" i="120"/>
  <c r="T44" i="120"/>
  <c r="S44" i="120"/>
  <c r="R44" i="120"/>
  <c r="P44" i="120"/>
  <c r="O44" i="120"/>
  <c r="N44" i="120"/>
  <c r="M44" i="120"/>
  <c r="L44" i="120"/>
  <c r="K44" i="120"/>
  <c r="J44" i="120"/>
  <c r="H44" i="120"/>
  <c r="G44" i="120"/>
  <c r="F44" i="120"/>
  <c r="E44" i="120"/>
  <c r="D44" i="120"/>
  <c r="C44" i="120"/>
  <c r="X42" i="120"/>
  <c r="V42" i="120"/>
  <c r="T42" i="120"/>
  <c r="S42" i="120"/>
  <c r="R42" i="120"/>
  <c r="Q42" i="120"/>
  <c r="P42" i="120"/>
  <c r="N42" i="120"/>
  <c r="L42" i="120"/>
  <c r="K42" i="120"/>
  <c r="J42" i="120"/>
  <c r="I42" i="120"/>
  <c r="H42" i="120"/>
  <c r="F42" i="120"/>
  <c r="D42" i="120"/>
  <c r="C42" i="120"/>
  <c r="X41" i="120"/>
  <c r="W41" i="120"/>
  <c r="V41" i="120"/>
  <c r="T41" i="120"/>
  <c r="R41" i="120"/>
  <c r="Q41" i="120"/>
  <c r="P41" i="120"/>
  <c r="O41" i="120"/>
  <c r="N41" i="120"/>
  <c r="L41" i="120"/>
  <c r="J41" i="120"/>
  <c r="I41" i="120"/>
  <c r="H41" i="120"/>
  <c r="G41" i="120"/>
  <c r="F41" i="120"/>
  <c r="D41" i="120"/>
  <c r="X40" i="120"/>
  <c r="W40" i="120"/>
  <c r="V40" i="120"/>
  <c r="U40" i="120"/>
  <c r="T40" i="120"/>
  <c r="R40" i="120"/>
  <c r="P40" i="120"/>
  <c r="O40" i="120"/>
  <c r="N40" i="120"/>
  <c r="M40" i="120"/>
  <c r="L40" i="120"/>
  <c r="J40" i="120"/>
  <c r="H40" i="120"/>
  <c r="G40" i="120"/>
  <c r="F40" i="120"/>
  <c r="E40" i="120"/>
  <c r="D40" i="120"/>
  <c r="X39" i="120"/>
  <c r="V39" i="120"/>
  <c r="U39" i="120"/>
  <c r="T39" i="120"/>
  <c r="S39" i="120"/>
  <c r="R39" i="120"/>
  <c r="P39" i="120"/>
  <c r="N39" i="120"/>
  <c r="M39" i="120"/>
  <c r="L39" i="120"/>
  <c r="K39" i="120"/>
  <c r="J39" i="120"/>
  <c r="H39" i="120"/>
  <c r="F39" i="120"/>
  <c r="E39" i="120"/>
  <c r="D39" i="120"/>
  <c r="C39" i="120"/>
  <c r="X38" i="120"/>
  <c r="V38" i="120"/>
  <c r="T38" i="120"/>
  <c r="S38" i="120"/>
  <c r="R38" i="120"/>
  <c r="Q38" i="120"/>
  <c r="P38" i="120"/>
  <c r="N38" i="120"/>
  <c r="L38" i="120"/>
  <c r="K38" i="120"/>
  <c r="J38" i="120"/>
  <c r="I38" i="120"/>
  <c r="H38" i="120"/>
  <c r="F38" i="120"/>
  <c r="D38" i="120"/>
  <c r="C38" i="120"/>
  <c r="X37" i="120"/>
  <c r="W37" i="120"/>
  <c r="V37" i="120"/>
  <c r="T37" i="120"/>
  <c r="R37" i="120"/>
  <c r="Q37" i="120"/>
  <c r="P37" i="120"/>
  <c r="O37" i="120"/>
  <c r="N37" i="120"/>
  <c r="L37" i="120"/>
  <c r="J37" i="120"/>
  <c r="I37" i="120"/>
  <c r="H37" i="120"/>
  <c r="G37" i="120"/>
  <c r="F37" i="120"/>
  <c r="D37" i="120"/>
  <c r="X36" i="120"/>
  <c r="W36" i="120"/>
  <c r="V36" i="120"/>
  <c r="U36" i="120"/>
  <c r="T36" i="120"/>
  <c r="R36" i="120"/>
  <c r="P36" i="120"/>
  <c r="O36" i="120"/>
  <c r="N36" i="120"/>
  <c r="M36" i="120"/>
  <c r="L36" i="120"/>
  <c r="J36" i="120"/>
  <c r="H36" i="120"/>
  <c r="G36" i="120"/>
  <c r="F36" i="120"/>
  <c r="E36" i="120"/>
  <c r="D36" i="120"/>
  <c r="X35" i="120"/>
  <c r="V35" i="120"/>
  <c r="U35" i="120"/>
  <c r="T35" i="120"/>
  <c r="S35" i="120"/>
  <c r="R35" i="120"/>
  <c r="P35" i="120"/>
  <c r="N35" i="120"/>
  <c r="M35" i="120"/>
  <c r="L35" i="120"/>
  <c r="K35" i="120"/>
  <c r="J35" i="120"/>
  <c r="H35" i="120"/>
  <c r="F35" i="120"/>
  <c r="E35" i="120"/>
  <c r="D35" i="120"/>
  <c r="C35" i="120"/>
  <c r="P61" i="156"/>
  <c r="H61" i="156"/>
  <c r="V33" i="156"/>
  <c r="V26" i="156" s="1"/>
  <c r="V2" i="156" s="1"/>
  <c r="N33" i="156"/>
  <c r="N26" i="156" s="1"/>
  <c r="N2" i="156" s="1"/>
  <c r="F33" i="156"/>
  <c r="F26" i="156" s="1"/>
  <c r="F2" i="156" s="1"/>
  <c r="X72" i="119"/>
  <c r="W72" i="119"/>
  <c r="V72" i="119"/>
  <c r="U72" i="119"/>
  <c r="T72" i="119"/>
  <c r="S72" i="119"/>
  <c r="R72" i="119"/>
  <c r="Q72" i="119"/>
  <c r="P72" i="119"/>
  <c r="O72" i="119"/>
  <c r="N72" i="119"/>
  <c r="M72" i="119"/>
  <c r="L72" i="119"/>
  <c r="K72" i="119"/>
  <c r="J72" i="119"/>
  <c r="I72" i="119"/>
  <c r="H72" i="119"/>
  <c r="G72" i="119"/>
  <c r="F72" i="119"/>
  <c r="E72" i="119"/>
  <c r="D72" i="119"/>
  <c r="C72" i="119"/>
  <c r="X71" i="119"/>
  <c r="W71" i="119"/>
  <c r="V71" i="119"/>
  <c r="U71" i="119"/>
  <c r="T71" i="119"/>
  <c r="S71" i="119"/>
  <c r="R71" i="119"/>
  <c r="Q71" i="119"/>
  <c r="P71" i="119"/>
  <c r="O71" i="119"/>
  <c r="N71" i="119"/>
  <c r="M71" i="119"/>
  <c r="L71" i="119"/>
  <c r="K71" i="119"/>
  <c r="J71" i="119"/>
  <c r="I71" i="119"/>
  <c r="H71" i="119"/>
  <c r="G71" i="119"/>
  <c r="F71" i="119"/>
  <c r="E71" i="119"/>
  <c r="D71" i="119"/>
  <c r="C71" i="119"/>
  <c r="X70" i="119"/>
  <c r="W70" i="119"/>
  <c r="V70" i="119"/>
  <c r="U70" i="119"/>
  <c r="T70" i="119"/>
  <c r="S70" i="119"/>
  <c r="R70" i="119"/>
  <c r="Q70" i="119"/>
  <c r="P70" i="119"/>
  <c r="O70" i="119"/>
  <c r="N70" i="119"/>
  <c r="M70" i="119"/>
  <c r="L70" i="119"/>
  <c r="K70" i="119"/>
  <c r="J70" i="119"/>
  <c r="I70" i="119"/>
  <c r="H70" i="119"/>
  <c r="G70" i="119"/>
  <c r="F70" i="119"/>
  <c r="E70" i="119"/>
  <c r="D70" i="119"/>
  <c r="C70" i="119"/>
  <c r="X69" i="119"/>
  <c r="W69" i="119"/>
  <c r="V69" i="119"/>
  <c r="U69" i="119"/>
  <c r="T69" i="119"/>
  <c r="S69" i="119"/>
  <c r="R69" i="119"/>
  <c r="Q69" i="119"/>
  <c r="P69" i="119"/>
  <c r="O69" i="119"/>
  <c r="N69" i="119"/>
  <c r="M69" i="119"/>
  <c r="L69" i="119"/>
  <c r="K69" i="119"/>
  <c r="J69" i="119"/>
  <c r="I69" i="119"/>
  <c r="H69" i="119"/>
  <c r="G69" i="119"/>
  <c r="F69" i="119"/>
  <c r="E69" i="119"/>
  <c r="D69" i="119"/>
  <c r="C69" i="119"/>
  <c r="X68" i="119"/>
  <c r="W68" i="119"/>
  <c r="V68" i="119"/>
  <c r="U68" i="119"/>
  <c r="T68" i="119"/>
  <c r="S68" i="119"/>
  <c r="R68" i="119"/>
  <c r="Q68" i="119"/>
  <c r="P68" i="119"/>
  <c r="O68" i="119"/>
  <c r="N68" i="119"/>
  <c r="M68" i="119"/>
  <c r="L68" i="119"/>
  <c r="K68" i="119"/>
  <c r="J68" i="119"/>
  <c r="I68" i="119"/>
  <c r="H68" i="119"/>
  <c r="G68" i="119"/>
  <c r="F68" i="119"/>
  <c r="E68" i="119"/>
  <c r="D68" i="119"/>
  <c r="C68" i="119"/>
  <c r="X67" i="119"/>
  <c r="W67" i="119"/>
  <c r="V67" i="119"/>
  <c r="U67" i="119"/>
  <c r="T67" i="119"/>
  <c r="S67" i="119"/>
  <c r="R67" i="119"/>
  <c r="Q67" i="119"/>
  <c r="P67" i="119"/>
  <c r="O67" i="119"/>
  <c r="N67" i="119"/>
  <c r="M67" i="119"/>
  <c r="L67" i="119"/>
  <c r="K67" i="119"/>
  <c r="J67" i="119"/>
  <c r="I67" i="119"/>
  <c r="H67" i="119"/>
  <c r="G67" i="119"/>
  <c r="F67" i="119"/>
  <c r="E67" i="119"/>
  <c r="D67" i="119"/>
  <c r="C67" i="119"/>
  <c r="X50" i="119"/>
  <c r="W50" i="119"/>
  <c r="V50" i="119"/>
  <c r="U50" i="119"/>
  <c r="T50" i="119"/>
  <c r="S50" i="119"/>
  <c r="R50" i="119"/>
  <c r="Q50" i="119"/>
  <c r="P50" i="119"/>
  <c r="O50" i="119"/>
  <c r="N50" i="119"/>
  <c r="M50" i="119"/>
  <c r="L50" i="119"/>
  <c r="K50" i="119"/>
  <c r="J50" i="119"/>
  <c r="I50" i="119"/>
  <c r="H50" i="119"/>
  <c r="G50" i="119"/>
  <c r="F50" i="119"/>
  <c r="E50" i="119"/>
  <c r="D50" i="119"/>
  <c r="C50" i="119"/>
  <c r="X49" i="119"/>
  <c r="W49" i="119"/>
  <c r="V49" i="119"/>
  <c r="U49" i="119"/>
  <c r="T49" i="119"/>
  <c r="S49" i="119"/>
  <c r="R49" i="119"/>
  <c r="Q49" i="119"/>
  <c r="P49" i="119"/>
  <c r="O49" i="119"/>
  <c r="N49" i="119"/>
  <c r="M49" i="119"/>
  <c r="L49" i="119"/>
  <c r="K49" i="119"/>
  <c r="J49" i="119"/>
  <c r="I49" i="119"/>
  <c r="H49" i="119"/>
  <c r="G49" i="119"/>
  <c r="F49" i="119"/>
  <c r="E49" i="119"/>
  <c r="D49" i="119"/>
  <c r="C49" i="119"/>
  <c r="X48" i="119"/>
  <c r="W48" i="119"/>
  <c r="V48" i="119"/>
  <c r="U48" i="119"/>
  <c r="T48" i="119"/>
  <c r="S48" i="119"/>
  <c r="R48" i="119"/>
  <c r="Q48" i="119"/>
  <c r="P48" i="119"/>
  <c r="O48" i="119"/>
  <c r="N48" i="119"/>
  <c r="M48" i="119"/>
  <c r="L48" i="119"/>
  <c r="K48" i="119"/>
  <c r="J48" i="119"/>
  <c r="I48" i="119"/>
  <c r="H48" i="119"/>
  <c r="G48" i="119"/>
  <c r="F48" i="119"/>
  <c r="E48" i="119"/>
  <c r="D48" i="119"/>
  <c r="C48" i="119"/>
  <c r="X47" i="119"/>
  <c r="W47" i="119"/>
  <c r="V47" i="119"/>
  <c r="U47" i="119"/>
  <c r="T47" i="119"/>
  <c r="S47" i="119"/>
  <c r="R47" i="119"/>
  <c r="Q47" i="119"/>
  <c r="P47" i="119"/>
  <c r="O47" i="119"/>
  <c r="N47" i="119"/>
  <c r="M47" i="119"/>
  <c r="L47" i="119"/>
  <c r="K47" i="119"/>
  <c r="J47" i="119"/>
  <c r="I47" i="119"/>
  <c r="H47" i="119"/>
  <c r="G47" i="119"/>
  <c r="F47" i="119"/>
  <c r="E47" i="119"/>
  <c r="D47" i="119"/>
  <c r="C47" i="119"/>
  <c r="X46" i="119"/>
  <c r="W46" i="119"/>
  <c r="V46" i="119"/>
  <c r="U46" i="119"/>
  <c r="T46" i="119"/>
  <c r="S46" i="119"/>
  <c r="R46" i="119"/>
  <c r="Q46" i="119"/>
  <c r="P46" i="119"/>
  <c r="O46" i="119"/>
  <c r="N46" i="119"/>
  <c r="M46" i="119"/>
  <c r="L46" i="119"/>
  <c r="K46" i="119"/>
  <c r="J46" i="119"/>
  <c r="I46" i="119"/>
  <c r="H46" i="119"/>
  <c r="G46" i="119"/>
  <c r="F46" i="119"/>
  <c r="E46" i="119"/>
  <c r="D46" i="119"/>
  <c r="C46" i="119"/>
  <c r="X45" i="119"/>
  <c r="W45" i="119"/>
  <c r="V45" i="119"/>
  <c r="U45" i="119"/>
  <c r="T45" i="119"/>
  <c r="S45" i="119"/>
  <c r="R45" i="119"/>
  <c r="Q45" i="119"/>
  <c r="P45" i="119"/>
  <c r="O45" i="119"/>
  <c r="N45" i="119"/>
  <c r="M45" i="119"/>
  <c r="L45" i="119"/>
  <c r="K45" i="119"/>
  <c r="J45" i="119"/>
  <c r="I45" i="119"/>
  <c r="H45" i="119"/>
  <c r="G45" i="119"/>
  <c r="F45" i="119"/>
  <c r="E45" i="119"/>
  <c r="D45" i="119"/>
  <c r="C45" i="119"/>
  <c r="X44" i="119"/>
  <c r="W44" i="119"/>
  <c r="V44" i="119"/>
  <c r="U44" i="119"/>
  <c r="T44" i="119"/>
  <c r="S44" i="119"/>
  <c r="R44" i="119"/>
  <c r="Q44" i="119"/>
  <c r="P44" i="119"/>
  <c r="O44" i="119"/>
  <c r="N44" i="119"/>
  <c r="M44" i="119"/>
  <c r="L44" i="119"/>
  <c r="K44" i="119"/>
  <c r="J44" i="119"/>
  <c r="I44" i="119"/>
  <c r="H44" i="119"/>
  <c r="G44" i="119"/>
  <c r="F44" i="119"/>
  <c r="E44" i="119"/>
  <c r="D44" i="119"/>
  <c r="C44" i="119"/>
  <c r="X43" i="119"/>
  <c r="W43" i="119"/>
  <c r="V43" i="119"/>
  <c r="U43" i="119"/>
  <c r="T43" i="119"/>
  <c r="S43" i="119"/>
  <c r="R43" i="119"/>
  <c r="Q43" i="119"/>
  <c r="P43" i="119"/>
  <c r="O43" i="119"/>
  <c r="N43" i="119"/>
  <c r="M43" i="119"/>
  <c r="L43" i="119"/>
  <c r="K43" i="119"/>
  <c r="J43" i="119"/>
  <c r="I43" i="119"/>
  <c r="H43" i="119"/>
  <c r="G43" i="119"/>
  <c r="F43" i="119"/>
  <c r="E43" i="119"/>
  <c r="D43" i="119"/>
  <c r="C43" i="119"/>
  <c r="X42" i="119"/>
  <c r="W42" i="119"/>
  <c r="V42" i="119"/>
  <c r="U42" i="119"/>
  <c r="T42" i="119"/>
  <c r="S42" i="119"/>
  <c r="R42" i="119"/>
  <c r="Q42" i="119"/>
  <c r="P42" i="119"/>
  <c r="O42" i="119"/>
  <c r="N42" i="119"/>
  <c r="M42" i="119"/>
  <c r="L42" i="119"/>
  <c r="K42" i="119"/>
  <c r="J42" i="119"/>
  <c r="I42" i="119"/>
  <c r="H42" i="119"/>
  <c r="G42" i="119"/>
  <c r="F42" i="119"/>
  <c r="E42" i="119"/>
  <c r="D42" i="119"/>
  <c r="C42" i="119"/>
  <c r="X41" i="119"/>
  <c r="W41" i="119"/>
  <c r="V41" i="119"/>
  <c r="U41" i="119"/>
  <c r="T41" i="119"/>
  <c r="S41" i="119"/>
  <c r="R41" i="119"/>
  <c r="Q41" i="119"/>
  <c r="P41" i="119"/>
  <c r="O41" i="119"/>
  <c r="N41" i="119"/>
  <c r="M41" i="119"/>
  <c r="L41" i="119"/>
  <c r="K41" i="119"/>
  <c r="J41" i="119"/>
  <c r="I41" i="119"/>
  <c r="H41" i="119"/>
  <c r="G41" i="119"/>
  <c r="F41" i="119"/>
  <c r="E41" i="119"/>
  <c r="D41" i="119"/>
  <c r="C41" i="119"/>
  <c r="X40" i="119"/>
  <c r="W40" i="119"/>
  <c r="V40" i="119"/>
  <c r="U40" i="119"/>
  <c r="T40" i="119"/>
  <c r="S40" i="119"/>
  <c r="R40" i="119"/>
  <c r="Q40" i="119"/>
  <c r="P40" i="119"/>
  <c r="O40" i="119"/>
  <c r="N40" i="119"/>
  <c r="M40" i="119"/>
  <c r="L40" i="119"/>
  <c r="K40" i="119"/>
  <c r="J40" i="119"/>
  <c r="I40" i="119"/>
  <c r="H40" i="119"/>
  <c r="G40" i="119"/>
  <c r="F40" i="119"/>
  <c r="E40" i="119"/>
  <c r="D40" i="119"/>
  <c r="C40" i="119"/>
  <c r="X39" i="119"/>
  <c r="W39" i="119"/>
  <c r="V39" i="119"/>
  <c r="U39" i="119"/>
  <c r="T39" i="119"/>
  <c r="S39" i="119"/>
  <c r="R39" i="119"/>
  <c r="Q39" i="119"/>
  <c r="P39" i="119"/>
  <c r="O39" i="119"/>
  <c r="N39" i="119"/>
  <c r="M39" i="119"/>
  <c r="L39" i="119"/>
  <c r="K39" i="119"/>
  <c r="J39" i="119"/>
  <c r="I39" i="119"/>
  <c r="H39" i="119"/>
  <c r="G39" i="119"/>
  <c r="F39" i="119"/>
  <c r="E39" i="119"/>
  <c r="D39" i="119"/>
  <c r="C39" i="119"/>
  <c r="X38" i="119"/>
  <c r="W38" i="119"/>
  <c r="V38" i="119"/>
  <c r="U38" i="119"/>
  <c r="T38" i="119"/>
  <c r="S38" i="119"/>
  <c r="R38" i="119"/>
  <c r="Q38" i="119"/>
  <c r="P38" i="119"/>
  <c r="O38" i="119"/>
  <c r="N38" i="119"/>
  <c r="M38" i="119"/>
  <c r="L38" i="119"/>
  <c r="K38" i="119"/>
  <c r="J38" i="119"/>
  <c r="I38" i="119"/>
  <c r="H38" i="119"/>
  <c r="G38" i="119"/>
  <c r="F38" i="119"/>
  <c r="E38" i="119"/>
  <c r="D38" i="119"/>
  <c r="C38" i="119"/>
  <c r="X37" i="119"/>
  <c r="W37" i="119"/>
  <c r="V37" i="119"/>
  <c r="U37" i="119"/>
  <c r="T37" i="119"/>
  <c r="S37" i="119"/>
  <c r="R37" i="119"/>
  <c r="Q37" i="119"/>
  <c r="P37" i="119"/>
  <c r="O37" i="119"/>
  <c r="N37" i="119"/>
  <c r="M37" i="119"/>
  <c r="L37" i="119"/>
  <c r="K37" i="119"/>
  <c r="J37" i="119"/>
  <c r="I37" i="119"/>
  <c r="H37" i="119"/>
  <c r="G37" i="119"/>
  <c r="F37" i="119"/>
  <c r="E37" i="119"/>
  <c r="D37" i="119"/>
  <c r="C37" i="119"/>
  <c r="X36" i="119"/>
  <c r="W36" i="119"/>
  <c r="V36" i="119"/>
  <c r="U36" i="119"/>
  <c r="T36" i="119"/>
  <c r="S36" i="119"/>
  <c r="R36" i="119"/>
  <c r="Q36" i="119"/>
  <c r="P36" i="119"/>
  <c r="O36" i="119"/>
  <c r="N36" i="119"/>
  <c r="M36" i="119"/>
  <c r="L36" i="119"/>
  <c r="K36" i="119"/>
  <c r="J36" i="119"/>
  <c r="I36" i="119"/>
  <c r="H36" i="119"/>
  <c r="G36" i="119"/>
  <c r="F36" i="119"/>
  <c r="E36" i="119"/>
  <c r="D36" i="119"/>
  <c r="C36" i="119"/>
  <c r="X35" i="119"/>
  <c r="W35" i="119"/>
  <c r="V35" i="119"/>
  <c r="U35" i="119"/>
  <c r="T35" i="119"/>
  <c r="S35" i="119"/>
  <c r="R35" i="119"/>
  <c r="Q35" i="119"/>
  <c r="P35" i="119"/>
  <c r="O35" i="119"/>
  <c r="N35" i="119"/>
  <c r="M35" i="119"/>
  <c r="L35" i="119"/>
  <c r="K35" i="119"/>
  <c r="J35" i="119"/>
  <c r="I35" i="119"/>
  <c r="H35" i="119"/>
  <c r="G35" i="119"/>
  <c r="F35" i="119"/>
  <c r="E35" i="119"/>
  <c r="D35" i="119"/>
  <c r="C35" i="119"/>
  <c r="U61" i="170"/>
  <c r="R61" i="170"/>
  <c r="M61" i="170"/>
  <c r="J61" i="170"/>
  <c r="E61" i="170"/>
  <c r="T33" i="170"/>
  <c r="T26" i="170" s="1"/>
  <c r="T2" i="170" s="1"/>
  <c r="L33" i="170"/>
  <c r="L26" i="170" s="1"/>
  <c r="L2" i="170" s="1"/>
  <c r="D33" i="170"/>
  <c r="D26" i="170" s="1"/>
  <c r="D2" i="170" s="1"/>
  <c r="R61" i="169"/>
  <c r="J61" i="169"/>
  <c r="D33" i="169"/>
  <c r="D26" i="169" s="1"/>
  <c r="D2" i="169" s="1"/>
  <c r="X61" i="168"/>
  <c r="P61" i="168"/>
  <c r="H61" i="168"/>
  <c r="W72" i="118"/>
  <c r="T72" i="118"/>
  <c r="R72" i="118"/>
  <c r="O72" i="118"/>
  <c r="L72" i="118"/>
  <c r="J72" i="118"/>
  <c r="G72" i="118"/>
  <c r="D72" i="118"/>
  <c r="V69" i="118"/>
  <c r="T69" i="118"/>
  <c r="N69" i="118"/>
  <c r="L69" i="118"/>
  <c r="F69" i="118"/>
  <c r="D69" i="118"/>
  <c r="T68" i="118"/>
  <c r="R68" i="118"/>
  <c r="L68" i="118"/>
  <c r="J68" i="118"/>
  <c r="D68" i="118"/>
  <c r="W51" i="118"/>
  <c r="T51" i="118"/>
  <c r="R51" i="118"/>
  <c r="O51" i="118"/>
  <c r="L51" i="118"/>
  <c r="J51" i="118"/>
  <c r="G51" i="118"/>
  <c r="D51" i="118"/>
  <c r="X50" i="118"/>
  <c r="U50" i="118"/>
  <c r="R50" i="118"/>
  <c r="P50" i="118"/>
  <c r="M50" i="118"/>
  <c r="J50" i="118"/>
  <c r="H50" i="118"/>
  <c r="E50" i="118"/>
  <c r="X49" i="118"/>
  <c r="V49" i="118"/>
  <c r="S49" i="118"/>
  <c r="P49" i="118"/>
  <c r="N49" i="118"/>
  <c r="K49" i="118"/>
  <c r="H49" i="118"/>
  <c r="F49" i="118"/>
  <c r="C49" i="118"/>
  <c r="V48" i="118"/>
  <c r="T48" i="118"/>
  <c r="Q48" i="118"/>
  <c r="N48" i="118"/>
  <c r="L48" i="118"/>
  <c r="I48" i="118"/>
  <c r="F48" i="118"/>
  <c r="D48" i="118"/>
  <c r="W47" i="118"/>
  <c r="T47" i="118"/>
  <c r="R47" i="118"/>
  <c r="O47" i="118"/>
  <c r="L47" i="118"/>
  <c r="J47" i="118"/>
  <c r="G47" i="118"/>
  <c r="D47" i="118"/>
  <c r="X46" i="118"/>
  <c r="U46" i="118"/>
  <c r="R46" i="118"/>
  <c r="P46" i="118"/>
  <c r="M46" i="118"/>
  <c r="J46" i="118"/>
  <c r="H46" i="118"/>
  <c r="E46" i="118"/>
  <c r="W44" i="118"/>
  <c r="V44" i="118"/>
  <c r="T44" i="118"/>
  <c r="Q44" i="118"/>
  <c r="O44" i="118"/>
  <c r="N44" i="118"/>
  <c r="L44" i="118"/>
  <c r="I44" i="118"/>
  <c r="G44" i="118"/>
  <c r="F44" i="118"/>
  <c r="D44" i="118"/>
  <c r="W43" i="118"/>
  <c r="U43" i="118"/>
  <c r="T43" i="118"/>
  <c r="R43" i="118"/>
  <c r="O43" i="118"/>
  <c r="M43" i="118"/>
  <c r="L43" i="118"/>
  <c r="J43" i="118"/>
  <c r="G43" i="118"/>
  <c r="E43" i="118"/>
  <c r="D43" i="118"/>
  <c r="W36" i="118"/>
  <c r="V36" i="118"/>
  <c r="T36" i="118"/>
  <c r="R36" i="118"/>
  <c r="Q36" i="118"/>
  <c r="O36" i="118"/>
  <c r="N36" i="118"/>
  <c r="L36" i="118"/>
  <c r="J36" i="118"/>
  <c r="I36" i="118"/>
  <c r="G36" i="118"/>
  <c r="F36" i="118"/>
  <c r="D36" i="118"/>
  <c r="X71" i="118"/>
  <c r="W71" i="118"/>
  <c r="V71" i="118"/>
  <c r="S71" i="118"/>
  <c r="P71" i="118"/>
  <c r="O71" i="118"/>
  <c r="N71" i="118"/>
  <c r="K71" i="118"/>
  <c r="H71" i="118"/>
  <c r="G71" i="118"/>
  <c r="F71" i="118"/>
  <c r="C71" i="118"/>
  <c r="V70" i="118"/>
  <c r="U70" i="118"/>
  <c r="T70" i="118"/>
  <c r="Q70" i="118"/>
  <c r="N70" i="118"/>
  <c r="M70" i="118"/>
  <c r="L70" i="118"/>
  <c r="I70" i="118"/>
  <c r="F70" i="118"/>
  <c r="E70" i="118"/>
  <c r="D70" i="118"/>
  <c r="X67" i="118"/>
  <c r="V67" i="118"/>
  <c r="S67" i="118"/>
  <c r="P67" i="118"/>
  <c r="N67" i="118"/>
  <c r="K67" i="118"/>
  <c r="H67" i="118"/>
  <c r="F67" i="118"/>
  <c r="C67" i="118"/>
  <c r="W45" i="118"/>
  <c r="T45" i="118"/>
  <c r="Q45" i="118"/>
  <c r="O45" i="118"/>
  <c r="L45" i="118"/>
  <c r="I45" i="118"/>
  <c r="G45" i="118"/>
  <c r="D45" i="118"/>
  <c r="X42" i="118"/>
  <c r="V42" i="118"/>
  <c r="U42" i="118"/>
  <c r="T42" i="118"/>
  <c r="S42" i="118"/>
  <c r="R42" i="118"/>
  <c r="P42" i="118"/>
  <c r="N42" i="118"/>
  <c r="M42" i="118"/>
  <c r="L42" i="118"/>
  <c r="K42" i="118"/>
  <c r="J42" i="118"/>
  <c r="H42" i="118"/>
  <c r="F42" i="118"/>
  <c r="E42" i="118"/>
  <c r="D42" i="118"/>
  <c r="C42" i="118"/>
  <c r="X41" i="118"/>
  <c r="V41" i="118"/>
  <c r="T41" i="118"/>
  <c r="S41" i="118"/>
  <c r="R41" i="118"/>
  <c r="Q41" i="118"/>
  <c r="P41" i="118"/>
  <c r="N41" i="118"/>
  <c r="L41" i="118"/>
  <c r="K41" i="118"/>
  <c r="J41" i="118"/>
  <c r="I41" i="118"/>
  <c r="H41" i="118"/>
  <c r="F41" i="118"/>
  <c r="D41" i="118"/>
  <c r="C41" i="118"/>
  <c r="X40" i="118"/>
  <c r="W40" i="118"/>
  <c r="V40" i="118"/>
  <c r="T40" i="118"/>
  <c r="R40" i="118"/>
  <c r="Q40" i="118"/>
  <c r="P40" i="118"/>
  <c r="O40" i="118"/>
  <c r="N40" i="118"/>
  <c r="L40" i="118"/>
  <c r="J40" i="118"/>
  <c r="I40" i="118"/>
  <c r="H40" i="118"/>
  <c r="G40" i="118"/>
  <c r="F40" i="118"/>
  <c r="D40" i="118"/>
  <c r="X39" i="118"/>
  <c r="W39" i="118"/>
  <c r="V39" i="118"/>
  <c r="U39" i="118"/>
  <c r="T39" i="118"/>
  <c r="R39" i="118"/>
  <c r="P39" i="118"/>
  <c r="O39" i="118"/>
  <c r="N39" i="118"/>
  <c r="M39" i="118"/>
  <c r="L39" i="118"/>
  <c r="J39" i="118"/>
  <c r="G39" i="118"/>
  <c r="F39" i="118"/>
  <c r="E39" i="118"/>
  <c r="D39" i="118"/>
  <c r="X38" i="118"/>
  <c r="U38" i="118"/>
  <c r="T38" i="118"/>
  <c r="S38" i="118"/>
  <c r="R38" i="118"/>
  <c r="P38" i="118"/>
  <c r="M38" i="118"/>
  <c r="L38" i="118"/>
  <c r="K38" i="118"/>
  <c r="J38" i="118"/>
  <c r="H38" i="118"/>
  <c r="E38" i="118"/>
  <c r="D38" i="118"/>
  <c r="C38" i="118"/>
  <c r="W52" i="165"/>
  <c r="Q52" i="165"/>
  <c r="O52" i="165"/>
  <c r="I52" i="165"/>
  <c r="G52" i="165"/>
  <c r="W22" i="165"/>
  <c r="Q22" i="165"/>
  <c r="O22" i="165"/>
  <c r="I22" i="165"/>
  <c r="G22" i="165"/>
  <c r="X8" i="165"/>
  <c r="T8" i="165"/>
  <c r="S8" i="165"/>
  <c r="Q8" i="165"/>
  <c r="P8" i="165"/>
  <c r="L8" i="165"/>
  <c r="K8" i="165"/>
  <c r="I8" i="165"/>
  <c r="H8" i="165"/>
  <c r="D8" i="165"/>
  <c r="C8" i="165"/>
  <c r="U4" i="165"/>
  <c r="M4" i="165"/>
  <c r="E4" i="165"/>
  <c r="X54" i="117"/>
  <c r="W54" i="117"/>
  <c r="V54" i="117"/>
  <c r="T54" i="117"/>
  <c r="S54" i="117"/>
  <c r="R54" i="117"/>
  <c r="Q54" i="117"/>
  <c r="P54" i="117"/>
  <c r="O54" i="117"/>
  <c r="N54" i="117"/>
  <c r="L54" i="117"/>
  <c r="K54" i="117"/>
  <c r="J54" i="117"/>
  <c r="I54" i="117"/>
  <c r="H54" i="117"/>
  <c r="G54" i="117"/>
  <c r="F54" i="117"/>
  <c r="D54" i="117"/>
  <c r="C54" i="117"/>
  <c r="X72" i="117"/>
  <c r="V72" i="117"/>
  <c r="U72" i="117"/>
  <c r="T72" i="117"/>
  <c r="S72" i="117"/>
  <c r="R72" i="117"/>
  <c r="Q72" i="117"/>
  <c r="P72" i="117"/>
  <c r="N72" i="117"/>
  <c r="M72" i="117"/>
  <c r="L72" i="117"/>
  <c r="K72" i="117"/>
  <c r="J72" i="117"/>
  <c r="I72" i="117"/>
  <c r="H72" i="117"/>
  <c r="F72" i="117"/>
  <c r="E72" i="117"/>
  <c r="D72" i="117"/>
  <c r="C72" i="117"/>
  <c r="X71" i="117"/>
  <c r="W71" i="117"/>
  <c r="V71" i="117"/>
  <c r="T71" i="117"/>
  <c r="S71" i="117"/>
  <c r="R71" i="117"/>
  <c r="Q71" i="117"/>
  <c r="P71" i="117"/>
  <c r="O71" i="117"/>
  <c r="N71" i="117"/>
  <c r="L71" i="117"/>
  <c r="K71" i="117"/>
  <c r="J71" i="117"/>
  <c r="I71" i="117"/>
  <c r="H71" i="117"/>
  <c r="G71" i="117"/>
  <c r="F71" i="117"/>
  <c r="D71" i="117"/>
  <c r="C71" i="117"/>
  <c r="X70" i="117"/>
  <c r="W70" i="117"/>
  <c r="V70" i="117"/>
  <c r="U70" i="117"/>
  <c r="T70" i="117"/>
  <c r="R70" i="117"/>
  <c r="Q70" i="117"/>
  <c r="P70" i="117"/>
  <c r="O70" i="117"/>
  <c r="N70" i="117"/>
  <c r="M70" i="117"/>
  <c r="L70" i="117"/>
  <c r="J70" i="117"/>
  <c r="I70" i="117"/>
  <c r="H70" i="117"/>
  <c r="G70" i="117"/>
  <c r="F70" i="117"/>
  <c r="E70" i="117"/>
  <c r="D70" i="117"/>
  <c r="X69" i="117"/>
  <c r="W69" i="117"/>
  <c r="V69" i="117"/>
  <c r="U69" i="117"/>
  <c r="T69" i="117"/>
  <c r="S69" i="117"/>
  <c r="R69" i="117"/>
  <c r="P69" i="117"/>
  <c r="O69" i="117"/>
  <c r="N69" i="117"/>
  <c r="M69" i="117"/>
  <c r="L69" i="117"/>
  <c r="K69" i="117"/>
  <c r="J69" i="117"/>
  <c r="H69" i="117"/>
  <c r="G69" i="117"/>
  <c r="F69" i="117"/>
  <c r="E69" i="117"/>
  <c r="D69" i="117"/>
  <c r="C69" i="117"/>
  <c r="X68" i="117"/>
  <c r="V68" i="117"/>
  <c r="U68" i="117"/>
  <c r="T68" i="117"/>
  <c r="S68" i="117"/>
  <c r="R68" i="117"/>
  <c r="Q68" i="117"/>
  <c r="P68" i="117"/>
  <c r="N68" i="117"/>
  <c r="M68" i="117"/>
  <c r="L68" i="117"/>
  <c r="K68" i="117"/>
  <c r="J68" i="117"/>
  <c r="I68" i="117"/>
  <c r="H68" i="117"/>
  <c r="F68" i="117"/>
  <c r="E68" i="117"/>
  <c r="D68" i="117"/>
  <c r="C68" i="117"/>
  <c r="X67" i="117"/>
  <c r="W67" i="117"/>
  <c r="V67" i="117"/>
  <c r="T67" i="117"/>
  <c r="S67" i="117"/>
  <c r="R67" i="117"/>
  <c r="Q67" i="117"/>
  <c r="P67" i="117"/>
  <c r="O67" i="117"/>
  <c r="N67" i="117"/>
  <c r="L67" i="117"/>
  <c r="K67" i="117"/>
  <c r="J67" i="117"/>
  <c r="I67" i="117"/>
  <c r="H67" i="117"/>
  <c r="G67" i="117"/>
  <c r="F67" i="117"/>
  <c r="D67" i="117"/>
  <c r="C67" i="117"/>
  <c r="X66" i="117"/>
  <c r="W66" i="117"/>
  <c r="V66" i="117"/>
  <c r="U66" i="117"/>
  <c r="T66" i="117"/>
  <c r="R66" i="117"/>
  <c r="Q66" i="117"/>
  <c r="P66" i="117"/>
  <c r="O66" i="117"/>
  <c r="N66" i="117"/>
  <c r="M66" i="117"/>
  <c r="L66" i="117"/>
  <c r="J66" i="117"/>
  <c r="I66" i="117"/>
  <c r="H66" i="117"/>
  <c r="G66" i="117"/>
  <c r="F66" i="117"/>
  <c r="E66" i="117"/>
  <c r="D66" i="117"/>
  <c r="X65" i="117"/>
  <c r="W65" i="117"/>
  <c r="V65" i="117"/>
  <c r="U65" i="117"/>
  <c r="T65" i="117"/>
  <c r="S65" i="117"/>
  <c r="R65" i="117"/>
  <c r="P65" i="117"/>
  <c r="O65" i="117"/>
  <c r="N65" i="117"/>
  <c r="M65" i="117"/>
  <c r="L65" i="117"/>
  <c r="K65" i="117"/>
  <c r="J65" i="117"/>
  <c r="H65" i="117"/>
  <c r="G65" i="117"/>
  <c r="F65" i="117"/>
  <c r="E65" i="117"/>
  <c r="D65" i="117"/>
  <c r="C65" i="117"/>
  <c r="X64" i="117"/>
  <c r="V64" i="117"/>
  <c r="U64" i="117"/>
  <c r="T64" i="117"/>
  <c r="S64" i="117"/>
  <c r="R64" i="117"/>
  <c r="Q64" i="117"/>
  <c r="P64" i="117"/>
  <c r="N64" i="117"/>
  <c r="M64" i="117"/>
  <c r="L64" i="117"/>
  <c r="K64" i="117"/>
  <c r="J64" i="117"/>
  <c r="I64" i="117"/>
  <c r="H64" i="117"/>
  <c r="F64" i="117"/>
  <c r="E64" i="117"/>
  <c r="D64" i="117"/>
  <c r="C64" i="117"/>
  <c r="X63" i="117"/>
  <c r="W63" i="117"/>
  <c r="V63" i="117"/>
  <c r="T63" i="117"/>
  <c r="S63" i="117"/>
  <c r="R63" i="117"/>
  <c r="Q63" i="117"/>
  <c r="P63" i="117"/>
  <c r="O63" i="117"/>
  <c r="N63" i="117"/>
  <c r="L63" i="117"/>
  <c r="K63" i="117"/>
  <c r="J63" i="117"/>
  <c r="I63" i="117"/>
  <c r="H63" i="117"/>
  <c r="G63" i="117"/>
  <c r="F63" i="117"/>
  <c r="D63" i="117"/>
  <c r="C63" i="117"/>
  <c r="X62" i="117"/>
  <c r="W62" i="117"/>
  <c r="V62" i="117"/>
  <c r="U62" i="117"/>
  <c r="T62" i="117"/>
  <c r="R62" i="117"/>
  <c r="Q62" i="117"/>
  <c r="P62" i="117"/>
  <c r="O62" i="117"/>
  <c r="N62" i="117"/>
  <c r="M62" i="117"/>
  <c r="L62" i="117"/>
  <c r="J62" i="117"/>
  <c r="I62" i="117"/>
  <c r="H62" i="117"/>
  <c r="G62" i="117"/>
  <c r="F62" i="117"/>
  <c r="E62" i="117"/>
  <c r="D62" i="117"/>
  <c r="X51" i="117"/>
  <c r="W51" i="117"/>
  <c r="V51" i="117"/>
  <c r="T51" i="117"/>
  <c r="S51" i="117"/>
  <c r="R51" i="117"/>
  <c r="Q51" i="117"/>
  <c r="P51" i="117"/>
  <c r="O51" i="117"/>
  <c r="N51" i="117"/>
  <c r="L51" i="117"/>
  <c r="K51" i="117"/>
  <c r="J51" i="117"/>
  <c r="I51" i="117"/>
  <c r="H51" i="117"/>
  <c r="G51" i="117"/>
  <c r="F51" i="117"/>
  <c r="D51" i="117"/>
  <c r="C51" i="117"/>
  <c r="X50" i="117"/>
  <c r="W50" i="117"/>
  <c r="V50" i="117"/>
  <c r="U50" i="117"/>
  <c r="T50" i="117"/>
  <c r="R50" i="117"/>
  <c r="Q50" i="117"/>
  <c r="P50" i="117"/>
  <c r="O50" i="117"/>
  <c r="N50" i="117"/>
  <c r="M50" i="117"/>
  <c r="L50" i="117"/>
  <c r="J50" i="117"/>
  <c r="I50" i="117"/>
  <c r="H50" i="117"/>
  <c r="G50" i="117"/>
  <c r="F50" i="117"/>
  <c r="E50" i="117"/>
  <c r="D50" i="117"/>
  <c r="X49" i="117"/>
  <c r="W49" i="117"/>
  <c r="V49" i="117"/>
  <c r="U49" i="117"/>
  <c r="T49" i="117"/>
  <c r="S49" i="117"/>
  <c r="R49" i="117"/>
  <c r="P49" i="117"/>
  <c r="O49" i="117"/>
  <c r="N49" i="117"/>
  <c r="M49" i="117"/>
  <c r="L49" i="117"/>
  <c r="K49" i="117"/>
  <c r="J49" i="117"/>
  <c r="H49" i="117"/>
  <c r="G49" i="117"/>
  <c r="F49" i="117"/>
  <c r="E49" i="117"/>
  <c r="D49" i="117"/>
  <c r="C49" i="117"/>
  <c r="X48" i="117"/>
  <c r="V48" i="117"/>
  <c r="U48" i="117"/>
  <c r="T48" i="117"/>
  <c r="S48" i="117"/>
  <c r="R48" i="117"/>
  <c r="Q48" i="117"/>
  <c r="P48" i="117"/>
  <c r="N48" i="117"/>
  <c r="M48" i="117"/>
  <c r="L48" i="117"/>
  <c r="K48" i="117"/>
  <c r="J48" i="117"/>
  <c r="I48" i="117"/>
  <c r="H48" i="117"/>
  <c r="F48" i="117"/>
  <c r="E48" i="117"/>
  <c r="D48" i="117"/>
  <c r="C48" i="117"/>
  <c r="X47" i="117"/>
  <c r="W47" i="117"/>
  <c r="V47" i="117"/>
  <c r="T47" i="117"/>
  <c r="S47" i="117"/>
  <c r="R47" i="117"/>
  <c r="Q47" i="117"/>
  <c r="P47" i="117"/>
  <c r="O47" i="117"/>
  <c r="N47" i="117"/>
  <c r="L47" i="117"/>
  <c r="K47" i="117"/>
  <c r="J47" i="117"/>
  <c r="I47" i="117"/>
  <c r="H47" i="117"/>
  <c r="G47" i="117"/>
  <c r="F47" i="117"/>
  <c r="D47" i="117"/>
  <c r="C47" i="117"/>
  <c r="X46" i="117"/>
  <c r="W46" i="117"/>
  <c r="V46" i="117"/>
  <c r="U46" i="117"/>
  <c r="T46" i="117"/>
  <c r="R46" i="117"/>
  <c r="Q46" i="117"/>
  <c r="P46" i="117"/>
  <c r="O46" i="117"/>
  <c r="N46" i="117"/>
  <c r="M46" i="117"/>
  <c r="L46" i="117"/>
  <c r="J46" i="117"/>
  <c r="I46" i="117"/>
  <c r="H46" i="117"/>
  <c r="G46" i="117"/>
  <c r="F46" i="117"/>
  <c r="E46" i="117"/>
  <c r="D46" i="117"/>
  <c r="X45" i="117"/>
  <c r="W45" i="117"/>
  <c r="V45" i="117"/>
  <c r="U45" i="117"/>
  <c r="T45" i="117"/>
  <c r="S45" i="117"/>
  <c r="R45" i="117"/>
  <c r="P45" i="117"/>
  <c r="O45" i="117"/>
  <c r="N45" i="117"/>
  <c r="M45" i="117"/>
  <c r="L45" i="117"/>
  <c r="K45" i="117"/>
  <c r="J45" i="117"/>
  <c r="H45" i="117"/>
  <c r="G45" i="117"/>
  <c r="F45" i="117"/>
  <c r="E45" i="117"/>
  <c r="D45" i="117"/>
  <c r="C45" i="117"/>
  <c r="X44" i="117"/>
  <c r="V44" i="117"/>
  <c r="U44" i="117"/>
  <c r="T44" i="117"/>
  <c r="S44" i="117"/>
  <c r="R44" i="117"/>
  <c r="Q44" i="117"/>
  <c r="P44" i="117"/>
  <c r="N44" i="117"/>
  <c r="M44" i="117"/>
  <c r="L44" i="117"/>
  <c r="K44" i="117"/>
  <c r="J44" i="117"/>
  <c r="I44" i="117"/>
  <c r="H44" i="117"/>
  <c r="F44" i="117"/>
  <c r="E44" i="117"/>
  <c r="D44" i="117"/>
  <c r="C44" i="117"/>
  <c r="X43" i="117"/>
  <c r="W43" i="117"/>
  <c r="V43" i="117"/>
  <c r="T43" i="117"/>
  <c r="S43" i="117"/>
  <c r="R43" i="117"/>
  <c r="Q43" i="117"/>
  <c r="P43" i="117"/>
  <c r="O43" i="117"/>
  <c r="N43" i="117"/>
  <c r="L43" i="117"/>
  <c r="K43" i="117"/>
  <c r="J43" i="117"/>
  <c r="I43" i="117"/>
  <c r="H43" i="117"/>
  <c r="G43" i="117"/>
  <c r="F43" i="117"/>
  <c r="D43" i="117"/>
  <c r="C43" i="117"/>
  <c r="X42" i="117"/>
  <c r="W42" i="117"/>
  <c r="V42" i="117"/>
  <c r="U42" i="117"/>
  <c r="T42" i="117"/>
  <c r="R42" i="117"/>
  <c r="Q42" i="117"/>
  <c r="P42" i="117"/>
  <c r="O42" i="117"/>
  <c r="N42" i="117"/>
  <c r="M42" i="117"/>
  <c r="L42" i="117"/>
  <c r="J42" i="117"/>
  <c r="I42" i="117"/>
  <c r="H42" i="117"/>
  <c r="G42" i="117"/>
  <c r="F42" i="117"/>
  <c r="E42" i="117"/>
  <c r="D42" i="117"/>
  <c r="X41" i="117"/>
  <c r="W41" i="117"/>
  <c r="V41" i="117"/>
  <c r="U41" i="117"/>
  <c r="T41" i="117"/>
  <c r="S41" i="117"/>
  <c r="R41" i="117"/>
  <c r="P41" i="117"/>
  <c r="O41" i="117"/>
  <c r="N41" i="117"/>
  <c r="M41" i="117"/>
  <c r="L41" i="117"/>
  <c r="K41" i="117"/>
  <c r="J41" i="117"/>
  <c r="H41" i="117"/>
  <c r="G41" i="117"/>
  <c r="F41" i="117"/>
  <c r="E41" i="117"/>
  <c r="D41" i="117"/>
  <c r="C41" i="117"/>
  <c r="X40" i="117"/>
  <c r="V40" i="117"/>
  <c r="U40" i="117"/>
  <c r="T40" i="117"/>
  <c r="S40" i="117"/>
  <c r="R40" i="117"/>
  <c r="Q40" i="117"/>
  <c r="P40" i="117"/>
  <c r="N40" i="117"/>
  <c r="M40" i="117"/>
  <c r="L40" i="117"/>
  <c r="K40" i="117"/>
  <c r="J40" i="117"/>
  <c r="I40" i="117"/>
  <c r="H40" i="117"/>
  <c r="F40" i="117"/>
  <c r="E40" i="117"/>
  <c r="D40" i="117"/>
  <c r="C40" i="117"/>
  <c r="X39" i="117"/>
  <c r="W39" i="117"/>
  <c r="V39" i="117"/>
  <c r="T39" i="117"/>
  <c r="S39" i="117"/>
  <c r="R39" i="117"/>
  <c r="Q39" i="117"/>
  <c r="P39" i="117"/>
  <c r="O39" i="117"/>
  <c r="N39" i="117"/>
  <c r="L39" i="117"/>
  <c r="K39" i="117"/>
  <c r="J39" i="117"/>
  <c r="I39" i="117"/>
  <c r="H39" i="117"/>
  <c r="G39" i="117"/>
  <c r="F39" i="117"/>
  <c r="D39" i="117"/>
  <c r="C39" i="117"/>
  <c r="X38" i="117"/>
  <c r="W38" i="117"/>
  <c r="V38" i="117"/>
  <c r="U38" i="117"/>
  <c r="T38" i="117"/>
  <c r="R38" i="117"/>
  <c r="Q38" i="117"/>
  <c r="P38" i="117"/>
  <c r="O38" i="117"/>
  <c r="N38" i="117"/>
  <c r="M38" i="117"/>
  <c r="L38" i="117"/>
  <c r="J38" i="117"/>
  <c r="I38" i="117"/>
  <c r="H38" i="117"/>
  <c r="G38" i="117"/>
  <c r="F38" i="117"/>
  <c r="E38" i="117"/>
  <c r="D38" i="117"/>
  <c r="X37" i="117"/>
  <c r="W37" i="117"/>
  <c r="V37" i="117"/>
  <c r="U37" i="117"/>
  <c r="T37" i="117"/>
  <c r="S37" i="117"/>
  <c r="R37" i="117"/>
  <c r="P37" i="117"/>
  <c r="O37" i="117"/>
  <c r="N37" i="117"/>
  <c r="M37" i="117"/>
  <c r="L37" i="117"/>
  <c r="K37" i="117"/>
  <c r="J37" i="117"/>
  <c r="H37" i="117"/>
  <c r="G37" i="117"/>
  <c r="F37" i="117"/>
  <c r="E37" i="117"/>
  <c r="D37" i="117"/>
  <c r="C37" i="117"/>
  <c r="X36" i="117"/>
  <c r="V36" i="117"/>
  <c r="U36" i="117"/>
  <c r="T36" i="117"/>
  <c r="S36" i="117"/>
  <c r="R36" i="117"/>
  <c r="Q36" i="117"/>
  <c r="P36" i="117"/>
  <c r="N36" i="117"/>
  <c r="M36" i="117"/>
  <c r="L36" i="117"/>
  <c r="K36" i="117"/>
  <c r="J36" i="117"/>
  <c r="I36" i="117"/>
  <c r="H36" i="117"/>
  <c r="F36" i="117"/>
  <c r="E36" i="117"/>
  <c r="D36" i="117"/>
  <c r="C36" i="117"/>
  <c r="X35" i="117"/>
  <c r="W35" i="117"/>
  <c r="V35" i="117"/>
  <c r="T35" i="117"/>
  <c r="S35" i="117"/>
  <c r="R35" i="117"/>
  <c r="Q35" i="117"/>
  <c r="P35" i="117"/>
  <c r="O35" i="117"/>
  <c r="N35" i="117"/>
  <c r="L35" i="117"/>
  <c r="K35" i="117"/>
  <c r="J35" i="117"/>
  <c r="I35" i="117"/>
  <c r="H35" i="117"/>
  <c r="G35" i="117"/>
  <c r="F35" i="117"/>
  <c r="D35" i="117"/>
  <c r="C35" i="117"/>
  <c r="X32" i="117"/>
  <c r="W32" i="117"/>
  <c r="V32" i="117"/>
  <c r="U32" i="117"/>
  <c r="T32" i="117"/>
  <c r="S32" i="117"/>
  <c r="R32" i="117"/>
  <c r="P32" i="117"/>
  <c r="O32" i="117"/>
  <c r="N32" i="117"/>
  <c r="M32" i="117"/>
  <c r="L32" i="117"/>
  <c r="K32" i="117"/>
  <c r="J32" i="117"/>
  <c r="H32" i="117"/>
  <c r="G32" i="117"/>
  <c r="F32" i="117"/>
  <c r="E32" i="117"/>
  <c r="D32" i="117"/>
  <c r="C32" i="117"/>
  <c r="X31" i="117"/>
  <c r="V31" i="117"/>
  <c r="U31" i="117"/>
  <c r="T31" i="117"/>
  <c r="S31" i="117"/>
  <c r="R31" i="117"/>
  <c r="Q31" i="117"/>
  <c r="P31" i="117"/>
  <c r="N31" i="117"/>
  <c r="M31" i="117"/>
  <c r="L31" i="117"/>
  <c r="K31" i="117"/>
  <c r="J31" i="117"/>
  <c r="I31" i="117"/>
  <c r="H31" i="117"/>
  <c r="F31" i="117"/>
  <c r="E31" i="117"/>
  <c r="D31" i="117"/>
  <c r="C31" i="117"/>
  <c r="X30" i="117"/>
  <c r="W30" i="117"/>
  <c r="V30" i="117"/>
  <c r="T30" i="117"/>
  <c r="S30" i="117"/>
  <c r="R30" i="117"/>
  <c r="Q30" i="117"/>
  <c r="P30" i="117"/>
  <c r="O30" i="117"/>
  <c r="N30" i="117"/>
  <c r="L30" i="117"/>
  <c r="K30" i="117"/>
  <c r="J30" i="117"/>
  <c r="I30" i="117"/>
  <c r="H30" i="117"/>
  <c r="G30" i="117"/>
  <c r="F30" i="117"/>
  <c r="D30" i="117"/>
  <c r="C30" i="117"/>
  <c r="X29" i="117"/>
  <c r="W29" i="117"/>
  <c r="V29" i="117"/>
  <c r="U29" i="117"/>
  <c r="T29" i="117"/>
  <c r="R29" i="117"/>
  <c r="Q29" i="117"/>
  <c r="P29" i="117"/>
  <c r="O29" i="117"/>
  <c r="N29" i="117"/>
  <c r="M29" i="117"/>
  <c r="L29" i="117"/>
  <c r="J29" i="117"/>
  <c r="I29" i="117"/>
  <c r="H29" i="117"/>
  <c r="G29" i="117"/>
  <c r="F29" i="117"/>
  <c r="E29" i="117"/>
  <c r="D29" i="117"/>
  <c r="X25" i="117"/>
  <c r="V25" i="117"/>
  <c r="U25" i="117"/>
  <c r="T25" i="117"/>
  <c r="S25" i="117"/>
  <c r="R25" i="117"/>
  <c r="Q25" i="117"/>
  <c r="P25" i="117"/>
  <c r="N25" i="117"/>
  <c r="M25" i="117"/>
  <c r="L25" i="117"/>
  <c r="K25" i="117"/>
  <c r="J25" i="117"/>
  <c r="I25" i="117"/>
  <c r="H25" i="117"/>
  <c r="F25" i="117"/>
  <c r="E25" i="117"/>
  <c r="D25" i="117"/>
  <c r="C25" i="117"/>
  <c r="X24" i="117"/>
  <c r="W24" i="117"/>
  <c r="V24" i="117"/>
  <c r="T24" i="117"/>
  <c r="S24" i="117"/>
  <c r="R24" i="117"/>
  <c r="Q24" i="117"/>
  <c r="P24" i="117"/>
  <c r="O24" i="117"/>
  <c r="N24" i="117"/>
  <c r="L24" i="117"/>
  <c r="K24" i="117"/>
  <c r="J24" i="117"/>
  <c r="I24" i="117"/>
  <c r="H24" i="117"/>
  <c r="G24" i="117"/>
  <c r="F24" i="117"/>
  <c r="D24" i="117"/>
  <c r="C24" i="117"/>
  <c r="X21" i="117"/>
  <c r="W21" i="117"/>
  <c r="V21" i="117"/>
  <c r="U21" i="117"/>
  <c r="T21" i="117"/>
  <c r="S21" i="117"/>
  <c r="R21" i="117"/>
  <c r="P21" i="117"/>
  <c r="O21" i="117"/>
  <c r="N21" i="117"/>
  <c r="M21" i="117"/>
  <c r="L21" i="117"/>
  <c r="K21" i="117"/>
  <c r="J21" i="117"/>
  <c r="H21" i="117"/>
  <c r="G21" i="117"/>
  <c r="F21" i="117"/>
  <c r="E21" i="117"/>
  <c r="D21" i="117"/>
  <c r="C21" i="117"/>
  <c r="X20" i="117"/>
  <c r="V20" i="117"/>
  <c r="U20" i="117"/>
  <c r="T20" i="117"/>
  <c r="S20" i="117"/>
  <c r="R20" i="117"/>
  <c r="Q20" i="117"/>
  <c r="P20" i="117"/>
  <c r="N20" i="117"/>
  <c r="M20" i="117"/>
  <c r="L20" i="117"/>
  <c r="K20" i="117"/>
  <c r="J20" i="117"/>
  <c r="I20" i="117"/>
  <c r="H20" i="117"/>
  <c r="F20" i="117"/>
  <c r="E20" i="117"/>
  <c r="D20" i="117"/>
  <c r="C20" i="117"/>
  <c r="X19" i="117"/>
  <c r="W19" i="117"/>
  <c r="V19" i="117"/>
  <c r="T19" i="117"/>
  <c r="S19" i="117"/>
  <c r="R19" i="117"/>
  <c r="Q19" i="117"/>
  <c r="P19" i="117"/>
  <c r="O19" i="117"/>
  <c r="N19" i="117"/>
  <c r="L19" i="117"/>
  <c r="K19" i="117"/>
  <c r="J19" i="117"/>
  <c r="I19" i="117"/>
  <c r="H19" i="117"/>
  <c r="G19" i="117"/>
  <c r="F19" i="117"/>
  <c r="D19" i="117"/>
  <c r="C19" i="117"/>
  <c r="X16" i="117"/>
  <c r="W16" i="117"/>
  <c r="V16" i="117"/>
  <c r="U16" i="117"/>
  <c r="T16" i="117"/>
  <c r="S16" i="117"/>
  <c r="R16" i="117"/>
  <c r="P16" i="117"/>
  <c r="O16" i="117"/>
  <c r="N16" i="117"/>
  <c r="M16" i="117"/>
  <c r="L16" i="117"/>
  <c r="K16" i="117"/>
  <c r="J16" i="117"/>
  <c r="H16" i="117"/>
  <c r="G16" i="117"/>
  <c r="F16" i="117"/>
  <c r="E16" i="117"/>
  <c r="D16" i="117"/>
  <c r="C16" i="117"/>
  <c r="X15" i="117"/>
  <c r="V15" i="117"/>
  <c r="U15" i="117"/>
  <c r="T15" i="117"/>
  <c r="S15" i="117"/>
  <c r="R15" i="117"/>
  <c r="Q15" i="117"/>
  <c r="P15" i="117"/>
  <c r="N15" i="117"/>
  <c r="M15" i="117"/>
  <c r="L15" i="117"/>
  <c r="K15" i="117"/>
  <c r="J15" i="117"/>
  <c r="I15" i="117"/>
  <c r="H15" i="117"/>
  <c r="F15" i="117"/>
  <c r="E15" i="117"/>
  <c r="D15" i="117"/>
  <c r="C15" i="117"/>
  <c r="X14" i="117"/>
  <c r="W14" i="117"/>
  <c r="V14" i="117"/>
  <c r="T14" i="117"/>
  <c r="S14" i="117"/>
  <c r="R14" i="117"/>
  <c r="Q14" i="117"/>
  <c r="P14" i="117"/>
  <c r="O14" i="117"/>
  <c r="N14" i="117"/>
  <c r="L14" i="117"/>
  <c r="K14" i="117"/>
  <c r="J14" i="117"/>
  <c r="I14" i="117"/>
  <c r="H14" i="117"/>
  <c r="G14" i="117"/>
  <c r="F14" i="117"/>
  <c r="D14" i="117"/>
  <c r="C14" i="117"/>
  <c r="X13" i="117"/>
  <c r="W13" i="117"/>
  <c r="V13" i="117"/>
  <c r="U13" i="117"/>
  <c r="T13" i="117"/>
  <c r="R13" i="117"/>
  <c r="Q13" i="117"/>
  <c r="P13" i="117"/>
  <c r="O13" i="117"/>
  <c r="N13" i="117"/>
  <c r="M13" i="117"/>
  <c r="L13" i="117"/>
  <c r="J13" i="117"/>
  <c r="I13" i="117"/>
  <c r="H13" i="117"/>
  <c r="G13" i="117"/>
  <c r="F13" i="117"/>
  <c r="E13" i="117"/>
  <c r="D13" i="117"/>
  <c r="X10" i="117"/>
  <c r="V10" i="117"/>
  <c r="U10" i="117"/>
  <c r="T10" i="117"/>
  <c r="S10" i="117"/>
  <c r="R10" i="117"/>
  <c r="Q10" i="117"/>
  <c r="P10" i="117"/>
  <c r="N10" i="117"/>
  <c r="M10" i="117"/>
  <c r="L10" i="117"/>
  <c r="K10" i="117"/>
  <c r="J10" i="117"/>
  <c r="I10" i="117"/>
  <c r="H10" i="117"/>
  <c r="F10" i="117"/>
  <c r="E10" i="117"/>
  <c r="D10" i="117"/>
  <c r="C10" i="117"/>
  <c r="X7" i="117"/>
  <c r="W7" i="117"/>
  <c r="V7" i="117"/>
  <c r="U7" i="117"/>
  <c r="T7" i="117"/>
  <c r="R7" i="117"/>
  <c r="Q7" i="117"/>
  <c r="P7" i="117"/>
  <c r="O7" i="117"/>
  <c r="N7" i="117"/>
  <c r="M7" i="117"/>
  <c r="L7" i="117"/>
  <c r="J7" i="117"/>
  <c r="I7" i="117"/>
  <c r="H7" i="117"/>
  <c r="G7" i="117"/>
  <c r="F7" i="117"/>
  <c r="E7" i="117"/>
  <c r="D7" i="117"/>
  <c r="X6" i="117"/>
  <c r="W6" i="117"/>
  <c r="V6" i="117"/>
  <c r="U6" i="117"/>
  <c r="T6" i="117"/>
  <c r="S6" i="117"/>
  <c r="R6" i="117"/>
  <c r="P6" i="117"/>
  <c r="O6" i="117"/>
  <c r="N6" i="117"/>
  <c r="M6" i="117"/>
  <c r="L6" i="117"/>
  <c r="K6" i="117"/>
  <c r="J6" i="117"/>
  <c r="H6" i="117"/>
  <c r="G6" i="117"/>
  <c r="F6" i="117"/>
  <c r="E6" i="117"/>
  <c r="D6" i="117"/>
  <c r="C6" i="117"/>
  <c r="X52" i="199"/>
  <c r="V52" i="199"/>
  <c r="T52" i="199"/>
  <c r="S52" i="199"/>
  <c r="R52" i="199"/>
  <c r="Q52" i="199"/>
  <c r="P52" i="199"/>
  <c r="N52" i="199"/>
  <c r="L52" i="199"/>
  <c r="K52" i="199"/>
  <c r="J52" i="199"/>
  <c r="I52" i="199"/>
  <c r="H52" i="199"/>
  <c r="F52" i="199"/>
  <c r="D52" i="199"/>
  <c r="C52" i="199"/>
  <c r="X61" i="199"/>
  <c r="W61" i="199"/>
  <c r="V61" i="199"/>
  <c r="T61" i="199"/>
  <c r="R61" i="199"/>
  <c r="P61" i="199"/>
  <c r="O61" i="199"/>
  <c r="N61" i="199"/>
  <c r="L61" i="199"/>
  <c r="J61" i="199"/>
  <c r="H61" i="199"/>
  <c r="G61" i="199"/>
  <c r="F61" i="199"/>
  <c r="D61" i="199"/>
  <c r="T33" i="199"/>
  <c r="S33" i="199"/>
  <c r="R33" i="199"/>
  <c r="P33" i="199"/>
  <c r="L33" i="199"/>
  <c r="K33" i="199"/>
  <c r="J33" i="199"/>
  <c r="H33" i="199"/>
  <c r="F33" i="199"/>
  <c r="D33" i="199"/>
  <c r="C33" i="199"/>
  <c r="X27" i="199"/>
  <c r="V27" i="199"/>
  <c r="T27" i="199"/>
  <c r="R27" i="199"/>
  <c r="Q27" i="199"/>
  <c r="P27" i="199"/>
  <c r="N27" i="199"/>
  <c r="L27" i="199"/>
  <c r="J27" i="199"/>
  <c r="I27" i="199"/>
  <c r="H27" i="199"/>
  <c r="F27" i="199"/>
  <c r="D27" i="199"/>
  <c r="X22" i="199"/>
  <c r="W22" i="199"/>
  <c r="V22" i="199"/>
  <c r="S22" i="199"/>
  <c r="R22" i="199"/>
  <c r="P22" i="199"/>
  <c r="O22" i="199"/>
  <c r="N22" i="199"/>
  <c r="K22" i="199"/>
  <c r="J22" i="199"/>
  <c r="H22" i="199"/>
  <c r="G22" i="199"/>
  <c r="F22" i="199"/>
  <c r="D22" i="199"/>
  <c r="C22" i="199"/>
  <c r="T17" i="199"/>
  <c r="S17" i="199"/>
  <c r="R17" i="199"/>
  <c r="L17" i="199"/>
  <c r="K17" i="199"/>
  <c r="J17" i="199"/>
  <c r="D17" i="199"/>
  <c r="C17" i="199"/>
  <c r="T11" i="199"/>
  <c r="Q11" i="199"/>
  <c r="L11" i="199"/>
  <c r="I11" i="199"/>
  <c r="D11" i="199"/>
  <c r="X8" i="199"/>
  <c r="V8" i="199"/>
  <c r="U8" i="199"/>
  <c r="T8" i="199"/>
  <c r="S8" i="199"/>
  <c r="Q8" i="199"/>
  <c r="P8" i="199"/>
  <c r="N8" i="199"/>
  <c r="M8" i="199"/>
  <c r="L8" i="199"/>
  <c r="K8" i="199"/>
  <c r="I8" i="199"/>
  <c r="H8" i="199"/>
  <c r="F8" i="199"/>
  <c r="E8" i="199"/>
  <c r="D8" i="199"/>
  <c r="C8" i="199"/>
  <c r="X4" i="199"/>
  <c r="W4" i="199"/>
  <c r="U4" i="199"/>
  <c r="R4" i="199"/>
  <c r="P4" i="199"/>
  <c r="O4" i="199"/>
  <c r="M4" i="199"/>
  <c r="J4" i="199"/>
  <c r="H4" i="199"/>
  <c r="G4" i="199"/>
  <c r="E4" i="199"/>
  <c r="X52" i="198"/>
  <c r="W52" i="198"/>
  <c r="V52" i="198"/>
  <c r="U52" i="198"/>
  <c r="S52" i="198"/>
  <c r="R52" i="198"/>
  <c r="P52" i="198"/>
  <c r="O52" i="198"/>
  <c r="N52" i="198"/>
  <c r="M52" i="198"/>
  <c r="K52" i="198"/>
  <c r="J52" i="198"/>
  <c r="H52" i="198"/>
  <c r="G52" i="198"/>
  <c r="F52" i="198"/>
  <c r="E52" i="198"/>
  <c r="C52" i="198"/>
  <c r="S61" i="198"/>
  <c r="K61" i="198"/>
  <c r="C61" i="198"/>
  <c r="W33" i="198"/>
  <c r="O33" i="198"/>
  <c r="G33" i="198"/>
  <c r="U27" i="198"/>
  <c r="M27" i="198"/>
  <c r="E27" i="198"/>
  <c r="W22" i="198"/>
  <c r="V22" i="198"/>
  <c r="O22" i="198"/>
  <c r="N22" i="198"/>
  <c r="G22" i="198"/>
  <c r="F22" i="198"/>
  <c r="W17" i="198"/>
  <c r="O17" i="198"/>
  <c r="G17" i="198"/>
  <c r="X8" i="198"/>
  <c r="W8" i="198"/>
  <c r="P8" i="198"/>
  <c r="O8" i="198"/>
  <c r="H8" i="198"/>
  <c r="G8" i="198"/>
  <c r="X54" i="111"/>
  <c r="W54" i="111"/>
  <c r="V54" i="111"/>
  <c r="U54" i="111"/>
  <c r="T54" i="111"/>
  <c r="S54" i="111"/>
  <c r="R54" i="111"/>
  <c r="P54" i="111"/>
  <c r="O54" i="111"/>
  <c r="N54" i="111"/>
  <c r="M54" i="111"/>
  <c r="L54" i="111"/>
  <c r="K54" i="111"/>
  <c r="J54" i="111"/>
  <c r="H54" i="111"/>
  <c r="G54" i="111"/>
  <c r="F54" i="111"/>
  <c r="E54" i="111"/>
  <c r="D54" i="111"/>
  <c r="C54" i="111"/>
  <c r="X72" i="111"/>
  <c r="W72" i="111"/>
  <c r="V72" i="111"/>
  <c r="U72" i="111"/>
  <c r="T72" i="111"/>
  <c r="R72" i="111"/>
  <c r="Q72" i="111"/>
  <c r="P72" i="111"/>
  <c r="O72" i="111"/>
  <c r="N72" i="111"/>
  <c r="M72" i="111"/>
  <c r="L72" i="111"/>
  <c r="J72" i="111"/>
  <c r="I72" i="111"/>
  <c r="H72" i="111"/>
  <c r="G72" i="111"/>
  <c r="F72" i="111"/>
  <c r="E72" i="111"/>
  <c r="D72" i="111"/>
  <c r="X71" i="111"/>
  <c r="W71" i="111"/>
  <c r="V71" i="111"/>
  <c r="U71" i="111"/>
  <c r="T71" i="111"/>
  <c r="S71" i="111"/>
  <c r="R71" i="111"/>
  <c r="P71" i="111"/>
  <c r="O71" i="111"/>
  <c r="N71" i="111"/>
  <c r="M71" i="111"/>
  <c r="L71" i="111"/>
  <c r="K71" i="111"/>
  <c r="J71" i="111"/>
  <c r="H71" i="111"/>
  <c r="G71" i="111"/>
  <c r="F71" i="111"/>
  <c r="E71" i="111"/>
  <c r="D71" i="111"/>
  <c r="C71" i="111"/>
  <c r="X70" i="111"/>
  <c r="V70" i="111"/>
  <c r="U70" i="111"/>
  <c r="T70" i="111"/>
  <c r="S70" i="111"/>
  <c r="R70" i="111"/>
  <c r="Q70" i="111"/>
  <c r="P70" i="111"/>
  <c r="N70" i="111"/>
  <c r="M70" i="111"/>
  <c r="L70" i="111"/>
  <c r="K70" i="111"/>
  <c r="J70" i="111"/>
  <c r="I70" i="111"/>
  <c r="H70" i="111"/>
  <c r="F70" i="111"/>
  <c r="E70" i="111"/>
  <c r="D70" i="111"/>
  <c r="C70" i="111"/>
  <c r="X69" i="111"/>
  <c r="W69" i="111"/>
  <c r="V69" i="111"/>
  <c r="T69" i="111"/>
  <c r="S69" i="111"/>
  <c r="R69" i="111"/>
  <c r="Q69" i="111"/>
  <c r="P69" i="111"/>
  <c r="O69" i="111"/>
  <c r="N69" i="111"/>
  <c r="L69" i="111"/>
  <c r="K69" i="111"/>
  <c r="J69" i="111"/>
  <c r="I69" i="111"/>
  <c r="H69" i="111"/>
  <c r="G69" i="111"/>
  <c r="F69" i="111"/>
  <c r="D69" i="111"/>
  <c r="C69" i="111"/>
  <c r="X68" i="111"/>
  <c r="W68" i="111"/>
  <c r="V68" i="111"/>
  <c r="U68" i="111"/>
  <c r="T68" i="111"/>
  <c r="R68" i="111"/>
  <c r="Q68" i="111"/>
  <c r="P68" i="111"/>
  <c r="O68" i="111"/>
  <c r="N68" i="111"/>
  <c r="M68" i="111"/>
  <c r="L68" i="111"/>
  <c r="J68" i="111"/>
  <c r="I68" i="111"/>
  <c r="H68" i="111"/>
  <c r="G68" i="111"/>
  <c r="F68" i="111"/>
  <c r="E68" i="111"/>
  <c r="D68" i="111"/>
  <c r="X67" i="111"/>
  <c r="W67" i="111"/>
  <c r="V67" i="111"/>
  <c r="U67" i="111"/>
  <c r="T67" i="111"/>
  <c r="S67" i="111"/>
  <c r="R67" i="111"/>
  <c r="P67" i="111"/>
  <c r="O67" i="111"/>
  <c r="N67" i="111"/>
  <c r="M67" i="111"/>
  <c r="L67" i="111"/>
  <c r="K67" i="111"/>
  <c r="J67" i="111"/>
  <c r="H67" i="111"/>
  <c r="G67" i="111"/>
  <c r="F67" i="111"/>
  <c r="E67" i="111"/>
  <c r="D67" i="111"/>
  <c r="C67" i="111"/>
  <c r="X66" i="111"/>
  <c r="V66" i="111"/>
  <c r="U66" i="111"/>
  <c r="T66" i="111"/>
  <c r="S66" i="111"/>
  <c r="R66" i="111"/>
  <c r="Q66" i="111"/>
  <c r="P66" i="111"/>
  <c r="N66" i="111"/>
  <c r="M66" i="111"/>
  <c r="L66" i="111"/>
  <c r="K66" i="111"/>
  <c r="J66" i="111"/>
  <c r="I66" i="111"/>
  <c r="H66" i="111"/>
  <c r="F66" i="111"/>
  <c r="E66" i="111"/>
  <c r="D66" i="111"/>
  <c r="C66" i="111"/>
  <c r="X65" i="111"/>
  <c r="W65" i="111"/>
  <c r="V65" i="111"/>
  <c r="T65" i="111"/>
  <c r="S65" i="111"/>
  <c r="R65" i="111"/>
  <c r="Q65" i="111"/>
  <c r="P65" i="111"/>
  <c r="O65" i="111"/>
  <c r="N65" i="111"/>
  <c r="L65" i="111"/>
  <c r="K65" i="111"/>
  <c r="J65" i="111"/>
  <c r="I65" i="111"/>
  <c r="H65" i="111"/>
  <c r="G65" i="111"/>
  <c r="F65" i="111"/>
  <c r="D65" i="111"/>
  <c r="C65" i="111"/>
  <c r="X64" i="111"/>
  <c r="W64" i="111"/>
  <c r="V64" i="111"/>
  <c r="U64" i="111"/>
  <c r="T64" i="111"/>
  <c r="R64" i="111"/>
  <c r="Q64" i="111"/>
  <c r="P64" i="111"/>
  <c r="O64" i="111"/>
  <c r="N64" i="111"/>
  <c r="M64" i="111"/>
  <c r="L64" i="111"/>
  <c r="J64" i="111"/>
  <c r="I64" i="111"/>
  <c r="H64" i="111"/>
  <c r="G64" i="111"/>
  <c r="F64" i="111"/>
  <c r="E64" i="111"/>
  <c r="D64" i="111"/>
  <c r="X63" i="111"/>
  <c r="W63" i="111"/>
  <c r="V63" i="111"/>
  <c r="U63" i="111"/>
  <c r="T63" i="111"/>
  <c r="S63" i="111"/>
  <c r="R63" i="111"/>
  <c r="P63" i="111"/>
  <c r="O63" i="111"/>
  <c r="N63" i="111"/>
  <c r="M63" i="111"/>
  <c r="L63" i="111"/>
  <c r="K63" i="111"/>
  <c r="J63" i="111"/>
  <c r="H63" i="111"/>
  <c r="G63" i="111"/>
  <c r="F63" i="111"/>
  <c r="E63" i="111"/>
  <c r="D63" i="111"/>
  <c r="C63" i="111"/>
  <c r="X62" i="111"/>
  <c r="V62" i="111"/>
  <c r="U62" i="111"/>
  <c r="T62" i="111"/>
  <c r="S62" i="111"/>
  <c r="R62" i="111"/>
  <c r="Q62" i="111"/>
  <c r="P62" i="111"/>
  <c r="N62" i="111"/>
  <c r="M62" i="111"/>
  <c r="L62" i="111"/>
  <c r="K62" i="111"/>
  <c r="J62" i="111"/>
  <c r="I62" i="111"/>
  <c r="H62" i="111"/>
  <c r="F62" i="111"/>
  <c r="E62" i="111"/>
  <c r="D62" i="111"/>
  <c r="C62" i="111"/>
  <c r="X51" i="111"/>
  <c r="W51" i="111"/>
  <c r="V51" i="111"/>
  <c r="U51" i="111"/>
  <c r="T51" i="111"/>
  <c r="S51" i="111"/>
  <c r="R51" i="111"/>
  <c r="P51" i="111"/>
  <c r="O51" i="111"/>
  <c r="N51" i="111"/>
  <c r="M51" i="111"/>
  <c r="L51" i="111"/>
  <c r="K51" i="111"/>
  <c r="J51" i="111"/>
  <c r="H51" i="111"/>
  <c r="G51" i="111"/>
  <c r="F51" i="111"/>
  <c r="E51" i="111"/>
  <c r="D51" i="111"/>
  <c r="C51" i="111"/>
  <c r="X50" i="111"/>
  <c r="V50" i="111"/>
  <c r="U50" i="111"/>
  <c r="T50" i="111"/>
  <c r="S50" i="111"/>
  <c r="R50" i="111"/>
  <c r="Q50" i="111"/>
  <c r="P50" i="111"/>
  <c r="N50" i="111"/>
  <c r="M50" i="111"/>
  <c r="L50" i="111"/>
  <c r="K50" i="111"/>
  <c r="J50" i="111"/>
  <c r="I50" i="111"/>
  <c r="H50" i="111"/>
  <c r="F50" i="111"/>
  <c r="E50" i="111"/>
  <c r="D50" i="111"/>
  <c r="C50" i="111"/>
  <c r="X49" i="111"/>
  <c r="W49" i="111"/>
  <c r="V49" i="111"/>
  <c r="T49" i="111"/>
  <c r="S49" i="111"/>
  <c r="R49" i="111"/>
  <c r="Q49" i="111"/>
  <c r="P49" i="111"/>
  <c r="O49" i="111"/>
  <c r="N49" i="111"/>
  <c r="L49" i="111"/>
  <c r="K49" i="111"/>
  <c r="J49" i="111"/>
  <c r="I49" i="111"/>
  <c r="H49" i="111"/>
  <c r="G49" i="111"/>
  <c r="F49" i="111"/>
  <c r="D49" i="111"/>
  <c r="C49" i="111"/>
  <c r="X48" i="111"/>
  <c r="W48" i="111"/>
  <c r="V48" i="111"/>
  <c r="U48" i="111"/>
  <c r="T48" i="111"/>
  <c r="R48" i="111"/>
  <c r="Q48" i="111"/>
  <c r="P48" i="111"/>
  <c r="O48" i="111"/>
  <c r="N48" i="111"/>
  <c r="M48" i="111"/>
  <c r="L48" i="111"/>
  <c r="J48" i="111"/>
  <c r="I48" i="111"/>
  <c r="H48" i="111"/>
  <c r="G48" i="111"/>
  <c r="F48" i="111"/>
  <c r="E48" i="111"/>
  <c r="D48" i="111"/>
  <c r="X47" i="111"/>
  <c r="W47" i="111"/>
  <c r="V47" i="111"/>
  <c r="U47" i="111"/>
  <c r="T47" i="111"/>
  <c r="S47" i="111"/>
  <c r="R47" i="111"/>
  <c r="P47" i="111"/>
  <c r="O47" i="111"/>
  <c r="N47" i="111"/>
  <c r="M47" i="111"/>
  <c r="L47" i="111"/>
  <c r="K47" i="111"/>
  <c r="J47" i="111"/>
  <c r="H47" i="111"/>
  <c r="G47" i="111"/>
  <c r="F47" i="111"/>
  <c r="E47" i="111"/>
  <c r="D47" i="111"/>
  <c r="C47" i="111"/>
  <c r="X46" i="111"/>
  <c r="V46" i="111"/>
  <c r="U46" i="111"/>
  <c r="T46" i="111"/>
  <c r="S46" i="111"/>
  <c r="R46" i="111"/>
  <c r="Q46" i="111"/>
  <c r="P46" i="111"/>
  <c r="N46" i="111"/>
  <c r="M46" i="111"/>
  <c r="L46" i="111"/>
  <c r="K46" i="111"/>
  <c r="J46" i="111"/>
  <c r="I46" i="111"/>
  <c r="H46" i="111"/>
  <c r="F46" i="111"/>
  <c r="E46" i="111"/>
  <c r="D46" i="111"/>
  <c r="C46" i="111"/>
  <c r="X45" i="111"/>
  <c r="W45" i="111"/>
  <c r="V45" i="111"/>
  <c r="T45" i="111"/>
  <c r="S45" i="111"/>
  <c r="R45" i="111"/>
  <c r="Q45" i="111"/>
  <c r="P45" i="111"/>
  <c r="O45" i="111"/>
  <c r="N45" i="111"/>
  <c r="L45" i="111"/>
  <c r="K45" i="111"/>
  <c r="J45" i="111"/>
  <c r="I45" i="111"/>
  <c r="H45" i="111"/>
  <c r="G45" i="111"/>
  <c r="F45" i="111"/>
  <c r="D45" i="111"/>
  <c r="C45" i="111"/>
  <c r="X44" i="111"/>
  <c r="W44" i="111"/>
  <c r="V44" i="111"/>
  <c r="U44" i="111"/>
  <c r="T44" i="111"/>
  <c r="R44" i="111"/>
  <c r="Q44" i="111"/>
  <c r="P44" i="111"/>
  <c r="O44" i="111"/>
  <c r="N44" i="111"/>
  <c r="M44" i="111"/>
  <c r="L44" i="111"/>
  <c r="J44" i="111"/>
  <c r="I44" i="111"/>
  <c r="H44" i="111"/>
  <c r="G44" i="111"/>
  <c r="F44" i="111"/>
  <c r="E44" i="111"/>
  <c r="D44" i="111"/>
  <c r="X43" i="111"/>
  <c r="W43" i="111"/>
  <c r="V43" i="111"/>
  <c r="U43" i="111"/>
  <c r="T43" i="111"/>
  <c r="S43" i="111"/>
  <c r="R43" i="111"/>
  <c r="P43" i="111"/>
  <c r="O43" i="111"/>
  <c r="N43" i="111"/>
  <c r="M43" i="111"/>
  <c r="L43" i="111"/>
  <c r="K43" i="111"/>
  <c r="J43" i="111"/>
  <c r="H43" i="111"/>
  <c r="G43" i="111"/>
  <c r="F43" i="111"/>
  <c r="E43" i="111"/>
  <c r="D43" i="111"/>
  <c r="C43" i="111"/>
  <c r="X42" i="111"/>
  <c r="V42" i="111"/>
  <c r="U42" i="111"/>
  <c r="T42" i="111"/>
  <c r="S42" i="111"/>
  <c r="R42" i="111"/>
  <c r="Q42" i="111"/>
  <c r="P42" i="111"/>
  <c r="N42" i="111"/>
  <c r="M42" i="111"/>
  <c r="L42" i="111"/>
  <c r="K42" i="111"/>
  <c r="J42" i="111"/>
  <c r="I42" i="111"/>
  <c r="H42" i="111"/>
  <c r="F42" i="111"/>
  <c r="E42" i="111"/>
  <c r="D42" i="111"/>
  <c r="C42" i="111"/>
  <c r="X41" i="111"/>
  <c r="W41" i="111"/>
  <c r="V41" i="111"/>
  <c r="T41" i="111"/>
  <c r="S41" i="111"/>
  <c r="R41" i="111"/>
  <c r="Q41" i="111"/>
  <c r="P41" i="111"/>
  <c r="O41" i="111"/>
  <c r="N41" i="111"/>
  <c r="L41" i="111"/>
  <c r="K41" i="111"/>
  <c r="J41" i="111"/>
  <c r="I41" i="111"/>
  <c r="H41" i="111"/>
  <c r="G41" i="111"/>
  <c r="F41" i="111"/>
  <c r="D41" i="111"/>
  <c r="C41" i="111"/>
  <c r="X40" i="111"/>
  <c r="W40" i="111"/>
  <c r="V40" i="111"/>
  <c r="U40" i="111"/>
  <c r="T40" i="111"/>
  <c r="R40" i="111"/>
  <c r="Q40" i="111"/>
  <c r="P40" i="111"/>
  <c r="O40" i="111"/>
  <c r="N40" i="111"/>
  <c r="M40" i="111"/>
  <c r="L40" i="111"/>
  <c r="J40" i="111"/>
  <c r="I40" i="111"/>
  <c r="H40" i="111"/>
  <c r="G40" i="111"/>
  <c r="F40" i="111"/>
  <c r="E40" i="111"/>
  <c r="D40" i="111"/>
  <c r="X39" i="111"/>
  <c r="W39" i="111"/>
  <c r="V39" i="111"/>
  <c r="U39" i="111"/>
  <c r="T39" i="111"/>
  <c r="S39" i="111"/>
  <c r="R39" i="111"/>
  <c r="P39" i="111"/>
  <c r="O39" i="111"/>
  <c r="N39" i="111"/>
  <c r="M39" i="111"/>
  <c r="L39" i="111"/>
  <c r="K39" i="111"/>
  <c r="J39" i="111"/>
  <c r="H39" i="111"/>
  <c r="G39" i="111"/>
  <c r="F39" i="111"/>
  <c r="E39" i="111"/>
  <c r="D39" i="111"/>
  <c r="C39" i="111"/>
  <c r="X38" i="111"/>
  <c r="V38" i="111"/>
  <c r="U38" i="111"/>
  <c r="T38" i="111"/>
  <c r="S38" i="111"/>
  <c r="R38" i="111"/>
  <c r="Q38" i="111"/>
  <c r="P38" i="111"/>
  <c r="N38" i="111"/>
  <c r="M38" i="111"/>
  <c r="L38" i="111"/>
  <c r="K38" i="111"/>
  <c r="J38" i="111"/>
  <c r="I38" i="111"/>
  <c r="H38" i="111"/>
  <c r="F38" i="111"/>
  <c r="E38" i="111"/>
  <c r="D38" i="111"/>
  <c r="C38" i="111"/>
  <c r="X37" i="111"/>
  <c r="W37" i="111"/>
  <c r="V37" i="111"/>
  <c r="T37" i="111"/>
  <c r="S37" i="111"/>
  <c r="R37" i="111"/>
  <c r="Q37" i="111"/>
  <c r="P37" i="111"/>
  <c r="O37" i="111"/>
  <c r="N37" i="111"/>
  <c r="L37" i="111"/>
  <c r="K37" i="111"/>
  <c r="J37" i="111"/>
  <c r="I37" i="111"/>
  <c r="H37" i="111"/>
  <c r="G37" i="111"/>
  <c r="F37" i="111"/>
  <c r="D37" i="111"/>
  <c r="C37" i="111"/>
  <c r="X36" i="111"/>
  <c r="W36" i="111"/>
  <c r="V36" i="111"/>
  <c r="U36" i="111"/>
  <c r="T36" i="111"/>
  <c r="R36" i="111"/>
  <c r="Q36" i="111"/>
  <c r="P36" i="111"/>
  <c r="O36" i="111"/>
  <c r="N36" i="111"/>
  <c r="M36" i="111"/>
  <c r="L36" i="111"/>
  <c r="J36" i="111"/>
  <c r="I36" i="111"/>
  <c r="H36" i="111"/>
  <c r="G36" i="111"/>
  <c r="F36" i="111"/>
  <c r="E36" i="111"/>
  <c r="D36" i="111"/>
  <c r="X35" i="111"/>
  <c r="W35" i="111"/>
  <c r="V35" i="111"/>
  <c r="U35" i="111"/>
  <c r="T35" i="111"/>
  <c r="S35" i="111"/>
  <c r="R35" i="111"/>
  <c r="P35" i="111"/>
  <c r="O35" i="111"/>
  <c r="N35" i="111"/>
  <c r="M35" i="111"/>
  <c r="L35" i="111"/>
  <c r="K35" i="111"/>
  <c r="J35" i="111"/>
  <c r="H35" i="111"/>
  <c r="G35" i="111"/>
  <c r="F35" i="111"/>
  <c r="E35" i="111"/>
  <c r="D35" i="111"/>
  <c r="C35" i="111"/>
  <c r="X32" i="111"/>
  <c r="W32" i="111"/>
  <c r="V32" i="111"/>
  <c r="T32" i="111"/>
  <c r="S32" i="111"/>
  <c r="R32" i="111"/>
  <c r="Q32" i="111"/>
  <c r="P32" i="111"/>
  <c r="O32" i="111"/>
  <c r="N32" i="111"/>
  <c r="L32" i="111"/>
  <c r="K32" i="111"/>
  <c r="J32" i="111"/>
  <c r="I32" i="111"/>
  <c r="H32" i="111"/>
  <c r="G32" i="111"/>
  <c r="F32" i="111"/>
  <c r="D32" i="111"/>
  <c r="C32" i="111"/>
  <c r="X31" i="111"/>
  <c r="W31" i="111"/>
  <c r="V31" i="111"/>
  <c r="U31" i="111"/>
  <c r="T31" i="111"/>
  <c r="R31" i="111"/>
  <c r="Q31" i="111"/>
  <c r="P31" i="111"/>
  <c r="O31" i="111"/>
  <c r="N31" i="111"/>
  <c r="M31" i="111"/>
  <c r="L31" i="111"/>
  <c r="J31" i="111"/>
  <c r="I31" i="111"/>
  <c r="H31" i="111"/>
  <c r="G31" i="111"/>
  <c r="F31" i="111"/>
  <c r="E31" i="111"/>
  <c r="D31" i="111"/>
  <c r="X30" i="111"/>
  <c r="W30" i="111"/>
  <c r="V30" i="111"/>
  <c r="U30" i="111"/>
  <c r="T30" i="111"/>
  <c r="S30" i="111"/>
  <c r="R30" i="111"/>
  <c r="P30" i="111"/>
  <c r="O30" i="111"/>
  <c r="N30" i="111"/>
  <c r="M30" i="111"/>
  <c r="L30" i="111"/>
  <c r="K30" i="111"/>
  <c r="J30" i="111"/>
  <c r="H30" i="111"/>
  <c r="G30" i="111"/>
  <c r="F30" i="111"/>
  <c r="E30" i="111"/>
  <c r="D30" i="111"/>
  <c r="C30" i="111"/>
  <c r="X29" i="111"/>
  <c r="V29" i="111"/>
  <c r="U29" i="111"/>
  <c r="T29" i="111"/>
  <c r="S29" i="111"/>
  <c r="R29" i="111"/>
  <c r="Q29" i="111"/>
  <c r="P29" i="111"/>
  <c r="N29" i="111"/>
  <c r="M29" i="111"/>
  <c r="L29" i="111"/>
  <c r="K29" i="111"/>
  <c r="J29" i="111"/>
  <c r="I29" i="111"/>
  <c r="H29" i="111"/>
  <c r="F29" i="111"/>
  <c r="E29" i="111"/>
  <c r="D29" i="111"/>
  <c r="C29" i="111"/>
  <c r="X25" i="111"/>
  <c r="W25" i="111"/>
  <c r="V25" i="111"/>
  <c r="U25" i="111"/>
  <c r="T25" i="111"/>
  <c r="R25" i="111"/>
  <c r="Q25" i="111"/>
  <c r="P25" i="111"/>
  <c r="O25" i="111"/>
  <c r="N25" i="111"/>
  <c r="M25" i="111"/>
  <c r="L25" i="111"/>
  <c r="J25" i="111"/>
  <c r="I25" i="111"/>
  <c r="H25" i="111"/>
  <c r="G25" i="111"/>
  <c r="F25" i="111"/>
  <c r="E25" i="111"/>
  <c r="D25" i="111"/>
  <c r="X24" i="111"/>
  <c r="W24" i="111"/>
  <c r="V24" i="111"/>
  <c r="U24" i="111"/>
  <c r="T24" i="111"/>
  <c r="S24" i="111"/>
  <c r="R24" i="111"/>
  <c r="P24" i="111"/>
  <c r="O24" i="111"/>
  <c r="N24" i="111"/>
  <c r="M24" i="111"/>
  <c r="L24" i="111"/>
  <c r="K24" i="111"/>
  <c r="J24" i="111"/>
  <c r="H24" i="111"/>
  <c r="G24" i="111"/>
  <c r="F24" i="111"/>
  <c r="E24" i="111"/>
  <c r="D24" i="111"/>
  <c r="C24" i="111"/>
  <c r="X21" i="111"/>
  <c r="W21" i="111"/>
  <c r="V21" i="111"/>
  <c r="T21" i="111"/>
  <c r="S21" i="111"/>
  <c r="R21" i="111"/>
  <c r="Q21" i="111"/>
  <c r="P21" i="111"/>
  <c r="O21" i="111"/>
  <c r="N21" i="111"/>
  <c r="L21" i="111"/>
  <c r="K21" i="111"/>
  <c r="J21" i="111"/>
  <c r="I21" i="111"/>
  <c r="H21" i="111"/>
  <c r="G21" i="111"/>
  <c r="F21" i="111"/>
  <c r="D21" i="111"/>
  <c r="C21" i="111"/>
  <c r="X20" i="111"/>
  <c r="W20" i="111"/>
  <c r="V20" i="111"/>
  <c r="U20" i="111"/>
  <c r="T20" i="111"/>
  <c r="R20" i="111"/>
  <c r="Q20" i="111"/>
  <c r="P20" i="111"/>
  <c r="O20" i="111"/>
  <c r="N20" i="111"/>
  <c r="M20" i="111"/>
  <c r="L20" i="111"/>
  <c r="J20" i="111"/>
  <c r="I20" i="111"/>
  <c r="H20" i="111"/>
  <c r="G20" i="111"/>
  <c r="F20" i="111"/>
  <c r="E20" i="111"/>
  <c r="D20" i="111"/>
  <c r="X19" i="111"/>
  <c r="W19" i="111"/>
  <c r="V19" i="111"/>
  <c r="U19" i="111"/>
  <c r="T19" i="111"/>
  <c r="S19" i="111"/>
  <c r="R19" i="111"/>
  <c r="P19" i="111"/>
  <c r="O19" i="111"/>
  <c r="N19" i="111"/>
  <c r="M19" i="111"/>
  <c r="L19" i="111"/>
  <c r="K19" i="111"/>
  <c r="J19" i="111"/>
  <c r="H19" i="111"/>
  <c r="G19" i="111"/>
  <c r="F19" i="111"/>
  <c r="E19" i="111"/>
  <c r="D19" i="111"/>
  <c r="C19" i="111"/>
  <c r="X16" i="111"/>
  <c r="W16" i="111"/>
  <c r="V16" i="111"/>
  <c r="T16" i="111"/>
  <c r="S16" i="111"/>
  <c r="R16" i="111"/>
  <c r="Q16" i="111"/>
  <c r="P16" i="111"/>
  <c r="O16" i="111"/>
  <c r="N16" i="111"/>
  <c r="L16" i="111"/>
  <c r="K16" i="111"/>
  <c r="J16" i="111"/>
  <c r="I16" i="111"/>
  <c r="H16" i="111"/>
  <c r="G16" i="111"/>
  <c r="F16" i="111"/>
  <c r="D16" i="111"/>
  <c r="C16" i="111"/>
  <c r="X15" i="111"/>
  <c r="W15" i="111"/>
  <c r="V15" i="111"/>
  <c r="U15" i="111"/>
  <c r="T15" i="111"/>
  <c r="R15" i="111"/>
  <c r="Q15" i="111"/>
  <c r="P15" i="111"/>
  <c r="O15" i="111"/>
  <c r="N15" i="111"/>
  <c r="M15" i="111"/>
  <c r="L15" i="111"/>
  <c r="J15" i="111"/>
  <c r="I15" i="111"/>
  <c r="H15" i="111"/>
  <c r="G15" i="111"/>
  <c r="F15" i="111"/>
  <c r="E15" i="111"/>
  <c r="D15" i="111"/>
  <c r="X14" i="111"/>
  <c r="W14" i="111"/>
  <c r="V14" i="111"/>
  <c r="U14" i="111"/>
  <c r="T14" i="111"/>
  <c r="S14" i="111"/>
  <c r="R14" i="111"/>
  <c r="P14" i="111"/>
  <c r="O14" i="111"/>
  <c r="N14" i="111"/>
  <c r="M14" i="111"/>
  <c r="L14" i="111"/>
  <c r="K14" i="111"/>
  <c r="J14" i="111"/>
  <c r="H14" i="111"/>
  <c r="G14" i="111"/>
  <c r="F14" i="111"/>
  <c r="E14" i="111"/>
  <c r="D14" i="111"/>
  <c r="C14" i="111"/>
  <c r="X13" i="111"/>
  <c r="V13" i="111"/>
  <c r="U13" i="111"/>
  <c r="T13" i="111"/>
  <c r="S13" i="111"/>
  <c r="R13" i="111"/>
  <c r="Q13" i="111"/>
  <c r="P13" i="111"/>
  <c r="N13" i="111"/>
  <c r="M13" i="111"/>
  <c r="L13" i="111"/>
  <c r="K13" i="111"/>
  <c r="J13" i="111"/>
  <c r="I13" i="111"/>
  <c r="H13" i="111"/>
  <c r="F13" i="111"/>
  <c r="E13" i="111"/>
  <c r="D13" i="111"/>
  <c r="C13" i="111"/>
  <c r="X10" i="111"/>
  <c r="W10" i="111"/>
  <c r="V10" i="111"/>
  <c r="U10" i="111"/>
  <c r="T10" i="111"/>
  <c r="R10" i="111"/>
  <c r="Q10" i="111"/>
  <c r="P10" i="111"/>
  <c r="O10" i="111"/>
  <c r="N10" i="111"/>
  <c r="M10" i="111"/>
  <c r="L10" i="111"/>
  <c r="J10" i="111"/>
  <c r="I10" i="111"/>
  <c r="H10" i="111"/>
  <c r="G10" i="111"/>
  <c r="F10" i="111"/>
  <c r="E10" i="111"/>
  <c r="D10" i="111"/>
  <c r="X7" i="111"/>
  <c r="V7" i="111"/>
  <c r="U7" i="111"/>
  <c r="T7" i="111"/>
  <c r="S7" i="111"/>
  <c r="R7" i="111"/>
  <c r="Q7" i="111"/>
  <c r="P7" i="111"/>
  <c r="N7" i="111"/>
  <c r="M7" i="111"/>
  <c r="L7" i="111"/>
  <c r="K7" i="111"/>
  <c r="J7" i="111"/>
  <c r="I7" i="111"/>
  <c r="H7" i="111"/>
  <c r="F7" i="111"/>
  <c r="E7" i="111"/>
  <c r="D7" i="111"/>
  <c r="C7" i="111"/>
  <c r="X6" i="111"/>
  <c r="W6" i="111"/>
  <c r="V6" i="111"/>
  <c r="T6" i="111"/>
  <c r="S6" i="111"/>
  <c r="R6" i="111"/>
  <c r="Q6" i="111"/>
  <c r="P6" i="111"/>
  <c r="O6" i="111"/>
  <c r="N6" i="111"/>
  <c r="L6" i="111"/>
  <c r="K6" i="111"/>
  <c r="J6" i="111"/>
  <c r="I6" i="111"/>
  <c r="H6" i="111"/>
  <c r="G6" i="111"/>
  <c r="F6" i="111"/>
  <c r="D6" i="111"/>
  <c r="C6" i="111"/>
  <c r="S61" i="196"/>
  <c r="K61" i="196"/>
  <c r="C61" i="196"/>
  <c r="W33" i="196"/>
  <c r="O33" i="196"/>
  <c r="G33" i="196"/>
  <c r="U27" i="196"/>
  <c r="M27" i="196"/>
  <c r="E27" i="196"/>
  <c r="W22" i="196"/>
  <c r="U22" i="196"/>
  <c r="O22" i="196"/>
  <c r="M22" i="196"/>
  <c r="G22" i="196"/>
  <c r="E22" i="196"/>
  <c r="X8" i="196"/>
  <c r="W8" i="196"/>
  <c r="Q8" i="196"/>
  <c r="P8" i="196"/>
  <c r="O8" i="196"/>
  <c r="I8" i="196"/>
  <c r="H8" i="196"/>
  <c r="S4" i="196"/>
  <c r="R4" i="196"/>
  <c r="K4" i="196"/>
  <c r="J4" i="196"/>
  <c r="C4" i="196"/>
  <c r="S52" i="195"/>
  <c r="R52" i="195"/>
  <c r="Q52" i="195"/>
  <c r="K52" i="195"/>
  <c r="J52" i="195"/>
  <c r="I52" i="195"/>
  <c r="C52" i="195"/>
  <c r="R22" i="195"/>
  <c r="Q22" i="195"/>
  <c r="J22" i="195"/>
  <c r="I22" i="195"/>
  <c r="T8" i="195"/>
  <c r="L8" i="195"/>
  <c r="D8" i="195"/>
  <c r="X54" i="106"/>
  <c r="S54" i="106"/>
  <c r="R54" i="106"/>
  <c r="Q54" i="106"/>
  <c r="P54" i="106"/>
  <c r="K54" i="106"/>
  <c r="J54" i="106"/>
  <c r="I54" i="106"/>
  <c r="H54" i="106"/>
  <c r="C54" i="106"/>
  <c r="U72" i="106"/>
  <c r="T72" i="106"/>
  <c r="S72" i="106"/>
  <c r="R72" i="106"/>
  <c r="M72" i="106"/>
  <c r="L72" i="106"/>
  <c r="K72" i="106"/>
  <c r="J72" i="106"/>
  <c r="E72" i="106"/>
  <c r="D72" i="106"/>
  <c r="C72" i="106"/>
  <c r="X71" i="106"/>
  <c r="S71" i="106"/>
  <c r="R71" i="106"/>
  <c r="Q71" i="106"/>
  <c r="P71" i="106"/>
  <c r="K71" i="106"/>
  <c r="J71" i="106"/>
  <c r="I71" i="106"/>
  <c r="H71" i="106"/>
  <c r="C71" i="106"/>
  <c r="X70" i="106"/>
  <c r="W70" i="106"/>
  <c r="V70" i="106"/>
  <c r="Q70" i="106"/>
  <c r="P70" i="106"/>
  <c r="O70" i="106"/>
  <c r="N70" i="106"/>
  <c r="I70" i="106"/>
  <c r="H70" i="106"/>
  <c r="G70" i="106"/>
  <c r="F70" i="106"/>
  <c r="W69" i="106"/>
  <c r="V69" i="106"/>
  <c r="U69" i="106"/>
  <c r="T69" i="106"/>
  <c r="O69" i="106"/>
  <c r="N69" i="106"/>
  <c r="M69" i="106"/>
  <c r="L69" i="106"/>
  <c r="G69" i="106"/>
  <c r="F69" i="106"/>
  <c r="E69" i="106"/>
  <c r="D69" i="106"/>
  <c r="U68" i="106"/>
  <c r="T68" i="106"/>
  <c r="S68" i="106"/>
  <c r="R68" i="106"/>
  <c r="M68" i="106"/>
  <c r="L68" i="106"/>
  <c r="K68" i="106"/>
  <c r="J68" i="106"/>
  <c r="E68" i="106"/>
  <c r="D68" i="106"/>
  <c r="C68" i="106"/>
  <c r="X67" i="106"/>
  <c r="S67" i="106"/>
  <c r="R67" i="106"/>
  <c r="Q67" i="106"/>
  <c r="P67" i="106"/>
  <c r="K67" i="106"/>
  <c r="J67" i="106"/>
  <c r="I67" i="106"/>
  <c r="H67" i="106"/>
  <c r="C67" i="106"/>
  <c r="X66" i="106"/>
  <c r="W66" i="106"/>
  <c r="V66" i="106"/>
  <c r="Q66" i="106"/>
  <c r="P66" i="106"/>
  <c r="O66" i="106"/>
  <c r="N66" i="106"/>
  <c r="I66" i="106"/>
  <c r="H66" i="106"/>
  <c r="G66" i="106"/>
  <c r="F66" i="106"/>
  <c r="W65" i="106"/>
  <c r="V65" i="106"/>
  <c r="U65" i="106"/>
  <c r="T65" i="106"/>
  <c r="O65" i="106"/>
  <c r="N65" i="106"/>
  <c r="M65" i="106"/>
  <c r="L65" i="106"/>
  <c r="G65" i="106"/>
  <c r="F65" i="106"/>
  <c r="E65" i="106"/>
  <c r="D65" i="106"/>
  <c r="U64" i="106"/>
  <c r="T64" i="106"/>
  <c r="S64" i="106"/>
  <c r="R64" i="106"/>
  <c r="M64" i="106"/>
  <c r="L64" i="106"/>
  <c r="K64" i="106"/>
  <c r="J64" i="106"/>
  <c r="E64" i="106"/>
  <c r="D64" i="106"/>
  <c r="C64" i="106"/>
  <c r="X63" i="106"/>
  <c r="S63" i="106"/>
  <c r="R63" i="106"/>
  <c r="Q63" i="106"/>
  <c r="P63" i="106"/>
  <c r="K63" i="106"/>
  <c r="J63" i="106"/>
  <c r="I63" i="106"/>
  <c r="H63" i="106"/>
  <c r="C63" i="106"/>
  <c r="X62" i="106"/>
  <c r="W62" i="106"/>
  <c r="V62" i="106"/>
  <c r="Q62" i="106"/>
  <c r="P62" i="106"/>
  <c r="O62" i="106"/>
  <c r="N62" i="106"/>
  <c r="I62" i="106"/>
  <c r="H62" i="106"/>
  <c r="G62" i="106"/>
  <c r="F62" i="106"/>
  <c r="X51" i="106"/>
  <c r="S51" i="106"/>
  <c r="R51" i="106"/>
  <c r="Q51" i="106"/>
  <c r="P51" i="106"/>
  <c r="K51" i="106"/>
  <c r="J51" i="106"/>
  <c r="I51" i="106"/>
  <c r="H51" i="106"/>
  <c r="C51" i="106"/>
  <c r="X50" i="106"/>
  <c r="W50" i="106"/>
  <c r="V50" i="106"/>
  <c r="Q50" i="106"/>
  <c r="P50" i="106"/>
  <c r="O50" i="106"/>
  <c r="N50" i="106"/>
  <c r="I50" i="106"/>
  <c r="H50" i="106"/>
  <c r="G50" i="106"/>
  <c r="F50" i="106"/>
  <c r="W49" i="106"/>
  <c r="V49" i="106"/>
  <c r="U49" i="106"/>
  <c r="T49" i="106"/>
  <c r="O49" i="106"/>
  <c r="N49" i="106"/>
  <c r="M49" i="106"/>
  <c r="L49" i="106"/>
  <c r="G49" i="106"/>
  <c r="F49" i="106"/>
  <c r="E49" i="106"/>
  <c r="D49" i="106"/>
  <c r="U48" i="106"/>
  <c r="T48" i="106"/>
  <c r="S48" i="106"/>
  <c r="R48" i="106"/>
  <c r="M48" i="106"/>
  <c r="L48" i="106"/>
  <c r="K48" i="106"/>
  <c r="J48" i="106"/>
  <c r="E48" i="106"/>
  <c r="D48" i="106"/>
  <c r="C48" i="106"/>
  <c r="X47" i="106"/>
  <c r="S47" i="106"/>
  <c r="R47" i="106"/>
  <c r="Q47" i="106"/>
  <c r="P47" i="106"/>
  <c r="K47" i="106"/>
  <c r="J47" i="106"/>
  <c r="I47" i="106"/>
  <c r="H47" i="106"/>
  <c r="C47" i="106"/>
  <c r="X46" i="106"/>
  <c r="W46" i="106"/>
  <c r="V46" i="106"/>
  <c r="Q46" i="106"/>
  <c r="P46" i="106"/>
  <c r="O46" i="106"/>
  <c r="N46" i="106"/>
  <c r="I46" i="106"/>
  <c r="H46" i="106"/>
  <c r="G46" i="106"/>
  <c r="F46" i="106"/>
  <c r="W45" i="106"/>
  <c r="V45" i="106"/>
  <c r="U45" i="106"/>
  <c r="T45" i="106"/>
  <c r="O45" i="106"/>
  <c r="N45" i="106"/>
  <c r="M45" i="106"/>
  <c r="L45" i="106"/>
  <c r="G45" i="106"/>
  <c r="F45" i="106"/>
  <c r="E45" i="106"/>
  <c r="D45" i="106"/>
  <c r="U44" i="106"/>
  <c r="T44" i="106"/>
  <c r="S44" i="106"/>
  <c r="R44" i="106"/>
  <c r="M44" i="106"/>
  <c r="L44" i="106"/>
  <c r="K44" i="106"/>
  <c r="J44" i="106"/>
  <c r="E44" i="106"/>
  <c r="D44" i="106"/>
  <c r="C44" i="106"/>
  <c r="X43" i="106"/>
  <c r="S43" i="106"/>
  <c r="R43" i="106"/>
  <c r="Q43" i="106"/>
  <c r="P43" i="106"/>
  <c r="K43" i="106"/>
  <c r="J43" i="106"/>
  <c r="I43" i="106"/>
  <c r="H43" i="106"/>
  <c r="C43" i="106"/>
  <c r="X42" i="106"/>
  <c r="W42" i="106"/>
  <c r="V42" i="106"/>
  <c r="Q42" i="106"/>
  <c r="P42" i="106"/>
  <c r="O42" i="106"/>
  <c r="N42" i="106"/>
  <c r="I42" i="106"/>
  <c r="H42" i="106"/>
  <c r="G42" i="106"/>
  <c r="F42" i="106"/>
  <c r="W41" i="106"/>
  <c r="V41" i="106"/>
  <c r="U41" i="106"/>
  <c r="T41" i="106"/>
  <c r="O41" i="106"/>
  <c r="N41" i="106"/>
  <c r="M41" i="106"/>
  <c r="L41" i="106"/>
  <c r="G41" i="106"/>
  <c r="F41" i="106"/>
  <c r="E41" i="106"/>
  <c r="D41" i="106"/>
  <c r="U40" i="106"/>
  <c r="T40" i="106"/>
  <c r="S40" i="106"/>
  <c r="R40" i="106"/>
  <c r="M40" i="106"/>
  <c r="L40" i="106"/>
  <c r="K40" i="106"/>
  <c r="J40" i="106"/>
  <c r="E40" i="106"/>
  <c r="D40" i="106"/>
  <c r="C40" i="106"/>
  <c r="X39" i="106"/>
  <c r="S39" i="106"/>
  <c r="R39" i="106"/>
  <c r="Q39" i="106"/>
  <c r="P39" i="106"/>
  <c r="K39" i="106"/>
  <c r="J39" i="106"/>
  <c r="I39" i="106"/>
  <c r="H39" i="106"/>
  <c r="C39" i="106"/>
  <c r="X38" i="106"/>
  <c r="W38" i="106"/>
  <c r="V38" i="106"/>
  <c r="Q38" i="106"/>
  <c r="P38" i="106"/>
  <c r="O38" i="106"/>
  <c r="N38" i="106"/>
  <c r="I38" i="106"/>
  <c r="H38" i="106"/>
  <c r="G38" i="106"/>
  <c r="F38" i="106"/>
  <c r="W37" i="106"/>
  <c r="V37" i="106"/>
  <c r="U37" i="106"/>
  <c r="T37" i="106"/>
  <c r="O37" i="106"/>
  <c r="N37" i="106"/>
  <c r="M37" i="106"/>
  <c r="L37" i="106"/>
  <c r="G37" i="106"/>
  <c r="F37" i="106"/>
  <c r="E37" i="106"/>
  <c r="D37" i="106"/>
  <c r="U36" i="106"/>
  <c r="T36" i="106"/>
  <c r="S36" i="106"/>
  <c r="R36" i="106"/>
  <c r="M36" i="106"/>
  <c r="L36" i="106"/>
  <c r="K36" i="106"/>
  <c r="J36" i="106"/>
  <c r="E36" i="106"/>
  <c r="D36" i="106"/>
  <c r="C36" i="106"/>
  <c r="X35" i="106"/>
  <c r="S35" i="106"/>
  <c r="R35" i="106"/>
  <c r="Q35" i="106"/>
  <c r="P35" i="106"/>
  <c r="K35" i="106"/>
  <c r="J35" i="106"/>
  <c r="I35" i="106"/>
  <c r="H35" i="106"/>
  <c r="C35" i="106"/>
  <c r="W32" i="106"/>
  <c r="V32" i="106"/>
  <c r="U32" i="106"/>
  <c r="T32" i="106"/>
  <c r="O32" i="106"/>
  <c r="N32" i="106"/>
  <c r="M32" i="106"/>
  <c r="L32" i="106"/>
  <c r="G32" i="106"/>
  <c r="F32" i="106"/>
  <c r="E32" i="106"/>
  <c r="D32" i="106"/>
  <c r="U31" i="106"/>
  <c r="T31" i="106"/>
  <c r="S31" i="106"/>
  <c r="R31" i="106"/>
  <c r="M31" i="106"/>
  <c r="L31" i="106"/>
  <c r="K31" i="106"/>
  <c r="J31" i="106"/>
  <c r="E31" i="106"/>
  <c r="D31" i="106"/>
  <c r="C31" i="106"/>
  <c r="X30" i="106"/>
  <c r="S30" i="106"/>
  <c r="R30" i="106"/>
  <c r="Q30" i="106"/>
  <c r="P30" i="106"/>
  <c r="K30" i="106"/>
  <c r="J30" i="106"/>
  <c r="I30" i="106"/>
  <c r="H30" i="106"/>
  <c r="C30" i="106"/>
  <c r="X29" i="106"/>
  <c r="W29" i="106"/>
  <c r="V29" i="106"/>
  <c r="Q29" i="106"/>
  <c r="P29" i="106"/>
  <c r="O29" i="106"/>
  <c r="N29" i="106"/>
  <c r="I29" i="106"/>
  <c r="H29" i="106"/>
  <c r="G29" i="106"/>
  <c r="F29" i="106"/>
  <c r="U25" i="106"/>
  <c r="T25" i="106"/>
  <c r="S25" i="106"/>
  <c r="R25" i="106"/>
  <c r="M25" i="106"/>
  <c r="L25" i="106"/>
  <c r="K25" i="106"/>
  <c r="J25" i="106"/>
  <c r="E25" i="106"/>
  <c r="D25" i="106"/>
  <c r="C25" i="106"/>
  <c r="X24" i="106"/>
  <c r="S24" i="106"/>
  <c r="R24" i="106"/>
  <c r="Q24" i="106"/>
  <c r="P24" i="106"/>
  <c r="K24" i="106"/>
  <c r="J24" i="106"/>
  <c r="I24" i="106"/>
  <c r="H24" i="106"/>
  <c r="C24" i="106"/>
  <c r="W21" i="106"/>
  <c r="V21" i="106"/>
  <c r="U21" i="106"/>
  <c r="T21" i="106"/>
  <c r="O21" i="106"/>
  <c r="N21" i="106"/>
  <c r="M21" i="106"/>
  <c r="L21" i="106"/>
  <c r="G21" i="106"/>
  <c r="F21" i="106"/>
  <c r="E21" i="106"/>
  <c r="D21" i="106"/>
  <c r="U20" i="106"/>
  <c r="T20" i="106"/>
  <c r="S20" i="106"/>
  <c r="R20" i="106"/>
  <c r="M20" i="106"/>
  <c r="L20" i="106"/>
  <c r="K20" i="106"/>
  <c r="J20" i="106"/>
  <c r="E20" i="106"/>
  <c r="D20" i="106"/>
  <c r="C20" i="106"/>
  <c r="X19" i="106"/>
  <c r="S19" i="106"/>
  <c r="R19" i="106"/>
  <c r="Q19" i="106"/>
  <c r="P19" i="106"/>
  <c r="K19" i="106"/>
  <c r="J19" i="106"/>
  <c r="I19" i="106"/>
  <c r="H19" i="106"/>
  <c r="C19" i="106"/>
  <c r="W16" i="106"/>
  <c r="V16" i="106"/>
  <c r="U16" i="106"/>
  <c r="T16" i="106"/>
  <c r="O16" i="106"/>
  <c r="N16" i="106"/>
  <c r="M16" i="106"/>
  <c r="L16" i="106"/>
  <c r="G16" i="106"/>
  <c r="F16" i="106"/>
  <c r="E16" i="106"/>
  <c r="D16" i="106"/>
  <c r="U15" i="106"/>
  <c r="T15" i="106"/>
  <c r="S15" i="106"/>
  <c r="R15" i="106"/>
  <c r="M15" i="106"/>
  <c r="L15" i="106"/>
  <c r="K15" i="106"/>
  <c r="J15" i="106"/>
  <c r="E15" i="106"/>
  <c r="D15" i="106"/>
  <c r="C15" i="106"/>
  <c r="X14" i="106"/>
  <c r="S14" i="106"/>
  <c r="R14" i="106"/>
  <c r="Q14" i="106"/>
  <c r="P14" i="106"/>
  <c r="K14" i="106"/>
  <c r="J14" i="106"/>
  <c r="I14" i="106"/>
  <c r="H14" i="106"/>
  <c r="C14" i="106"/>
  <c r="X13" i="106"/>
  <c r="W13" i="106"/>
  <c r="V13" i="106"/>
  <c r="Q13" i="106"/>
  <c r="P13" i="106"/>
  <c r="O13" i="106"/>
  <c r="N13" i="106"/>
  <c r="I13" i="106"/>
  <c r="H13" i="106"/>
  <c r="G13" i="106"/>
  <c r="F13" i="106"/>
  <c r="U10" i="106"/>
  <c r="T10" i="106"/>
  <c r="S10" i="106"/>
  <c r="R10" i="106"/>
  <c r="M10" i="106"/>
  <c r="L10" i="106"/>
  <c r="K10" i="106"/>
  <c r="J10" i="106"/>
  <c r="E10" i="106"/>
  <c r="D10" i="106"/>
  <c r="C10" i="106"/>
  <c r="X7" i="106"/>
  <c r="W7" i="106"/>
  <c r="V7" i="106"/>
  <c r="Q7" i="106"/>
  <c r="P7" i="106"/>
  <c r="O7" i="106"/>
  <c r="N7" i="106"/>
  <c r="I7" i="106"/>
  <c r="H7" i="106"/>
  <c r="G7" i="106"/>
  <c r="F7" i="106"/>
  <c r="W6" i="106"/>
  <c r="V6" i="106"/>
  <c r="U6" i="106"/>
  <c r="T6" i="106"/>
  <c r="O6" i="106"/>
  <c r="N6" i="106"/>
  <c r="M6" i="106"/>
  <c r="L6" i="106"/>
  <c r="G6" i="106"/>
  <c r="F6" i="106"/>
  <c r="E6" i="106"/>
  <c r="D6" i="106"/>
  <c r="X52" i="193"/>
  <c r="S52" i="193"/>
  <c r="Q52" i="193"/>
  <c r="P52" i="193"/>
  <c r="K52" i="193"/>
  <c r="I52" i="193"/>
  <c r="H52" i="193"/>
  <c r="C52" i="193"/>
  <c r="X22" i="193"/>
  <c r="Q22" i="193"/>
  <c r="P22" i="193"/>
  <c r="I22" i="193"/>
  <c r="H22" i="193"/>
  <c r="S8" i="193"/>
  <c r="R8" i="193"/>
  <c r="K8" i="193"/>
  <c r="J8" i="193"/>
  <c r="C8" i="193"/>
  <c r="U52" i="192"/>
  <c r="T52" i="192"/>
  <c r="M52" i="192"/>
  <c r="L52" i="192"/>
  <c r="E52" i="192"/>
  <c r="D52" i="192"/>
  <c r="T22" i="192"/>
  <c r="L22" i="192"/>
  <c r="E22" i="192"/>
  <c r="D22" i="192"/>
  <c r="W8" i="192"/>
  <c r="V8" i="192"/>
  <c r="O8" i="192"/>
  <c r="N8" i="192"/>
  <c r="G8" i="192"/>
  <c r="F8" i="192"/>
  <c r="X54" i="104"/>
  <c r="W54" i="104"/>
  <c r="V54" i="104"/>
  <c r="U54" i="104"/>
  <c r="T54" i="104"/>
  <c r="P54" i="104"/>
  <c r="O54" i="104"/>
  <c r="N54" i="104"/>
  <c r="M54" i="104"/>
  <c r="L54" i="104"/>
  <c r="H54" i="104"/>
  <c r="G54" i="104"/>
  <c r="F54" i="104"/>
  <c r="E54" i="104"/>
  <c r="D54" i="104"/>
  <c r="X72" i="104"/>
  <c r="W72" i="104"/>
  <c r="V72" i="104"/>
  <c r="R72" i="104"/>
  <c r="Q72" i="104"/>
  <c r="P72" i="104"/>
  <c r="O72" i="104"/>
  <c r="N72" i="104"/>
  <c r="J72" i="104"/>
  <c r="I72" i="104"/>
  <c r="H72" i="104"/>
  <c r="G72" i="104"/>
  <c r="F72" i="104"/>
  <c r="X71" i="104"/>
  <c r="W71" i="104"/>
  <c r="V71" i="104"/>
  <c r="U71" i="104"/>
  <c r="T71" i="104"/>
  <c r="P71" i="104"/>
  <c r="O71" i="104"/>
  <c r="N71" i="104"/>
  <c r="M71" i="104"/>
  <c r="L71" i="104"/>
  <c r="H71" i="104"/>
  <c r="G71" i="104"/>
  <c r="F71" i="104"/>
  <c r="E71" i="104"/>
  <c r="D71" i="104"/>
  <c r="V70" i="104"/>
  <c r="U70" i="104"/>
  <c r="T70" i="104"/>
  <c r="S70" i="104"/>
  <c r="R70" i="104"/>
  <c r="N70" i="104"/>
  <c r="M70" i="104"/>
  <c r="L70" i="104"/>
  <c r="K70" i="104"/>
  <c r="J70" i="104"/>
  <c r="F70" i="104"/>
  <c r="E70" i="104"/>
  <c r="D70" i="104"/>
  <c r="C70" i="104"/>
  <c r="X69" i="104"/>
  <c r="T69" i="104"/>
  <c r="S69" i="104"/>
  <c r="R69" i="104"/>
  <c r="Q69" i="104"/>
  <c r="P69" i="104"/>
  <c r="L69" i="104"/>
  <c r="K69" i="104"/>
  <c r="J69" i="104"/>
  <c r="I69" i="104"/>
  <c r="H69" i="104"/>
  <c r="D69" i="104"/>
  <c r="C69" i="104"/>
  <c r="X68" i="104"/>
  <c r="W68" i="104"/>
  <c r="V68" i="104"/>
  <c r="R68" i="104"/>
  <c r="Q68" i="104"/>
  <c r="P68" i="104"/>
  <c r="O68" i="104"/>
  <c r="N68" i="104"/>
  <c r="J68" i="104"/>
  <c r="I68" i="104"/>
  <c r="H68" i="104"/>
  <c r="G68" i="104"/>
  <c r="F68" i="104"/>
  <c r="X67" i="104"/>
  <c r="W67" i="104"/>
  <c r="V67" i="104"/>
  <c r="U67" i="104"/>
  <c r="T67" i="104"/>
  <c r="P67" i="104"/>
  <c r="O67" i="104"/>
  <c r="N67" i="104"/>
  <c r="M67" i="104"/>
  <c r="L67" i="104"/>
  <c r="H67" i="104"/>
  <c r="G67" i="104"/>
  <c r="F67" i="104"/>
  <c r="E67" i="104"/>
  <c r="D67" i="104"/>
  <c r="V66" i="104"/>
  <c r="U66" i="104"/>
  <c r="T66" i="104"/>
  <c r="S66" i="104"/>
  <c r="R66" i="104"/>
  <c r="N66" i="104"/>
  <c r="M66" i="104"/>
  <c r="L66" i="104"/>
  <c r="K66" i="104"/>
  <c r="J66" i="104"/>
  <c r="F66" i="104"/>
  <c r="E66" i="104"/>
  <c r="D66" i="104"/>
  <c r="C66" i="104"/>
  <c r="X65" i="104"/>
  <c r="T65" i="104"/>
  <c r="S65" i="104"/>
  <c r="R65" i="104"/>
  <c r="Q65" i="104"/>
  <c r="P65" i="104"/>
  <c r="L65" i="104"/>
  <c r="K65" i="104"/>
  <c r="J65" i="104"/>
  <c r="I65" i="104"/>
  <c r="H65" i="104"/>
  <c r="D65" i="104"/>
  <c r="C65" i="104"/>
  <c r="X64" i="104"/>
  <c r="W64" i="104"/>
  <c r="V64" i="104"/>
  <c r="R64" i="104"/>
  <c r="Q64" i="104"/>
  <c r="P64" i="104"/>
  <c r="O64" i="104"/>
  <c r="N64" i="104"/>
  <c r="J64" i="104"/>
  <c r="I64" i="104"/>
  <c r="H64" i="104"/>
  <c r="G64" i="104"/>
  <c r="F64" i="104"/>
  <c r="X63" i="104"/>
  <c r="W63" i="104"/>
  <c r="V63" i="104"/>
  <c r="U63" i="104"/>
  <c r="T63" i="104"/>
  <c r="P63" i="104"/>
  <c r="O63" i="104"/>
  <c r="N63" i="104"/>
  <c r="M63" i="104"/>
  <c r="L63" i="104"/>
  <c r="H63" i="104"/>
  <c r="G63" i="104"/>
  <c r="F63" i="104"/>
  <c r="E63" i="104"/>
  <c r="D63" i="104"/>
  <c r="V62" i="104"/>
  <c r="U62" i="104"/>
  <c r="T62" i="104"/>
  <c r="S62" i="104"/>
  <c r="R62" i="104"/>
  <c r="N62" i="104"/>
  <c r="M62" i="104"/>
  <c r="L62" i="104"/>
  <c r="K62" i="104"/>
  <c r="J62" i="104"/>
  <c r="F62" i="104"/>
  <c r="E62" i="104"/>
  <c r="D62" i="104"/>
  <c r="C62" i="104"/>
  <c r="X51" i="104"/>
  <c r="W51" i="104"/>
  <c r="V51" i="104"/>
  <c r="U51" i="104"/>
  <c r="T51" i="104"/>
  <c r="P51" i="104"/>
  <c r="O51" i="104"/>
  <c r="N51" i="104"/>
  <c r="M51" i="104"/>
  <c r="L51" i="104"/>
  <c r="H51" i="104"/>
  <c r="G51" i="104"/>
  <c r="F51" i="104"/>
  <c r="E51" i="104"/>
  <c r="D51" i="104"/>
  <c r="V50" i="104"/>
  <c r="U50" i="104"/>
  <c r="T50" i="104"/>
  <c r="S50" i="104"/>
  <c r="R50" i="104"/>
  <c r="N50" i="104"/>
  <c r="M50" i="104"/>
  <c r="L50" i="104"/>
  <c r="K50" i="104"/>
  <c r="J50" i="104"/>
  <c r="F50" i="104"/>
  <c r="E50" i="104"/>
  <c r="D50" i="104"/>
  <c r="C50" i="104"/>
  <c r="X49" i="104"/>
  <c r="T49" i="104"/>
  <c r="S49" i="104"/>
  <c r="R49" i="104"/>
  <c r="Q49" i="104"/>
  <c r="P49" i="104"/>
  <c r="L49" i="104"/>
  <c r="K49" i="104"/>
  <c r="J49" i="104"/>
  <c r="I49" i="104"/>
  <c r="H49" i="104"/>
  <c r="D49" i="104"/>
  <c r="C49" i="104"/>
  <c r="X48" i="104"/>
  <c r="W48" i="104"/>
  <c r="V48" i="104"/>
  <c r="R48" i="104"/>
  <c r="Q48" i="104"/>
  <c r="P48" i="104"/>
  <c r="O48" i="104"/>
  <c r="N48" i="104"/>
  <c r="J48" i="104"/>
  <c r="I48" i="104"/>
  <c r="H48" i="104"/>
  <c r="G48" i="104"/>
  <c r="F48" i="104"/>
  <c r="X47" i="104"/>
  <c r="W47" i="104"/>
  <c r="V47" i="104"/>
  <c r="U47" i="104"/>
  <c r="T47" i="104"/>
  <c r="P47" i="104"/>
  <c r="O47" i="104"/>
  <c r="N47" i="104"/>
  <c r="M47" i="104"/>
  <c r="L47" i="104"/>
  <c r="H47" i="104"/>
  <c r="G47" i="104"/>
  <c r="F47" i="104"/>
  <c r="E47" i="104"/>
  <c r="D47" i="104"/>
  <c r="V46" i="104"/>
  <c r="U46" i="104"/>
  <c r="T46" i="104"/>
  <c r="S46" i="104"/>
  <c r="R46" i="104"/>
  <c r="N46" i="104"/>
  <c r="M46" i="104"/>
  <c r="L46" i="104"/>
  <c r="K46" i="104"/>
  <c r="J46" i="104"/>
  <c r="F46" i="104"/>
  <c r="E46" i="104"/>
  <c r="D46" i="104"/>
  <c r="C46" i="104"/>
  <c r="X45" i="104"/>
  <c r="T45" i="104"/>
  <c r="S45" i="104"/>
  <c r="R45" i="104"/>
  <c r="Q45" i="104"/>
  <c r="P45" i="104"/>
  <c r="L45" i="104"/>
  <c r="K45" i="104"/>
  <c r="J45" i="104"/>
  <c r="I45" i="104"/>
  <c r="H45" i="104"/>
  <c r="D45" i="104"/>
  <c r="C45" i="104"/>
  <c r="X44" i="104"/>
  <c r="W44" i="104"/>
  <c r="V44" i="104"/>
  <c r="R44" i="104"/>
  <c r="Q44" i="104"/>
  <c r="P44" i="104"/>
  <c r="O44" i="104"/>
  <c r="N44" i="104"/>
  <c r="J44" i="104"/>
  <c r="I44" i="104"/>
  <c r="H44" i="104"/>
  <c r="G44" i="104"/>
  <c r="F44" i="104"/>
  <c r="X43" i="104"/>
  <c r="W43" i="104"/>
  <c r="V43" i="104"/>
  <c r="U43" i="104"/>
  <c r="T43" i="104"/>
  <c r="P43" i="104"/>
  <c r="O43" i="104"/>
  <c r="N43" i="104"/>
  <c r="M43" i="104"/>
  <c r="L43" i="104"/>
  <c r="H43" i="104"/>
  <c r="G43" i="104"/>
  <c r="F43" i="104"/>
  <c r="E43" i="104"/>
  <c r="D43" i="104"/>
  <c r="V42" i="104"/>
  <c r="U42" i="104"/>
  <c r="T42" i="104"/>
  <c r="S42" i="104"/>
  <c r="R42" i="104"/>
  <c r="N42" i="104"/>
  <c r="M42" i="104"/>
  <c r="L42" i="104"/>
  <c r="K42" i="104"/>
  <c r="J42" i="104"/>
  <c r="F42" i="104"/>
  <c r="E42" i="104"/>
  <c r="D42" i="104"/>
  <c r="C42" i="104"/>
  <c r="X41" i="104"/>
  <c r="T41" i="104"/>
  <c r="S41" i="104"/>
  <c r="R41" i="104"/>
  <c r="Q41" i="104"/>
  <c r="P41" i="104"/>
  <c r="L41" i="104"/>
  <c r="K41" i="104"/>
  <c r="J41" i="104"/>
  <c r="I41" i="104"/>
  <c r="H41" i="104"/>
  <c r="D41" i="104"/>
  <c r="C41" i="104"/>
  <c r="X40" i="104"/>
  <c r="W40" i="104"/>
  <c r="V40" i="104"/>
  <c r="R40" i="104"/>
  <c r="Q40" i="104"/>
  <c r="P40" i="104"/>
  <c r="O40" i="104"/>
  <c r="N40" i="104"/>
  <c r="J40" i="104"/>
  <c r="I40" i="104"/>
  <c r="H40" i="104"/>
  <c r="G40" i="104"/>
  <c r="F40" i="104"/>
  <c r="X39" i="104"/>
  <c r="W39" i="104"/>
  <c r="V39" i="104"/>
  <c r="U39" i="104"/>
  <c r="T39" i="104"/>
  <c r="P39" i="104"/>
  <c r="O39" i="104"/>
  <c r="N39" i="104"/>
  <c r="M39" i="104"/>
  <c r="L39" i="104"/>
  <c r="H39" i="104"/>
  <c r="G39" i="104"/>
  <c r="F39" i="104"/>
  <c r="E39" i="104"/>
  <c r="D39" i="104"/>
  <c r="V38" i="104"/>
  <c r="U38" i="104"/>
  <c r="T38" i="104"/>
  <c r="S38" i="104"/>
  <c r="R38" i="104"/>
  <c r="N38" i="104"/>
  <c r="M38" i="104"/>
  <c r="L38" i="104"/>
  <c r="K38" i="104"/>
  <c r="J38" i="104"/>
  <c r="F38" i="104"/>
  <c r="E38" i="104"/>
  <c r="D38" i="104"/>
  <c r="C38" i="104"/>
  <c r="X37" i="104"/>
  <c r="T37" i="104"/>
  <c r="S37" i="104"/>
  <c r="R37" i="104"/>
  <c r="Q37" i="104"/>
  <c r="P37" i="104"/>
  <c r="L37" i="104"/>
  <c r="K37" i="104"/>
  <c r="J37" i="104"/>
  <c r="I37" i="104"/>
  <c r="H37" i="104"/>
  <c r="D37" i="104"/>
  <c r="C37" i="104"/>
  <c r="X36" i="104"/>
  <c r="W36" i="104"/>
  <c r="V36" i="104"/>
  <c r="R36" i="104"/>
  <c r="Q36" i="104"/>
  <c r="P36" i="104"/>
  <c r="O36" i="104"/>
  <c r="N36" i="104"/>
  <c r="J36" i="104"/>
  <c r="I36" i="104"/>
  <c r="H36" i="104"/>
  <c r="G36" i="104"/>
  <c r="F36" i="104"/>
  <c r="X35" i="104"/>
  <c r="W35" i="104"/>
  <c r="V35" i="104"/>
  <c r="U35" i="104"/>
  <c r="T35" i="104"/>
  <c r="P35" i="104"/>
  <c r="O35" i="104"/>
  <c r="N35" i="104"/>
  <c r="M35" i="104"/>
  <c r="L35" i="104"/>
  <c r="H35" i="104"/>
  <c r="G35" i="104"/>
  <c r="F35" i="104"/>
  <c r="E35" i="104"/>
  <c r="D35" i="104"/>
  <c r="X32" i="104"/>
  <c r="T32" i="104"/>
  <c r="S32" i="104"/>
  <c r="R32" i="104"/>
  <c r="Q32" i="104"/>
  <c r="P32" i="104"/>
  <c r="L32" i="104"/>
  <c r="K32" i="104"/>
  <c r="J32" i="104"/>
  <c r="I32" i="104"/>
  <c r="H32" i="104"/>
  <c r="D32" i="104"/>
  <c r="C32" i="104"/>
  <c r="X31" i="104"/>
  <c r="W31" i="104"/>
  <c r="V31" i="104"/>
  <c r="R31" i="104"/>
  <c r="Q31" i="104"/>
  <c r="P31" i="104"/>
  <c r="O31" i="104"/>
  <c r="N31" i="104"/>
  <c r="J31" i="104"/>
  <c r="I31" i="104"/>
  <c r="H31" i="104"/>
  <c r="G31" i="104"/>
  <c r="F31" i="104"/>
  <c r="X30" i="104"/>
  <c r="W30" i="104"/>
  <c r="V30" i="104"/>
  <c r="U30" i="104"/>
  <c r="T30" i="104"/>
  <c r="P30" i="104"/>
  <c r="O30" i="104"/>
  <c r="N30" i="104"/>
  <c r="M30" i="104"/>
  <c r="L30" i="104"/>
  <c r="H30" i="104"/>
  <c r="G30" i="104"/>
  <c r="F30" i="104"/>
  <c r="E30" i="104"/>
  <c r="D30" i="104"/>
  <c r="V29" i="104"/>
  <c r="U29" i="104"/>
  <c r="T29" i="104"/>
  <c r="S29" i="104"/>
  <c r="R29" i="104"/>
  <c r="N29" i="104"/>
  <c r="M29" i="104"/>
  <c r="L29" i="104"/>
  <c r="K29" i="104"/>
  <c r="J29" i="104"/>
  <c r="F29" i="104"/>
  <c r="E29" i="104"/>
  <c r="D29" i="104"/>
  <c r="C29" i="104"/>
  <c r="X25" i="104"/>
  <c r="W25" i="104"/>
  <c r="V25" i="104"/>
  <c r="R25" i="104"/>
  <c r="Q25" i="104"/>
  <c r="P25" i="104"/>
  <c r="O25" i="104"/>
  <c r="N25" i="104"/>
  <c r="J25" i="104"/>
  <c r="I25" i="104"/>
  <c r="H25" i="104"/>
  <c r="G25" i="104"/>
  <c r="F25" i="104"/>
  <c r="X24" i="104"/>
  <c r="W24" i="104"/>
  <c r="V24" i="104"/>
  <c r="U24" i="104"/>
  <c r="T24" i="104"/>
  <c r="P24" i="104"/>
  <c r="O24" i="104"/>
  <c r="N24" i="104"/>
  <c r="M24" i="104"/>
  <c r="L24" i="104"/>
  <c r="H24" i="104"/>
  <c r="G24" i="104"/>
  <c r="F24" i="104"/>
  <c r="E24" i="104"/>
  <c r="D24" i="104"/>
  <c r="X21" i="104"/>
  <c r="T21" i="104"/>
  <c r="S21" i="104"/>
  <c r="R21" i="104"/>
  <c r="Q21" i="104"/>
  <c r="P21" i="104"/>
  <c r="L21" i="104"/>
  <c r="K21" i="104"/>
  <c r="J21" i="104"/>
  <c r="I21" i="104"/>
  <c r="H21" i="104"/>
  <c r="D21" i="104"/>
  <c r="C21" i="104"/>
  <c r="X20" i="104"/>
  <c r="W20" i="104"/>
  <c r="V20" i="104"/>
  <c r="R20" i="104"/>
  <c r="Q20" i="104"/>
  <c r="P20" i="104"/>
  <c r="O20" i="104"/>
  <c r="N20" i="104"/>
  <c r="J20" i="104"/>
  <c r="I20" i="104"/>
  <c r="H20" i="104"/>
  <c r="G20" i="104"/>
  <c r="F20" i="104"/>
  <c r="X19" i="104"/>
  <c r="W19" i="104"/>
  <c r="V19" i="104"/>
  <c r="U19" i="104"/>
  <c r="T19" i="104"/>
  <c r="P19" i="104"/>
  <c r="O19" i="104"/>
  <c r="N19" i="104"/>
  <c r="M19" i="104"/>
  <c r="L19" i="104"/>
  <c r="H19" i="104"/>
  <c r="G19" i="104"/>
  <c r="F19" i="104"/>
  <c r="E19" i="104"/>
  <c r="D19" i="104"/>
  <c r="X16" i="104"/>
  <c r="T16" i="104"/>
  <c r="S16" i="104"/>
  <c r="R16" i="104"/>
  <c r="Q16" i="104"/>
  <c r="P16" i="104"/>
  <c r="L16" i="104"/>
  <c r="K16" i="104"/>
  <c r="J16" i="104"/>
  <c r="I16" i="104"/>
  <c r="H16" i="104"/>
  <c r="D16" i="104"/>
  <c r="C16" i="104"/>
  <c r="X15" i="104"/>
  <c r="W15" i="104"/>
  <c r="V15" i="104"/>
  <c r="R15" i="104"/>
  <c r="Q15" i="104"/>
  <c r="P15" i="104"/>
  <c r="O15" i="104"/>
  <c r="N15" i="104"/>
  <c r="J15" i="104"/>
  <c r="I15" i="104"/>
  <c r="H15" i="104"/>
  <c r="G15" i="104"/>
  <c r="F15" i="104"/>
  <c r="X14" i="104"/>
  <c r="W14" i="104"/>
  <c r="V14" i="104"/>
  <c r="U14" i="104"/>
  <c r="T14" i="104"/>
  <c r="P14" i="104"/>
  <c r="O14" i="104"/>
  <c r="N14" i="104"/>
  <c r="M14" i="104"/>
  <c r="L14" i="104"/>
  <c r="H14" i="104"/>
  <c r="G14" i="104"/>
  <c r="F14" i="104"/>
  <c r="E14" i="104"/>
  <c r="D14" i="104"/>
  <c r="V13" i="104"/>
  <c r="U13" i="104"/>
  <c r="T13" i="104"/>
  <c r="S13" i="104"/>
  <c r="R13" i="104"/>
  <c r="N13" i="104"/>
  <c r="M13" i="104"/>
  <c r="L13" i="104"/>
  <c r="K13" i="104"/>
  <c r="J13" i="104"/>
  <c r="F13" i="104"/>
  <c r="E13" i="104"/>
  <c r="D13" i="104"/>
  <c r="C13" i="104"/>
  <c r="X10" i="104"/>
  <c r="W10" i="104"/>
  <c r="V10" i="104"/>
  <c r="R10" i="104"/>
  <c r="Q10" i="104"/>
  <c r="P10" i="104"/>
  <c r="O10" i="104"/>
  <c r="N10" i="104"/>
  <c r="J10" i="104"/>
  <c r="I10" i="104"/>
  <c r="H10" i="104"/>
  <c r="G10" i="104"/>
  <c r="F10" i="104"/>
  <c r="V7" i="104"/>
  <c r="U7" i="104"/>
  <c r="T7" i="104"/>
  <c r="S7" i="104"/>
  <c r="R7" i="104"/>
  <c r="N7" i="104"/>
  <c r="M7" i="104"/>
  <c r="L7" i="104"/>
  <c r="K7" i="104"/>
  <c r="J7" i="104"/>
  <c r="F7" i="104"/>
  <c r="E7" i="104"/>
  <c r="D7" i="104"/>
  <c r="C7" i="104"/>
  <c r="X6" i="104"/>
  <c r="T6" i="104"/>
  <c r="S6" i="104"/>
  <c r="R6" i="104"/>
  <c r="Q6" i="104"/>
  <c r="P6" i="104"/>
  <c r="L6" i="104"/>
  <c r="K6" i="104"/>
  <c r="J6" i="104"/>
  <c r="I6" i="104"/>
  <c r="H6" i="104"/>
  <c r="D6" i="104"/>
  <c r="C6" i="104"/>
  <c r="W52" i="190"/>
  <c r="V52" i="190"/>
  <c r="O52" i="190"/>
  <c r="N52" i="190"/>
  <c r="M52" i="190"/>
  <c r="G52" i="190"/>
  <c r="F52" i="190"/>
  <c r="E52" i="190"/>
  <c r="W22" i="190"/>
  <c r="U22" i="190"/>
  <c r="O22" i="190"/>
  <c r="M22" i="190"/>
  <c r="G22" i="190"/>
  <c r="F22" i="190"/>
  <c r="E22" i="190"/>
  <c r="Q8" i="190"/>
  <c r="P8" i="190"/>
  <c r="I8" i="190"/>
  <c r="H8" i="190"/>
  <c r="S4" i="190"/>
  <c r="K4" i="190"/>
  <c r="J4" i="190"/>
  <c r="C4" i="190"/>
  <c r="S52" i="189"/>
  <c r="R52" i="189"/>
  <c r="Q52" i="189"/>
  <c r="K52" i="189"/>
  <c r="J52" i="189"/>
  <c r="I52" i="189"/>
  <c r="C52" i="189"/>
  <c r="S22" i="189"/>
  <c r="R22" i="189"/>
  <c r="Q22" i="189"/>
  <c r="K22" i="189"/>
  <c r="J22" i="189"/>
  <c r="I22" i="189"/>
  <c r="C22" i="189"/>
  <c r="U8" i="189"/>
  <c r="S8" i="189"/>
  <c r="M8" i="189"/>
  <c r="K8" i="189"/>
  <c r="E8" i="189"/>
  <c r="C8" i="189"/>
  <c r="W4" i="189"/>
  <c r="O4" i="189"/>
  <c r="G4" i="189"/>
  <c r="W52" i="188"/>
  <c r="V52" i="188"/>
  <c r="U52" i="188"/>
  <c r="O52" i="188"/>
  <c r="N52" i="188"/>
  <c r="M52" i="188"/>
  <c r="G52" i="188"/>
  <c r="F52" i="188"/>
  <c r="E52" i="188"/>
  <c r="W22" i="188"/>
  <c r="O22" i="188"/>
  <c r="G22" i="188"/>
  <c r="Q8" i="188"/>
  <c r="I8" i="188"/>
  <c r="S4" i="188"/>
  <c r="K4" i="188"/>
  <c r="C4" i="188"/>
  <c r="W54" i="105"/>
  <c r="V54" i="105"/>
  <c r="U54" i="105"/>
  <c r="T54" i="105"/>
  <c r="O54" i="105"/>
  <c r="N54" i="105"/>
  <c r="M54" i="105"/>
  <c r="L54" i="105"/>
  <c r="G54" i="105"/>
  <c r="F54" i="105"/>
  <c r="E54" i="105"/>
  <c r="D54" i="105"/>
  <c r="X72" i="105"/>
  <c r="W72" i="105"/>
  <c r="V72" i="105"/>
  <c r="Q72" i="105"/>
  <c r="P72" i="105"/>
  <c r="O72" i="105"/>
  <c r="N72" i="105"/>
  <c r="I72" i="105"/>
  <c r="H72" i="105"/>
  <c r="G72" i="105"/>
  <c r="F72" i="105"/>
  <c r="W71" i="105"/>
  <c r="V71" i="105"/>
  <c r="U71" i="105"/>
  <c r="T71" i="105"/>
  <c r="O71" i="105"/>
  <c r="N71" i="105"/>
  <c r="M71" i="105"/>
  <c r="L71" i="105"/>
  <c r="G71" i="105"/>
  <c r="F71" i="105"/>
  <c r="E71" i="105"/>
  <c r="D71" i="105"/>
  <c r="U70" i="105"/>
  <c r="T70" i="105"/>
  <c r="S70" i="105"/>
  <c r="R70" i="105"/>
  <c r="M70" i="105"/>
  <c r="L70" i="105"/>
  <c r="K70" i="105"/>
  <c r="J70" i="105"/>
  <c r="E70" i="105"/>
  <c r="D70" i="105"/>
  <c r="C70" i="105"/>
  <c r="X69" i="105"/>
  <c r="S69" i="105"/>
  <c r="R69" i="105"/>
  <c r="Q69" i="105"/>
  <c r="P69" i="105"/>
  <c r="K69" i="105"/>
  <c r="J69" i="105"/>
  <c r="I69" i="105"/>
  <c r="H69" i="105"/>
  <c r="C69" i="105"/>
  <c r="X68" i="105"/>
  <c r="W68" i="105"/>
  <c r="V68" i="105"/>
  <c r="Q68" i="105"/>
  <c r="P68" i="105"/>
  <c r="O68" i="105"/>
  <c r="N68" i="105"/>
  <c r="I68" i="105"/>
  <c r="H68" i="105"/>
  <c r="G68" i="105"/>
  <c r="F68" i="105"/>
  <c r="W67" i="105"/>
  <c r="V67" i="105"/>
  <c r="U67" i="105"/>
  <c r="T67" i="105"/>
  <c r="O67" i="105"/>
  <c r="N67" i="105"/>
  <c r="M67" i="105"/>
  <c r="L67" i="105"/>
  <c r="G67" i="105"/>
  <c r="F67" i="105"/>
  <c r="E67" i="105"/>
  <c r="D67" i="105"/>
  <c r="U66" i="105"/>
  <c r="T66" i="105"/>
  <c r="S66" i="105"/>
  <c r="R66" i="105"/>
  <c r="M66" i="105"/>
  <c r="L66" i="105"/>
  <c r="K66" i="105"/>
  <c r="J66" i="105"/>
  <c r="E66" i="105"/>
  <c r="D66" i="105"/>
  <c r="C66" i="105"/>
  <c r="X65" i="105"/>
  <c r="S65" i="105"/>
  <c r="R65" i="105"/>
  <c r="Q65" i="105"/>
  <c r="P65" i="105"/>
  <c r="K65" i="105"/>
  <c r="J65" i="105"/>
  <c r="I65" i="105"/>
  <c r="H65" i="105"/>
  <c r="C65" i="105"/>
  <c r="X64" i="105"/>
  <c r="W64" i="105"/>
  <c r="V64" i="105"/>
  <c r="Q64" i="105"/>
  <c r="P64" i="105"/>
  <c r="O64" i="105"/>
  <c r="N64" i="105"/>
  <c r="I64" i="105"/>
  <c r="H64" i="105"/>
  <c r="G64" i="105"/>
  <c r="F64" i="105"/>
  <c r="W63" i="105"/>
  <c r="V63" i="105"/>
  <c r="U63" i="105"/>
  <c r="T63" i="105"/>
  <c r="O63" i="105"/>
  <c r="N63" i="105"/>
  <c r="M63" i="105"/>
  <c r="L63" i="105"/>
  <c r="G63" i="105"/>
  <c r="F63" i="105"/>
  <c r="E63" i="105"/>
  <c r="D63" i="105"/>
  <c r="U62" i="105"/>
  <c r="T62" i="105"/>
  <c r="S62" i="105"/>
  <c r="R62" i="105"/>
  <c r="M62" i="105"/>
  <c r="L62" i="105"/>
  <c r="K62" i="105"/>
  <c r="J62" i="105"/>
  <c r="E62" i="105"/>
  <c r="D62" i="105"/>
  <c r="C62" i="105"/>
  <c r="W51" i="105"/>
  <c r="V51" i="105"/>
  <c r="U51" i="105"/>
  <c r="T51" i="105"/>
  <c r="O51" i="105"/>
  <c r="N51" i="105"/>
  <c r="M51" i="105"/>
  <c r="L51" i="105"/>
  <c r="G51" i="105"/>
  <c r="F51" i="105"/>
  <c r="E51" i="105"/>
  <c r="D51" i="105"/>
  <c r="U50" i="105"/>
  <c r="T50" i="105"/>
  <c r="S50" i="105"/>
  <c r="R50" i="105"/>
  <c r="M50" i="105"/>
  <c r="L50" i="105"/>
  <c r="K50" i="105"/>
  <c r="J50" i="105"/>
  <c r="E50" i="105"/>
  <c r="D50" i="105"/>
  <c r="C50" i="105"/>
  <c r="X49" i="105"/>
  <c r="S49" i="105"/>
  <c r="R49" i="105"/>
  <c r="Q49" i="105"/>
  <c r="P49" i="105"/>
  <c r="K49" i="105"/>
  <c r="J49" i="105"/>
  <c r="I49" i="105"/>
  <c r="H49" i="105"/>
  <c r="C49" i="105"/>
  <c r="X48" i="105"/>
  <c r="W48" i="105"/>
  <c r="V48" i="105"/>
  <c r="Q48" i="105"/>
  <c r="P48" i="105"/>
  <c r="O48" i="105"/>
  <c r="N48" i="105"/>
  <c r="I48" i="105"/>
  <c r="H48" i="105"/>
  <c r="G48" i="105"/>
  <c r="F48" i="105"/>
  <c r="W47" i="105"/>
  <c r="V47" i="105"/>
  <c r="U47" i="105"/>
  <c r="T47" i="105"/>
  <c r="O47" i="105"/>
  <c r="N47" i="105"/>
  <c r="M47" i="105"/>
  <c r="L47" i="105"/>
  <c r="G47" i="105"/>
  <c r="F47" i="105"/>
  <c r="E47" i="105"/>
  <c r="D47" i="105"/>
  <c r="U46" i="105"/>
  <c r="T46" i="105"/>
  <c r="S46" i="105"/>
  <c r="R46" i="105"/>
  <c r="M46" i="105"/>
  <c r="L46" i="105"/>
  <c r="K46" i="105"/>
  <c r="J46" i="105"/>
  <c r="E46" i="105"/>
  <c r="D46" i="105"/>
  <c r="C46" i="105"/>
  <c r="X45" i="105"/>
  <c r="S45" i="105"/>
  <c r="R45" i="105"/>
  <c r="Q45" i="105"/>
  <c r="P45" i="105"/>
  <c r="K45" i="105"/>
  <c r="J45" i="105"/>
  <c r="I45" i="105"/>
  <c r="H45" i="105"/>
  <c r="C45" i="105"/>
  <c r="X44" i="105"/>
  <c r="W44" i="105"/>
  <c r="V44" i="105"/>
  <c r="Q44" i="105"/>
  <c r="P44" i="105"/>
  <c r="O44" i="105"/>
  <c r="N44" i="105"/>
  <c r="I44" i="105"/>
  <c r="H44" i="105"/>
  <c r="G44" i="105"/>
  <c r="F44" i="105"/>
  <c r="W43" i="105"/>
  <c r="V43" i="105"/>
  <c r="U43" i="105"/>
  <c r="T43" i="105"/>
  <c r="O43" i="105"/>
  <c r="N43" i="105"/>
  <c r="M43" i="105"/>
  <c r="L43" i="105"/>
  <c r="G43" i="105"/>
  <c r="F43" i="105"/>
  <c r="E43" i="105"/>
  <c r="D43" i="105"/>
  <c r="U42" i="105"/>
  <c r="T42" i="105"/>
  <c r="S42" i="105"/>
  <c r="R42" i="105"/>
  <c r="M42" i="105"/>
  <c r="L42" i="105"/>
  <c r="K42" i="105"/>
  <c r="J42" i="105"/>
  <c r="E42" i="105"/>
  <c r="D42" i="105"/>
  <c r="C42" i="105"/>
  <c r="X41" i="105"/>
  <c r="S41" i="105"/>
  <c r="R41" i="105"/>
  <c r="Q41" i="105"/>
  <c r="P41" i="105"/>
  <c r="K41" i="105"/>
  <c r="J41" i="105"/>
  <c r="I41" i="105"/>
  <c r="H41" i="105"/>
  <c r="C41" i="105"/>
  <c r="X40" i="105"/>
  <c r="W40" i="105"/>
  <c r="V40" i="105"/>
  <c r="Q40" i="105"/>
  <c r="P40" i="105"/>
  <c r="O40" i="105"/>
  <c r="N40" i="105"/>
  <c r="I40" i="105"/>
  <c r="H40" i="105"/>
  <c r="G40" i="105"/>
  <c r="F40" i="105"/>
  <c r="W39" i="105"/>
  <c r="V39" i="105"/>
  <c r="U39" i="105"/>
  <c r="T39" i="105"/>
  <c r="O39" i="105"/>
  <c r="N39" i="105"/>
  <c r="M39" i="105"/>
  <c r="L39" i="105"/>
  <c r="G39" i="105"/>
  <c r="F39" i="105"/>
  <c r="E39" i="105"/>
  <c r="D39" i="105"/>
  <c r="U38" i="105"/>
  <c r="T38" i="105"/>
  <c r="S38" i="105"/>
  <c r="R38" i="105"/>
  <c r="M38" i="105"/>
  <c r="L38" i="105"/>
  <c r="K38" i="105"/>
  <c r="J38" i="105"/>
  <c r="E38" i="105"/>
  <c r="D38" i="105"/>
  <c r="C38" i="105"/>
  <c r="X37" i="105"/>
  <c r="S37" i="105"/>
  <c r="R37" i="105"/>
  <c r="Q37" i="105"/>
  <c r="P37" i="105"/>
  <c r="K37" i="105"/>
  <c r="J37" i="105"/>
  <c r="I37" i="105"/>
  <c r="H37" i="105"/>
  <c r="C37" i="105"/>
  <c r="X36" i="105"/>
  <c r="W36" i="105"/>
  <c r="V36" i="105"/>
  <c r="Q36" i="105"/>
  <c r="P36" i="105"/>
  <c r="O36" i="105"/>
  <c r="N36" i="105"/>
  <c r="I36" i="105"/>
  <c r="H36" i="105"/>
  <c r="G36" i="105"/>
  <c r="F36" i="105"/>
  <c r="W35" i="105"/>
  <c r="V35" i="105"/>
  <c r="U35" i="105"/>
  <c r="T35" i="105"/>
  <c r="O35" i="105"/>
  <c r="N35" i="105"/>
  <c r="M35" i="105"/>
  <c r="L35" i="105"/>
  <c r="G35" i="105"/>
  <c r="F35" i="105"/>
  <c r="E35" i="105"/>
  <c r="D35" i="105"/>
  <c r="X32" i="105"/>
  <c r="S32" i="105"/>
  <c r="R32" i="105"/>
  <c r="Q32" i="105"/>
  <c r="P32" i="105"/>
  <c r="K32" i="105"/>
  <c r="J32" i="105"/>
  <c r="I32" i="105"/>
  <c r="H32" i="105"/>
  <c r="C32" i="105"/>
  <c r="X31" i="105"/>
  <c r="W31" i="105"/>
  <c r="V31" i="105"/>
  <c r="Q31" i="105"/>
  <c r="P31" i="105"/>
  <c r="O31" i="105"/>
  <c r="N31" i="105"/>
  <c r="I31" i="105"/>
  <c r="H31" i="105"/>
  <c r="G31" i="105"/>
  <c r="F31" i="105"/>
  <c r="W30" i="105"/>
  <c r="V30" i="105"/>
  <c r="U30" i="105"/>
  <c r="T30" i="105"/>
  <c r="O30" i="105"/>
  <c r="N30" i="105"/>
  <c r="M30" i="105"/>
  <c r="L30" i="105"/>
  <c r="G30" i="105"/>
  <c r="F30" i="105"/>
  <c r="E30" i="105"/>
  <c r="D30" i="105"/>
  <c r="U29" i="105"/>
  <c r="T29" i="105"/>
  <c r="S29" i="105"/>
  <c r="R29" i="105"/>
  <c r="M29" i="105"/>
  <c r="L29" i="105"/>
  <c r="K29" i="105"/>
  <c r="J29" i="105"/>
  <c r="E29" i="105"/>
  <c r="D29" i="105"/>
  <c r="C29" i="105"/>
  <c r="X25" i="105"/>
  <c r="W25" i="105"/>
  <c r="V25" i="105"/>
  <c r="Q25" i="105"/>
  <c r="P25" i="105"/>
  <c r="O25" i="105"/>
  <c r="N25" i="105"/>
  <c r="I25" i="105"/>
  <c r="H25" i="105"/>
  <c r="G25" i="105"/>
  <c r="F25" i="105"/>
  <c r="W24" i="105"/>
  <c r="V24" i="105"/>
  <c r="U24" i="105"/>
  <c r="T24" i="105"/>
  <c r="O24" i="105"/>
  <c r="N24" i="105"/>
  <c r="M24" i="105"/>
  <c r="L24" i="105"/>
  <c r="G24" i="105"/>
  <c r="F24" i="105"/>
  <c r="E24" i="105"/>
  <c r="D24" i="105"/>
  <c r="X21" i="105"/>
  <c r="S21" i="105"/>
  <c r="R21" i="105"/>
  <c r="Q21" i="105"/>
  <c r="P21" i="105"/>
  <c r="K21" i="105"/>
  <c r="J21" i="105"/>
  <c r="I21" i="105"/>
  <c r="H21" i="105"/>
  <c r="C21" i="105"/>
  <c r="X20" i="105"/>
  <c r="W20" i="105"/>
  <c r="V20" i="105"/>
  <c r="Q20" i="105"/>
  <c r="P20" i="105"/>
  <c r="O20" i="105"/>
  <c r="N20" i="105"/>
  <c r="I20" i="105"/>
  <c r="H20" i="105"/>
  <c r="G20" i="105"/>
  <c r="F20" i="105"/>
  <c r="W19" i="105"/>
  <c r="V19" i="105"/>
  <c r="U19" i="105"/>
  <c r="T19" i="105"/>
  <c r="O19" i="105"/>
  <c r="N19" i="105"/>
  <c r="M19" i="105"/>
  <c r="L19" i="105"/>
  <c r="G19" i="105"/>
  <c r="F19" i="105"/>
  <c r="E19" i="105"/>
  <c r="D19" i="105"/>
  <c r="X16" i="105"/>
  <c r="S16" i="105"/>
  <c r="R16" i="105"/>
  <c r="Q16" i="105"/>
  <c r="P16" i="105"/>
  <c r="K16" i="105"/>
  <c r="J16" i="105"/>
  <c r="I16" i="105"/>
  <c r="H16" i="105"/>
  <c r="C16" i="105"/>
  <c r="X15" i="105"/>
  <c r="W15" i="105"/>
  <c r="V15" i="105"/>
  <c r="Q15" i="105"/>
  <c r="P15" i="105"/>
  <c r="O15" i="105"/>
  <c r="N15" i="105"/>
  <c r="I15" i="105"/>
  <c r="H15" i="105"/>
  <c r="G15" i="105"/>
  <c r="F15" i="105"/>
  <c r="W14" i="105"/>
  <c r="V14" i="105"/>
  <c r="U14" i="105"/>
  <c r="T14" i="105"/>
  <c r="O14" i="105"/>
  <c r="N14" i="105"/>
  <c r="M14" i="105"/>
  <c r="L14" i="105"/>
  <c r="G14" i="105"/>
  <c r="F14" i="105"/>
  <c r="E14" i="105"/>
  <c r="D14" i="105"/>
  <c r="U13" i="105"/>
  <c r="T13" i="105"/>
  <c r="S13" i="105"/>
  <c r="R13" i="105"/>
  <c r="M13" i="105"/>
  <c r="L13" i="105"/>
  <c r="K13" i="105"/>
  <c r="J13" i="105"/>
  <c r="E13" i="105"/>
  <c r="D13" i="105"/>
  <c r="C13" i="105"/>
  <c r="X10" i="105"/>
  <c r="W10" i="105"/>
  <c r="V10" i="105"/>
  <c r="Q10" i="105"/>
  <c r="P10" i="105"/>
  <c r="O10" i="105"/>
  <c r="N10" i="105"/>
  <c r="I10" i="105"/>
  <c r="H10" i="105"/>
  <c r="G10" i="105"/>
  <c r="F10" i="105"/>
  <c r="U7" i="105"/>
  <c r="T7" i="105"/>
  <c r="S7" i="105"/>
  <c r="R7" i="105"/>
  <c r="M7" i="105"/>
  <c r="L7" i="105"/>
  <c r="K7" i="105"/>
  <c r="J7" i="105"/>
  <c r="E7" i="105"/>
  <c r="D7" i="105"/>
  <c r="C7" i="105"/>
  <c r="X6" i="105"/>
  <c r="S6" i="105"/>
  <c r="R6" i="105"/>
  <c r="Q6" i="105"/>
  <c r="P6" i="105"/>
  <c r="K6" i="105"/>
  <c r="J6" i="105"/>
  <c r="I6" i="105"/>
  <c r="H6" i="105"/>
  <c r="C6" i="105"/>
  <c r="X52" i="186"/>
  <c r="W52" i="186"/>
  <c r="V52" i="186"/>
  <c r="P52" i="186"/>
  <c r="O52" i="186"/>
  <c r="N52" i="186"/>
  <c r="H52" i="186"/>
  <c r="G52" i="186"/>
  <c r="F52" i="186"/>
  <c r="T61" i="186"/>
  <c r="L61" i="186"/>
  <c r="D61" i="186"/>
  <c r="P33" i="186"/>
  <c r="H33" i="186"/>
  <c r="V27" i="186"/>
  <c r="N27" i="186"/>
  <c r="F27" i="186"/>
  <c r="V17" i="186"/>
  <c r="N17" i="186"/>
  <c r="F17" i="186"/>
  <c r="X54" i="103"/>
  <c r="W54" i="103"/>
  <c r="V54" i="103"/>
  <c r="U54" i="103"/>
  <c r="T54" i="103"/>
  <c r="P54" i="103"/>
  <c r="O54" i="103"/>
  <c r="N54" i="103"/>
  <c r="M54" i="103"/>
  <c r="L54" i="103"/>
  <c r="H54" i="103"/>
  <c r="G54" i="103"/>
  <c r="F54" i="103"/>
  <c r="E54" i="103"/>
  <c r="D54" i="103"/>
  <c r="X72" i="103"/>
  <c r="W72" i="103"/>
  <c r="V72" i="103"/>
  <c r="R72" i="103"/>
  <c r="Q72" i="103"/>
  <c r="P72" i="103"/>
  <c r="O72" i="103"/>
  <c r="N72" i="103"/>
  <c r="J72" i="103"/>
  <c r="I72" i="103"/>
  <c r="H72" i="103"/>
  <c r="G72" i="103"/>
  <c r="F72" i="103"/>
  <c r="X71" i="103"/>
  <c r="W71" i="103"/>
  <c r="V71" i="103"/>
  <c r="U71" i="103"/>
  <c r="T71" i="103"/>
  <c r="P71" i="103"/>
  <c r="O71" i="103"/>
  <c r="N71" i="103"/>
  <c r="M71" i="103"/>
  <c r="L71" i="103"/>
  <c r="H71" i="103"/>
  <c r="G71" i="103"/>
  <c r="F71" i="103"/>
  <c r="E71" i="103"/>
  <c r="D71" i="103"/>
  <c r="V70" i="103"/>
  <c r="U70" i="103"/>
  <c r="T70" i="103"/>
  <c r="S70" i="103"/>
  <c r="R70" i="103"/>
  <c r="N70" i="103"/>
  <c r="M70" i="103"/>
  <c r="L70" i="103"/>
  <c r="K70" i="103"/>
  <c r="J70" i="103"/>
  <c r="F70" i="103"/>
  <c r="E70" i="103"/>
  <c r="D70" i="103"/>
  <c r="C70" i="103"/>
  <c r="X69" i="103"/>
  <c r="T69" i="103"/>
  <c r="S69" i="103"/>
  <c r="R69" i="103"/>
  <c r="Q69" i="103"/>
  <c r="P69" i="103"/>
  <c r="L69" i="103"/>
  <c r="K69" i="103"/>
  <c r="J69" i="103"/>
  <c r="I69" i="103"/>
  <c r="H69" i="103"/>
  <c r="D69" i="103"/>
  <c r="C69" i="103"/>
  <c r="X68" i="103"/>
  <c r="W68" i="103"/>
  <c r="V68" i="103"/>
  <c r="R68" i="103"/>
  <c r="Q68" i="103"/>
  <c r="P68" i="103"/>
  <c r="O68" i="103"/>
  <c r="N68" i="103"/>
  <c r="J68" i="103"/>
  <c r="I68" i="103"/>
  <c r="H68" i="103"/>
  <c r="G68" i="103"/>
  <c r="F68" i="103"/>
  <c r="X67" i="103"/>
  <c r="W67" i="103"/>
  <c r="V67" i="103"/>
  <c r="U67" i="103"/>
  <c r="T67" i="103"/>
  <c r="P67" i="103"/>
  <c r="O67" i="103"/>
  <c r="N67" i="103"/>
  <c r="M67" i="103"/>
  <c r="L67" i="103"/>
  <c r="H67" i="103"/>
  <c r="G67" i="103"/>
  <c r="F67" i="103"/>
  <c r="E67" i="103"/>
  <c r="D67" i="103"/>
  <c r="V66" i="103"/>
  <c r="U66" i="103"/>
  <c r="T66" i="103"/>
  <c r="S66" i="103"/>
  <c r="R66" i="103"/>
  <c r="N66" i="103"/>
  <c r="M66" i="103"/>
  <c r="L66" i="103"/>
  <c r="K66" i="103"/>
  <c r="J66" i="103"/>
  <c r="F66" i="103"/>
  <c r="E66" i="103"/>
  <c r="D66" i="103"/>
  <c r="C66" i="103"/>
  <c r="X65" i="103"/>
  <c r="T65" i="103"/>
  <c r="S65" i="103"/>
  <c r="R65" i="103"/>
  <c r="Q65" i="103"/>
  <c r="P65" i="103"/>
  <c r="L65" i="103"/>
  <c r="K65" i="103"/>
  <c r="J65" i="103"/>
  <c r="I65" i="103"/>
  <c r="H65" i="103"/>
  <c r="D65" i="103"/>
  <c r="C65" i="103"/>
  <c r="X64" i="103"/>
  <c r="W64" i="103"/>
  <c r="V64" i="103"/>
  <c r="R64" i="103"/>
  <c r="Q64" i="103"/>
  <c r="P64" i="103"/>
  <c r="O64" i="103"/>
  <c r="N64" i="103"/>
  <c r="J64" i="103"/>
  <c r="I64" i="103"/>
  <c r="H64" i="103"/>
  <c r="G64" i="103"/>
  <c r="F64" i="103"/>
  <c r="X63" i="103"/>
  <c r="W63" i="103"/>
  <c r="V63" i="103"/>
  <c r="U63" i="103"/>
  <c r="T63" i="103"/>
  <c r="P63" i="103"/>
  <c r="O63" i="103"/>
  <c r="N63" i="103"/>
  <c r="M63" i="103"/>
  <c r="L63" i="103"/>
  <c r="H63" i="103"/>
  <c r="G63" i="103"/>
  <c r="F63" i="103"/>
  <c r="E63" i="103"/>
  <c r="D63" i="103"/>
  <c r="V62" i="103"/>
  <c r="U62" i="103"/>
  <c r="T62" i="103"/>
  <c r="S62" i="103"/>
  <c r="R62" i="103"/>
  <c r="N62" i="103"/>
  <c r="M62" i="103"/>
  <c r="L62" i="103"/>
  <c r="K62" i="103"/>
  <c r="J62" i="103"/>
  <c r="F62" i="103"/>
  <c r="E62" i="103"/>
  <c r="D62" i="103"/>
  <c r="C62" i="103"/>
  <c r="X51" i="103"/>
  <c r="W51" i="103"/>
  <c r="V51" i="103"/>
  <c r="U51" i="103"/>
  <c r="T51" i="103"/>
  <c r="P51" i="103"/>
  <c r="O51" i="103"/>
  <c r="N51" i="103"/>
  <c r="M51" i="103"/>
  <c r="L51" i="103"/>
  <c r="H51" i="103"/>
  <c r="G51" i="103"/>
  <c r="F51" i="103"/>
  <c r="E51" i="103"/>
  <c r="D51" i="103"/>
  <c r="V50" i="103"/>
  <c r="U50" i="103"/>
  <c r="T50" i="103"/>
  <c r="S50" i="103"/>
  <c r="R50" i="103"/>
  <c r="N50" i="103"/>
  <c r="M50" i="103"/>
  <c r="L50" i="103"/>
  <c r="K50" i="103"/>
  <c r="J50" i="103"/>
  <c r="F50" i="103"/>
  <c r="E50" i="103"/>
  <c r="D50" i="103"/>
  <c r="C50" i="103"/>
  <c r="X49" i="103"/>
  <c r="T49" i="103"/>
  <c r="S49" i="103"/>
  <c r="R49" i="103"/>
  <c r="Q49" i="103"/>
  <c r="P49" i="103"/>
  <c r="L49" i="103"/>
  <c r="K49" i="103"/>
  <c r="J49" i="103"/>
  <c r="I49" i="103"/>
  <c r="H49" i="103"/>
  <c r="D49" i="103"/>
  <c r="C49" i="103"/>
  <c r="X48" i="103"/>
  <c r="W48" i="103"/>
  <c r="V48" i="103"/>
  <c r="R48" i="103"/>
  <c r="Q48" i="103"/>
  <c r="P48" i="103"/>
  <c r="O48" i="103"/>
  <c r="N48" i="103"/>
  <c r="J48" i="103"/>
  <c r="I48" i="103"/>
  <c r="H48" i="103"/>
  <c r="G48" i="103"/>
  <c r="F48" i="103"/>
  <c r="X47" i="103"/>
  <c r="W47" i="103"/>
  <c r="V47" i="103"/>
  <c r="U47" i="103"/>
  <c r="T47" i="103"/>
  <c r="P47" i="103"/>
  <c r="O47" i="103"/>
  <c r="N47" i="103"/>
  <c r="M47" i="103"/>
  <c r="L47" i="103"/>
  <c r="H47" i="103"/>
  <c r="G47" i="103"/>
  <c r="F47" i="103"/>
  <c r="E47" i="103"/>
  <c r="D47" i="103"/>
  <c r="V46" i="103"/>
  <c r="U46" i="103"/>
  <c r="T46" i="103"/>
  <c r="S46" i="103"/>
  <c r="R46" i="103"/>
  <c r="N46" i="103"/>
  <c r="M46" i="103"/>
  <c r="L46" i="103"/>
  <c r="K46" i="103"/>
  <c r="J46" i="103"/>
  <c r="F46" i="103"/>
  <c r="E46" i="103"/>
  <c r="D46" i="103"/>
  <c r="C46" i="103"/>
  <c r="X45" i="103"/>
  <c r="T45" i="103"/>
  <c r="S45" i="103"/>
  <c r="R45" i="103"/>
  <c r="Q45" i="103"/>
  <c r="P45" i="103"/>
  <c r="L45" i="103"/>
  <c r="K45" i="103"/>
  <c r="J45" i="103"/>
  <c r="I45" i="103"/>
  <c r="H45" i="103"/>
  <c r="D45" i="103"/>
  <c r="C45" i="103"/>
  <c r="X44" i="103"/>
  <c r="W44" i="103"/>
  <c r="V44" i="103"/>
  <c r="R44" i="103"/>
  <c r="Q44" i="103"/>
  <c r="P44" i="103"/>
  <c r="O44" i="103"/>
  <c r="N44" i="103"/>
  <c r="J44" i="103"/>
  <c r="I44" i="103"/>
  <c r="H44" i="103"/>
  <c r="G44" i="103"/>
  <c r="F44" i="103"/>
  <c r="X43" i="103"/>
  <c r="W43" i="103"/>
  <c r="V43" i="103"/>
  <c r="U43" i="103"/>
  <c r="T43" i="103"/>
  <c r="P43" i="103"/>
  <c r="O43" i="103"/>
  <c r="N43" i="103"/>
  <c r="M43" i="103"/>
  <c r="L43" i="103"/>
  <c r="H43" i="103"/>
  <c r="G43" i="103"/>
  <c r="F43" i="103"/>
  <c r="E43" i="103"/>
  <c r="D43" i="103"/>
  <c r="V42" i="103"/>
  <c r="U42" i="103"/>
  <c r="T42" i="103"/>
  <c r="S42" i="103"/>
  <c r="R42" i="103"/>
  <c r="N42" i="103"/>
  <c r="M42" i="103"/>
  <c r="L42" i="103"/>
  <c r="K42" i="103"/>
  <c r="J42" i="103"/>
  <c r="F42" i="103"/>
  <c r="E42" i="103"/>
  <c r="D42" i="103"/>
  <c r="C42" i="103"/>
  <c r="X41" i="103"/>
  <c r="T41" i="103"/>
  <c r="S41" i="103"/>
  <c r="R41" i="103"/>
  <c r="Q41" i="103"/>
  <c r="P41" i="103"/>
  <c r="L41" i="103"/>
  <c r="K41" i="103"/>
  <c r="J41" i="103"/>
  <c r="I41" i="103"/>
  <c r="H41" i="103"/>
  <c r="D41" i="103"/>
  <c r="C41" i="103"/>
  <c r="X40" i="103"/>
  <c r="W40" i="103"/>
  <c r="V40" i="103"/>
  <c r="R40" i="103"/>
  <c r="Q40" i="103"/>
  <c r="P40" i="103"/>
  <c r="O40" i="103"/>
  <c r="N40" i="103"/>
  <c r="J40" i="103"/>
  <c r="I40" i="103"/>
  <c r="H40" i="103"/>
  <c r="G40" i="103"/>
  <c r="F40" i="103"/>
  <c r="X39" i="103"/>
  <c r="W39" i="103"/>
  <c r="V39" i="103"/>
  <c r="U39" i="103"/>
  <c r="T39" i="103"/>
  <c r="P39" i="103"/>
  <c r="O39" i="103"/>
  <c r="N39" i="103"/>
  <c r="M39" i="103"/>
  <c r="L39" i="103"/>
  <c r="H39" i="103"/>
  <c r="G39" i="103"/>
  <c r="F39" i="103"/>
  <c r="E39" i="103"/>
  <c r="D39" i="103"/>
  <c r="V38" i="103"/>
  <c r="U38" i="103"/>
  <c r="T38" i="103"/>
  <c r="S38" i="103"/>
  <c r="R38" i="103"/>
  <c r="N38" i="103"/>
  <c r="M38" i="103"/>
  <c r="L38" i="103"/>
  <c r="K38" i="103"/>
  <c r="J38" i="103"/>
  <c r="F38" i="103"/>
  <c r="E38" i="103"/>
  <c r="D38" i="103"/>
  <c r="C38" i="103"/>
  <c r="X37" i="103"/>
  <c r="T37" i="103"/>
  <c r="S37" i="103"/>
  <c r="R37" i="103"/>
  <c r="Q37" i="103"/>
  <c r="P37" i="103"/>
  <c r="L37" i="103"/>
  <c r="K37" i="103"/>
  <c r="J37" i="103"/>
  <c r="I37" i="103"/>
  <c r="H37" i="103"/>
  <c r="D37" i="103"/>
  <c r="C37" i="103"/>
  <c r="X36" i="103"/>
  <c r="W36" i="103"/>
  <c r="V36" i="103"/>
  <c r="R36" i="103"/>
  <c r="Q36" i="103"/>
  <c r="P36" i="103"/>
  <c r="O36" i="103"/>
  <c r="N36" i="103"/>
  <c r="J36" i="103"/>
  <c r="I36" i="103"/>
  <c r="H36" i="103"/>
  <c r="G36" i="103"/>
  <c r="F36" i="103"/>
  <c r="X35" i="103"/>
  <c r="W35" i="103"/>
  <c r="V35" i="103"/>
  <c r="U35" i="103"/>
  <c r="T35" i="103"/>
  <c r="P35" i="103"/>
  <c r="O35" i="103"/>
  <c r="N35" i="103"/>
  <c r="M35" i="103"/>
  <c r="L35" i="103"/>
  <c r="H35" i="103"/>
  <c r="G35" i="103"/>
  <c r="F35" i="103"/>
  <c r="E35" i="103"/>
  <c r="D35" i="103"/>
  <c r="X32" i="103"/>
  <c r="T32" i="103"/>
  <c r="S32" i="103"/>
  <c r="R32" i="103"/>
  <c r="Q32" i="103"/>
  <c r="P32" i="103"/>
  <c r="L32" i="103"/>
  <c r="K32" i="103"/>
  <c r="J32" i="103"/>
  <c r="I32" i="103"/>
  <c r="H32" i="103"/>
  <c r="D32" i="103"/>
  <c r="C32" i="103"/>
  <c r="X31" i="103"/>
  <c r="W31" i="103"/>
  <c r="V31" i="103"/>
  <c r="R31" i="103"/>
  <c r="Q31" i="103"/>
  <c r="P31" i="103"/>
  <c r="O31" i="103"/>
  <c r="N31" i="103"/>
  <c r="J31" i="103"/>
  <c r="I31" i="103"/>
  <c r="H31" i="103"/>
  <c r="G31" i="103"/>
  <c r="F31" i="103"/>
  <c r="X30" i="103"/>
  <c r="W30" i="103"/>
  <c r="V30" i="103"/>
  <c r="U30" i="103"/>
  <c r="T30" i="103"/>
  <c r="P30" i="103"/>
  <c r="O30" i="103"/>
  <c r="N30" i="103"/>
  <c r="M30" i="103"/>
  <c r="L30" i="103"/>
  <c r="H30" i="103"/>
  <c r="G30" i="103"/>
  <c r="F30" i="103"/>
  <c r="E30" i="103"/>
  <c r="D30" i="103"/>
  <c r="V29" i="103"/>
  <c r="U29" i="103"/>
  <c r="T29" i="103"/>
  <c r="S29" i="103"/>
  <c r="R29" i="103"/>
  <c r="N29" i="103"/>
  <c r="M29" i="103"/>
  <c r="L29" i="103"/>
  <c r="K29" i="103"/>
  <c r="J29" i="103"/>
  <c r="F29" i="103"/>
  <c r="E29" i="103"/>
  <c r="D29" i="103"/>
  <c r="C29" i="103"/>
  <c r="X21" i="103"/>
  <c r="W21" i="103"/>
  <c r="V21" i="103"/>
  <c r="U21" i="103"/>
  <c r="T21" i="103"/>
  <c r="S21" i="103"/>
  <c r="R21" i="103"/>
  <c r="Q21" i="103"/>
  <c r="P21" i="103"/>
  <c r="O21" i="103"/>
  <c r="N21" i="103"/>
  <c r="M21" i="103"/>
  <c r="L21" i="103"/>
  <c r="K21" i="103"/>
  <c r="J21" i="103"/>
  <c r="I21" i="103"/>
  <c r="H21" i="103"/>
  <c r="G21" i="103"/>
  <c r="F21" i="103"/>
  <c r="E21" i="103"/>
  <c r="D21" i="103"/>
  <c r="C21" i="103"/>
  <c r="X20" i="103"/>
  <c r="W20" i="103"/>
  <c r="V20" i="103"/>
  <c r="U20" i="103"/>
  <c r="T20" i="103"/>
  <c r="S20" i="103"/>
  <c r="R20" i="103"/>
  <c r="Q20" i="103"/>
  <c r="P20" i="103"/>
  <c r="O20" i="103"/>
  <c r="N20" i="103"/>
  <c r="M20" i="103"/>
  <c r="L20" i="103"/>
  <c r="K20" i="103"/>
  <c r="J20" i="103"/>
  <c r="I20" i="103"/>
  <c r="H20" i="103"/>
  <c r="G20" i="103"/>
  <c r="F20" i="103"/>
  <c r="E20" i="103"/>
  <c r="D20" i="103"/>
  <c r="C20" i="103"/>
  <c r="X19" i="103"/>
  <c r="W19" i="103"/>
  <c r="V19" i="103"/>
  <c r="U19" i="103"/>
  <c r="T19" i="103"/>
  <c r="S19" i="103"/>
  <c r="R19" i="103"/>
  <c r="Q19" i="103"/>
  <c r="P19" i="103"/>
  <c r="O19" i="103"/>
  <c r="N19" i="103"/>
  <c r="M19" i="103"/>
  <c r="L19" i="103"/>
  <c r="K19" i="103"/>
  <c r="J19" i="103"/>
  <c r="I19" i="103"/>
  <c r="H19" i="103"/>
  <c r="G19" i="103"/>
  <c r="F19" i="103"/>
  <c r="E19" i="103"/>
  <c r="D19" i="103"/>
  <c r="C19" i="103"/>
  <c r="W52" i="19"/>
  <c r="R52" i="19"/>
  <c r="Q52" i="19"/>
  <c r="O52" i="19"/>
  <c r="J52" i="19"/>
  <c r="I52" i="19"/>
  <c r="G52" i="19"/>
  <c r="X22" i="19"/>
  <c r="W22" i="19"/>
  <c r="V22" i="19"/>
  <c r="U22" i="19"/>
  <c r="P22" i="19"/>
  <c r="O22" i="19"/>
  <c r="N22" i="19"/>
  <c r="M22" i="19"/>
  <c r="H22" i="19"/>
  <c r="G22" i="19"/>
  <c r="F22" i="19"/>
  <c r="E22" i="19"/>
  <c r="X8" i="19"/>
  <c r="W8" i="19"/>
  <c r="R8" i="19"/>
  <c r="Q8" i="19"/>
  <c r="P8" i="19"/>
  <c r="O8" i="19"/>
  <c r="J8" i="19"/>
  <c r="I8" i="19"/>
  <c r="H8" i="19"/>
  <c r="G8" i="19"/>
  <c r="T4" i="19"/>
  <c r="S4" i="19"/>
  <c r="L4" i="19"/>
  <c r="K4" i="19"/>
  <c r="D4" i="19"/>
  <c r="C4" i="19"/>
  <c r="X52" i="18"/>
  <c r="W52" i="18"/>
  <c r="V52" i="18"/>
  <c r="U52" i="18"/>
  <c r="P52" i="18"/>
  <c r="O52" i="18"/>
  <c r="N52" i="18"/>
  <c r="M52" i="18"/>
  <c r="H52" i="18"/>
  <c r="G52" i="18"/>
  <c r="F52" i="18"/>
  <c r="E52" i="18"/>
  <c r="V22" i="18"/>
  <c r="U22" i="18"/>
  <c r="T22" i="18"/>
  <c r="S22" i="18"/>
  <c r="N22" i="18"/>
  <c r="M22" i="18"/>
  <c r="L22" i="18"/>
  <c r="K22" i="18"/>
  <c r="F22" i="18"/>
  <c r="E22" i="18"/>
  <c r="D22" i="18"/>
  <c r="C22" i="18"/>
  <c r="X8" i="18"/>
  <c r="W8" i="18"/>
  <c r="V8" i="18"/>
  <c r="U8" i="18"/>
  <c r="P8" i="18"/>
  <c r="O8" i="18"/>
  <c r="N8" i="18"/>
  <c r="M8" i="18"/>
  <c r="H8" i="18"/>
  <c r="G8" i="18"/>
  <c r="F8" i="18"/>
  <c r="E8" i="18"/>
  <c r="R4" i="18"/>
  <c r="Q4" i="18"/>
  <c r="J4" i="18"/>
  <c r="I4" i="18"/>
  <c r="X54" i="16"/>
  <c r="W54" i="16"/>
  <c r="P54" i="16"/>
  <c r="O54" i="16"/>
  <c r="H54" i="16"/>
  <c r="G54" i="16"/>
  <c r="T72" i="16"/>
  <c r="S72" i="16"/>
  <c r="L72" i="16"/>
  <c r="K72" i="16"/>
  <c r="D72" i="16"/>
  <c r="C72" i="16"/>
  <c r="R71" i="16"/>
  <c r="Q71" i="16"/>
  <c r="J71" i="16"/>
  <c r="I71" i="16"/>
  <c r="X70" i="16"/>
  <c r="W70" i="16"/>
  <c r="P70" i="16"/>
  <c r="O70" i="16"/>
  <c r="H70" i="16"/>
  <c r="G70" i="16"/>
  <c r="V69" i="16"/>
  <c r="U69" i="16"/>
  <c r="N69" i="16"/>
  <c r="M69" i="16"/>
  <c r="F69" i="16"/>
  <c r="E69" i="16"/>
  <c r="T68" i="16"/>
  <c r="S68" i="16"/>
  <c r="L68" i="16"/>
  <c r="K68" i="16"/>
  <c r="D68" i="16"/>
  <c r="C68" i="16"/>
  <c r="R67" i="16"/>
  <c r="Q67" i="16"/>
  <c r="J67" i="16"/>
  <c r="I67" i="16"/>
  <c r="X66" i="16"/>
  <c r="W66" i="16"/>
  <c r="P66" i="16"/>
  <c r="O66" i="16"/>
  <c r="H66" i="16"/>
  <c r="G66" i="16"/>
  <c r="V65" i="16"/>
  <c r="U65" i="16"/>
  <c r="N65" i="16"/>
  <c r="M65" i="16"/>
  <c r="F65" i="16"/>
  <c r="E65" i="16"/>
  <c r="T64" i="16"/>
  <c r="S64" i="16"/>
  <c r="L64" i="16"/>
  <c r="K64" i="16"/>
  <c r="D64" i="16"/>
  <c r="C64" i="16"/>
  <c r="T63" i="16"/>
  <c r="R63" i="16"/>
  <c r="Q63" i="16"/>
  <c r="L63" i="16"/>
  <c r="J63" i="16"/>
  <c r="I63" i="16"/>
  <c r="D63" i="16"/>
  <c r="X62" i="16"/>
  <c r="W62" i="16"/>
  <c r="R62" i="16"/>
  <c r="P62" i="16"/>
  <c r="O62" i="16"/>
  <c r="J62" i="16"/>
  <c r="H62" i="16"/>
  <c r="G62" i="16"/>
  <c r="X51" i="16"/>
  <c r="V51" i="16"/>
  <c r="U51" i="16"/>
  <c r="P51" i="16"/>
  <c r="N51" i="16"/>
  <c r="M51" i="16"/>
  <c r="H51" i="16"/>
  <c r="F51" i="16"/>
  <c r="E51" i="16"/>
  <c r="V50" i="16"/>
  <c r="T50" i="16"/>
  <c r="S50" i="16"/>
  <c r="N50" i="16"/>
  <c r="L50" i="16"/>
  <c r="K50" i="16"/>
  <c r="F50" i="16"/>
  <c r="D50" i="16"/>
  <c r="C50" i="16"/>
  <c r="T49" i="16"/>
  <c r="R49" i="16"/>
  <c r="Q49" i="16"/>
  <c r="L49" i="16"/>
  <c r="J49" i="16"/>
  <c r="I49" i="16"/>
  <c r="D49" i="16"/>
  <c r="X48" i="16"/>
  <c r="W48" i="16"/>
  <c r="R48" i="16"/>
  <c r="P48" i="16"/>
  <c r="O48" i="16"/>
  <c r="J48" i="16"/>
  <c r="H48" i="16"/>
  <c r="G48" i="16"/>
  <c r="X47" i="16"/>
  <c r="V47" i="16"/>
  <c r="U47" i="16"/>
  <c r="P47" i="16"/>
  <c r="N47" i="16"/>
  <c r="M47" i="16"/>
  <c r="H47" i="16"/>
  <c r="F47" i="16"/>
  <c r="E47" i="16"/>
  <c r="V46" i="16"/>
  <c r="T46" i="16"/>
  <c r="S46" i="16"/>
  <c r="N46" i="16"/>
  <c r="L46" i="16"/>
  <c r="K46" i="16"/>
  <c r="F46" i="16"/>
  <c r="D46" i="16"/>
  <c r="C46" i="16"/>
  <c r="T45" i="16"/>
  <c r="R45" i="16"/>
  <c r="Q45" i="16"/>
  <c r="L45" i="16"/>
  <c r="J45" i="16"/>
  <c r="I45" i="16"/>
  <c r="D45" i="16"/>
  <c r="X44" i="16"/>
  <c r="W44" i="16"/>
  <c r="R44" i="16"/>
  <c r="P44" i="16"/>
  <c r="O44" i="16"/>
  <c r="J44" i="16"/>
  <c r="H44" i="16"/>
  <c r="G44" i="16"/>
  <c r="X43" i="16"/>
  <c r="V43" i="16"/>
  <c r="U43" i="16"/>
  <c r="P43" i="16"/>
  <c r="N43" i="16"/>
  <c r="M43" i="16"/>
  <c r="H43" i="16"/>
  <c r="F43" i="16"/>
  <c r="E43" i="16"/>
  <c r="V42" i="16"/>
  <c r="T42" i="16"/>
  <c r="S42" i="16"/>
  <c r="N42" i="16"/>
  <c r="L42" i="16"/>
  <c r="K42" i="16"/>
  <c r="F42" i="16"/>
  <c r="D42" i="16"/>
  <c r="C42" i="16"/>
  <c r="T41" i="16"/>
  <c r="R41" i="16"/>
  <c r="Q41" i="16"/>
  <c r="L41" i="16"/>
  <c r="J41" i="16"/>
  <c r="I41" i="16"/>
  <c r="D41" i="16"/>
  <c r="X40" i="16"/>
  <c r="W40" i="16"/>
  <c r="R40" i="16"/>
  <c r="P40" i="16"/>
  <c r="O40" i="16"/>
  <c r="J40" i="16"/>
  <c r="H40" i="16"/>
  <c r="G40" i="16"/>
  <c r="X39" i="16"/>
  <c r="V39" i="16"/>
  <c r="U39" i="16"/>
  <c r="P39" i="16"/>
  <c r="N39" i="16"/>
  <c r="M39" i="16"/>
  <c r="H39" i="16"/>
  <c r="F39" i="16"/>
  <c r="E39" i="16"/>
  <c r="V38" i="16"/>
  <c r="T38" i="16"/>
  <c r="S38" i="16"/>
  <c r="N38" i="16"/>
  <c r="L38" i="16"/>
  <c r="K38" i="16"/>
  <c r="F38" i="16"/>
  <c r="D38" i="16"/>
  <c r="C38" i="16"/>
  <c r="T37" i="16"/>
  <c r="R37" i="16"/>
  <c r="Q37" i="16"/>
  <c r="L37" i="16"/>
  <c r="J37" i="16"/>
  <c r="I37" i="16"/>
  <c r="D37" i="16"/>
  <c r="X36" i="16"/>
  <c r="W36" i="16"/>
  <c r="R36" i="16"/>
  <c r="P36" i="16"/>
  <c r="O36" i="16"/>
  <c r="J36" i="16"/>
  <c r="H36" i="16"/>
  <c r="G36" i="16"/>
  <c r="X35" i="16"/>
  <c r="V35" i="16"/>
  <c r="U35" i="16"/>
  <c r="P35" i="16"/>
  <c r="N35" i="16"/>
  <c r="M35" i="16"/>
  <c r="H35" i="16"/>
  <c r="F35" i="16"/>
  <c r="E35" i="16"/>
  <c r="T32" i="16"/>
  <c r="R32" i="16"/>
  <c r="Q32" i="16"/>
  <c r="L32" i="16"/>
  <c r="J32" i="16"/>
  <c r="I32" i="16"/>
  <c r="D32" i="16"/>
  <c r="X31" i="16"/>
  <c r="W31" i="16"/>
  <c r="R31" i="16"/>
  <c r="P31" i="16"/>
  <c r="O31" i="16"/>
  <c r="J31" i="16"/>
  <c r="H31" i="16"/>
  <c r="G31" i="16"/>
  <c r="X30" i="16"/>
  <c r="V30" i="16"/>
  <c r="U30" i="16"/>
  <c r="P30" i="16"/>
  <c r="N30" i="16"/>
  <c r="M30" i="16"/>
  <c r="K30" i="16"/>
  <c r="H30" i="16"/>
  <c r="F30" i="16"/>
  <c r="E30" i="16"/>
  <c r="C30" i="16"/>
  <c r="V29" i="16"/>
  <c r="T29" i="16"/>
  <c r="S29" i="16"/>
  <c r="N29" i="16"/>
  <c r="L29" i="16"/>
  <c r="K29" i="16"/>
  <c r="F29" i="16"/>
  <c r="D29" i="16"/>
  <c r="C29" i="16"/>
  <c r="X25" i="16"/>
  <c r="W25" i="16"/>
  <c r="R25" i="16"/>
  <c r="P25" i="16"/>
  <c r="O25" i="16"/>
  <c r="J25" i="16"/>
  <c r="H25" i="16"/>
  <c r="G25" i="16"/>
  <c r="X24" i="16"/>
  <c r="V24" i="16"/>
  <c r="U24" i="16"/>
  <c r="P24" i="16"/>
  <c r="N24" i="16"/>
  <c r="M24" i="16"/>
  <c r="H24" i="16"/>
  <c r="F24" i="16"/>
  <c r="E24" i="16"/>
  <c r="T21" i="16"/>
  <c r="R21" i="16"/>
  <c r="Q21" i="16"/>
  <c r="L21" i="16"/>
  <c r="J21" i="16"/>
  <c r="I21" i="16"/>
  <c r="D21" i="16"/>
  <c r="X20" i="16"/>
  <c r="W20" i="16"/>
  <c r="R20" i="16"/>
  <c r="P20" i="16"/>
  <c r="O20" i="16"/>
  <c r="J20" i="16"/>
  <c r="H20" i="16"/>
  <c r="G20" i="16"/>
  <c r="E20" i="16"/>
  <c r="X19" i="16"/>
  <c r="V19" i="16"/>
  <c r="U19" i="16"/>
  <c r="S19" i="16"/>
  <c r="P19" i="16"/>
  <c r="N19" i="16"/>
  <c r="M19" i="16"/>
  <c r="K19" i="16"/>
  <c r="H19" i="16"/>
  <c r="F19" i="16"/>
  <c r="E19" i="16"/>
  <c r="C19" i="16"/>
  <c r="W16" i="16"/>
  <c r="T16" i="16"/>
  <c r="R16" i="16"/>
  <c r="Q16" i="16"/>
  <c r="O16" i="16"/>
  <c r="L16" i="16"/>
  <c r="J16" i="16"/>
  <c r="I16" i="16"/>
  <c r="G16" i="16"/>
  <c r="D16" i="16"/>
  <c r="X15" i="16"/>
  <c r="W15" i="16"/>
  <c r="U15" i="16"/>
  <c r="R15" i="16"/>
  <c r="P15" i="16"/>
  <c r="O15" i="16"/>
  <c r="M15" i="16"/>
  <c r="J15" i="16"/>
  <c r="H15" i="16"/>
  <c r="G15" i="16"/>
  <c r="E15" i="16"/>
  <c r="X14" i="16"/>
  <c r="V14" i="16"/>
  <c r="U14" i="16"/>
  <c r="S14" i="16"/>
  <c r="P14" i="16"/>
  <c r="N14" i="16"/>
  <c r="M14" i="16"/>
  <c r="K14" i="16"/>
  <c r="H14" i="16"/>
  <c r="F14" i="16"/>
  <c r="E14" i="16"/>
  <c r="C14" i="16"/>
  <c r="V13" i="16"/>
  <c r="T13" i="16"/>
  <c r="S13" i="16"/>
  <c r="Q13" i="16"/>
  <c r="N13" i="16"/>
  <c r="L13" i="16"/>
  <c r="K13" i="16"/>
  <c r="I13" i="16"/>
  <c r="F13" i="16"/>
  <c r="D13" i="16"/>
  <c r="C13" i="16"/>
  <c r="X10" i="16"/>
  <c r="W10" i="16"/>
  <c r="U10" i="16"/>
  <c r="R10" i="16"/>
  <c r="P10" i="16"/>
  <c r="O10" i="16"/>
  <c r="M10" i="16"/>
  <c r="J10" i="16"/>
  <c r="H10" i="16"/>
  <c r="G10" i="16"/>
  <c r="E10" i="16"/>
  <c r="V7" i="16"/>
  <c r="T7" i="16"/>
  <c r="S7" i="16"/>
  <c r="Q7" i="16"/>
  <c r="N7" i="16"/>
  <c r="L7" i="16"/>
  <c r="K7" i="16"/>
  <c r="I7" i="16"/>
  <c r="F7" i="16"/>
  <c r="D7" i="16"/>
  <c r="C7" i="16"/>
  <c r="W6" i="16"/>
  <c r="T6" i="16"/>
  <c r="R6" i="16"/>
  <c r="Q6" i="16"/>
  <c r="O6" i="16"/>
  <c r="L6" i="16"/>
  <c r="J6" i="16"/>
  <c r="I6" i="16"/>
  <c r="G6" i="16"/>
  <c r="D6" i="16"/>
  <c r="X72" i="10"/>
  <c r="W72" i="10"/>
  <c r="V72" i="10"/>
  <c r="U72" i="10"/>
  <c r="T72" i="10"/>
  <c r="S72" i="10"/>
  <c r="R72" i="10"/>
  <c r="Q72" i="10"/>
  <c r="P72" i="10"/>
  <c r="O72" i="10"/>
  <c r="N72" i="10"/>
  <c r="M72" i="10"/>
  <c r="L72" i="10"/>
  <c r="K72" i="10"/>
  <c r="J72" i="10"/>
  <c r="I72" i="10"/>
  <c r="H72" i="10"/>
  <c r="G72" i="10"/>
  <c r="F72" i="10"/>
  <c r="E72" i="10"/>
  <c r="D72" i="10"/>
  <c r="C72" i="10"/>
  <c r="X71" i="10"/>
  <c r="W71" i="10"/>
  <c r="V71" i="10"/>
  <c r="U71" i="10"/>
  <c r="T71" i="10"/>
  <c r="S71" i="10"/>
  <c r="R71" i="10"/>
  <c r="Q71" i="10"/>
  <c r="P71" i="10"/>
  <c r="O71" i="10"/>
  <c r="N71" i="10"/>
  <c r="M71" i="10"/>
  <c r="L71" i="10"/>
  <c r="K71" i="10"/>
  <c r="J71" i="10"/>
  <c r="I71" i="10"/>
  <c r="H71" i="10"/>
  <c r="G71" i="10"/>
  <c r="F71" i="10"/>
  <c r="E71" i="10"/>
  <c r="D71" i="10"/>
  <c r="C71" i="10"/>
  <c r="X70" i="10"/>
  <c r="W70" i="10"/>
  <c r="V70" i="10"/>
  <c r="U70" i="10"/>
  <c r="T70" i="10"/>
  <c r="S70" i="10"/>
  <c r="R70" i="10"/>
  <c r="Q70" i="10"/>
  <c r="P70" i="10"/>
  <c r="O70" i="10"/>
  <c r="N70" i="10"/>
  <c r="M70" i="10"/>
  <c r="L70" i="10"/>
  <c r="K70" i="10"/>
  <c r="J70" i="10"/>
  <c r="I70" i="10"/>
  <c r="H70" i="10"/>
  <c r="G70" i="10"/>
  <c r="F70" i="10"/>
  <c r="E70" i="10"/>
  <c r="D70" i="10"/>
  <c r="C70" i="10"/>
  <c r="X69" i="10"/>
  <c r="W69" i="10"/>
  <c r="V69" i="10"/>
  <c r="U69" i="10"/>
  <c r="T69" i="10"/>
  <c r="S69" i="10"/>
  <c r="R69" i="10"/>
  <c r="Q69" i="10"/>
  <c r="P69" i="10"/>
  <c r="O69" i="10"/>
  <c r="N69" i="10"/>
  <c r="M69" i="10"/>
  <c r="L69" i="10"/>
  <c r="K69" i="10"/>
  <c r="J69" i="10"/>
  <c r="I69" i="10"/>
  <c r="H69" i="10"/>
  <c r="G69" i="10"/>
  <c r="F69" i="10"/>
  <c r="E69" i="10"/>
  <c r="D69" i="10"/>
  <c r="C69" i="10"/>
  <c r="X68" i="10"/>
  <c r="W68" i="10"/>
  <c r="V68" i="10"/>
  <c r="U68" i="10"/>
  <c r="T68" i="10"/>
  <c r="S68" i="10"/>
  <c r="R68" i="10"/>
  <c r="Q68" i="10"/>
  <c r="P68" i="10"/>
  <c r="O68" i="10"/>
  <c r="N68" i="10"/>
  <c r="M68" i="10"/>
  <c r="L68" i="10"/>
  <c r="K68" i="10"/>
  <c r="J68" i="10"/>
  <c r="I68" i="10"/>
  <c r="H68" i="10"/>
  <c r="G68" i="10"/>
  <c r="F68" i="10"/>
  <c r="E68" i="10"/>
  <c r="D68" i="10"/>
  <c r="C68" i="10"/>
  <c r="X67" i="10"/>
  <c r="W67" i="10"/>
  <c r="V67" i="10"/>
  <c r="U67" i="10"/>
  <c r="T67" i="10"/>
  <c r="S67" i="10"/>
  <c r="R67" i="10"/>
  <c r="Q67" i="10"/>
  <c r="P67" i="10"/>
  <c r="O67" i="10"/>
  <c r="N67" i="10"/>
  <c r="M67" i="10"/>
  <c r="L67" i="10"/>
  <c r="K67" i="10"/>
  <c r="J67" i="10"/>
  <c r="I67" i="10"/>
  <c r="H67" i="10"/>
  <c r="G67" i="10"/>
  <c r="F67" i="10"/>
  <c r="E67" i="10"/>
  <c r="D67" i="10"/>
  <c r="C67" i="10"/>
  <c r="X50" i="10"/>
  <c r="W50" i="10"/>
  <c r="V50" i="10"/>
  <c r="U50" i="10"/>
  <c r="T50" i="10"/>
  <c r="S50" i="10"/>
  <c r="R50" i="10"/>
  <c r="Q50" i="10"/>
  <c r="P50" i="10"/>
  <c r="O50" i="10"/>
  <c r="N50" i="10"/>
  <c r="M50" i="10"/>
  <c r="L50" i="10"/>
  <c r="K50" i="10"/>
  <c r="J50" i="10"/>
  <c r="I50" i="10"/>
  <c r="H50" i="10"/>
  <c r="G50" i="10"/>
  <c r="F50" i="10"/>
  <c r="E50" i="10"/>
  <c r="D50" i="10"/>
  <c r="C50" i="10"/>
  <c r="X49" i="10"/>
  <c r="W49" i="10"/>
  <c r="V49" i="10"/>
  <c r="U49" i="10"/>
  <c r="T49" i="10"/>
  <c r="S49" i="10"/>
  <c r="R49" i="10"/>
  <c r="Q49" i="10"/>
  <c r="P49" i="10"/>
  <c r="O49" i="10"/>
  <c r="N49" i="10"/>
  <c r="M49" i="10"/>
  <c r="L49" i="10"/>
  <c r="K49" i="10"/>
  <c r="J49" i="10"/>
  <c r="I49" i="10"/>
  <c r="H49" i="10"/>
  <c r="G49" i="10"/>
  <c r="F49" i="10"/>
  <c r="E49" i="10"/>
  <c r="D49" i="10"/>
  <c r="C49" i="10"/>
  <c r="X48" i="10"/>
  <c r="W48" i="10"/>
  <c r="V48" i="10"/>
  <c r="U48" i="10"/>
  <c r="T48" i="10"/>
  <c r="S48" i="10"/>
  <c r="R48" i="10"/>
  <c r="Q48" i="10"/>
  <c r="P48" i="10"/>
  <c r="O48" i="10"/>
  <c r="N48" i="10"/>
  <c r="M48" i="10"/>
  <c r="L48" i="10"/>
  <c r="K48" i="10"/>
  <c r="J48" i="10"/>
  <c r="I48" i="10"/>
  <c r="H48" i="10"/>
  <c r="G48" i="10"/>
  <c r="F48" i="10"/>
  <c r="E48" i="10"/>
  <c r="D48" i="10"/>
  <c r="C48" i="10"/>
  <c r="X47" i="10"/>
  <c r="W47" i="10"/>
  <c r="V47" i="10"/>
  <c r="U47" i="10"/>
  <c r="T47" i="10"/>
  <c r="S47" i="10"/>
  <c r="R47" i="10"/>
  <c r="Q47" i="10"/>
  <c r="P47" i="10"/>
  <c r="O47" i="10"/>
  <c r="N47" i="10"/>
  <c r="M47" i="10"/>
  <c r="L47" i="10"/>
  <c r="K47" i="10"/>
  <c r="J47" i="10"/>
  <c r="I47" i="10"/>
  <c r="H47" i="10"/>
  <c r="G47" i="10"/>
  <c r="F47" i="10"/>
  <c r="E47" i="10"/>
  <c r="D47" i="10"/>
  <c r="C47" i="10"/>
  <c r="X46" i="10"/>
  <c r="W46" i="10"/>
  <c r="V46" i="10"/>
  <c r="U46" i="10"/>
  <c r="T46" i="10"/>
  <c r="S46" i="10"/>
  <c r="R46" i="10"/>
  <c r="Q46" i="10"/>
  <c r="P46" i="10"/>
  <c r="O46" i="10"/>
  <c r="N46" i="10"/>
  <c r="M46" i="10"/>
  <c r="L46" i="10"/>
  <c r="K46" i="10"/>
  <c r="J46" i="10"/>
  <c r="I46" i="10"/>
  <c r="H46" i="10"/>
  <c r="G46" i="10"/>
  <c r="F46" i="10"/>
  <c r="E46" i="10"/>
  <c r="D46" i="10"/>
  <c r="C46" i="10"/>
  <c r="X45" i="10"/>
  <c r="W45" i="10"/>
  <c r="V45" i="10"/>
  <c r="U45" i="10"/>
  <c r="T45" i="10"/>
  <c r="S45" i="10"/>
  <c r="R45" i="10"/>
  <c r="Q45" i="10"/>
  <c r="P45" i="10"/>
  <c r="O45" i="10"/>
  <c r="N45" i="10"/>
  <c r="M45" i="10"/>
  <c r="L45" i="10"/>
  <c r="K45" i="10"/>
  <c r="J45" i="10"/>
  <c r="I45" i="10"/>
  <c r="H45" i="10"/>
  <c r="G45" i="10"/>
  <c r="F45" i="10"/>
  <c r="E45" i="10"/>
  <c r="D45" i="10"/>
  <c r="C45" i="10"/>
  <c r="X44" i="10"/>
  <c r="W44" i="10"/>
  <c r="V44" i="10"/>
  <c r="U44" i="10"/>
  <c r="T44" i="10"/>
  <c r="S44" i="10"/>
  <c r="R44" i="10"/>
  <c r="Q44" i="10"/>
  <c r="P44" i="10"/>
  <c r="O44" i="10"/>
  <c r="N44" i="10"/>
  <c r="M44" i="10"/>
  <c r="L44" i="10"/>
  <c r="K44" i="10"/>
  <c r="J44" i="10"/>
  <c r="I44" i="10"/>
  <c r="H44" i="10"/>
  <c r="G44" i="10"/>
  <c r="F44" i="10"/>
  <c r="E44" i="10"/>
  <c r="D44" i="10"/>
  <c r="C44" i="10"/>
  <c r="X43" i="10"/>
  <c r="W43" i="10"/>
  <c r="V43" i="10"/>
  <c r="U43" i="10"/>
  <c r="T43" i="10"/>
  <c r="S43" i="10"/>
  <c r="R43" i="10"/>
  <c r="Q43" i="10"/>
  <c r="P43" i="10"/>
  <c r="O43" i="10"/>
  <c r="N43" i="10"/>
  <c r="M43" i="10"/>
  <c r="L43" i="10"/>
  <c r="K43" i="10"/>
  <c r="J43" i="10"/>
  <c r="I43" i="10"/>
  <c r="H43" i="10"/>
  <c r="G43" i="10"/>
  <c r="F43" i="10"/>
  <c r="E43" i="10"/>
  <c r="D43" i="10"/>
  <c r="C43" i="10"/>
  <c r="X42" i="10"/>
  <c r="W42" i="10"/>
  <c r="V42" i="10"/>
  <c r="U42" i="10"/>
  <c r="T42" i="10"/>
  <c r="S42" i="10"/>
  <c r="R42" i="10"/>
  <c r="Q42" i="10"/>
  <c r="P42" i="10"/>
  <c r="O42" i="10"/>
  <c r="N42" i="10"/>
  <c r="M42" i="10"/>
  <c r="L42" i="10"/>
  <c r="K42" i="10"/>
  <c r="J42" i="10"/>
  <c r="I42" i="10"/>
  <c r="H42" i="10"/>
  <c r="G42" i="10"/>
  <c r="F42" i="10"/>
  <c r="E42" i="10"/>
  <c r="D42" i="10"/>
  <c r="C42" i="10"/>
  <c r="X41" i="10"/>
  <c r="W41" i="10"/>
  <c r="V41" i="10"/>
  <c r="U41" i="10"/>
  <c r="T41" i="10"/>
  <c r="S41" i="10"/>
  <c r="R41" i="10"/>
  <c r="Q41" i="10"/>
  <c r="P41" i="10"/>
  <c r="O41" i="10"/>
  <c r="N41" i="10"/>
  <c r="M41" i="10"/>
  <c r="L41" i="10"/>
  <c r="K41" i="10"/>
  <c r="J41" i="10"/>
  <c r="I41" i="10"/>
  <c r="H41" i="10"/>
  <c r="G41" i="10"/>
  <c r="F41" i="10"/>
  <c r="E41" i="10"/>
  <c r="D41" i="10"/>
  <c r="C41" i="10"/>
  <c r="X40" i="10"/>
  <c r="W40" i="10"/>
  <c r="V40" i="10"/>
  <c r="U40" i="10"/>
  <c r="T40" i="10"/>
  <c r="S40" i="10"/>
  <c r="R40" i="10"/>
  <c r="Q40" i="10"/>
  <c r="P40" i="10"/>
  <c r="O40" i="10"/>
  <c r="N40" i="10"/>
  <c r="M40" i="10"/>
  <c r="L40" i="10"/>
  <c r="K40" i="10"/>
  <c r="J40" i="10"/>
  <c r="I40" i="10"/>
  <c r="H40" i="10"/>
  <c r="G40" i="10"/>
  <c r="F40" i="10"/>
  <c r="E40" i="10"/>
  <c r="D40" i="10"/>
  <c r="C40" i="10"/>
  <c r="X39" i="10"/>
  <c r="W39" i="10"/>
  <c r="V39" i="10"/>
  <c r="U39" i="10"/>
  <c r="T39" i="10"/>
  <c r="S39" i="10"/>
  <c r="R39" i="10"/>
  <c r="Q39" i="10"/>
  <c r="P39" i="10"/>
  <c r="O39" i="10"/>
  <c r="N39" i="10"/>
  <c r="M39" i="10"/>
  <c r="L39" i="10"/>
  <c r="K39" i="10"/>
  <c r="J39" i="10"/>
  <c r="I39" i="10"/>
  <c r="H39" i="10"/>
  <c r="G39" i="10"/>
  <c r="F39" i="10"/>
  <c r="E39" i="10"/>
  <c r="D39" i="10"/>
  <c r="C39" i="10"/>
  <c r="X38" i="10"/>
  <c r="W38" i="10"/>
  <c r="V38" i="10"/>
  <c r="U38" i="10"/>
  <c r="T38" i="10"/>
  <c r="S38" i="10"/>
  <c r="R38" i="10"/>
  <c r="Q38" i="10"/>
  <c r="P38" i="10"/>
  <c r="O38" i="10"/>
  <c r="N38" i="10"/>
  <c r="M38" i="10"/>
  <c r="L38" i="10"/>
  <c r="K38" i="10"/>
  <c r="J38" i="10"/>
  <c r="I38" i="10"/>
  <c r="H38" i="10"/>
  <c r="G38" i="10"/>
  <c r="F38" i="10"/>
  <c r="E38" i="10"/>
  <c r="D38" i="10"/>
  <c r="C38" i="10"/>
  <c r="X37" i="10"/>
  <c r="W37" i="10"/>
  <c r="V37" i="10"/>
  <c r="U37" i="10"/>
  <c r="T37" i="10"/>
  <c r="S37" i="10"/>
  <c r="R37" i="10"/>
  <c r="Q37" i="10"/>
  <c r="P37" i="10"/>
  <c r="O37" i="10"/>
  <c r="N37" i="10"/>
  <c r="M37" i="10"/>
  <c r="L37" i="10"/>
  <c r="K37" i="10"/>
  <c r="J37" i="10"/>
  <c r="I37" i="10"/>
  <c r="H37" i="10"/>
  <c r="G37" i="10"/>
  <c r="F37" i="10"/>
  <c r="E37" i="10"/>
  <c r="D37" i="10"/>
  <c r="C37" i="10"/>
  <c r="X36" i="10"/>
  <c r="W36" i="10"/>
  <c r="V36" i="10"/>
  <c r="U36" i="10"/>
  <c r="T36" i="10"/>
  <c r="S36" i="10"/>
  <c r="R36" i="10"/>
  <c r="Q36" i="10"/>
  <c r="P36" i="10"/>
  <c r="O36" i="10"/>
  <c r="N36" i="10"/>
  <c r="M36" i="10"/>
  <c r="L36" i="10"/>
  <c r="K36" i="10"/>
  <c r="J36" i="10"/>
  <c r="I36" i="10"/>
  <c r="H36" i="10"/>
  <c r="G36" i="10"/>
  <c r="F36" i="10"/>
  <c r="E36" i="10"/>
  <c r="D36" i="10"/>
  <c r="C36" i="10"/>
  <c r="X35" i="10"/>
  <c r="W35" i="10"/>
  <c r="V35" i="10"/>
  <c r="U35" i="10"/>
  <c r="T35" i="10"/>
  <c r="S35" i="10"/>
  <c r="R35" i="10"/>
  <c r="Q35" i="10"/>
  <c r="P35" i="10"/>
  <c r="O35" i="10"/>
  <c r="N35" i="10"/>
  <c r="M35" i="10"/>
  <c r="L35" i="10"/>
  <c r="K35" i="10"/>
  <c r="J35" i="10"/>
  <c r="I35" i="10"/>
  <c r="H35" i="10"/>
  <c r="G35" i="10"/>
  <c r="F35" i="10"/>
  <c r="E35" i="10"/>
  <c r="D35" i="10"/>
  <c r="C35" i="10"/>
  <c r="W72" i="8"/>
  <c r="T72" i="8"/>
  <c r="S72" i="8"/>
  <c r="R72" i="8"/>
  <c r="Q72" i="8"/>
  <c r="O72" i="8"/>
  <c r="L72" i="8"/>
  <c r="K72" i="8"/>
  <c r="J72" i="8"/>
  <c r="I72" i="8"/>
  <c r="G72" i="8"/>
  <c r="D72" i="8"/>
  <c r="C72" i="8"/>
  <c r="X71" i="8"/>
  <c r="W71" i="8"/>
  <c r="U71" i="8"/>
  <c r="R71" i="8"/>
  <c r="Q71" i="8"/>
  <c r="P71" i="8"/>
  <c r="O71" i="8"/>
  <c r="M71" i="8"/>
  <c r="J71" i="8"/>
  <c r="I71" i="8"/>
  <c r="H71" i="8"/>
  <c r="G71" i="8"/>
  <c r="E71" i="8"/>
  <c r="X70" i="8"/>
  <c r="W70" i="8"/>
  <c r="V70" i="8"/>
  <c r="U70" i="8"/>
  <c r="S70" i="8"/>
  <c r="P70" i="8"/>
  <c r="O70" i="8"/>
  <c r="N70" i="8"/>
  <c r="M70" i="8"/>
  <c r="K70" i="8"/>
  <c r="H70" i="8"/>
  <c r="G70" i="8"/>
  <c r="F70" i="8"/>
  <c r="E70" i="8"/>
  <c r="C70" i="8"/>
  <c r="V69" i="8"/>
  <c r="U69" i="8"/>
  <c r="T69" i="8"/>
  <c r="S69" i="8"/>
  <c r="Q69" i="8"/>
  <c r="N69" i="8"/>
  <c r="M69" i="8"/>
  <c r="L69" i="8"/>
  <c r="K69" i="8"/>
  <c r="I69" i="8"/>
  <c r="F69" i="8"/>
  <c r="E69" i="8"/>
  <c r="D69" i="8"/>
  <c r="C69" i="8"/>
  <c r="W68" i="8"/>
  <c r="T68" i="8"/>
  <c r="S68" i="8"/>
  <c r="R68" i="8"/>
  <c r="Q68" i="8"/>
  <c r="O68" i="8"/>
  <c r="L68" i="8"/>
  <c r="K68" i="8"/>
  <c r="J68" i="8"/>
  <c r="I68" i="8"/>
  <c r="G68" i="8"/>
  <c r="D68" i="8"/>
  <c r="C68" i="8"/>
  <c r="X67" i="8"/>
  <c r="W67" i="8"/>
  <c r="U67" i="8"/>
  <c r="R67" i="8"/>
  <c r="Q67" i="8"/>
  <c r="P67" i="8"/>
  <c r="O67" i="8"/>
  <c r="M67" i="8"/>
  <c r="J67" i="8"/>
  <c r="I67" i="8"/>
  <c r="H67" i="8"/>
  <c r="G67" i="8"/>
  <c r="E67" i="8"/>
  <c r="V66" i="8"/>
  <c r="U66" i="8"/>
  <c r="S66" i="8"/>
  <c r="P66" i="8"/>
  <c r="O66" i="8"/>
  <c r="N66" i="8"/>
  <c r="M66" i="8"/>
  <c r="K66" i="8"/>
  <c r="H66" i="8"/>
  <c r="G66" i="8"/>
  <c r="F66" i="8"/>
  <c r="E66" i="8"/>
  <c r="C66" i="8"/>
  <c r="U50" i="8"/>
  <c r="Q50" i="8"/>
  <c r="M50" i="8"/>
  <c r="I50" i="8"/>
  <c r="E50" i="8"/>
  <c r="W49" i="8"/>
  <c r="S49" i="8"/>
  <c r="O49" i="8"/>
  <c r="K49" i="8"/>
  <c r="G49" i="8"/>
  <c r="C49" i="8"/>
  <c r="U48" i="8"/>
  <c r="Q48" i="8"/>
  <c r="M48" i="8"/>
  <c r="I48" i="8"/>
  <c r="E48" i="8"/>
  <c r="W47" i="8"/>
  <c r="S47" i="8"/>
  <c r="O47" i="8"/>
  <c r="K47" i="8"/>
  <c r="G47" i="8"/>
  <c r="C47" i="8"/>
  <c r="U46" i="8"/>
  <c r="Q46" i="8"/>
  <c r="M46" i="8"/>
  <c r="I46" i="8"/>
  <c r="E46" i="8"/>
  <c r="W45" i="8"/>
  <c r="S45" i="8"/>
  <c r="O45" i="8"/>
  <c r="K45" i="8"/>
  <c r="G45" i="8"/>
  <c r="C45" i="8"/>
  <c r="U44" i="8"/>
  <c r="Q44" i="8"/>
  <c r="M44" i="8"/>
  <c r="I44" i="8"/>
  <c r="E44" i="8"/>
  <c r="X42" i="8"/>
  <c r="W42" i="8"/>
  <c r="U42" i="8"/>
  <c r="P42" i="8"/>
  <c r="O42" i="8"/>
  <c r="M42" i="8"/>
  <c r="H42" i="8"/>
  <c r="G42" i="8"/>
  <c r="E42" i="8"/>
  <c r="V41" i="8"/>
  <c r="U41" i="8"/>
  <c r="S41" i="8"/>
  <c r="N41" i="8"/>
  <c r="M41" i="8"/>
  <c r="K41" i="8"/>
  <c r="F41" i="8"/>
  <c r="E41" i="8"/>
  <c r="C41" i="8"/>
  <c r="T40" i="8"/>
  <c r="S40" i="8"/>
  <c r="Q40" i="8"/>
  <c r="L40" i="8"/>
  <c r="K40" i="8"/>
  <c r="I40" i="8"/>
  <c r="D40" i="8"/>
  <c r="C40" i="8"/>
  <c r="W39" i="8"/>
  <c r="R39" i="8"/>
  <c r="Q39" i="8"/>
  <c r="O39" i="8"/>
  <c r="J39" i="8"/>
  <c r="I39" i="8"/>
  <c r="G39" i="8"/>
  <c r="X38" i="8"/>
  <c r="W38" i="8"/>
  <c r="U38" i="8"/>
  <c r="P38" i="8"/>
  <c r="O38" i="8"/>
  <c r="M38" i="8"/>
  <c r="H38" i="8"/>
  <c r="G38" i="8"/>
  <c r="E38" i="8"/>
  <c r="V37" i="8"/>
  <c r="U37" i="8"/>
  <c r="S37" i="8"/>
  <c r="N37" i="8"/>
  <c r="M37" i="8"/>
  <c r="K37" i="8"/>
  <c r="F37" i="8"/>
  <c r="E37" i="8"/>
  <c r="C37" i="8"/>
  <c r="T36" i="8"/>
  <c r="S36" i="8"/>
  <c r="Q36" i="8"/>
  <c r="L36" i="8"/>
  <c r="K36" i="8"/>
  <c r="I36" i="8"/>
  <c r="D36" i="8"/>
  <c r="C36" i="8"/>
  <c r="W35" i="8"/>
  <c r="R35" i="8"/>
  <c r="Q35" i="8"/>
  <c r="O35" i="8"/>
  <c r="J35" i="8"/>
  <c r="I35" i="8"/>
  <c r="G35" i="8"/>
  <c r="Q52" i="204"/>
  <c r="I52" i="204"/>
  <c r="X33" i="204"/>
  <c r="X26" i="204" s="1"/>
  <c r="W33" i="204"/>
  <c r="W26" i="204" s="1"/>
  <c r="V33" i="204"/>
  <c r="V26" i="204" s="1"/>
  <c r="U33" i="204"/>
  <c r="U26" i="204" s="1"/>
  <c r="T33" i="204"/>
  <c r="T26" i="204" s="1"/>
  <c r="S33" i="204"/>
  <c r="S26" i="204" s="1"/>
  <c r="R33" i="204"/>
  <c r="R26" i="204" s="1"/>
  <c r="Q33" i="204"/>
  <c r="Q26" i="204" s="1"/>
  <c r="P33" i="204"/>
  <c r="P26" i="204" s="1"/>
  <c r="O33" i="204"/>
  <c r="O26" i="204" s="1"/>
  <c r="N33" i="204"/>
  <c r="N26" i="204" s="1"/>
  <c r="M33" i="204"/>
  <c r="M26" i="204" s="1"/>
  <c r="L33" i="204"/>
  <c r="L26" i="204" s="1"/>
  <c r="K33" i="204"/>
  <c r="K26" i="204" s="1"/>
  <c r="J33" i="204"/>
  <c r="J26" i="204" s="1"/>
  <c r="I33" i="204"/>
  <c r="I26" i="204" s="1"/>
  <c r="H33" i="204"/>
  <c r="H26" i="204" s="1"/>
  <c r="G33" i="204"/>
  <c r="G26" i="204" s="1"/>
  <c r="F33" i="204"/>
  <c r="F26" i="204" s="1"/>
  <c r="E33" i="204"/>
  <c r="E26" i="204" s="1"/>
  <c r="D33" i="204"/>
  <c r="D26" i="204" s="1"/>
  <c r="C33" i="204"/>
  <c r="C26" i="204" s="1"/>
  <c r="U52" i="203"/>
  <c r="M52" i="203"/>
  <c r="E52" i="203"/>
  <c r="V22" i="203"/>
  <c r="S22" i="203"/>
  <c r="N22" i="203"/>
  <c r="K22" i="203"/>
  <c r="F22" i="203"/>
  <c r="C22" i="203"/>
  <c r="X8" i="203"/>
  <c r="U8" i="203"/>
  <c r="P8" i="203"/>
  <c r="M8" i="203"/>
  <c r="H8" i="203"/>
  <c r="E8" i="203"/>
  <c r="X61" i="202"/>
  <c r="W61" i="202"/>
  <c r="V61" i="202"/>
  <c r="U61" i="202"/>
  <c r="T61" i="202"/>
  <c r="S61" i="202"/>
  <c r="R61" i="202"/>
  <c r="Q61" i="202"/>
  <c r="P61" i="202"/>
  <c r="O61" i="202"/>
  <c r="N61" i="202"/>
  <c r="M61" i="202"/>
  <c r="L61" i="202"/>
  <c r="K61" i="202"/>
  <c r="J61" i="202"/>
  <c r="I61" i="202"/>
  <c r="H61" i="202"/>
  <c r="G61" i="202"/>
  <c r="F61" i="202"/>
  <c r="E61" i="202"/>
  <c r="D61" i="202"/>
  <c r="C61" i="202"/>
  <c r="U54" i="124"/>
  <c r="T54" i="124"/>
  <c r="S54" i="124"/>
  <c r="Q54" i="124"/>
  <c r="M54" i="124"/>
  <c r="L54" i="124"/>
  <c r="K54" i="124"/>
  <c r="I54" i="124"/>
  <c r="E54" i="124"/>
  <c r="D54" i="124"/>
  <c r="C54" i="124"/>
  <c r="X72" i="124"/>
  <c r="W72" i="124"/>
  <c r="U72" i="124"/>
  <c r="Q72" i="124"/>
  <c r="P72" i="124"/>
  <c r="O72" i="124"/>
  <c r="M72" i="124"/>
  <c r="I72" i="124"/>
  <c r="H72" i="124"/>
  <c r="G72" i="124"/>
  <c r="E72" i="124"/>
  <c r="W71" i="124"/>
  <c r="V71" i="124"/>
  <c r="U71" i="124"/>
  <c r="S71" i="124"/>
  <c r="O71" i="124"/>
  <c r="N71" i="124"/>
  <c r="M71" i="124"/>
  <c r="K71" i="124"/>
  <c r="G71" i="124"/>
  <c r="F71" i="124"/>
  <c r="E71" i="124"/>
  <c r="C71" i="124"/>
  <c r="U70" i="124"/>
  <c r="T70" i="124"/>
  <c r="S70" i="124"/>
  <c r="Q70" i="124"/>
  <c r="M70" i="124"/>
  <c r="L70" i="124"/>
  <c r="K70" i="124"/>
  <c r="I70" i="124"/>
  <c r="E70" i="124"/>
  <c r="D70" i="124"/>
  <c r="C70" i="124"/>
  <c r="W69" i="124"/>
  <c r="S69" i="124"/>
  <c r="R69" i="124"/>
  <c r="Q69" i="124"/>
  <c r="O69" i="124"/>
  <c r="K69" i="124"/>
  <c r="J69" i="124"/>
  <c r="I69" i="124"/>
  <c r="G69" i="124"/>
  <c r="C69" i="124"/>
  <c r="X68" i="124"/>
  <c r="W68" i="124"/>
  <c r="U68" i="124"/>
  <c r="Q68" i="124"/>
  <c r="P68" i="124"/>
  <c r="O68" i="124"/>
  <c r="M68" i="124"/>
  <c r="I68" i="124"/>
  <c r="H68" i="124"/>
  <c r="G68" i="124"/>
  <c r="E68" i="124"/>
  <c r="W67" i="124"/>
  <c r="V67" i="124"/>
  <c r="U67" i="124"/>
  <c r="S67" i="124"/>
  <c r="O67" i="124"/>
  <c r="N67" i="124"/>
  <c r="M67" i="124"/>
  <c r="K67" i="124"/>
  <c r="G67" i="124"/>
  <c r="F67" i="124"/>
  <c r="E67" i="124"/>
  <c r="C67" i="124"/>
  <c r="U66" i="124"/>
  <c r="T66" i="124"/>
  <c r="S66" i="124"/>
  <c r="Q66" i="124"/>
  <c r="M66" i="124"/>
  <c r="L66" i="124"/>
  <c r="K66" i="124"/>
  <c r="I66" i="124"/>
  <c r="E66" i="124"/>
  <c r="D66" i="124"/>
  <c r="C66" i="124"/>
  <c r="S65" i="124"/>
  <c r="Q65" i="124"/>
  <c r="K65" i="124"/>
  <c r="I65" i="124"/>
  <c r="C65" i="124"/>
  <c r="Q64" i="124"/>
  <c r="I64" i="124"/>
  <c r="W63" i="124"/>
  <c r="U63" i="124"/>
  <c r="O63" i="124"/>
  <c r="M63" i="124"/>
  <c r="G63" i="124"/>
  <c r="E63" i="124"/>
  <c r="U62" i="124"/>
  <c r="S62" i="124"/>
  <c r="M62" i="124"/>
  <c r="K62" i="124"/>
  <c r="E62" i="124"/>
  <c r="C62" i="124"/>
  <c r="S51" i="124"/>
  <c r="Q51" i="124"/>
  <c r="K51" i="124"/>
  <c r="I51" i="124"/>
  <c r="C51" i="124"/>
  <c r="X50" i="124"/>
  <c r="W50" i="124"/>
  <c r="U50" i="124"/>
  <c r="Q50" i="124"/>
  <c r="P50" i="124"/>
  <c r="O50" i="124"/>
  <c r="M50" i="124"/>
  <c r="I50" i="124"/>
  <c r="H50" i="124"/>
  <c r="G50" i="124"/>
  <c r="E50" i="124"/>
  <c r="W49" i="124"/>
  <c r="V49" i="124"/>
  <c r="U49" i="124"/>
  <c r="S49" i="124"/>
  <c r="O49" i="124"/>
  <c r="N49" i="124"/>
  <c r="M49" i="124"/>
  <c r="K49" i="124"/>
  <c r="G49" i="124"/>
  <c r="F49" i="124"/>
  <c r="E49" i="124"/>
  <c r="C49" i="124"/>
  <c r="U48" i="124"/>
  <c r="T48" i="124"/>
  <c r="S48" i="124"/>
  <c r="Q48" i="124"/>
  <c r="M48" i="124"/>
  <c r="L48" i="124"/>
  <c r="K48" i="124"/>
  <c r="I48" i="124"/>
  <c r="E48" i="124"/>
  <c r="D48" i="124"/>
  <c r="C48" i="124"/>
  <c r="W47" i="124"/>
  <c r="S47" i="124"/>
  <c r="R47" i="124"/>
  <c r="Q47" i="124"/>
  <c r="O47" i="124"/>
  <c r="K47" i="124"/>
  <c r="J47" i="124"/>
  <c r="I47" i="124"/>
  <c r="G47" i="124"/>
  <c r="C47" i="124"/>
  <c r="X46" i="124"/>
  <c r="W46" i="124"/>
  <c r="U46" i="124"/>
  <c r="Q46" i="124"/>
  <c r="P46" i="124"/>
  <c r="O46" i="124"/>
  <c r="M46" i="124"/>
  <c r="I46" i="124"/>
  <c r="H46" i="124"/>
  <c r="G46" i="124"/>
  <c r="E46" i="124"/>
  <c r="W45" i="124"/>
  <c r="V45" i="124"/>
  <c r="U45" i="124"/>
  <c r="S45" i="124"/>
  <c r="O45" i="124"/>
  <c r="N45" i="124"/>
  <c r="M45" i="124"/>
  <c r="K45" i="124"/>
  <c r="G45" i="124"/>
  <c r="F45" i="124"/>
  <c r="E45" i="124"/>
  <c r="C45" i="124"/>
  <c r="U44" i="124"/>
  <c r="T44" i="124"/>
  <c r="S44" i="124"/>
  <c r="Q44" i="124"/>
  <c r="M44" i="124"/>
  <c r="L44" i="124"/>
  <c r="K44" i="124"/>
  <c r="I44" i="124"/>
  <c r="E44" i="124"/>
  <c r="D44" i="124"/>
  <c r="C44" i="124"/>
  <c r="W43" i="124"/>
  <c r="S43" i="124"/>
  <c r="R43" i="124"/>
  <c r="Q43" i="124"/>
  <c r="O43" i="124"/>
  <c r="K43" i="124"/>
  <c r="J43" i="124"/>
  <c r="I43" i="124"/>
  <c r="G43" i="124"/>
  <c r="C43" i="124"/>
  <c r="X42" i="124"/>
  <c r="W42" i="124"/>
  <c r="U42" i="124"/>
  <c r="Q42" i="124"/>
  <c r="P42" i="124"/>
  <c r="O42" i="124"/>
  <c r="M42" i="124"/>
  <c r="I42" i="124"/>
  <c r="H42" i="124"/>
  <c r="G42" i="124"/>
  <c r="E42" i="124"/>
  <c r="W41" i="124"/>
  <c r="V41" i="124"/>
  <c r="U41" i="124"/>
  <c r="S41" i="124"/>
  <c r="O41" i="124"/>
  <c r="N41" i="124"/>
  <c r="M41" i="124"/>
  <c r="K41" i="124"/>
  <c r="G41" i="124"/>
  <c r="F41" i="124"/>
  <c r="E41" i="124"/>
  <c r="C41" i="124"/>
  <c r="U40" i="124"/>
  <c r="T40" i="124"/>
  <c r="S40" i="124"/>
  <c r="Q40" i="124"/>
  <c r="M40" i="124"/>
  <c r="L40" i="124"/>
  <c r="K40" i="124"/>
  <c r="I40" i="124"/>
  <c r="E40" i="124"/>
  <c r="D40" i="124"/>
  <c r="C40" i="124"/>
  <c r="W39" i="124"/>
  <c r="S39" i="124"/>
  <c r="R39" i="124"/>
  <c r="Q39" i="124"/>
  <c r="O39" i="124"/>
  <c r="K39" i="124"/>
  <c r="J39" i="124"/>
  <c r="I39" i="124"/>
  <c r="G39" i="124"/>
  <c r="C39" i="124"/>
  <c r="X38" i="124"/>
  <c r="W38" i="124"/>
  <c r="U38" i="124"/>
  <c r="Q38" i="124"/>
  <c r="P38" i="124"/>
  <c r="O38" i="124"/>
  <c r="M38" i="124"/>
  <c r="I38" i="124"/>
  <c r="H38" i="124"/>
  <c r="G38" i="124"/>
  <c r="E38" i="124"/>
  <c r="W37" i="124"/>
  <c r="V37" i="124"/>
  <c r="U37" i="124"/>
  <c r="S37" i="124"/>
  <c r="O37" i="124"/>
  <c r="N37" i="124"/>
  <c r="M37" i="124"/>
  <c r="K37" i="124"/>
  <c r="G37" i="124"/>
  <c r="F37" i="124"/>
  <c r="E37" i="124"/>
  <c r="C37" i="124"/>
  <c r="S36" i="124"/>
  <c r="Q36" i="124"/>
  <c r="K36" i="124"/>
  <c r="I36" i="124"/>
  <c r="C36" i="124"/>
  <c r="W35" i="124"/>
  <c r="S35" i="124"/>
  <c r="R35" i="124"/>
  <c r="Q35" i="124"/>
  <c r="O35" i="124"/>
  <c r="K35" i="124"/>
  <c r="J35" i="124"/>
  <c r="I35" i="124"/>
  <c r="G35" i="124"/>
  <c r="C35" i="124"/>
  <c r="W32" i="124"/>
  <c r="V32" i="124"/>
  <c r="U32" i="124"/>
  <c r="S32" i="124"/>
  <c r="O32" i="124"/>
  <c r="N32" i="124"/>
  <c r="M32" i="124"/>
  <c r="K32" i="124"/>
  <c r="G32" i="124"/>
  <c r="F32" i="124"/>
  <c r="E32" i="124"/>
  <c r="C32" i="124"/>
  <c r="U31" i="124"/>
  <c r="T31" i="124"/>
  <c r="S31" i="124"/>
  <c r="Q31" i="124"/>
  <c r="M31" i="124"/>
  <c r="L31" i="124"/>
  <c r="K31" i="124"/>
  <c r="I31" i="124"/>
  <c r="E31" i="124"/>
  <c r="D31" i="124"/>
  <c r="C31" i="124"/>
  <c r="W30" i="124"/>
  <c r="S30" i="124"/>
  <c r="R30" i="124"/>
  <c r="Q30" i="124"/>
  <c r="O30" i="124"/>
  <c r="K30" i="124"/>
  <c r="J30" i="124"/>
  <c r="I30" i="124"/>
  <c r="G30" i="124"/>
  <c r="C30" i="124"/>
  <c r="X29" i="124"/>
  <c r="W29" i="124"/>
  <c r="U29" i="124"/>
  <c r="Q29" i="124"/>
  <c r="P29" i="124"/>
  <c r="O29" i="124"/>
  <c r="M29" i="124"/>
  <c r="I29" i="124"/>
  <c r="H29" i="124"/>
  <c r="G29" i="124"/>
  <c r="E29" i="124"/>
  <c r="U25" i="124"/>
  <c r="T25" i="124"/>
  <c r="S25" i="124"/>
  <c r="Q25" i="124"/>
  <c r="M25" i="124"/>
  <c r="L25" i="124"/>
  <c r="K25" i="124"/>
  <c r="I25" i="124"/>
  <c r="E25" i="124"/>
  <c r="D25" i="124"/>
  <c r="C25" i="124"/>
  <c r="W24" i="124"/>
  <c r="S24" i="124"/>
  <c r="R24" i="124"/>
  <c r="Q24" i="124"/>
  <c r="O24" i="124"/>
  <c r="K24" i="124"/>
  <c r="J24" i="124"/>
  <c r="I24" i="124"/>
  <c r="G24" i="124"/>
  <c r="C24" i="124"/>
  <c r="U21" i="124"/>
  <c r="M21" i="124"/>
  <c r="E21" i="124"/>
  <c r="S20" i="124"/>
  <c r="K20" i="124"/>
  <c r="C20" i="124"/>
  <c r="Q19" i="124"/>
  <c r="I19" i="124"/>
  <c r="W16" i="124"/>
  <c r="V16" i="124"/>
  <c r="U16" i="124"/>
  <c r="S16" i="124"/>
  <c r="O16" i="124"/>
  <c r="N16" i="124"/>
  <c r="M16" i="124"/>
  <c r="K16" i="124"/>
  <c r="G16" i="124"/>
  <c r="F16" i="124"/>
  <c r="E16" i="124"/>
  <c r="C16" i="124"/>
  <c r="U15" i="124"/>
  <c r="T15" i="124"/>
  <c r="S15" i="124"/>
  <c r="Q15" i="124"/>
  <c r="M15" i="124"/>
  <c r="L15" i="124"/>
  <c r="K15" i="124"/>
  <c r="I15" i="124"/>
  <c r="E15" i="124"/>
  <c r="D15" i="124"/>
  <c r="C15" i="124"/>
  <c r="W14" i="124"/>
  <c r="S14" i="124"/>
  <c r="R14" i="124"/>
  <c r="Q14" i="124"/>
  <c r="O14" i="124"/>
  <c r="K14" i="124"/>
  <c r="J14" i="124"/>
  <c r="I14" i="124"/>
  <c r="G14" i="124"/>
  <c r="C14" i="124"/>
  <c r="X13" i="124"/>
  <c r="W13" i="124"/>
  <c r="U13" i="124"/>
  <c r="Q13" i="124"/>
  <c r="P13" i="124"/>
  <c r="O13" i="124"/>
  <c r="M13" i="124"/>
  <c r="I13" i="124"/>
  <c r="H13" i="124"/>
  <c r="G13" i="124"/>
  <c r="E13" i="124"/>
  <c r="U10" i="124"/>
  <c r="T10" i="124"/>
  <c r="S10" i="124"/>
  <c r="Q10" i="124"/>
  <c r="M10" i="124"/>
  <c r="L10" i="124"/>
  <c r="K10" i="124"/>
  <c r="I10" i="124"/>
  <c r="E10" i="124"/>
  <c r="D10" i="124"/>
  <c r="C10" i="124"/>
  <c r="X7" i="124"/>
  <c r="W7" i="124"/>
  <c r="U7" i="124"/>
  <c r="Q7" i="124"/>
  <c r="P7" i="124"/>
  <c r="O7" i="124"/>
  <c r="M7" i="124"/>
  <c r="I7" i="124"/>
  <c r="H7" i="124"/>
  <c r="G7" i="124"/>
  <c r="E7" i="124"/>
  <c r="W6" i="124"/>
  <c r="V6" i="124"/>
  <c r="U6" i="124"/>
  <c r="S6" i="124"/>
  <c r="O6" i="124"/>
  <c r="N6" i="124"/>
  <c r="M6" i="124"/>
  <c r="K6" i="124"/>
  <c r="G6" i="124"/>
  <c r="F6" i="124"/>
  <c r="E6" i="124"/>
  <c r="C6" i="124"/>
  <c r="U52" i="174"/>
  <c r="S52" i="174"/>
  <c r="M52" i="174"/>
  <c r="K52" i="174"/>
  <c r="E52" i="174"/>
  <c r="C52" i="174"/>
  <c r="U61" i="174"/>
  <c r="M61" i="174"/>
  <c r="E61" i="174"/>
  <c r="X33" i="174"/>
  <c r="X26" i="174" s="1"/>
  <c r="W33" i="174"/>
  <c r="W26" i="174" s="1"/>
  <c r="V33" i="174"/>
  <c r="V26" i="174" s="1"/>
  <c r="U33" i="174"/>
  <c r="U26" i="174" s="1"/>
  <c r="T33" i="174"/>
  <c r="T26" i="174" s="1"/>
  <c r="S33" i="174"/>
  <c r="S26" i="174" s="1"/>
  <c r="R33" i="174"/>
  <c r="R26" i="174" s="1"/>
  <c r="Q33" i="174"/>
  <c r="Q26" i="174" s="1"/>
  <c r="P33" i="174"/>
  <c r="P26" i="174" s="1"/>
  <c r="O33" i="174"/>
  <c r="O26" i="174" s="1"/>
  <c r="N33" i="174"/>
  <c r="N26" i="174" s="1"/>
  <c r="M33" i="174"/>
  <c r="M26" i="174" s="1"/>
  <c r="L33" i="174"/>
  <c r="L26" i="174" s="1"/>
  <c r="K33" i="174"/>
  <c r="K26" i="174" s="1"/>
  <c r="J33" i="174"/>
  <c r="J26" i="174" s="1"/>
  <c r="I33" i="174"/>
  <c r="I26" i="174" s="1"/>
  <c r="H33" i="174"/>
  <c r="H26" i="174" s="1"/>
  <c r="G33" i="174"/>
  <c r="G26" i="174" s="1"/>
  <c r="F33" i="174"/>
  <c r="F26" i="174" s="1"/>
  <c r="E33" i="174"/>
  <c r="E26" i="174" s="1"/>
  <c r="D33" i="174"/>
  <c r="D26" i="174" s="1"/>
  <c r="C33" i="174"/>
  <c r="C26" i="174" s="1"/>
  <c r="S22" i="174"/>
  <c r="Q22" i="174"/>
  <c r="K22" i="174"/>
  <c r="I22" i="174"/>
  <c r="C22" i="174"/>
  <c r="S17" i="174"/>
  <c r="K17" i="174"/>
  <c r="C17" i="174"/>
  <c r="Q11" i="174"/>
  <c r="I11" i="174"/>
  <c r="U8" i="174"/>
  <c r="S8" i="174"/>
  <c r="M8" i="174"/>
  <c r="E8" i="174"/>
  <c r="W52" i="173"/>
  <c r="O52" i="173"/>
  <c r="G52" i="173"/>
  <c r="S33" i="173"/>
  <c r="K33" i="173"/>
  <c r="C33" i="173"/>
  <c r="Q27" i="173"/>
  <c r="I27" i="173"/>
  <c r="S22" i="173"/>
  <c r="Q22" i="173"/>
  <c r="K22" i="173"/>
  <c r="I22" i="173"/>
  <c r="C22" i="173"/>
  <c r="S17" i="173"/>
  <c r="K17" i="173"/>
  <c r="C17" i="173"/>
  <c r="Q11" i="173"/>
  <c r="I11" i="173"/>
  <c r="U8" i="173"/>
  <c r="S8" i="173"/>
  <c r="M8" i="173"/>
  <c r="K8" i="173"/>
  <c r="E8" i="173"/>
  <c r="C8" i="173"/>
  <c r="W4" i="173"/>
  <c r="O4" i="173"/>
  <c r="G4" i="173"/>
  <c r="X54" i="125"/>
  <c r="W54" i="125"/>
  <c r="V54" i="125"/>
  <c r="U54" i="125"/>
  <c r="S54" i="125"/>
  <c r="R54" i="125"/>
  <c r="P54" i="125"/>
  <c r="O54" i="125"/>
  <c r="N54" i="125"/>
  <c r="M54" i="125"/>
  <c r="K54" i="125"/>
  <c r="J54" i="125"/>
  <c r="H54" i="125"/>
  <c r="G54" i="125"/>
  <c r="F54" i="125"/>
  <c r="E54" i="125"/>
  <c r="C54" i="125"/>
  <c r="W72" i="125"/>
  <c r="T72" i="125"/>
  <c r="S72" i="125"/>
  <c r="R72" i="125"/>
  <c r="Q72" i="125"/>
  <c r="O72" i="125"/>
  <c r="L72" i="125"/>
  <c r="K72" i="125"/>
  <c r="J72" i="125"/>
  <c r="I72" i="125"/>
  <c r="G72" i="125"/>
  <c r="D72" i="125"/>
  <c r="C72" i="125"/>
  <c r="X71" i="125"/>
  <c r="W71" i="125"/>
  <c r="U71" i="125"/>
  <c r="R71" i="125"/>
  <c r="Q71" i="125"/>
  <c r="P71" i="125"/>
  <c r="O71" i="125"/>
  <c r="M71" i="125"/>
  <c r="J71" i="125"/>
  <c r="I71" i="125"/>
  <c r="H71" i="125"/>
  <c r="G71" i="125"/>
  <c r="E71" i="125"/>
  <c r="X70" i="125"/>
  <c r="W70" i="125"/>
  <c r="V70" i="125"/>
  <c r="U70" i="125"/>
  <c r="S70" i="125"/>
  <c r="P70" i="125"/>
  <c r="O70" i="125"/>
  <c r="N70" i="125"/>
  <c r="M70" i="125"/>
  <c r="K70" i="125"/>
  <c r="H70" i="125"/>
  <c r="G70" i="125"/>
  <c r="F70" i="125"/>
  <c r="E70" i="125"/>
  <c r="C70" i="125"/>
  <c r="V69" i="125"/>
  <c r="U69" i="125"/>
  <c r="T69" i="125"/>
  <c r="S69" i="125"/>
  <c r="Q69" i="125"/>
  <c r="N69" i="125"/>
  <c r="M69" i="125"/>
  <c r="L69" i="125"/>
  <c r="K69" i="125"/>
  <c r="I69" i="125"/>
  <c r="F69" i="125"/>
  <c r="E69" i="125"/>
  <c r="D69" i="125"/>
  <c r="C69" i="125"/>
  <c r="W68" i="125"/>
  <c r="T68" i="125"/>
  <c r="S68" i="125"/>
  <c r="R68" i="125"/>
  <c r="Q68" i="125"/>
  <c r="O68" i="125"/>
  <c r="L68" i="125"/>
  <c r="K68" i="125"/>
  <c r="J68" i="125"/>
  <c r="I68" i="125"/>
  <c r="G68" i="125"/>
  <c r="D68" i="125"/>
  <c r="C68" i="125"/>
  <c r="X67" i="125"/>
  <c r="W67" i="125"/>
  <c r="U67" i="125"/>
  <c r="R67" i="125"/>
  <c r="Q67" i="125"/>
  <c r="P67" i="125"/>
  <c r="O67" i="125"/>
  <c r="M67" i="125"/>
  <c r="J67" i="125"/>
  <c r="I67" i="125"/>
  <c r="H67" i="125"/>
  <c r="G67" i="125"/>
  <c r="E67" i="125"/>
  <c r="X66" i="125"/>
  <c r="W66" i="125"/>
  <c r="V66" i="125"/>
  <c r="U66" i="125"/>
  <c r="S66" i="125"/>
  <c r="P66" i="125"/>
  <c r="O66" i="125"/>
  <c r="N66" i="125"/>
  <c r="M66" i="125"/>
  <c r="K66" i="125"/>
  <c r="H66" i="125"/>
  <c r="G66" i="125"/>
  <c r="F66" i="125"/>
  <c r="E66" i="125"/>
  <c r="C66" i="125"/>
  <c r="V65" i="125"/>
  <c r="U65" i="125"/>
  <c r="T65" i="125"/>
  <c r="S65" i="125"/>
  <c r="Q65" i="125"/>
  <c r="N65" i="125"/>
  <c r="M65" i="125"/>
  <c r="L65" i="125"/>
  <c r="K65" i="125"/>
  <c r="I65" i="125"/>
  <c r="F65" i="125"/>
  <c r="E65" i="125"/>
  <c r="D65" i="125"/>
  <c r="C65" i="125"/>
  <c r="W64" i="125"/>
  <c r="T64" i="125"/>
  <c r="S64" i="125"/>
  <c r="R64" i="125"/>
  <c r="Q64" i="125"/>
  <c r="O64" i="125"/>
  <c r="L64" i="125"/>
  <c r="K64" i="125"/>
  <c r="J64" i="125"/>
  <c r="I64" i="125"/>
  <c r="G64" i="125"/>
  <c r="D64" i="125"/>
  <c r="C64" i="125"/>
  <c r="X63" i="125"/>
  <c r="W63" i="125"/>
  <c r="U63" i="125"/>
  <c r="R63" i="125"/>
  <c r="Q63" i="125"/>
  <c r="P63" i="125"/>
  <c r="O63" i="125"/>
  <c r="M63" i="125"/>
  <c r="J63" i="125"/>
  <c r="I63" i="125"/>
  <c r="H63" i="125"/>
  <c r="G63" i="125"/>
  <c r="E63" i="125"/>
  <c r="X62" i="125"/>
  <c r="W62" i="125"/>
  <c r="V62" i="125"/>
  <c r="U62" i="125"/>
  <c r="S62" i="125"/>
  <c r="P62" i="125"/>
  <c r="O62" i="125"/>
  <c r="N62" i="125"/>
  <c r="M62" i="125"/>
  <c r="K62" i="125"/>
  <c r="H62" i="125"/>
  <c r="G62" i="125"/>
  <c r="F62" i="125"/>
  <c r="E62" i="125"/>
  <c r="C62" i="125"/>
  <c r="W51" i="125"/>
  <c r="T51" i="125"/>
  <c r="R51" i="125"/>
  <c r="Q51" i="125"/>
  <c r="O51" i="125"/>
  <c r="L51" i="125"/>
  <c r="J51" i="125"/>
  <c r="I51" i="125"/>
  <c r="G51" i="125"/>
  <c r="D51" i="125"/>
  <c r="X50" i="125"/>
  <c r="W50" i="125"/>
  <c r="U50" i="125"/>
  <c r="R50" i="125"/>
  <c r="Q50" i="125"/>
  <c r="P50" i="125"/>
  <c r="O50" i="125"/>
  <c r="M50" i="125"/>
  <c r="J50" i="125"/>
  <c r="I50" i="125"/>
  <c r="H50" i="125"/>
  <c r="G50" i="125"/>
  <c r="E50" i="125"/>
  <c r="X49" i="125"/>
  <c r="W49" i="125"/>
  <c r="V49" i="125"/>
  <c r="U49" i="125"/>
  <c r="S49" i="125"/>
  <c r="P49" i="125"/>
  <c r="O49" i="125"/>
  <c r="N49" i="125"/>
  <c r="M49" i="125"/>
  <c r="K49" i="125"/>
  <c r="H49" i="125"/>
  <c r="G49" i="125"/>
  <c r="F49" i="125"/>
  <c r="E49" i="125"/>
  <c r="C49" i="125"/>
  <c r="V48" i="125"/>
  <c r="U48" i="125"/>
  <c r="T48" i="125"/>
  <c r="S48" i="125"/>
  <c r="Q48" i="125"/>
  <c r="N48" i="125"/>
  <c r="M48" i="125"/>
  <c r="L48" i="125"/>
  <c r="K48" i="125"/>
  <c r="I48" i="125"/>
  <c r="F48" i="125"/>
  <c r="E48" i="125"/>
  <c r="D48" i="125"/>
  <c r="C48" i="125"/>
  <c r="W47" i="125"/>
  <c r="V47" i="125"/>
  <c r="T47" i="125"/>
  <c r="S47" i="125"/>
  <c r="R47" i="125"/>
  <c r="Q47" i="125"/>
  <c r="O47" i="125"/>
  <c r="N47" i="125"/>
  <c r="L47" i="125"/>
  <c r="K47" i="125"/>
  <c r="J47" i="125"/>
  <c r="I47" i="125"/>
  <c r="G47" i="125"/>
  <c r="F47" i="125"/>
  <c r="D47" i="125"/>
  <c r="C47" i="125"/>
  <c r="X46" i="125"/>
  <c r="W46" i="125"/>
  <c r="U46" i="125"/>
  <c r="T46" i="125"/>
  <c r="R46" i="125"/>
  <c r="Q46" i="125"/>
  <c r="P46" i="125"/>
  <c r="O46" i="125"/>
  <c r="M46" i="125"/>
  <c r="L46" i="125"/>
  <c r="J46" i="125"/>
  <c r="I46" i="125"/>
  <c r="H46" i="125"/>
  <c r="G46" i="125"/>
  <c r="E46" i="125"/>
  <c r="D46" i="125"/>
  <c r="X45" i="125"/>
  <c r="W45" i="125"/>
  <c r="V45" i="125"/>
  <c r="U45" i="125"/>
  <c r="S45" i="125"/>
  <c r="R45" i="125"/>
  <c r="P45" i="125"/>
  <c r="O45" i="125"/>
  <c r="N45" i="125"/>
  <c r="M45" i="125"/>
  <c r="K45" i="125"/>
  <c r="J45" i="125"/>
  <c r="H45" i="125"/>
  <c r="G45" i="125"/>
  <c r="F45" i="125"/>
  <c r="E45" i="125"/>
  <c r="C45" i="125"/>
  <c r="X44" i="125"/>
  <c r="V44" i="125"/>
  <c r="U44" i="125"/>
  <c r="T44" i="125"/>
  <c r="S44" i="125"/>
  <c r="Q44" i="125"/>
  <c r="P44" i="125"/>
  <c r="N44" i="125"/>
  <c r="M44" i="125"/>
  <c r="L44" i="125"/>
  <c r="K44" i="125"/>
  <c r="I44" i="125"/>
  <c r="H44" i="125"/>
  <c r="F44" i="125"/>
  <c r="E44" i="125"/>
  <c r="D44" i="125"/>
  <c r="C44" i="125"/>
  <c r="W43" i="125"/>
  <c r="V43" i="125"/>
  <c r="T43" i="125"/>
  <c r="S43" i="125"/>
  <c r="R43" i="125"/>
  <c r="Q43" i="125"/>
  <c r="O43" i="125"/>
  <c r="N43" i="125"/>
  <c r="L43" i="125"/>
  <c r="K43" i="125"/>
  <c r="J43" i="125"/>
  <c r="I43" i="125"/>
  <c r="G43" i="125"/>
  <c r="F43" i="125"/>
  <c r="D43" i="125"/>
  <c r="C43" i="125"/>
  <c r="X42" i="125"/>
  <c r="W42" i="125"/>
  <c r="U42" i="125"/>
  <c r="T42" i="125"/>
  <c r="R42" i="125"/>
  <c r="Q42" i="125"/>
  <c r="P42" i="125"/>
  <c r="O42" i="125"/>
  <c r="M42" i="125"/>
  <c r="L42" i="125"/>
  <c r="J42" i="125"/>
  <c r="I42" i="125"/>
  <c r="H42" i="125"/>
  <c r="G42" i="125"/>
  <c r="E42" i="125"/>
  <c r="D42" i="125"/>
  <c r="X41" i="125"/>
  <c r="W41" i="125"/>
  <c r="V41" i="125"/>
  <c r="U41" i="125"/>
  <c r="S41" i="125"/>
  <c r="R41" i="125"/>
  <c r="P41" i="125"/>
  <c r="O41" i="125"/>
  <c r="N41" i="125"/>
  <c r="M41" i="125"/>
  <c r="K41" i="125"/>
  <c r="J41" i="125"/>
  <c r="H41" i="125"/>
  <c r="G41" i="125"/>
  <c r="F41" i="125"/>
  <c r="E41" i="125"/>
  <c r="C41" i="125"/>
  <c r="X40" i="125"/>
  <c r="V40" i="125"/>
  <c r="U40" i="125"/>
  <c r="T40" i="125"/>
  <c r="S40" i="125"/>
  <c r="Q40" i="125"/>
  <c r="P40" i="125"/>
  <c r="N40" i="125"/>
  <c r="M40" i="125"/>
  <c r="L40" i="125"/>
  <c r="K40" i="125"/>
  <c r="I40" i="125"/>
  <c r="H40" i="125"/>
  <c r="F40" i="125"/>
  <c r="E40" i="125"/>
  <c r="D40" i="125"/>
  <c r="C40" i="125"/>
  <c r="W39" i="125"/>
  <c r="V39" i="125"/>
  <c r="T39" i="125"/>
  <c r="S39" i="125"/>
  <c r="R39" i="125"/>
  <c r="Q39" i="125"/>
  <c r="O39" i="125"/>
  <c r="N39" i="125"/>
  <c r="L39" i="125"/>
  <c r="K39" i="125"/>
  <c r="J39" i="125"/>
  <c r="I39" i="125"/>
  <c r="G39" i="125"/>
  <c r="F39" i="125"/>
  <c r="D39" i="125"/>
  <c r="C39" i="125"/>
  <c r="X38" i="125"/>
  <c r="W38" i="125"/>
  <c r="U38" i="125"/>
  <c r="T38" i="125"/>
  <c r="R38" i="125"/>
  <c r="Q38" i="125"/>
  <c r="P38" i="125"/>
  <c r="O38" i="125"/>
  <c r="M38" i="125"/>
  <c r="L38" i="125"/>
  <c r="J38" i="125"/>
  <c r="I38" i="125"/>
  <c r="H38" i="125"/>
  <c r="G38" i="125"/>
  <c r="E38" i="125"/>
  <c r="D38" i="125"/>
  <c r="X37" i="125"/>
  <c r="W37" i="125"/>
  <c r="V37" i="125"/>
  <c r="U37" i="125"/>
  <c r="S37" i="125"/>
  <c r="R37" i="125"/>
  <c r="P37" i="125"/>
  <c r="O37" i="125"/>
  <c r="N37" i="125"/>
  <c r="M37" i="125"/>
  <c r="K37" i="125"/>
  <c r="J37" i="125"/>
  <c r="H37" i="125"/>
  <c r="G37" i="125"/>
  <c r="F37" i="125"/>
  <c r="E37" i="125"/>
  <c r="C37" i="125"/>
  <c r="X36" i="125"/>
  <c r="V36" i="125"/>
  <c r="U36" i="125"/>
  <c r="S36" i="125"/>
  <c r="P36" i="125"/>
  <c r="N36" i="125"/>
  <c r="M36" i="125"/>
  <c r="K36" i="125"/>
  <c r="H36" i="125"/>
  <c r="F36" i="125"/>
  <c r="E36" i="125"/>
  <c r="C36" i="125"/>
  <c r="W35" i="125"/>
  <c r="V35" i="125"/>
  <c r="T35" i="125"/>
  <c r="S35" i="125"/>
  <c r="R35" i="125"/>
  <c r="Q35" i="125"/>
  <c r="O35" i="125"/>
  <c r="N35" i="125"/>
  <c r="L35" i="125"/>
  <c r="K35" i="125"/>
  <c r="J35" i="125"/>
  <c r="I35" i="125"/>
  <c r="G35" i="125"/>
  <c r="F35" i="125"/>
  <c r="D35" i="125"/>
  <c r="C35" i="125"/>
  <c r="X32" i="125"/>
  <c r="W32" i="125"/>
  <c r="V32" i="125"/>
  <c r="U32" i="125"/>
  <c r="S32" i="125"/>
  <c r="R32" i="125"/>
  <c r="P32" i="125"/>
  <c r="O32" i="125"/>
  <c r="N32" i="125"/>
  <c r="M32" i="125"/>
  <c r="K32" i="125"/>
  <c r="J32" i="125"/>
  <c r="H32" i="125"/>
  <c r="G32" i="125"/>
  <c r="F32" i="125"/>
  <c r="E32" i="125"/>
  <c r="C32" i="125"/>
  <c r="X31" i="125"/>
  <c r="V31" i="125"/>
  <c r="U31" i="125"/>
  <c r="T31" i="125"/>
  <c r="S31" i="125"/>
  <c r="Q31" i="125"/>
  <c r="P31" i="125"/>
  <c r="N31" i="125"/>
  <c r="M31" i="125"/>
  <c r="L31" i="125"/>
  <c r="K31" i="125"/>
  <c r="I31" i="125"/>
  <c r="H31" i="125"/>
  <c r="F31" i="125"/>
  <c r="E31" i="125"/>
  <c r="D31" i="125"/>
  <c r="C31" i="125"/>
  <c r="W30" i="125"/>
  <c r="V30" i="125"/>
  <c r="T30" i="125"/>
  <c r="S30" i="125"/>
  <c r="R30" i="125"/>
  <c r="Q30" i="125"/>
  <c r="O30" i="125"/>
  <c r="N30" i="125"/>
  <c r="L30" i="125"/>
  <c r="K30" i="125"/>
  <c r="J30" i="125"/>
  <c r="I30" i="125"/>
  <c r="G30" i="125"/>
  <c r="F30" i="125"/>
  <c r="D30" i="125"/>
  <c r="C30" i="125"/>
  <c r="X29" i="125"/>
  <c r="W29" i="125"/>
  <c r="U29" i="125"/>
  <c r="T29" i="125"/>
  <c r="R29" i="125"/>
  <c r="Q29" i="125"/>
  <c r="P29" i="125"/>
  <c r="O29" i="125"/>
  <c r="M29" i="125"/>
  <c r="L29" i="125"/>
  <c r="J29" i="125"/>
  <c r="I29" i="125"/>
  <c r="H29" i="125"/>
  <c r="G29" i="125"/>
  <c r="E29" i="125"/>
  <c r="D29" i="125"/>
  <c r="X25" i="125"/>
  <c r="V25" i="125"/>
  <c r="U25" i="125"/>
  <c r="T25" i="125"/>
  <c r="S25" i="125"/>
  <c r="Q25" i="125"/>
  <c r="P25" i="125"/>
  <c r="N25" i="125"/>
  <c r="M25" i="125"/>
  <c r="L25" i="125"/>
  <c r="K25" i="125"/>
  <c r="I25" i="125"/>
  <c r="H25" i="125"/>
  <c r="F25" i="125"/>
  <c r="E25" i="125"/>
  <c r="D25" i="125"/>
  <c r="C25" i="125"/>
  <c r="W24" i="125"/>
  <c r="V24" i="125"/>
  <c r="T24" i="125"/>
  <c r="S24" i="125"/>
  <c r="R24" i="125"/>
  <c r="Q24" i="125"/>
  <c r="O24" i="125"/>
  <c r="N24" i="125"/>
  <c r="L24" i="125"/>
  <c r="K24" i="125"/>
  <c r="J24" i="125"/>
  <c r="I24" i="125"/>
  <c r="G24" i="125"/>
  <c r="F24" i="125"/>
  <c r="D24" i="125"/>
  <c r="C24" i="125"/>
  <c r="X21" i="125"/>
  <c r="W21" i="125"/>
  <c r="V21" i="125"/>
  <c r="U21" i="125"/>
  <c r="S21" i="125"/>
  <c r="R21" i="125"/>
  <c r="P21" i="125"/>
  <c r="O21" i="125"/>
  <c r="N21" i="125"/>
  <c r="M21" i="125"/>
  <c r="K21" i="125"/>
  <c r="J21" i="125"/>
  <c r="H21" i="125"/>
  <c r="G21" i="125"/>
  <c r="F21" i="125"/>
  <c r="E21" i="125"/>
  <c r="C21" i="125"/>
  <c r="X20" i="125"/>
  <c r="V20" i="125"/>
  <c r="U20" i="125"/>
  <c r="T20" i="125"/>
  <c r="S20" i="125"/>
  <c r="Q20" i="125"/>
  <c r="P20" i="125"/>
  <c r="N20" i="125"/>
  <c r="M20" i="125"/>
  <c r="L20" i="125"/>
  <c r="K20" i="125"/>
  <c r="I20" i="125"/>
  <c r="H20" i="125"/>
  <c r="F20" i="125"/>
  <c r="E20" i="125"/>
  <c r="D20" i="125"/>
  <c r="C20" i="125"/>
  <c r="W19" i="125"/>
  <c r="V19" i="125"/>
  <c r="T19" i="125"/>
  <c r="S19" i="125"/>
  <c r="R19" i="125"/>
  <c r="Q19" i="125"/>
  <c r="O19" i="125"/>
  <c r="N19" i="125"/>
  <c r="L19" i="125"/>
  <c r="K19" i="125"/>
  <c r="J19" i="125"/>
  <c r="I19" i="125"/>
  <c r="G19" i="125"/>
  <c r="F19" i="125"/>
  <c r="D19" i="125"/>
  <c r="C19" i="125"/>
  <c r="X16" i="125"/>
  <c r="W16" i="125"/>
  <c r="V16" i="125"/>
  <c r="U16" i="125"/>
  <c r="S16" i="125"/>
  <c r="R16" i="125"/>
  <c r="P16" i="125"/>
  <c r="O16" i="125"/>
  <c r="N16" i="125"/>
  <c r="M16" i="125"/>
  <c r="K16" i="125"/>
  <c r="J16" i="125"/>
  <c r="H16" i="125"/>
  <c r="G16" i="125"/>
  <c r="F16" i="125"/>
  <c r="E16" i="125"/>
  <c r="C16" i="125"/>
  <c r="X15" i="125"/>
  <c r="V15" i="125"/>
  <c r="U15" i="125"/>
  <c r="T15" i="125"/>
  <c r="S15" i="125"/>
  <c r="Q15" i="125"/>
  <c r="P15" i="125"/>
  <c r="N15" i="125"/>
  <c r="M15" i="125"/>
  <c r="L15" i="125"/>
  <c r="K15" i="125"/>
  <c r="I15" i="125"/>
  <c r="H15" i="125"/>
  <c r="F15" i="125"/>
  <c r="E15" i="125"/>
  <c r="D15" i="125"/>
  <c r="C15" i="125"/>
  <c r="W14" i="125"/>
  <c r="V14" i="125"/>
  <c r="T14" i="125"/>
  <c r="S14" i="125"/>
  <c r="R14" i="125"/>
  <c r="Q14" i="125"/>
  <c r="O14" i="125"/>
  <c r="N14" i="125"/>
  <c r="L14" i="125"/>
  <c r="K14" i="125"/>
  <c r="J14" i="125"/>
  <c r="I14" i="125"/>
  <c r="G14" i="125"/>
  <c r="F14" i="125"/>
  <c r="D14" i="125"/>
  <c r="C14" i="125"/>
  <c r="X13" i="125"/>
  <c r="W13" i="125"/>
  <c r="U13" i="125"/>
  <c r="T13" i="125"/>
  <c r="R13" i="125"/>
  <c r="Q13" i="125"/>
  <c r="P13" i="125"/>
  <c r="O13" i="125"/>
  <c r="M13" i="125"/>
  <c r="L13" i="125"/>
  <c r="J13" i="125"/>
  <c r="I13" i="125"/>
  <c r="H13" i="125"/>
  <c r="G13" i="125"/>
  <c r="E13" i="125"/>
  <c r="D13" i="125"/>
  <c r="X10" i="125"/>
  <c r="V10" i="125"/>
  <c r="U10" i="125"/>
  <c r="T10" i="125"/>
  <c r="S10" i="125"/>
  <c r="Q10" i="125"/>
  <c r="P10" i="125"/>
  <c r="N10" i="125"/>
  <c r="M10" i="125"/>
  <c r="L10" i="125"/>
  <c r="K10" i="125"/>
  <c r="I10" i="125"/>
  <c r="H10" i="125"/>
  <c r="F10" i="125"/>
  <c r="E10" i="125"/>
  <c r="D10" i="125"/>
  <c r="C10" i="125"/>
  <c r="X7" i="125"/>
  <c r="W7" i="125"/>
  <c r="U7" i="125"/>
  <c r="T7" i="125"/>
  <c r="R7" i="125"/>
  <c r="Q7" i="125"/>
  <c r="P7" i="125"/>
  <c r="O7" i="125"/>
  <c r="M7" i="125"/>
  <c r="L7" i="125"/>
  <c r="J7" i="125"/>
  <c r="I7" i="125"/>
  <c r="H7" i="125"/>
  <c r="G7" i="125"/>
  <c r="E7" i="125"/>
  <c r="D7" i="125"/>
  <c r="X6" i="125"/>
  <c r="W6" i="125"/>
  <c r="V6" i="125"/>
  <c r="U6" i="125"/>
  <c r="S6" i="125"/>
  <c r="R6" i="125"/>
  <c r="P6" i="125"/>
  <c r="O6" i="125"/>
  <c r="N6" i="125"/>
  <c r="M6" i="125"/>
  <c r="K6" i="125"/>
  <c r="J6" i="125"/>
  <c r="H6" i="125"/>
  <c r="G6" i="125"/>
  <c r="F6" i="125"/>
  <c r="E6" i="125"/>
  <c r="C6" i="125"/>
  <c r="U52" i="183"/>
  <c r="T52" i="183"/>
  <c r="S52" i="183"/>
  <c r="M52" i="183"/>
  <c r="L52" i="183"/>
  <c r="K52" i="183"/>
  <c r="E52" i="183"/>
  <c r="D52" i="183"/>
  <c r="C52" i="183"/>
  <c r="U33" i="183"/>
  <c r="M33" i="183"/>
  <c r="E33" i="183"/>
  <c r="S27" i="183"/>
  <c r="K27" i="183"/>
  <c r="C27" i="183"/>
  <c r="U22" i="183"/>
  <c r="T22" i="183"/>
  <c r="S22" i="183"/>
  <c r="M22" i="183"/>
  <c r="L22" i="183"/>
  <c r="K22" i="183"/>
  <c r="E22" i="183"/>
  <c r="D22" i="183"/>
  <c r="C22" i="183"/>
  <c r="U17" i="183"/>
  <c r="M17" i="183"/>
  <c r="E17" i="183"/>
  <c r="S11" i="183"/>
  <c r="K11" i="183"/>
  <c r="C11" i="183"/>
  <c r="W8" i="183"/>
  <c r="V8" i="183"/>
  <c r="U8" i="183"/>
  <c r="O8" i="183"/>
  <c r="N8" i="183"/>
  <c r="M8" i="183"/>
  <c r="G8" i="183"/>
  <c r="F8" i="183"/>
  <c r="E8" i="183"/>
  <c r="Q4" i="183"/>
  <c r="I4" i="183"/>
  <c r="W52" i="121"/>
  <c r="V52" i="121"/>
  <c r="U52" i="121"/>
  <c r="R52" i="121"/>
  <c r="O52" i="121"/>
  <c r="N52" i="121"/>
  <c r="M52" i="121"/>
  <c r="J52" i="121"/>
  <c r="G52" i="121"/>
  <c r="F52" i="121"/>
  <c r="E52" i="121"/>
  <c r="S61" i="121"/>
  <c r="K61" i="121"/>
  <c r="C61" i="121"/>
  <c r="W33" i="121"/>
  <c r="O33" i="121"/>
  <c r="G33" i="121"/>
  <c r="U27" i="121"/>
  <c r="M27" i="121"/>
  <c r="E27" i="121"/>
  <c r="W22" i="121"/>
  <c r="V22" i="121"/>
  <c r="U22" i="121"/>
  <c r="R22" i="121"/>
  <c r="O22" i="121"/>
  <c r="N22" i="121"/>
  <c r="M22" i="121"/>
  <c r="J22" i="121"/>
  <c r="G22" i="121"/>
  <c r="F22" i="121"/>
  <c r="E22" i="121"/>
  <c r="W17" i="121"/>
  <c r="O17" i="121"/>
  <c r="G17" i="121"/>
  <c r="U11" i="121"/>
  <c r="M11" i="121"/>
  <c r="E11" i="121"/>
  <c r="X8" i="121"/>
  <c r="W8" i="121"/>
  <c r="T8" i="121"/>
  <c r="Q8" i="121"/>
  <c r="P8" i="121"/>
  <c r="O8" i="121"/>
  <c r="L8" i="121"/>
  <c r="I8" i="121"/>
  <c r="H8" i="121"/>
  <c r="G8" i="121"/>
  <c r="D8" i="121"/>
  <c r="S4" i="121"/>
  <c r="K4" i="121"/>
  <c r="C4" i="121"/>
  <c r="W51" i="119"/>
  <c r="V51" i="119"/>
  <c r="U51" i="119"/>
  <c r="R51" i="119"/>
  <c r="O51" i="119"/>
  <c r="N51" i="119"/>
  <c r="M51" i="119"/>
  <c r="J51" i="119"/>
  <c r="G51" i="119"/>
  <c r="F51" i="119"/>
  <c r="E51" i="119"/>
  <c r="X52" i="115"/>
  <c r="U52" i="115"/>
  <c r="T52" i="115"/>
  <c r="S52" i="115"/>
  <c r="P52" i="115"/>
  <c r="M52" i="115"/>
  <c r="L52" i="115"/>
  <c r="K52" i="115"/>
  <c r="H52" i="115"/>
  <c r="E52" i="115"/>
  <c r="D52" i="115"/>
  <c r="C52" i="115"/>
  <c r="Q61" i="115"/>
  <c r="I61" i="115"/>
  <c r="U33" i="115"/>
  <c r="M33" i="115"/>
  <c r="E33" i="115"/>
  <c r="K27" i="115"/>
  <c r="C27" i="115"/>
  <c r="X22" i="115"/>
  <c r="U22" i="115"/>
  <c r="T22" i="115"/>
  <c r="S22" i="115"/>
  <c r="P22" i="115"/>
  <c r="M22" i="115"/>
  <c r="L22" i="115"/>
  <c r="K22" i="115"/>
  <c r="H22" i="115"/>
  <c r="E22" i="115"/>
  <c r="D22" i="115"/>
  <c r="C22" i="115"/>
  <c r="U17" i="115"/>
  <c r="M17" i="115"/>
  <c r="E17" i="115"/>
  <c r="S11" i="115"/>
  <c r="K11" i="115"/>
  <c r="C11" i="115"/>
  <c r="W8" i="115"/>
  <c r="V8" i="115"/>
  <c r="U8" i="115"/>
  <c r="R8" i="115"/>
  <c r="O8" i="115"/>
  <c r="N8" i="115"/>
  <c r="M8" i="115"/>
  <c r="J8" i="115"/>
  <c r="G8" i="115"/>
  <c r="F8" i="115"/>
  <c r="E8" i="115"/>
  <c r="Q4" i="115"/>
  <c r="I4" i="115"/>
  <c r="W52" i="113"/>
  <c r="V52" i="113"/>
  <c r="U52" i="113"/>
  <c r="R52" i="113"/>
  <c r="O52" i="113"/>
  <c r="N52" i="113"/>
  <c r="M52" i="113"/>
  <c r="J52" i="113"/>
  <c r="G52" i="113"/>
  <c r="F52" i="113"/>
  <c r="E52" i="113"/>
  <c r="S61" i="113"/>
  <c r="K61" i="113"/>
  <c r="C61" i="113"/>
  <c r="W22" i="113"/>
  <c r="V22" i="113"/>
  <c r="U22" i="113"/>
  <c r="R22" i="113"/>
  <c r="O22" i="113"/>
  <c r="N22" i="113"/>
  <c r="M22" i="113"/>
  <c r="J22" i="113"/>
  <c r="G22" i="113"/>
  <c r="F22" i="113"/>
  <c r="E22" i="113"/>
  <c r="W17" i="113"/>
  <c r="O17" i="113"/>
  <c r="G17" i="113"/>
  <c r="X8" i="113"/>
  <c r="W8" i="113"/>
  <c r="T8" i="113"/>
  <c r="Q8" i="113"/>
  <c r="P8" i="113"/>
  <c r="O8" i="113"/>
  <c r="L8" i="113"/>
  <c r="I8" i="113"/>
  <c r="H8" i="113"/>
  <c r="G8" i="113"/>
  <c r="D8" i="113"/>
  <c r="S4" i="113"/>
  <c r="K4" i="113"/>
  <c r="C4" i="113"/>
  <c r="X52" i="109"/>
  <c r="W52" i="109"/>
  <c r="T52" i="109"/>
  <c r="Q52" i="109"/>
  <c r="P52" i="109"/>
  <c r="O52" i="109"/>
  <c r="L52" i="109"/>
  <c r="I52" i="109"/>
  <c r="H52" i="109"/>
  <c r="G52" i="109"/>
  <c r="D52" i="109"/>
  <c r="M61" i="109"/>
  <c r="E61" i="109"/>
  <c r="X22" i="109"/>
  <c r="W22" i="109"/>
  <c r="T22" i="109"/>
  <c r="Q22" i="109"/>
  <c r="P22" i="109"/>
  <c r="O22" i="109"/>
  <c r="L22" i="109"/>
  <c r="I22" i="109"/>
  <c r="H22" i="109"/>
  <c r="G22" i="109"/>
  <c r="D22" i="109"/>
  <c r="V8" i="109"/>
  <c r="S8" i="109"/>
  <c r="R8" i="109"/>
  <c r="Q8" i="109"/>
  <c r="N8" i="109"/>
  <c r="K8" i="109"/>
  <c r="J8" i="109"/>
  <c r="I8" i="109"/>
  <c r="F8" i="109"/>
  <c r="C8" i="109"/>
  <c r="U4" i="109"/>
  <c r="M4" i="109"/>
  <c r="E4" i="109"/>
  <c r="V52" i="112"/>
  <c r="S52" i="112"/>
  <c r="R52" i="112"/>
  <c r="Q52" i="112"/>
  <c r="N52" i="112"/>
  <c r="K52" i="112"/>
  <c r="J52" i="112"/>
  <c r="I52" i="112"/>
  <c r="F52" i="112"/>
  <c r="C52" i="112"/>
  <c r="W61" i="112"/>
  <c r="O61" i="112"/>
  <c r="G61" i="112"/>
  <c r="V22" i="112"/>
  <c r="S22" i="112"/>
  <c r="R22" i="112"/>
  <c r="N22" i="112"/>
  <c r="K22" i="112"/>
  <c r="J22" i="112"/>
  <c r="F22" i="112"/>
  <c r="C22" i="112"/>
  <c r="X8" i="112"/>
  <c r="S8" i="112"/>
  <c r="P8" i="112"/>
  <c r="K8" i="112"/>
  <c r="H8" i="112"/>
  <c r="C8" i="112"/>
  <c r="X52" i="114"/>
  <c r="T52" i="114"/>
  <c r="S52" i="114"/>
  <c r="P52" i="114"/>
  <c r="L52" i="114"/>
  <c r="K52" i="114"/>
  <c r="H52" i="114"/>
  <c r="D52" i="114"/>
  <c r="C52" i="114"/>
  <c r="X22" i="114"/>
  <c r="P22" i="114"/>
  <c r="H22" i="114"/>
  <c r="U52" i="108"/>
  <c r="M52" i="108"/>
  <c r="E52" i="108"/>
  <c r="U22" i="108"/>
  <c r="R22" i="108"/>
  <c r="M22" i="108"/>
  <c r="J22" i="108"/>
  <c r="E22" i="108"/>
  <c r="T8" i="108"/>
  <c r="L8" i="108"/>
  <c r="D8" i="108"/>
  <c r="W52" i="107"/>
  <c r="T52" i="107"/>
  <c r="O52" i="107"/>
  <c r="L52" i="107"/>
  <c r="G52" i="107"/>
  <c r="D52" i="107"/>
  <c r="X22" i="107"/>
  <c r="W22" i="107"/>
  <c r="T22" i="107"/>
  <c r="P22" i="107"/>
  <c r="O22" i="107"/>
  <c r="L22" i="107"/>
  <c r="H22" i="107"/>
  <c r="G22" i="107"/>
  <c r="D22" i="107"/>
  <c r="V8" i="107"/>
  <c r="R8" i="107"/>
  <c r="Q8" i="107"/>
  <c r="N8" i="107"/>
  <c r="J8" i="107"/>
  <c r="I8" i="107"/>
  <c r="F8" i="107"/>
  <c r="X4" i="107"/>
  <c r="P4" i="107"/>
  <c r="H4" i="107"/>
  <c r="R52" i="110"/>
  <c r="Q52" i="110"/>
  <c r="J52" i="110"/>
  <c r="I52" i="110"/>
  <c r="V33" i="110"/>
  <c r="N33" i="110"/>
  <c r="F33" i="110"/>
  <c r="T27" i="110"/>
  <c r="L27" i="110"/>
  <c r="D27" i="110"/>
  <c r="V22" i="110"/>
  <c r="R22" i="110"/>
  <c r="N22" i="110"/>
  <c r="J22" i="110"/>
  <c r="F22" i="110"/>
  <c r="V17" i="110"/>
  <c r="N17" i="110"/>
  <c r="F17" i="110"/>
  <c r="T11" i="110"/>
  <c r="L11" i="110"/>
  <c r="D11" i="110"/>
  <c r="X8" i="110"/>
  <c r="T8" i="110"/>
  <c r="P8" i="110"/>
  <c r="L8" i="110"/>
  <c r="H8" i="110"/>
  <c r="D8" i="110"/>
  <c r="R4" i="110"/>
  <c r="J4" i="110"/>
  <c r="T22" i="186"/>
  <c r="R22" i="186"/>
  <c r="Q22" i="186"/>
  <c r="L22" i="186"/>
  <c r="I22" i="186"/>
  <c r="H22" i="186"/>
  <c r="D22" i="186"/>
  <c r="T8" i="186"/>
  <c r="S8" i="186"/>
  <c r="L8" i="186"/>
  <c r="K8" i="186"/>
  <c r="J8" i="186"/>
  <c r="F8" i="186"/>
  <c r="C8" i="186"/>
  <c r="N4" i="186"/>
  <c r="T52" i="91"/>
  <c r="Q52" i="91"/>
  <c r="L52" i="91"/>
  <c r="I52" i="91"/>
  <c r="D52" i="91"/>
  <c r="V22" i="91"/>
  <c r="T22" i="91"/>
  <c r="Q22" i="91"/>
  <c r="N22" i="91"/>
  <c r="L22" i="91"/>
  <c r="I22" i="91"/>
  <c r="F22" i="91"/>
  <c r="D22" i="91"/>
  <c r="V17" i="91"/>
  <c r="N17" i="91"/>
  <c r="F17" i="91"/>
  <c r="T11" i="91"/>
  <c r="L11" i="91"/>
  <c r="D11" i="91"/>
  <c r="X8" i="91"/>
  <c r="V8" i="91"/>
  <c r="S8" i="91"/>
  <c r="P8" i="91"/>
  <c r="N8" i="91"/>
  <c r="K8" i="91"/>
  <c r="H8" i="91"/>
  <c r="F8" i="91"/>
  <c r="C8" i="91"/>
  <c r="X4" i="91"/>
  <c r="U4" i="91"/>
  <c r="R4" i="91"/>
  <c r="P4" i="91"/>
  <c r="M4" i="91"/>
  <c r="J4" i="91"/>
  <c r="H4" i="91"/>
  <c r="E4" i="91"/>
  <c r="X52" i="90"/>
  <c r="V52" i="90"/>
  <c r="S52" i="90"/>
  <c r="P52" i="90"/>
  <c r="N52" i="90"/>
  <c r="K52" i="90"/>
  <c r="H52" i="90"/>
  <c r="F52" i="90"/>
  <c r="C52" i="90"/>
  <c r="T61" i="90"/>
  <c r="L61" i="90"/>
  <c r="D61" i="90"/>
  <c r="X33" i="90"/>
  <c r="P33" i="90"/>
  <c r="H33" i="90"/>
  <c r="V27" i="90"/>
  <c r="N27" i="90"/>
  <c r="F27" i="90"/>
  <c r="X22" i="90"/>
  <c r="V22" i="90"/>
  <c r="S22" i="90"/>
  <c r="P22" i="90"/>
  <c r="N22" i="90"/>
  <c r="K22" i="90"/>
  <c r="H22" i="90"/>
  <c r="F22" i="90"/>
  <c r="C22" i="90"/>
  <c r="X17" i="90"/>
  <c r="P17" i="90"/>
  <c r="H17" i="90"/>
  <c r="V11" i="90"/>
  <c r="N11" i="90"/>
  <c r="F11" i="90"/>
  <c r="U8" i="90"/>
  <c r="M8" i="90"/>
  <c r="H8" i="90"/>
  <c r="E8" i="90"/>
  <c r="T4" i="90"/>
  <c r="R4" i="90"/>
  <c r="L4" i="90"/>
  <c r="J4" i="90"/>
  <c r="D4" i="90"/>
  <c r="X52" i="89"/>
  <c r="U52" i="89"/>
  <c r="R52" i="89"/>
  <c r="P52" i="89"/>
  <c r="M52" i="89"/>
  <c r="J52" i="89"/>
  <c r="H52" i="89"/>
  <c r="E52" i="89"/>
  <c r="V61" i="89"/>
  <c r="N61" i="89"/>
  <c r="F61" i="89"/>
  <c r="R33" i="89"/>
  <c r="J33" i="89"/>
  <c r="X27" i="89"/>
  <c r="P27" i="89"/>
  <c r="H27" i="89"/>
  <c r="X22" i="89"/>
  <c r="U22" i="89"/>
  <c r="R22" i="89"/>
  <c r="P22" i="89"/>
  <c r="M22" i="89"/>
  <c r="J22" i="89"/>
  <c r="H22" i="89"/>
  <c r="E22" i="89"/>
  <c r="R17" i="89"/>
  <c r="J17" i="89"/>
  <c r="X11" i="89"/>
  <c r="P11" i="89"/>
  <c r="H11" i="89"/>
  <c r="W8" i="89"/>
  <c r="T8" i="89"/>
  <c r="R8" i="89"/>
  <c r="O8" i="89"/>
  <c r="L8" i="89"/>
  <c r="J8" i="89"/>
  <c r="G8" i="89"/>
  <c r="D8" i="89"/>
  <c r="V4" i="89"/>
  <c r="T4" i="89"/>
  <c r="N4" i="89"/>
  <c r="L4" i="89"/>
  <c r="F4" i="89"/>
  <c r="D4" i="89"/>
  <c r="W52" i="88"/>
  <c r="T52" i="88"/>
  <c r="R52" i="88"/>
  <c r="O52" i="88"/>
  <c r="L52" i="88"/>
  <c r="J52" i="88"/>
  <c r="G52" i="88"/>
  <c r="D52" i="88"/>
  <c r="X61" i="88"/>
  <c r="P61" i="88"/>
  <c r="H61" i="88"/>
  <c r="T33" i="88"/>
  <c r="L33" i="88"/>
  <c r="D33" i="88"/>
  <c r="R27" i="88"/>
  <c r="J27" i="88"/>
  <c r="W22" i="88"/>
  <c r="T22" i="88"/>
  <c r="R22" i="88"/>
  <c r="O22" i="88"/>
  <c r="L22" i="88"/>
  <c r="J22" i="88"/>
  <c r="G22" i="88"/>
  <c r="D22" i="88"/>
  <c r="T17" i="88"/>
  <c r="L17" i="88"/>
  <c r="D17" i="88"/>
  <c r="R11" i="88"/>
  <c r="J11" i="88"/>
  <c r="V8" i="88"/>
  <c r="T8" i="88"/>
  <c r="Q8" i="88"/>
  <c r="N8" i="88"/>
  <c r="L8" i="88"/>
  <c r="I8" i="88"/>
  <c r="F8" i="88"/>
  <c r="D8" i="88"/>
  <c r="X4" i="88"/>
  <c r="P4" i="88"/>
  <c r="N4" i="88"/>
  <c r="H4" i="88"/>
  <c r="F4" i="88"/>
  <c r="T52" i="87"/>
  <c r="Q52" i="87"/>
  <c r="N52" i="87"/>
  <c r="L52" i="87"/>
  <c r="I52" i="87"/>
  <c r="F52" i="87"/>
  <c r="D52" i="87"/>
  <c r="R61" i="87"/>
  <c r="J61" i="87"/>
  <c r="V33" i="87"/>
  <c r="N33" i="87"/>
  <c r="F33" i="87"/>
  <c r="T27" i="87"/>
  <c r="L27" i="87"/>
  <c r="D27" i="87"/>
  <c r="V22" i="87"/>
  <c r="Q22" i="87"/>
  <c r="N22" i="87"/>
  <c r="I22" i="87"/>
  <c r="F22" i="87"/>
  <c r="V17" i="87"/>
  <c r="N17" i="87"/>
  <c r="F17" i="87"/>
  <c r="T11" i="87"/>
  <c r="L11" i="87"/>
  <c r="D11" i="87"/>
  <c r="X8" i="87"/>
  <c r="S8" i="87"/>
  <c r="P8" i="87"/>
  <c r="K8" i="87"/>
  <c r="H8" i="87"/>
  <c r="C8" i="87"/>
  <c r="R4" i="87"/>
  <c r="J4" i="87"/>
  <c r="X52" i="86"/>
  <c r="S52" i="86"/>
  <c r="P52" i="86"/>
  <c r="K52" i="86"/>
  <c r="H52" i="86"/>
  <c r="F52" i="86"/>
  <c r="C52" i="86"/>
  <c r="T61" i="86"/>
  <c r="L61" i="86"/>
  <c r="D61" i="86"/>
  <c r="X33" i="86"/>
  <c r="P33" i="86"/>
  <c r="H33" i="86"/>
  <c r="V27" i="86"/>
  <c r="N27" i="86"/>
  <c r="F27" i="86"/>
  <c r="X22" i="86"/>
  <c r="S22" i="86"/>
  <c r="P22" i="86"/>
  <c r="K22" i="86"/>
  <c r="H22" i="86"/>
  <c r="C22" i="86"/>
  <c r="X17" i="86"/>
  <c r="P17" i="86"/>
  <c r="H17" i="86"/>
  <c r="V11" i="86"/>
  <c r="N11" i="86"/>
  <c r="F11" i="86"/>
  <c r="U8" i="86"/>
  <c r="R8" i="86"/>
  <c r="M8" i="86"/>
  <c r="J8" i="86"/>
  <c r="E8" i="86"/>
  <c r="T4" i="86"/>
  <c r="L4" i="86"/>
  <c r="D4" i="86"/>
  <c r="U52" i="85"/>
  <c r="R52" i="85"/>
  <c r="M52" i="85"/>
  <c r="J52" i="85"/>
  <c r="E52" i="85"/>
  <c r="V61" i="85"/>
  <c r="N61" i="85"/>
  <c r="F61" i="85"/>
  <c r="R33" i="85"/>
  <c r="J33" i="85"/>
  <c r="X27" i="85"/>
  <c r="P27" i="85"/>
  <c r="H27" i="85"/>
  <c r="U22" i="85"/>
  <c r="R22" i="85"/>
  <c r="M22" i="85"/>
  <c r="J22" i="85"/>
  <c r="E22" i="85"/>
  <c r="R17" i="85"/>
  <c r="J17" i="85"/>
  <c r="X11" i="85"/>
  <c r="P11" i="85"/>
  <c r="H11" i="85"/>
  <c r="W8" i="85"/>
  <c r="T8" i="85"/>
  <c r="O8" i="85"/>
  <c r="L8" i="85"/>
  <c r="G8" i="85"/>
  <c r="D8" i="85"/>
  <c r="V4" i="85"/>
  <c r="Q4" i="85"/>
  <c r="N4" i="85"/>
  <c r="I4" i="85"/>
  <c r="F4" i="85"/>
  <c r="W52" i="84"/>
  <c r="T52" i="84"/>
  <c r="O52" i="84"/>
  <c r="L52" i="84"/>
  <c r="G52" i="84"/>
  <c r="D52" i="84"/>
  <c r="X61" i="84"/>
  <c r="P61" i="84"/>
  <c r="H61" i="84"/>
  <c r="T33" i="84"/>
  <c r="L33" i="84"/>
  <c r="D33" i="84"/>
  <c r="R27" i="84"/>
  <c r="J27" i="84"/>
  <c r="W22" i="84"/>
  <c r="T22" i="84"/>
  <c r="O22" i="84"/>
  <c r="L22" i="84"/>
  <c r="G22" i="84"/>
  <c r="D22" i="84"/>
  <c r="T17" i="84"/>
  <c r="L17" i="84"/>
  <c r="D17" i="84"/>
  <c r="R11" i="84"/>
  <c r="J11" i="84"/>
  <c r="V8" i="84"/>
  <c r="Q8" i="84"/>
  <c r="N8" i="84"/>
  <c r="I8" i="84"/>
  <c r="F8" i="84"/>
  <c r="X4" i="84"/>
  <c r="S4" i="84"/>
  <c r="P4" i="84"/>
  <c r="K4" i="84"/>
  <c r="H4" i="84"/>
  <c r="C4" i="84"/>
  <c r="V52" i="83"/>
  <c r="Q52" i="83"/>
  <c r="N52" i="83"/>
  <c r="I52" i="83"/>
  <c r="F52" i="83"/>
  <c r="R61" i="83"/>
  <c r="J61" i="83"/>
  <c r="V33" i="83"/>
  <c r="N33" i="83"/>
  <c r="F33" i="83"/>
  <c r="T27" i="83"/>
  <c r="L27" i="83"/>
  <c r="D27" i="83"/>
  <c r="V22" i="83"/>
  <c r="Q22" i="83"/>
  <c r="N22" i="83"/>
  <c r="I22" i="83"/>
  <c r="F22" i="83"/>
  <c r="V17" i="83"/>
  <c r="N17" i="83"/>
  <c r="F17" i="83"/>
  <c r="T11" i="83"/>
  <c r="L11" i="83"/>
  <c r="D11" i="83"/>
  <c r="X8" i="83"/>
  <c r="S8" i="83"/>
  <c r="P8" i="83"/>
  <c r="K8" i="83"/>
  <c r="H8" i="83"/>
  <c r="C8" i="83"/>
  <c r="U4" i="83"/>
  <c r="R4" i="83"/>
  <c r="M4" i="83"/>
  <c r="J4" i="83"/>
  <c r="E4" i="83"/>
  <c r="X52" i="82"/>
  <c r="S52" i="82"/>
  <c r="P52" i="82"/>
  <c r="K52" i="82"/>
  <c r="H52" i="82"/>
  <c r="C52" i="82"/>
  <c r="T61" i="82"/>
  <c r="L61" i="82"/>
  <c r="D61" i="82"/>
  <c r="X33" i="82"/>
  <c r="P33" i="82"/>
  <c r="H33" i="82"/>
  <c r="V27" i="82"/>
  <c r="N27" i="82"/>
  <c r="F27" i="82"/>
  <c r="X22" i="82"/>
  <c r="S22" i="82"/>
  <c r="P22" i="82"/>
  <c r="K22" i="82"/>
  <c r="H22" i="82"/>
  <c r="C22" i="82"/>
  <c r="X17" i="82"/>
  <c r="P17" i="82"/>
  <c r="H17" i="82"/>
  <c r="V11" i="82"/>
  <c r="N11" i="82"/>
  <c r="F11" i="82"/>
  <c r="U8" i="82"/>
  <c r="R8" i="82"/>
  <c r="M8" i="82"/>
  <c r="J8" i="82"/>
  <c r="E8" i="82"/>
  <c r="T4" i="82"/>
  <c r="L4" i="82"/>
  <c r="D4" i="82"/>
  <c r="U52" i="81"/>
  <c r="R52" i="81"/>
  <c r="M52" i="81"/>
  <c r="J52" i="81"/>
  <c r="E52" i="81"/>
  <c r="V61" i="81"/>
  <c r="N61" i="81"/>
  <c r="F61" i="81"/>
  <c r="R33" i="81"/>
  <c r="J33" i="81"/>
  <c r="X27" i="81"/>
  <c r="P27" i="81"/>
  <c r="H27" i="81"/>
  <c r="U22" i="81"/>
  <c r="R22" i="81"/>
  <c r="M22" i="81"/>
  <c r="J22" i="81"/>
  <c r="E22" i="81"/>
  <c r="R17" i="81"/>
  <c r="J17" i="81"/>
  <c r="X11" i="81"/>
  <c r="P11" i="81"/>
  <c r="H11" i="81"/>
  <c r="W8" i="81"/>
  <c r="T8" i="81"/>
  <c r="O8" i="81"/>
  <c r="L8" i="81"/>
  <c r="G8" i="81"/>
  <c r="D8" i="81"/>
  <c r="V4" i="81"/>
  <c r="N4" i="81"/>
  <c r="F4" i="81"/>
  <c r="W52" i="80"/>
  <c r="T52" i="80"/>
  <c r="O52" i="80"/>
  <c r="L52" i="80"/>
  <c r="G52" i="80"/>
  <c r="D52" i="80"/>
  <c r="X61" i="80"/>
  <c r="P61" i="80"/>
  <c r="H61" i="80"/>
  <c r="T33" i="80"/>
  <c r="L33" i="80"/>
  <c r="D33" i="80"/>
  <c r="R27" i="80"/>
  <c r="J27" i="80"/>
  <c r="W22" i="80"/>
  <c r="T22" i="80"/>
  <c r="O22" i="80"/>
  <c r="L22" i="80"/>
  <c r="G22" i="80"/>
  <c r="D22" i="80"/>
  <c r="T17" i="80"/>
  <c r="L17" i="80"/>
  <c r="D17" i="80"/>
  <c r="R11" i="80"/>
  <c r="J11" i="80"/>
  <c r="V8" i="80"/>
  <c r="Q8" i="80"/>
  <c r="N8" i="80"/>
  <c r="I8" i="80"/>
  <c r="F8" i="80"/>
  <c r="X4" i="80"/>
  <c r="P4" i="80"/>
  <c r="H4" i="80"/>
  <c r="V52" i="79"/>
  <c r="Q52" i="79"/>
  <c r="N52" i="79"/>
  <c r="I52" i="79"/>
  <c r="F52" i="79"/>
  <c r="R61" i="79"/>
  <c r="J61" i="79"/>
  <c r="V33" i="79"/>
  <c r="N33" i="79"/>
  <c r="F33" i="79"/>
  <c r="T27" i="79"/>
  <c r="L27" i="79"/>
  <c r="D27" i="79"/>
  <c r="V22" i="79"/>
  <c r="N22" i="79"/>
  <c r="F22" i="79"/>
  <c r="V17" i="79"/>
  <c r="N17" i="79"/>
  <c r="F17" i="79"/>
  <c r="T11" i="79"/>
  <c r="L11" i="79"/>
  <c r="D11" i="79"/>
  <c r="X8" i="79"/>
  <c r="P8" i="79"/>
  <c r="K8" i="79"/>
  <c r="H8" i="79"/>
  <c r="C8" i="79"/>
  <c r="R4" i="79"/>
  <c r="J4" i="79"/>
  <c r="S52" i="78"/>
  <c r="K52" i="78"/>
  <c r="H52" i="78"/>
  <c r="C52" i="78"/>
  <c r="T61" i="78"/>
  <c r="L61" i="78"/>
  <c r="D61" i="78"/>
  <c r="X33" i="78"/>
  <c r="P33" i="78"/>
  <c r="H33" i="78"/>
  <c r="V27" i="78"/>
  <c r="N27" i="78"/>
  <c r="F27" i="78"/>
  <c r="X22" i="78"/>
  <c r="P22" i="78"/>
  <c r="H22" i="78"/>
  <c r="X17" i="78"/>
  <c r="P17" i="78"/>
  <c r="H17" i="78"/>
  <c r="V11" i="78"/>
  <c r="N11" i="78"/>
  <c r="F11" i="78"/>
  <c r="R8" i="78"/>
  <c r="J8" i="78"/>
  <c r="T4" i="78"/>
  <c r="L4" i="78"/>
  <c r="D4" i="78"/>
  <c r="T54" i="75"/>
  <c r="L54" i="75"/>
  <c r="D54" i="75"/>
  <c r="V72" i="75"/>
  <c r="N72" i="75"/>
  <c r="F72" i="75"/>
  <c r="T71" i="75"/>
  <c r="L71" i="75"/>
  <c r="D71" i="75"/>
  <c r="R70" i="75"/>
  <c r="J70" i="75"/>
  <c r="X69" i="75"/>
  <c r="P69" i="75"/>
  <c r="H69" i="75"/>
  <c r="V68" i="75"/>
  <c r="N68" i="75"/>
  <c r="F68" i="75"/>
  <c r="T67" i="75"/>
  <c r="L67" i="75"/>
  <c r="D67" i="75"/>
  <c r="R66" i="75"/>
  <c r="J66" i="75"/>
  <c r="X65" i="75"/>
  <c r="P65" i="75"/>
  <c r="H65" i="75"/>
  <c r="V64" i="75"/>
  <c r="N64" i="75"/>
  <c r="F64" i="75"/>
  <c r="T63" i="75"/>
  <c r="L63" i="75"/>
  <c r="D63" i="75"/>
  <c r="R62" i="75"/>
  <c r="J62" i="75"/>
  <c r="T51" i="75"/>
  <c r="L51" i="75"/>
  <c r="D51" i="75"/>
  <c r="R50" i="75"/>
  <c r="J50" i="75"/>
  <c r="X49" i="75"/>
  <c r="P49" i="75"/>
  <c r="H49" i="75"/>
  <c r="V48" i="75"/>
  <c r="N48" i="75"/>
  <c r="F48" i="75"/>
  <c r="T47" i="75"/>
  <c r="L47" i="75"/>
  <c r="D47" i="75"/>
  <c r="R46" i="75"/>
  <c r="J46" i="75"/>
  <c r="X45" i="75"/>
  <c r="P45" i="75"/>
  <c r="H45" i="75"/>
  <c r="V44" i="75"/>
  <c r="N44" i="75"/>
  <c r="F44" i="75"/>
  <c r="T43" i="75"/>
  <c r="L43" i="75"/>
  <c r="D43" i="75"/>
  <c r="R42" i="75"/>
  <c r="J42" i="75"/>
  <c r="X41" i="75"/>
  <c r="P41" i="75"/>
  <c r="H41" i="75"/>
  <c r="V40" i="75"/>
  <c r="N40" i="75"/>
  <c r="F40" i="75"/>
  <c r="T39" i="75"/>
  <c r="L39" i="75"/>
  <c r="D39" i="75"/>
  <c r="R38" i="75"/>
  <c r="J38" i="75"/>
  <c r="X37" i="75"/>
  <c r="P37" i="75"/>
  <c r="H37" i="75"/>
  <c r="V36" i="75"/>
  <c r="N36" i="75"/>
  <c r="F36" i="75"/>
  <c r="T35" i="75"/>
  <c r="L35" i="75"/>
  <c r="D35" i="75"/>
  <c r="X32" i="75"/>
  <c r="P32" i="75"/>
  <c r="H32" i="75"/>
  <c r="V31" i="75"/>
  <c r="N31" i="75"/>
  <c r="F31" i="75"/>
  <c r="T30" i="75"/>
  <c r="L30" i="75"/>
  <c r="D30" i="75"/>
  <c r="R29" i="75"/>
  <c r="J29" i="75"/>
  <c r="V25" i="75"/>
  <c r="N25" i="75"/>
  <c r="F25" i="75"/>
  <c r="T24" i="75"/>
  <c r="L24" i="75"/>
  <c r="D24" i="75"/>
  <c r="X21" i="75"/>
  <c r="P21" i="75"/>
  <c r="H21" i="75"/>
  <c r="V20" i="75"/>
  <c r="N20" i="75"/>
  <c r="F20" i="75"/>
  <c r="T19" i="75"/>
  <c r="L19" i="75"/>
  <c r="D19" i="75"/>
  <c r="X16" i="75"/>
  <c r="P16" i="75"/>
  <c r="H16" i="75"/>
  <c r="V15" i="75"/>
  <c r="N15" i="75"/>
  <c r="F15" i="75"/>
  <c r="T14" i="75"/>
  <c r="L14" i="75"/>
  <c r="D14" i="75"/>
  <c r="R13" i="75"/>
  <c r="J13" i="75"/>
  <c r="V10" i="75"/>
  <c r="N10" i="75"/>
  <c r="F10" i="75"/>
  <c r="R7" i="75"/>
  <c r="J7" i="75"/>
  <c r="X6" i="75"/>
  <c r="P6" i="75"/>
  <c r="H6" i="75"/>
  <c r="J61" i="161"/>
  <c r="V65" i="8"/>
  <c r="S65" i="8"/>
  <c r="Q65" i="8"/>
  <c r="N65" i="8"/>
  <c r="K65" i="8"/>
  <c r="I65" i="8"/>
  <c r="F65" i="8"/>
  <c r="C65" i="8"/>
  <c r="U63" i="8"/>
  <c r="R63" i="8"/>
  <c r="O63" i="8"/>
  <c r="M63" i="8"/>
  <c r="J63" i="8"/>
  <c r="G63" i="8"/>
  <c r="E63" i="8"/>
  <c r="V62" i="8"/>
  <c r="S62" i="8"/>
  <c r="Q62" i="8"/>
  <c r="N62" i="8"/>
  <c r="K62" i="8"/>
  <c r="I62" i="8"/>
  <c r="F62" i="8"/>
  <c r="C62" i="8"/>
  <c r="H26" i="199" l="1"/>
  <c r="J26" i="199"/>
  <c r="L26" i="199"/>
  <c r="T26" i="199"/>
  <c r="P26" i="199"/>
  <c r="R26" i="199"/>
  <c r="D26" i="199"/>
  <c r="J61" i="112"/>
  <c r="R61" i="112"/>
  <c r="H4" i="109"/>
  <c r="P4" i="109"/>
  <c r="X4" i="109"/>
  <c r="J11" i="109"/>
  <c r="R11" i="109"/>
  <c r="D17" i="109"/>
  <c r="L17" i="109"/>
  <c r="T17" i="109"/>
  <c r="F11" i="115"/>
  <c r="F27" i="115"/>
  <c r="N27" i="115"/>
  <c r="D4" i="183"/>
  <c r="L4" i="183"/>
  <c r="T4" i="183"/>
  <c r="J8" i="183"/>
  <c r="R8" i="183"/>
  <c r="F11" i="183"/>
  <c r="N11" i="183"/>
  <c r="V11" i="183"/>
  <c r="H17" i="183"/>
  <c r="P17" i="183"/>
  <c r="X17" i="183"/>
  <c r="H22" i="183"/>
  <c r="P22" i="183"/>
  <c r="X22" i="183"/>
  <c r="F27" i="183"/>
  <c r="N27" i="183"/>
  <c r="V27" i="183"/>
  <c r="H33" i="183"/>
  <c r="P33" i="183"/>
  <c r="X33" i="183"/>
  <c r="P8" i="90"/>
  <c r="X8" i="90"/>
  <c r="C8" i="203"/>
  <c r="K8" i="203"/>
  <c r="S8" i="203"/>
  <c r="I22" i="203"/>
  <c r="Q22" i="203"/>
  <c r="C52" i="203"/>
  <c r="K52" i="203"/>
  <c r="S52" i="203"/>
  <c r="X33" i="186"/>
  <c r="D4" i="188"/>
  <c r="J8" i="188"/>
  <c r="R8" i="188"/>
  <c r="F11" i="188"/>
  <c r="N11" i="188"/>
  <c r="V11" i="188"/>
  <c r="H17" i="188"/>
  <c r="P17" i="188"/>
  <c r="X17" i="188"/>
  <c r="H22" i="188"/>
  <c r="P22" i="188"/>
  <c r="X22" i="188"/>
  <c r="F27" i="188"/>
  <c r="N27" i="188"/>
  <c r="V27" i="188"/>
  <c r="H33" i="188"/>
  <c r="P33" i="188"/>
  <c r="X33" i="188"/>
  <c r="D61" i="188"/>
  <c r="L61" i="188"/>
  <c r="T61" i="188"/>
  <c r="H52" i="188"/>
  <c r="P52" i="188"/>
  <c r="X52" i="188"/>
  <c r="H4" i="189"/>
  <c r="P4" i="189"/>
  <c r="X4" i="189"/>
  <c r="F8" i="189"/>
  <c r="N8" i="189"/>
  <c r="V8" i="189"/>
  <c r="J11" i="189"/>
  <c r="R11" i="189"/>
  <c r="D17" i="189"/>
  <c r="L17" i="189"/>
  <c r="T17" i="189"/>
  <c r="D22" i="189"/>
  <c r="L22" i="189"/>
  <c r="D8" i="173"/>
  <c r="L8" i="173"/>
  <c r="T8" i="173"/>
  <c r="J22" i="173"/>
  <c r="R22" i="173"/>
  <c r="F52" i="173"/>
  <c r="N52" i="173"/>
  <c r="V52" i="173"/>
  <c r="D8" i="174"/>
  <c r="L8" i="174"/>
  <c r="T8" i="174"/>
  <c r="J22" i="174"/>
  <c r="R22" i="174"/>
  <c r="D52" i="174"/>
  <c r="L52" i="174"/>
  <c r="T52" i="174"/>
  <c r="D8" i="203"/>
  <c r="L8" i="203"/>
  <c r="T8" i="203"/>
  <c r="J22" i="203"/>
  <c r="R22" i="203"/>
  <c r="D52" i="203"/>
  <c r="L52" i="203"/>
  <c r="T52" i="203"/>
  <c r="H52" i="204"/>
  <c r="P52" i="204"/>
  <c r="X52" i="204"/>
  <c r="J33" i="152"/>
  <c r="J26" i="152" s="1"/>
  <c r="J2" i="152" s="1"/>
  <c r="R33" i="152"/>
  <c r="R26" i="152" s="1"/>
  <c r="R2" i="152" s="1"/>
  <c r="D61" i="152"/>
  <c r="L61" i="152"/>
  <c r="H4" i="186"/>
  <c r="G64" i="124"/>
  <c r="G64" i="123" s="1"/>
  <c r="O64" i="124"/>
  <c r="W64" i="124"/>
  <c r="W64" i="123" s="1"/>
  <c r="I17" i="202"/>
  <c r="Q17" i="202"/>
  <c r="G4" i="203"/>
  <c r="O4" i="203"/>
  <c r="W4" i="203"/>
  <c r="I11" i="203"/>
  <c r="Q11" i="203"/>
  <c r="C17" i="203"/>
  <c r="K17" i="203"/>
  <c r="S17" i="203"/>
  <c r="I27" i="203"/>
  <c r="Q27" i="203"/>
  <c r="C33" i="203"/>
  <c r="K33" i="203"/>
  <c r="S33" i="203"/>
  <c r="E17" i="204"/>
  <c r="M17" i="204"/>
  <c r="U17" i="204"/>
  <c r="N33" i="199"/>
  <c r="N26" i="199" s="1"/>
  <c r="V33" i="199"/>
  <c r="V26" i="199" s="1"/>
  <c r="I6" i="117"/>
  <c r="I6" i="116" s="1"/>
  <c r="Q6" i="117"/>
  <c r="Q6" i="116" s="1"/>
  <c r="C7" i="117"/>
  <c r="K7" i="117"/>
  <c r="K7" i="116" s="1"/>
  <c r="S7" i="117"/>
  <c r="G10" i="117"/>
  <c r="G10" i="116" s="1"/>
  <c r="O10" i="117"/>
  <c r="O10" i="116" s="1"/>
  <c r="W10" i="117"/>
  <c r="W10" i="116" s="1"/>
  <c r="C13" i="117"/>
  <c r="C13" i="116" s="1"/>
  <c r="K13" i="117"/>
  <c r="K13" i="116" s="1"/>
  <c r="S13" i="117"/>
  <c r="E14" i="117"/>
  <c r="E14" i="116" s="1"/>
  <c r="M14" i="117"/>
  <c r="U14" i="117"/>
  <c r="U14" i="116" s="1"/>
  <c r="G15" i="117"/>
  <c r="G15" i="116" s="1"/>
  <c r="O15" i="117"/>
  <c r="O15" i="116" s="1"/>
  <c r="W15" i="117"/>
  <c r="W15" i="116" s="1"/>
  <c r="I16" i="117"/>
  <c r="I16" i="116" s="1"/>
  <c r="Q16" i="117"/>
  <c r="E19" i="117"/>
  <c r="E19" i="116" s="1"/>
  <c r="M19" i="117"/>
  <c r="U19" i="117"/>
  <c r="U19" i="116" s="1"/>
  <c r="G20" i="117"/>
  <c r="G20" i="116" s="1"/>
  <c r="O20" i="117"/>
  <c r="O20" i="116" s="1"/>
  <c r="W20" i="117"/>
  <c r="W20" i="116" s="1"/>
  <c r="I21" i="117"/>
  <c r="I21" i="116" s="1"/>
  <c r="Q21" i="117"/>
  <c r="E24" i="117"/>
  <c r="E24" i="116" s="1"/>
  <c r="M24" i="117"/>
  <c r="U24" i="117"/>
  <c r="U24" i="116" s="1"/>
  <c r="G25" i="117"/>
  <c r="G25" i="116" s="1"/>
  <c r="O25" i="117"/>
  <c r="O25" i="116" s="1"/>
  <c r="W25" i="117"/>
  <c r="W25" i="116" s="1"/>
  <c r="C29" i="117"/>
  <c r="C29" i="116" s="1"/>
  <c r="K29" i="117"/>
  <c r="S29" i="117"/>
  <c r="S29" i="116" s="1"/>
  <c r="E30" i="117"/>
  <c r="M30" i="117"/>
  <c r="M30" i="116" s="1"/>
  <c r="U30" i="117"/>
  <c r="U30" i="116" s="1"/>
  <c r="G31" i="117"/>
  <c r="G31" i="116" s="1"/>
  <c r="O31" i="117"/>
  <c r="O31" i="116" s="1"/>
  <c r="W31" i="117"/>
  <c r="W31" i="116" s="1"/>
  <c r="I32" i="117"/>
  <c r="Q32" i="117"/>
  <c r="Q32" i="116" s="1"/>
  <c r="E35" i="117"/>
  <c r="M35" i="117"/>
  <c r="M35" i="116" s="1"/>
  <c r="U35" i="117"/>
  <c r="U35" i="116" s="1"/>
  <c r="G36" i="117"/>
  <c r="G36" i="116" s="1"/>
  <c r="O36" i="117"/>
  <c r="O36" i="116" s="1"/>
  <c r="W36" i="117"/>
  <c r="W36" i="116" s="1"/>
  <c r="I37" i="117"/>
  <c r="Q37" i="117"/>
  <c r="C38" i="117"/>
  <c r="C38" i="116" s="1"/>
  <c r="K38" i="117"/>
  <c r="K38" i="116" s="1"/>
  <c r="S38" i="117"/>
  <c r="S38" i="116" s="1"/>
  <c r="E39" i="117"/>
  <c r="E39" i="116" s="1"/>
  <c r="M39" i="117"/>
  <c r="M39" i="116" s="1"/>
  <c r="U39" i="117"/>
  <c r="U39" i="116" s="1"/>
  <c r="G40" i="117"/>
  <c r="O40" i="117"/>
  <c r="O40" i="116" s="1"/>
  <c r="W40" i="117"/>
  <c r="I41" i="117"/>
  <c r="I41" i="116" s="1"/>
  <c r="Q41" i="117"/>
  <c r="Q41" i="116" s="1"/>
  <c r="C42" i="117"/>
  <c r="C42" i="116" s="1"/>
  <c r="K42" i="117"/>
  <c r="K42" i="116" s="1"/>
  <c r="S42" i="117"/>
  <c r="S42" i="116" s="1"/>
  <c r="E43" i="117"/>
  <c r="M43" i="117"/>
  <c r="M43" i="116" s="1"/>
  <c r="U43" i="117"/>
  <c r="G44" i="117"/>
  <c r="O44" i="117"/>
  <c r="O44" i="116" s="1"/>
  <c r="W44" i="117"/>
  <c r="W44" i="116" s="1"/>
  <c r="I45" i="117"/>
  <c r="I45" i="116" s="1"/>
  <c r="Q45" i="117"/>
  <c r="Q45" i="116" s="1"/>
  <c r="C46" i="117"/>
  <c r="K46" i="117"/>
  <c r="S46" i="117"/>
  <c r="E47" i="117"/>
  <c r="M47" i="117"/>
  <c r="U47" i="117"/>
  <c r="G48" i="117"/>
  <c r="O48" i="117"/>
  <c r="W48" i="117"/>
  <c r="I49" i="117"/>
  <c r="Q49" i="117"/>
  <c r="C50" i="117"/>
  <c r="K50" i="117"/>
  <c r="S50" i="117"/>
  <c r="E51" i="117"/>
  <c r="M51" i="117"/>
  <c r="U51" i="117"/>
  <c r="C62" i="117"/>
  <c r="K62" i="117"/>
  <c r="S62" i="117"/>
  <c r="E63" i="117"/>
  <c r="E63" i="116" s="1"/>
  <c r="M63" i="117"/>
  <c r="M63" i="116" s="1"/>
  <c r="G61" i="19"/>
  <c r="O61" i="19"/>
  <c r="W61" i="19"/>
  <c r="C35" i="8"/>
  <c r="K35" i="8"/>
  <c r="S35" i="8"/>
  <c r="E36" i="8"/>
  <c r="M36" i="8"/>
  <c r="U36" i="8"/>
  <c r="G37" i="8"/>
  <c r="O37" i="8"/>
  <c r="W37" i="8"/>
  <c r="I38" i="8"/>
  <c r="Q38" i="8"/>
  <c r="C39" i="8"/>
  <c r="K39" i="8"/>
  <c r="S39" i="8"/>
  <c r="E40" i="8"/>
  <c r="M40" i="8"/>
  <c r="U40" i="8"/>
  <c r="G41" i="8"/>
  <c r="O41" i="8"/>
  <c r="W41" i="8"/>
  <c r="I42" i="8"/>
  <c r="Q42" i="8"/>
  <c r="C44" i="8"/>
  <c r="K44" i="8"/>
  <c r="S44" i="8"/>
  <c r="E45" i="8"/>
  <c r="M45" i="8"/>
  <c r="U45" i="8"/>
  <c r="G46" i="8"/>
  <c r="O46" i="8"/>
  <c r="W46" i="8"/>
  <c r="I47" i="8"/>
  <c r="Q47" i="8"/>
  <c r="C48" i="8"/>
  <c r="K48" i="8"/>
  <c r="S48" i="8"/>
  <c r="X33" i="199"/>
  <c r="X26" i="199" s="1"/>
  <c r="E4" i="79"/>
  <c r="M4" i="79"/>
  <c r="U4" i="79"/>
  <c r="D52" i="112"/>
  <c r="L52" i="112"/>
  <c r="T52" i="112"/>
  <c r="F4" i="109"/>
  <c r="J4" i="183"/>
  <c r="R4" i="183"/>
  <c r="H8" i="183"/>
  <c r="P8" i="183"/>
  <c r="F52" i="183"/>
  <c r="N52" i="183"/>
  <c r="V52" i="183"/>
  <c r="H61" i="19"/>
  <c r="P61" i="19"/>
  <c r="X61" i="19"/>
  <c r="H52" i="203"/>
  <c r="P52" i="203"/>
  <c r="X52" i="203"/>
  <c r="D52" i="204"/>
  <c r="L52" i="204"/>
  <c r="T52" i="204"/>
  <c r="D35" i="8"/>
  <c r="L35" i="8"/>
  <c r="T35" i="8"/>
  <c r="F36" i="8"/>
  <c r="N36" i="8"/>
  <c r="V36" i="8"/>
  <c r="H37" i="8"/>
  <c r="P37" i="8"/>
  <c r="X37" i="8"/>
  <c r="J38" i="8"/>
  <c r="R38" i="8"/>
  <c r="D39" i="8"/>
  <c r="L39" i="8"/>
  <c r="T39" i="8"/>
  <c r="F40" i="8"/>
  <c r="N40" i="8"/>
  <c r="V40" i="8"/>
  <c r="H41" i="8"/>
  <c r="P41" i="8"/>
  <c r="X41" i="8"/>
  <c r="J42" i="8"/>
  <c r="R42" i="8"/>
  <c r="D44" i="8"/>
  <c r="L44" i="8"/>
  <c r="T44" i="8"/>
  <c r="F45" i="8"/>
  <c r="N45" i="8"/>
  <c r="V45" i="8"/>
  <c r="H46" i="8"/>
  <c r="P46" i="8"/>
  <c r="X46" i="8"/>
  <c r="J47" i="8"/>
  <c r="R47" i="8"/>
  <c r="D48" i="8"/>
  <c r="L48" i="8"/>
  <c r="T48" i="8"/>
  <c r="F49" i="8"/>
  <c r="N49" i="8"/>
  <c r="V49" i="8"/>
  <c r="U52" i="190"/>
  <c r="M22" i="192"/>
  <c r="U22" i="192"/>
  <c r="G8" i="165"/>
  <c r="O8" i="165"/>
  <c r="W8" i="165"/>
  <c r="E22" i="165"/>
  <c r="M22" i="165"/>
  <c r="I61" i="159"/>
  <c r="Q61" i="159"/>
  <c r="F22" i="165"/>
  <c r="N22" i="165"/>
  <c r="V22" i="165"/>
  <c r="F52" i="165"/>
  <c r="N52" i="165"/>
  <c r="V52" i="165"/>
  <c r="U63" i="117"/>
  <c r="U63" i="116" s="1"/>
  <c r="G64" i="117"/>
  <c r="O64" i="117"/>
  <c r="W64" i="117"/>
  <c r="I65" i="117"/>
  <c r="I65" i="116" s="1"/>
  <c r="Q65" i="117"/>
  <c r="Q65" i="116" s="1"/>
  <c r="C66" i="117"/>
  <c r="K66" i="117"/>
  <c r="S66" i="117"/>
  <c r="E67" i="117"/>
  <c r="M67" i="117"/>
  <c r="U67" i="117"/>
  <c r="G68" i="117"/>
  <c r="O68" i="117"/>
  <c r="W68" i="117"/>
  <c r="I69" i="117"/>
  <c r="Q69" i="117"/>
  <c r="C70" i="117"/>
  <c r="K70" i="117"/>
  <c r="S70" i="117"/>
  <c r="E71" i="117"/>
  <c r="M71" i="117"/>
  <c r="U71" i="117"/>
  <c r="G72" i="117"/>
  <c r="G72" i="116" s="1"/>
  <c r="O72" i="117"/>
  <c r="O72" i="116" s="1"/>
  <c r="W72" i="117"/>
  <c r="W72" i="116" s="1"/>
  <c r="E54" i="117"/>
  <c r="M54" i="117"/>
  <c r="M54" i="116" s="1"/>
  <c r="U54" i="117"/>
  <c r="U54" i="116" s="1"/>
  <c r="C4" i="165"/>
  <c r="K4" i="165"/>
  <c r="S4" i="165"/>
  <c r="I35" i="120"/>
  <c r="I35" i="116" s="1"/>
  <c r="Q35" i="120"/>
  <c r="Q35" i="116" s="1"/>
  <c r="C36" i="120"/>
  <c r="K36" i="120"/>
  <c r="S36" i="120"/>
  <c r="E37" i="120"/>
  <c r="M37" i="120"/>
  <c r="U37" i="120"/>
  <c r="G38" i="120"/>
  <c r="O38" i="120"/>
  <c r="W38" i="120"/>
  <c r="I39" i="120"/>
  <c r="Q39" i="120"/>
  <c r="C40" i="120"/>
  <c r="K40" i="120"/>
  <c r="S40" i="120"/>
  <c r="E41" i="120"/>
  <c r="M41" i="120"/>
  <c r="U41" i="120"/>
  <c r="G42" i="120"/>
  <c r="O42" i="120"/>
  <c r="W42" i="120"/>
  <c r="I63" i="120"/>
  <c r="I63" i="116" s="1"/>
  <c r="Q63" i="120"/>
  <c r="Q63" i="116" s="1"/>
  <c r="C65" i="120"/>
  <c r="K65" i="120"/>
  <c r="S65" i="120"/>
  <c r="S65" i="116" s="1"/>
  <c r="E66" i="120"/>
  <c r="M66" i="120"/>
  <c r="U66" i="120"/>
  <c r="G67" i="120"/>
  <c r="O67" i="120"/>
  <c r="W67" i="120"/>
  <c r="I68" i="120"/>
  <c r="Q68" i="120"/>
  <c r="C69" i="120"/>
  <c r="K69" i="120"/>
  <c r="S69" i="120"/>
  <c r="E70" i="120"/>
  <c r="E70" i="116" s="1"/>
  <c r="M70" i="120"/>
  <c r="M70" i="116" s="1"/>
  <c r="U70" i="120"/>
  <c r="U70" i="116" s="1"/>
  <c r="G71" i="120"/>
  <c r="O71" i="120"/>
  <c r="O71" i="116" s="1"/>
  <c r="W71" i="120"/>
  <c r="W71" i="116" s="1"/>
  <c r="I72" i="120"/>
  <c r="Q72" i="120"/>
  <c r="G11" i="165"/>
  <c r="O11" i="165"/>
  <c r="W11" i="165"/>
  <c r="I17" i="165"/>
  <c r="G27" i="165"/>
  <c r="O27" i="165"/>
  <c r="W27" i="165"/>
  <c r="J22" i="165"/>
  <c r="R22" i="165"/>
  <c r="F45" i="118"/>
  <c r="F45" i="116" s="1"/>
  <c r="N45" i="118"/>
  <c r="N45" i="116" s="1"/>
  <c r="V45" i="118"/>
  <c r="V45" i="116" s="1"/>
  <c r="J27" i="109"/>
  <c r="R27" i="109"/>
  <c r="D33" i="109"/>
  <c r="L33" i="109"/>
  <c r="T33" i="109"/>
  <c r="H61" i="109"/>
  <c r="P61" i="109"/>
  <c r="X61" i="109"/>
  <c r="F4" i="113"/>
  <c r="N4" i="113"/>
  <c r="V4" i="113"/>
  <c r="H11" i="113"/>
  <c r="P11" i="113"/>
  <c r="X11" i="113"/>
  <c r="J17" i="113"/>
  <c r="R17" i="113"/>
  <c r="H27" i="113"/>
  <c r="P27" i="113"/>
  <c r="X27" i="113"/>
  <c r="J33" i="113"/>
  <c r="R33" i="113"/>
  <c r="F61" i="113"/>
  <c r="N61" i="113"/>
  <c r="V61" i="113"/>
  <c r="D4" i="115"/>
  <c r="L4" i="115"/>
  <c r="T4" i="115"/>
  <c r="N11" i="115"/>
  <c r="V11" i="115"/>
  <c r="H17" i="115"/>
  <c r="P17" i="115"/>
  <c r="X17" i="115"/>
  <c r="V27" i="115"/>
  <c r="H33" i="115"/>
  <c r="P33" i="115"/>
  <c r="X33" i="115"/>
  <c r="D61" i="115"/>
  <c r="L61" i="115"/>
  <c r="T61" i="115"/>
  <c r="F4" i="121"/>
  <c r="N4" i="121"/>
  <c r="V4" i="121"/>
  <c r="H11" i="121"/>
  <c r="P11" i="121"/>
  <c r="X11" i="121"/>
  <c r="J17" i="121"/>
  <c r="R17" i="121"/>
  <c r="H27" i="121"/>
  <c r="P27" i="121"/>
  <c r="X27" i="121"/>
  <c r="J33" i="121"/>
  <c r="R33" i="121"/>
  <c r="F61" i="121"/>
  <c r="N61" i="121"/>
  <c r="V61" i="121"/>
  <c r="H52" i="183"/>
  <c r="P52" i="183"/>
  <c r="G52" i="204"/>
  <c r="O52" i="204"/>
  <c r="W52" i="204"/>
  <c r="C33" i="161"/>
  <c r="C26" i="161" s="1"/>
  <c r="C2" i="161" s="1"/>
  <c r="K33" i="161"/>
  <c r="K26" i="161" s="1"/>
  <c r="K2" i="161" s="1"/>
  <c r="S33" i="161"/>
  <c r="S26" i="161" s="1"/>
  <c r="S2" i="161" s="1"/>
  <c r="T22" i="189"/>
  <c r="J27" i="189"/>
  <c r="R27" i="189"/>
  <c r="D33" i="189"/>
  <c r="L33" i="189"/>
  <c r="T33" i="189"/>
  <c r="H61" i="189"/>
  <c r="P61" i="189"/>
  <c r="X61" i="189"/>
  <c r="L22" i="199"/>
  <c r="T22" i="199"/>
  <c r="H4" i="165"/>
  <c r="P4" i="165"/>
  <c r="X4" i="165"/>
  <c r="F8" i="165"/>
  <c r="N8" i="165"/>
  <c r="V8" i="165"/>
  <c r="D22" i="165"/>
  <c r="L22" i="165"/>
  <c r="T22" i="165"/>
  <c r="D52" i="165"/>
  <c r="L52" i="165"/>
  <c r="T52" i="165"/>
  <c r="F38" i="118"/>
  <c r="F38" i="116" s="1"/>
  <c r="N38" i="118"/>
  <c r="N38" i="116" s="1"/>
  <c r="V38" i="118"/>
  <c r="V38" i="116" s="1"/>
  <c r="H39" i="118"/>
  <c r="H39" i="116" s="1"/>
  <c r="D67" i="118"/>
  <c r="D67" i="116" s="1"/>
  <c r="L67" i="118"/>
  <c r="L67" i="116" s="1"/>
  <c r="T67" i="118"/>
  <c r="T67" i="116" s="1"/>
  <c r="I61" i="204"/>
  <c r="Q61" i="204"/>
  <c r="J4" i="165"/>
  <c r="R4" i="165"/>
  <c r="D11" i="165"/>
  <c r="L11" i="165"/>
  <c r="T11" i="165"/>
  <c r="F17" i="165"/>
  <c r="N17" i="165"/>
  <c r="V17" i="165"/>
  <c r="D27" i="165"/>
  <c r="L27" i="165"/>
  <c r="T27" i="165"/>
  <c r="F33" i="165"/>
  <c r="N33" i="165"/>
  <c r="V33" i="165"/>
  <c r="J45" i="118"/>
  <c r="J45" i="116" s="1"/>
  <c r="R45" i="118"/>
  <c r="R45" i="116" s="1"/>
  <c r="E49" i="8"/>
  <c r="M49" i="8"/>
  <c r="U49" i="8"/>
  <c r="G50" i="8"/>
  <c r="O50" i="8"/>
  <c r="W50" i="8"/>
  <c r="D22" i="188"/>
  <c r="L22" i="188"/>
  <c r="T22" i="188"/>
  <c r="D52" i="188"/>
  <c r="L52" i="188"/>
  <c r="T52" i="188"/>
  <c r="J70" i="118"/>
  <c r="J70" i="116" s="1"/>
  <c r="R70" i="118"/>
  <c r="R70" i="116" s="1"/>
  <c r="D71" i="118"/>
  <c r="D71" i="116" s="1"/>
  <c r="L71" i="118"/>
  <c r="L71" i="116" s="1"/>
  <c r="T71" i="118"/>
  <c r="T71" i="116" s="1"/>
  <c r="H33" i="167"/>
  <c r="H26" i="167" s="1"/>
  <c r="H2" i="167" s="1"/>
  <c r="P33" i="167"/>
  <c r="P26" i="167" s="1"/>
  <c r="P2" i="167" s="1"/>
  <c r="X33" i="167"/>
  <c r="X26" i="167" s="1"/>
  <c r="X2" i="167" s="1"/>
  <c r="S8" i="79"/>
  <c r="I22" i="79"/>
  <c r="Q22" i="79"/>
  <c r="N4" i="109"/>
  <c r="V4" i="109"/>
  <c r="D8" i="109"/>
  <c r="L8" i="109"/>
  <c r="T8" i="109"/>
  <c r="J22" i="109"/>
  <c r="R22" i="109"/>
  <c r="J52" i="109"/>
  <c r="R52" i="109"/>
  <c r="D4" i="113"/>
  <c r="L4" i="113"/>
  <c r="T4" i="113"/>
  <c r="J8" i="113"/>
  <c r="R8" i="113"/>
  <c r="H22" i="113"/>
  <c r="P22" i="113"/>
  <c r="X22" i="113"/>
  <c r="H52" i="113"/>
  <c r="P52" i="113"/>
  <c r="X52" i="113"/>
  <c r="J4" i="115"/>
  <c r="R4" i="115"/>
  <c r="H8" i="115"/>
  <c r="P8" i="115"/>
  <c r="X8" i="115"/>
  <c r="F52" i="115"/>
  <c r="N52" i="115"/>
  <c r="V52" i="115"/>
  <c r="H51" i="119"/>
  <c r="P51" i="119"/>
  <c r="X51" i="119"/>
  <c r="D4" i="121"/>
  <c r="L4" i="121"/>
  <c r="T4" i="121"/>
  <c r="J8" i="121"/>
  <c r="R8" i="121"/>
  <c r="H22" i="121"/>
  <c r="P22" i="121"/>
  <c r="X22" i="121"/>
  <c r="X8" i="183"/>
  <c r="F22" i="183"/>
  <c r="N22" i="183"/>
  <c r="V22" i="183"/>
  <c r="H8" i="173"/>
  <c r="P8" i="173"/>
  <c r="X8" i="173"/>
  <c r="F22" i="173"/>
  <c r="N22" i="173"/>
  <c r="V22" i="173"/>
  <c r="J52" i="173"/>
  <c r="F22" i="174"/>
  <c r="N22" i="174"/>
  <c r="V22" i="174"/>
  <c r="H52" i="174"/>
  <c r="P52" i="174"/>
  <c r="X52" i="174"/>
  <c r="H50" i="8"/>
  <c r="P50" i="8"/>
  <c r="X50" i="8"/>
  <c r="E52" i="186"/>
  <c r="M52" i="186"/>
  <c r="U52" i="186"/>
  <c r="I33" i="165"/>
  <c r="Q33" i="165"/>
  <c r="F22" i="196"/>
  <c r="N22" i="196"/>
  <c r="V22" i="196"/>
  <c r="F52" i="196"/>
  <c r="N52" i="196"/>
  <c r="V52" i="196"/>
  <c r="X52" i="183"/>
  <c r="F44" i="8"/>
  <c r="N44" i="8"/>
  <c r="V44" i="8"/>
  <c r="H45" i="8"/>
  <c r="P45" i="8"/>
  <c r="X45" i="8"/>
  <c r="J46" i="8"/>
  <c r="R46" i="8"/>
  <c r="D47" i="8"/>
  <c r="L47" i="8"/>
  <c r="T47" i="8"/>
  <c r="F48" i="8"/>
  <c r="N48" i="8"/>
  <c r="V48" i="8"/>
  <c r="H49" i="8"/>
  <c r="P49" i="8"/>
  <c r="X49" i="8"/>
  <c r="J50" i="8"/>
  <c r="R50" i="8"/>
  <c r="H4" i="173"/>
  <c r="P4" i="173"/>
  <c r="X4" i="173"/>
  <c r="F8" i="173"/>
  <c r="N8" i="173"/>
  <c r="V8" i="173"/>
  <c r="D22" i="173"/>
  <c r="L22" i="173"/>
  <c r="T22" i="173"/>
  <c r="H52" i="173"/>
  <c r="P52" i="173"/>
  <c r="X52" i="173"/>
  <c r="H4" i="174"/>
  <c r="P4" i="174"/>
  <c r="X4" i="174"/>
  <c r="F8" i="174"/>
  <c r="N8" i="174"/>
  <c r="V8" i="174"/>
  <c r="D22" i="174"/>
  <c r="L22" i="174"/>
  <c r="T22" i="174"/>
  <c r="F52" i="174"/>
  <c r="N52" i="174"/>
  <c r="V52" i="174"/>
  <c r="D36" i="124"/>
  <c r="L36" i="124"/>
  <c r="T36" i="124"/>
  <c r="H4" i="203"/>
  <c r="P4" i="203"/>
  <c r="X4" i="203"/>
  <c r="F8" i="203"/>
  <c r="N8" i="203"/>
  <c r="V8" i="203"/>
  <c r="D22" i="203"/>
  <c r="L22" i="203"/>
  <c r="T22" i="203"/>
  <c r="F52" i="203"/>
  <c r="N52" i="203"/>
  <c r="V52" i="203"/>
  <c r="J52" i="204"/>
  <c r="R52" i="204"/>
  <c r="F33" i="161"/>
  <c r="F26" i="161" s="1"/>
  <c r="F2" i="161" s="1"/>
  <c r="N33" i="161"/>
  <c r="N26" i="161" s="1"/>
  <c r="N2" i="161" s="1"/>
  <c r="V33" i="161"/>
  <c r="V26" i="161" s="1"/>
  <c r="V2" i="161" s="1"/>
  <c r="F6" i="16"/>
  <c r="R8" i="186"/>
  <c r="J11" i="186"/>
  <c r="J22" i="186"/>
  <c r="M20" i="16"/>
  <c r="U20" i="16"/>
  <c r="G21" i="16"/>
  <c r="O21" i="16"/>
  <c r="W21" i="16"/>
  <c r="C24" i="16"/>
  <c r="K24" i="16"/>
  <c r="S24" i="16"/>
  <c r="E25" i="16"/>
  <c r="M25" i="16"/>
  <c r="U25" i="16"/>
  <c r="I29" i="16"/>
  <c r="Q29" i="16"/>
  <c r="J4" i="173"/>
  <c r="R4" i="173"/>
  <c r="D11" i="173"/>
  <c r="L11" i="173"/>
  <c r="T11" i="173"/>
  <c r="F17" i="173"/>
  <c r="N17" i="173"/>
  <c r="V17" i="173"/>
  <c r="D27" i="173"/>
  <c r="L27" i="173"/>
  <c r="T27" i="173"/>
  <c r="F33" i="173"/>
  <c r="N33" i="173"/>
  <c r="V33" i="173"/>
  <c r="R52" i="173"/>
  <c r="J4" i="174"/>
  <c r="R4" i="174"/>
  <c r="H8" i="174"/>
  <c r="P8" i="174"/>
  <c r="X8" i="174"/>
  <c r="D11" i="174"/>
  <c r="L11" i="174"/>
  <c r="T11" i="174"/>
  <c r="F17" i="174"/>
  <c r="N17" i="174"/>
  <c r="V17" i="174"/>
  <c r="H61" i="174"/>
  <c r="P61" i="174"/>
  <c r="X61" i="174"/>
  <c r="H6" i="124"/>
  <c r="P6" i="124"/>
  <c r="P6" i="123" s="1"/>
  <c r="X6" i="124"/>
  <c r="X6" i="123" s="1"/>
  <c r="J7" i="124"/>
  <c r="J7" i="123" s="1"/>
  <c r="R7" i="124"/>
  <c r="R7" i="123" s="1"/>
  <c r="F10" i="124"/>
  <c r="N10" i="124"/>
  <c r="V10" i="124"/>
  <c r="V10" i="123" s="1"/>
  <c r="J13" i="124"/>
  <c r="J13" i="123" s="1"/>
  <c r="R13" i="124"/>
  <c r="R13" i="123" s="1"/>
  <c r="D14" i="124"/>
  <c r="D14" i="123" s="1"/>
  <c r="L14" i="124"/>
  <c r="L14" i="123" s="1"/>
  <c r="T14" i="124"/>
  <c r="T14" i="123" s="1"/>
  <c r="F15" i="124"/>
  <c r="N15" i="124"/>
  <c r="N15" i="123" s="1"/>
  <c r="V15" i="124"/>
  <c r="H16" i="124"/>
  <c r="H16" i="123" s="1"/>
  <c r="P16" i="124"/>
  <c r="X16" i="124"/>
  <c r="X16" i="123" s="1"/>
  <c r="D19" i="124"/>
  <c r="D19" i="123" s="1"/>
  <c r="L19" i="124"/>
  <c r="L19" i="123" s="1"/>
  <c r="T19" i="124"/>
  <c r="T19" i="123" s="1"/>
  <c r="F20" i="124"/>
  <c r="F20" i="123" s="1"/>
  <c r="N20" i="124"/>
  <c r="N20" i="123" s="1"/>
  <c r="V20" i="124"/>
  <c r="H21" i="124"/>
  <c r="H21" i="123" s="1"/>
  <c r="P21" i="124"/>
  <c r="P21" i="123" s="1"/>
  <c r="X21" i="124"/>
  <c r="X21" i="123" s="1"/>
  <c r="D24" i="124"/>
  <c r="D24" i="123" s="1"/>
  <c r="L24" i="124"/>
  <c r="T24" i="124"/>
  <c r="F25" i="124"/>
  <c r="F25" i="123" s="1"/>
  <c r="N25" i="124"/>
  <c r="N25" i="123" s="1"/>
  <c r="V25" i="124"/>
  <c r="V25" i="123" s="1"/>
  <c r="J29" i="124"/>
  <c r="J29" i="123" s="1"/>
  <c r="R29" i="124"/>
  <c r="R29" i="123" s="1"/>
  <c r="D30" i="124"/>
  <c r="D30" i="123" s="1"/>
  <c r="L30" i="124"/>
  <c r="T30" i="124"/>
  <c r="F31" i="124"/>
  <c r="F31" i="123" s="1"/>
  <c r="N31" i="124"/>
  <c r="N31" i="123" s="1"/>
  <c r="V31" i="124"/>
  <c r="H32" i="124"/>
  <c r="H32" i="123" s="1"/>
  <c r="P32" i="124"/>
  <c r="P32" i="123" s="1"/>
  <c r="X32" i="124"/>
  <c r="X32" i="123" s="1"/>
  <c r="D35" i="124"/>
  <c r="L35" i="124"/>
  <c r="T35" i="124"/>
  <c r="T35" i="123" s="1"/>
  <c r="F36" i="124"/>
  <c r="F36" i="123" s="1"/>
  <c r="N36" i="124"/>
  <c r="N36" i="123" s="1"/>
  <c r="V36" i="124"/>
  <c r="V36" i="123" s="1"/>
  <c r="H37" i="124"/>
  <c r="H37" i="123" s="1"/>
  <c r="P37" i="124"/>
  <c r="P37" i="123" s="1"/>
  <c r="X37" i="124"/>
  <c r="J38" i="124"/>
  <c r="R38" i="124"/>
  <c r="R38" i="123" s="1"/>
  <c r="D39" i="124"/>
  <c r="D39" i="123" s="1"/>
  <c r="L39" i="124"/>
  <c r="L39" i="123" s="1"/>
  <c r="T39" i="124"/>
  <c r="T39" i="123" s="1"/>
  <c r="F40" i="124"/>
  <c r="F40" i="123" s="1"/>
  <c r="N40" i="124"/>
  <c r="N40" i="123" s="1"/>
  <c r="V40" i="124"/>
  <c r="H41" i="124"/>
  <c r="P41" i="124"/>
  <c r="P41" i="123" s="1"/>
  <c r="X41" i="124"/>
  <c r="J42" i="124"/>
  <c r="J42" i="123" s="1"/>
  <c r="R42" i="124"/>
  <c r="R42" i="123" s="1"/>
  <c r="D43" i="124"/>
  <c r="D43" i="123" s="1"/>
  <c r="L43" i="124"/>
  <c r="L43" i="123" s="1"/>
  <c r="T43" i="124"/>
  <c r="F44" i="124"/>
  <c r="N44" i="124"/>
  <c r="N44" i="123" s="1"/>
  <c r="V44" i="124"/>
  <c r="H45" i="124"/>
  <c r="P45" i="124"/>
  <c r="P45" i="123" s="1"/>
  <c r="X45" i="124"/>
  <c r="X45" i="123" s="1"/>
  <c r="J46" i="124"/>
  <c r="J46" i="123" s="1"/>
  <c r="R46" i="124"/>
  <c r="R46" i="123" s="1"/>
  <c r="D47" i="124"/>
  <c r="D47" i="123" s="1"/>
  <c r="L47" i="124"/>
  <c r="L47" i="123" s="1"/>
  <c r="T47" i="124"/>
  <c r="F48" i="124"/>
  <c r="N48" i="124"/>
  <c r="N48" i="123" s="1"/>
  <c r="V48" i="124"/>
  <c r="V48" i="123" s="1"/>
  <c r="H49" i="124"/>
  <c r="P49" i="124"/>
  <c r="X49" i="124"/>
  <c r="J50" i="124"/>
  <c r="J50" i="123" s="1"/>
  <c r="R50" i="124"/>
  <c r="D51" i="124"/>
  <c r="D51" i="123" s="1"/>
  <c r="L51" i="124"/>
  <c r="L51" i="123" s="1"/>
  <c r="T51" i="124"/>
  <c r="T51" i="123" s="1"/>
  <c r="F62" i="124"/>
  <c r="N62" i="124"/>
  <c r="V62" i="124"/>
  <c r="H63" i="124"/>
  <c r="H63" i="123" s="1"/>
  <c r="P63" i="124"/>
  <c r="X63" i="124"/>
  <c r="X63" i="123" s="1"/>
  <c r="J64" i="124"/>
  <c r="J64" i="123" s="1"/>
  <c r="R64" i="124"/>
  <c r="R64" i="123" s="1"/>
  <c r="D65" i="124"/>
  <c r="D65" i="123" s="1"/>
  <c r="L65" i="124"/>
  <c r="T65" i="124"/>
  <c r="F66" i="124"/>
  <c r="F66" i="123" s="1"/>
  <c r="N66" i="124"/>
  <c r="N66" i="123" s="1"/>
  <c r="V66" i="124"/>
  <c r="V66" i="123" s="1"/>
  <c r="H67" i="124"/>
  <c r="H67" i="123" s="1"/>
  <c r="P67" i="124"/>
  <c r="P67" i="123" s="1"/>
  <c r="X67" i="124"/>
  <c r="X67" i="123" s="1"/>
  <c r="J68" i="124"/>
  <c r="R68" i="124"/>
  <c r="D69" i="124"/>
  <c r="D69" i="123" s="1"/>
  <c r="L69" i="124"/>
  <c r="L69" i="123" s="1"/>
  <c r="T69" i="124"/>
  <c r="T69" i="123" s="1"/>
  <c r="F70" i="124"/>
  <c r="F70" i="123" s="1"/>
  <c r="N70" i="124"/>
  <c r="N70" i="123" s="1"/>
  <c r="V70" i="124"/>
  <c r="V70" i="123" s="1"/>
  <c r="H71" i="124"/>
  <c r="P71" i="124"/>
  <c r="X71" i="124"/>
  <c r="J72" i="124"/>
  <c r="R72" i="124"/>
  <c r="R72" i="123" s="1"/>
  <c r="F54" i="124"/>
  <c r="F54" i="123" s="1"/>
  <c r="N54" i="124"/>
  <c r="N54" i="123" s="1"/>
  <c r="V54" i="124"/>
  <c r="D17" i="202"/>
  <c r="L17" i="202"/>
  <c r="T17" i="202"/>
  <c r="J4" i="203"/>
  <c r="R4" i="203"/>
  <c r="D11" i="203"/>
  <c r="L11" i="203"/>
  <c r="T11" i="203"/>
  <c r="F17" i="203"/>
  <c r="N17" i="203"/>
  <c r="V17" i="203"/>
  <c r="D27" i="203"/>
  <c r="L27" i="203"/>
  <c r="T27" i="203"/>
  <c r="F33" i="203"/>
  <c r="N33" i="203"/>
  <c r="V33" i="203"/>
  <c r="H17" i="204"/>
  <c r="P17" i="204"/>
  <c r="X17" i="204"/>
  <c r="D61" i="204"/>
  <c r="L61" i="204"/>
  <c r="T61" i="204"/>
  <c r="H6" i="16"/>
  <c r="P6" i="16"/>
  <c r="X6" i="16"/>
  <c r="J7" i="16"/>
  <c r="R7" i="16"/>
  <c r="F10" i="16"/>
  <c r="N10" i="16"/>
  <c r="V10" i="16"/>
  <c r="J13" i="16"/>
  <c r="R13" i="16"/>
  <c r="D14" i="16"/>
  <c r="L14" i="16"/>
  <c r="T14" i="16"/>
  <c r="F15" i="16"/>
  <c r="N15" i="16"/>
  <c r="V15" i="16"/>
  <c r="H16" i="16"/>
  <c r="P16" i="16"/>
  <c r="X16" i="16"/>
  <c r="D19" i="16"/>
  <c r="L19" i="16"/>
  <c r="T19" i="16"/>
  <c r="F20" i="16"/>
  <c r="N20" i="16"/>
  <c r="V20" i="16"/>
  <c r="H21" i="16"/>
  <c r="P21" i="16"/>
  <c r="X21" i="16"/>
  <c r="D24" i="16"/>
  <c r="L24" i="16"/>
  <c r="T24" i="16"/>
  <c r="F25" i="16"/>
  <c r="N25" i="16"/>
  <c r="V25" i="16"/>
  <c r="J29" i="16"/>
  <c r="R29" i="16"/>
  <c r="D30" i="16"/>
  <c r="G33" i="152"/>
  <c r="G26" i="152" s="1"/>
  <c r="G2" i="152" s="1"/>
  <c r="O33" i="152"/>
  <c r="O26" i="152" s="1"/>
  <c r="O2" i="152" s="1"/>
  <c r="W33" i="152"/>
  <c r="W26" i="152" s="1"/>
  <c r="W2" i="152" s="1"/>
  <c r="I61" i="152"/>
  <c r="Q61" i="152"/>
  <c r="G33" i="153"/>
  <c r="G26" i="153" s="1"/>
  <c r="G2" i="153" s="1"/>
  <c r="O33" i="153"/>
  <c r="O26" i="153" s="1"/>
  <c r="O2" i="153" s="1"/>
  <c r="W33" i="153"/>
  <c r="W26" i="153" s="1"/>
  <c r="W2" i="153" s="1"/>
  <c r="I61" i="153"/>
  <c r="Q61" i="153"/>
  <c r="G33" i="154"/>
  <c r="G26" i="154" s="1"/>
  <c r="G2" i="154" s="1"/>
  <c r="O33" i="154"/>
  <c r="O26" i="154" s="1"/>
  <c r="O2" i="154" s="1"/>
  <c r="W33" i="154"/>
  <c r="W26" i="154" s="1"/>
  <c r="W2" i="154" s="1"/>
  <c r="I61" i="154"/>
  <c r="Q61" i="154"/>
  <c r="D11" i="18"/>
  <c r="L11" i="18"/>
  <c r="T11" i="18"/>
  <c r="F17" i="18"/>
  <c r="N17" i="18"/>
  <c r="V17" i="18"/>
  <c r="D27" i="18"/>
  <c r="L27" i="18"/>
  <c r="T27" i="18"/>
  <c r="F33" i="18"/>
  <c r="N33" i="18"/>
  <c r="V33" i="18"/>
  <c r="F11" i="19"/>
  <c r="N11" i="19"/>
  <c r="V11" i="19"/>
  <c r="H17" i="19"/>
  <c r="P17" i="19"/>
  <c r="X17" i="19"/>
  <c r="F27" i="19"/>
  <c r="N27" i="19"/>
  <c r="V27" i="19"/>
  <c r="H33" i="19"/>
  <c r="P33" i="19"/>
  <c r="X33" i="19"/>
  <c r="E17" i="186"/>
  <c r="M17" i="186"/>
  <c r="U17" i="186"/>
  <c r="E27" i="186"/>
  <c r="M27" i="186"/>
  <c r="U27" i="186"/>
  <c r="G33" i="186"/>
  <c r="O33" i="186"/>
  <c r="W33" i="186"/>
  <c r="C61" i="186"/>
  <c r="K61" i="186"/>
  <c r="S61" i="186"/>
  <c r="G33" i="188"/>
  <c r="O33" i="188"/>
  <c r="W33" i="188"/>
  <c r="C61" i="188"/>
  <c r="K61" i="188"/>
  <c r="S61" i="188"/>
  <c r="I11" i="189"/>
  <c r="Q11" i="189"/>
  <c r="C17" i="189"/>
  <c r="K17" i="189"/>
  <c r="S17" i="189"/>
  <c r="I27" i="189"/>
  <c r="Q27" i="189"/>
  <c r="C33" i="189"/>
  <c r="K33" i="189"/>
  <c r="S33" i="189"/>
  <c r="G61" i="189"/>
  <c r="O61" i="189"/>
  <c r="W61" i="189"/>
  <c r="E11" i="190"/>
  <c r="M11" i="190"/>
  <c r="U11" i="190"/>
  <c r="G17" i="190"/>
  <c r="O17" i="190"/>
  <c r="W17" i="190"/>
  <c r="E27" i="190"/>
  <c r="M27" i="190"/>
  <c r="U27" i="190"/>
  <c r="C61" i="190"/>
  <c r="K61" i="190"/>
  <c r="S61" i="190"/>
  <c r="D52" i="189"/>
  <c r="L52" i="189"/>
  <c r="T52" i="189"/>
  <c r="D4" i="190"/>
  <c r="L4" i="190"/>
  <c r="T4" i="190"/>
  <c r="J8" i="190"/>
  <c r="R8" i="190"/>
  <c r="F11" i="190"/>
  <c r="N11" i="190"/>
  <c r="V11" i="190"/>
  <c r="H17" i="190"/>
  <c r="P17" i="190"/>
  <c r="X17" i="190"/>
  <c r="H22" i="190"/>
  <c r="P22" i="190"/>
  <c r="X22" i="190"/>
  <c r="F27" i="190"/>
  <c r="N27" i="190"/>
  <c r="V27" i="190"/>
  <c r="H33" i="190"/>
  <c r="P33" i="190"/>
  <c r="X33" i="190"/>
  <c r="D6" i="105"/>
  <c r="L6" i="105"/>
  <c r="T6" i="105"/>
  <c r="F7" i="105"/>
  <c r="N7" i="105"/>
  <c r="V7" i="105"/>
  <c r="J10" i="105"/>
  <c r="R10" i="105"/>
  <c r="F13" i="105"/>
  <c r="N13" i="105"/>
  <c r="V13" i="105"/>
  <c r="H14" i="105"/>
  <c r="P14" i="105"/>
  <c r="X14" i="105"/>
  <c r="J15" i="105"/>
  <c r="R15" i="105"/>
  <c r="D16" i="105"/>
  <c r="L16" i="105"/>
  <c r="T16" i="105"/>
  <c r="H19" i="105"/>
  <c r="P19" i="105"/>
  <c r="X19" i="105"/>
  <c r="X19" i="102" s="1"/>
  <c r="J20" i="105"/>
  <c r="J20" i="102" s="1"/>
  <c r="R20" i="105"/>
  <c r="R20" i="102" s="1"/>
  <c r="D21" i="105"/>
  <c r="D21" i="102" s="1"/>
  <c r="L21" i="105"/>
  <c r="L21" i="102" s="1"/>
  <c r="T21" i="105"/>
  <c r="H24" i="105"/>
  <c r="P24" i="105"/>
  <c r="X24" i="105"/>
  <c r="J25" i="105"/>
  <c r="R25" i="105"/>
  <c r="F29" i="105"/>
  <c r="F29" i="102" s="1"/>
  <c r="N29" i="105"/>
  <c r="N29" i="102" s="1"/>
  <c r="V29" i="105"/>
  <c r="V29" i="102" s="1"/>
  <c r="H30" i="105"/>
  <c r="P30" i="105"/>
  <c r="X30" i="105"/>
  <c r="X30" i="102" s="1"/>
  <c r="J31" i="105"/>
  <c r="J31" i="102" s="1"/>
  <c r="R31" i="105"/>
  <c r="R31" i="102" s="1"/>
  <c r="D32" i="105"/>
  <c r="D32" i="102" s="1"/>
  <c r="L32" i="105"/>
  <c r="L32" i="102" s="1"/>
  <c r="T32" i="105"/>
  <c r="T32" i="102" s="1"/>
  <c r="H35" i="105"/>
  <c r="P35" i="105"/>
  <c r="P35" i="102" s="1"/>
  <c r="X35" i="105"/>
  <c r="X35" i="102" s="1"/>
  <c r="J36" i="105"/>
  <c r="J36" i="102" s="1"/>
  <c r="R36" i="105"/>
  <c r="R36" i="102" s="1"/>
  <c r="D37" i="105"/>
  <c r="D37" i="102" s="1"/>
  <c r="L37" i="105"/>
  <c r="L37" i="102" s="1"/>
  <c r="T37" i="105"/>
  <c r="T37" i="102" s="1"/>
  <c r="F38" i="105"/>
  <c r="N38" i="105"/>
  <c r="N38" i="102" s="1"/>
  <c r="V38" i="105"/>
  <c r="V38" i="102" s="1"/>
  <c r="H39" i="105"/>
  <c r="H39" i="102" s="1"/>
  <c r="P39" i="105"/>
  <c r="P39" i="102" s="1"/>
  <c r="X39" i="105"/>
  <c r="X39" i="102" s="1"/>
  <c r="J40" i="105"/>
  <c r="J40" i="102" s="1"/>
  <c r="R40" i="105"/>
  <c r="R40" i="102" s="1"/>
  <c r="D41" i="105"/>
  <c r="L41" i="105"/>
  <c r="L41" i="102" s="1"/>
  <c r="T41" i="105"/>
  <c r="T41" i="102" s="1"/>
  <c r="F42" i="105"/>
  <c r="F42" i="102" s="1"/>
  <c r="N42" i="105"/>
  <c r="N42" i="102" s="1"/>
  <c r="V42" i="105"/>
  <c r="V42" i="102" s="1"/>
  <c r="H43" i="105"/>
  <c r="H43" i="102" s="1"/>
  <c r="P43" i="105"/>
  <c r="X43" i="105"/>
  <c r="X43" i="102" s="1"/>
  <c r="J44" i="105"/>
  <c r="J44" i="102" s="1"/>
  <c r="R44" i="105"/>
  <c r="R44" i="102" s="1"/>
  <c r="D45" i="105"/>
  <c r="D45" i="102" s="1"/>
  <c r="L45" i="105"/>
  <c r="L45" i="102" s="1"/>
  <c r="T45" i="105"/>
  <c r="T45" i="102" s="1"/>
  <c r="F46" i="105"/>
  <c r="F46" i="102" s="1"/>
  <c r="N46" i="105"/>
  <c r="N46" i="102" s="1"/>
  <c r="V46" i="105"/>
  <c r="H47" i="105"/>
  <c r="H47" i="102" s="1"/>
  <c r="P47" i="105"/>
  <c r="P47" i="102" s="1"/>
  <c r="X47" i="105"/>
  <c r="J48" i="105"/>
  <c r="J48" i="102" s="1"/>
  <c r="R48" i="105"/>
  <c r="R48" i="102" s="1"/>
  <c r="D49" i="105"/>
  <c r="D49" i="102" s="1"/>
  <c r="L49" i="105"/>
  <c r="T49" i="105"/>
  <c r="F50" i="105"/>
  <c r="F50" i="102" s="1"/>
  <c r="N50" i="105"/>
  <c r="N50" i="102" s="1"/>
  <c r="V50" i="105"/>
  <c r="V50" i="102" s="1"/>
  <c r="H51" i="105"/>
  <c r="H51" i="102" s="1"/>
  <c r="P51" i="105"/>
  <c r="P51" i="102" s="1"/>
  <c r="X51" i="105"/>
  <c r="X51" i="102" s="1"/>
  <c r="F62" i="105"/>
  <c r="F62" i="102" s="1"/>
  <c r="N62" i="105"/>
  <c r="N62" i="102" s="1"/>
  <c r="V62" i="105"/>
  <c r="V62" i="102" s="1"/>
  <c r="H63" i="105"/>
  <c r="H63" i="102" s="1"/>
  <c r="P63" i="105"/>
  <c r="P63" i="102" s="1"/>
  <c r="X63" i="105"/>
  <c r="X63" i="102" s="1"/>
  <c r="J64" i="105"/>
  <c r="J64" i="102" s="1"/>
  <c r="R64" i="105"/>
  <c r="R64" i="102" s="1"/>
  <c r="D65" i="105"/>
  <c r="D65" i="102" s="1"/>
  <c r="L65" i="105"/>
  <c r="L65" i="102" s="1"/>
  <c r="T65" i="105"/>
  <c r="T65" i="102" s="1"/>
  <c r="F66" i="105"/>
  <c r="F66" i="102" s="1"/>
  <c r="N66" i="105"/>
  <c r="N66" i="102" s="1"/>
  <c r="V66" i="105"/>
  <c r="H67" i="105"/>
  <c r="H67" i="102" s="1"/>
  <c r="P67" i="105"/>
  <c r="P67" i="102" s="1"/>
  <c r="X67" i="105"/>
  <c r="X67" i="102" s="1"/>
  <c r="J68" i="105"/>
  <c r="J68" i="102" s="1"/>
  <c r="R68" i="105"/>
  <c r="R68" i="102" s="1"/>
  <c r="D69" i="105"/>
  <c r="D69" i="102" s="1"/>
  <c r="L69" i="105"/>
  <c r="L69" i="102" s="1"/>
  <c r="T69" i="105"/>
  <c r="F70" i="105"/>
  <c r="N70" i="105"/>
  <c r="V70" i="105"/>
  <c r="V70" i="102" s="1"/>
  <c r="H71" i="105"/>
  <c r="H71" i="102" s="1"/>
  <c r="P71" i="105"/>
  <c r="P71" i="102" s="1"/>
  <c r="X71" i="105"/>
  <c r="X71" i="102" s="1"/>
  <c r="J72" i="105"/>
  <c r="J72" i="102" s="1"/>
  <c r="R72" i="105"/>
  <c r="H54" i="105"/>
  <c r="H54" i="102" s="1"/>
  <c r="P54" i="105"/>
  <c r="P54" i="102" s="1"/>
  <c r="X54" i="105"/>
  <c r="X54" i="102" s="1"/>
  <c r="N6" i="16"/>
  <c r="V6" i="16"/>
  <c r="H7" i="16"/>
  <c r="P7" i="16"/>
  <c r="X7" i="16"/>
  <c r="D10" i="16"/>
  <c r="L10" i="16"/>
  <c r="T10" i="16"/>
  <c r="H13" i="16"/>
  <c r="P13" i="16"/>
  <c r="X13" i="16"/>
  <c r="J14" i="16"/>
  <c r="R14" i="16"/>
  <c r="D15" i="16"/>
  <c r="L15" i="16"/>
  <c r="T15" i="16"/>
  <c r="F16" i="16"/>
  <c r="N16" i="16"/>
  <c r="V16" i="16"/>
  <c r="J19" i="16"/>
  <c r="R19" i="16"/>
  <c r="D20" i="16"/>
  <c r="L20" i="16"/>
  <c r="T20" i="16"/>
  <c r="F21" i="16"/>
  <c r="N21" i="16"/>
  <c r="V21" i="16"/>
  <c r="J24" i="16"/>
  <c r="R24" i="16"/>
  <c r="D25" i="16"/>
  <c r="L25" i="16"/>
  <c r="T25" i="16"/>
  <c r="H29" i="16"/>
  <c r="P29" i="16"/>
  <c r="X29" i="16"/>
  <c r="J30" i="16"/>
  <c r="R30" i="16"/>
  <c r="D31" i="16"/>
  <c r="L31" i="16"/>
  <c r="T31" i="16"/>
  <c r="F32" i="16"/>
  <c r="N32" i="16"/>
  <c r="V32" i="16"/>
  <c r="J35" i="16"/>
  <c r="R35" i="16"/>
  <c r="D36" i="16"/>
  <c r="L36" i="16"/>
  <c r="T36" i="16"/>
  <c r="F37" i="16"/>
  <c r="N37" i="16"/>
  <c r="V37" i="16"/>
  <c r="H38" i="16"/>
  <c r="P38" i="16"/>
  <c r="X38" i="16"/>
  <c r="J39" i="16"/>
  <c r="R39" i="16"/>
  <c r="D40" i="16"/>
  <c r="L40" i="16"/>
  <c r="T40" i="16"/>
  <c r="F41" i="16"/>
  <c r="N41" i="16"/>
  <c r="V41" i="16"/>
  <c r="H42" i="16"/>
  <c r="P42" i="16"/>
  <c r="X42" i="16"/>
  <c r="J43" i="16"/>
  <c r="R43" i="16"/>
  <c r="D44" i="16"/>
  <c r="F63" i="16"/>
  <c r="N63" i="16"/>
  <c r="V63" i="16"/>
  <c r="H64" i="16"/>
  <c r="P64" i="16"/>
  <c r="X64" i="16"/>
  <c r="J65" i="16"/>
  <c r="D8" i="18"/>
  <c r="L8" i="18"/>
  <c r="T8" i="18"/>
  <c r="J22" i="18"/>
  <c r="R22" i="18"/>
  <c r="D52" i="18"/>
  <c r="L52" i="18"/>
  <c r="T52" i="18"/>
  <c r="F8" i="19"/>
  <c r="N8" i="19"/>
  <c r="V8" i="19"/>
  <c r="D22" i="19"/>
  <c r="L22" i="19"/>
  <c r="T22" i="19"/>
  <c r="F52" i="19"/>
  <c r="N52" i="19"/>
  <c r="V52" i="19"/>
  <c r="U68" i="103"/>
  <c r="G69" i="103"/>
  <c r="O69" i="103"/>
  <c r="W69" i="103"/>
  <c r="I70" i="103"/>
  <c r="Q70" i="103"/>
  <c r="C71" i="103"/>
  <c r="K71" i="103"/>
  <c r="S71" i="103"/>
  <c r="E72" i="103"/>
  <c r="M72" i="103"/>
  <c r="U72" i="103"/>
  <c r="C54" i="103"/>
  <c r="K54" i="103"/>
  <c r="S54" i="103"/>
  <c r="S30" i="16"/>
  <c r="E31" i="16"/>
  <c r="M31" i="16"/>
  <c r="U31" i="16"/>
  <c r="G32" i="16"/>
  <c r="O32" i="16"/>
  <c r="W32" i="16"/>
  <c r="C35" i="16"/>
  <c r="K35" i="16"/>
  <c r="S35" i="16"/>
  <c r="E36" i="16"/>
  <c r="M36" i="16"/>
  <c r="U36" i="16"/>
  <c r="G37" i="16"/>
  <c r="O37" i="16"/>
  <c r="W37" i="16"/>
  <c r="I38" i="16"/>
  <c r="Q38" i="16"/>
  <c r="C39" i="16"/>
  <c r="K39" i="16"/>
  <c r="S39" i="16"/>
  <c r="E40" i="16"/>
  <c r="M40" i="16"/>
  <c r="U40" i="16"/>
  <c r="G41" i="16"/>
  <c r="O41" i="16"/>
  <c r="W41" i="16"/>
  <c r="I42" i="16"/>
  <c r="Q42" i="16"/>
  <c r="C43" i="16"/>
  <c r="K43" i="16"/>
  <c r="S43" i="16"/>
  <c r="E44" i="16"/>
  <c r="M44" i="16"/>
  <c r="U44" i="16"/>
  <c r="G45" i="16"/>
  <c r="O45" i="16"/>
  <c r="W45" i="16"/>
  <c r="I46" i="16"/>
  <c r="Q46" i="16"/>
  <c r="C47" i="16"/>
  <c r="K47" i="16"/>
  <c r="S47" i="16"/>
  <c r="E48" i="16"/>
  <c r="M48" i="16"/>
  <c r="U48" i="16"/>
  <c r="G49" i="16"/>
  <c r="O49" i="16"/>
  <c r="W49" i="16"/>
  <c r="I50" i="16"/>
  <c r="Q50" i="16"/>
  <c r="C51" i="16"/>
  <c r="K51" i="16"/>
  <c r="S51" i="16"/>
  <c r="E62" i="16"/>
  <c r="M62" i="16"/>
  <c r="U62" i="16"/>
  <c r="G63" i="16"/>
  <c r="O63" i="16"/>
  <c r="W63" i="16"/>
  <c r="I64" i="16"/>
  <c r="Q64" i="16"/>
  <c r="C65" i="16"/>
  <c r="K65" i="16"/>
  <c r="S65" i="16"/>
  <c r="E66" i="16"/>
  <c r="M66" i="16"/>
  <c r="U66" i="16"/>
  <c r="G67" i="16"/>
  <c r="O67" i="16"/>
  <c r="W67" i="16"/>
  <c r="I68" i="16"/>
  <c r="Q68" i="16"/>
  <c r="C69" i="16"/>
  <c r="K69" i="16"/>
  <c r="S69" i="16"/>
  <c r="E70" i="16"/>
  <c r="M70" i="16"/>
  <c r="U70" i="16"/>
  <c r="G71" i="16"/>
  <c r="O71" i="16"/>
  <c r="W71" i="16"/>
  <c r="I72" i="16"/>
  <c r="Q72" i="16"/>
  <c r="E54" i="16"/>
  <c r="M54" i="16"/>
  <c r="U54" i="16"/>
  <c r="D52" i="186"/>
  <c r="L52" i="186"/>
  <c r="T52" i="186"/>
  <c r="J8" i="189"/>
  <c r="R8" i="189"/>
  <c r="H22" i="189"/>
  <c r="P22" i="189"/>
  <c r="X22" i="189"/>
  <c r="H52" i="189"/>
  <c r="P52" i="189"/>
  <c r="X52" i="189"/>
  <c r="F8" i="190"/>
  <c r="N8" i="190"/>
  <c r="V8" i="190"/>
  <c r="D22" i="190"/>
  <c r="L22" i="190"/>
  <c r="T22" i="190"/>
  <c r="L30" i="16"/>
  <c r="T30" i="16"/>
  <c r="F31" i="16"/>
  <c r="N31" i="16"/>
  <c r="V31" i="16"/>
  <c r="H32" i="16"/>
  <c r="P32" i="16"/>
  <c r="X32" i="16"/>
  <c r="D35" i="16"/>
  <c r="L35" i="16"/>
  <c r="T35" i="16"/>
  <c r="F36" i="16"/>
  <c r="N36" i="16"/>
  <c r="V36" i="16"/>
  <c r="H37" i="16"/>
  <c r="P37" i="16"/>
  <c r="X37" i="16"/>
  <c r="J38" i="16"/>
  <c r="R38" i="16"/>
  <c r="D39" i="16"/>
  <c r="L39" i="16"/>
  <c r="T39" i="16"/>
  <c r="F40" i="16"/>
  <c r="N40" i="16"/>
  <c r="V40" i="16"/>
  <c r="H41" i="16"/>
  <c r="P41" i="16"/>
  <c r="X41" i="16"/>
  <c r="J42" i="16"/>
  <c r="R42" i="16"/>
  <c r="D43" i="16"/>
  <c r="L43" i="16"/>
  <c r="T43" i="16"/>
  <c r="F44" i="16"/>
  <c r="N44" i="16"/>
  <c r="V44" i="16"/>
  <c r="H45" i="16"/>
  <c r="P45" i="16"/>
  <c r="X45" i="16"/>
  <c r="J46" i="16"/>
  <c r="R46" i="16"/>
  <c r="D47" i="16"/>
  <c r="L47" i="16"/>
  <c r="T47" i="16"/>
  <c r="F48" i="16"/>
  <c r="N48" i="16"/>
  <c r="V48" i="16"/>
  <c r="H49" i="16"/>
  <c r="P49" i="16"/>
  <c r="X49" i="16"/>
  <c r="J50" i="16"/>
  <c r="R50" i="16"/>
  <c r="D51" i="16"/>
  <c r="L51" i="16"/>
  <c r="T51" i="16"/>
  <c r="F62" i="16"/>
  <c r="N62" i="16"/>
  <c r="V62" i="16"/>
  <c r="H63" i="16"/>
  <c r="P63" i="16"/>
  <c r="X63" i="16"/>
  <c r="J64" i="16"/>
  <c r="R64" i="16"/>
  <c r="D65" i="16"/>
  <c r="L65" i="16"/>
  <c r="T65" i="16"/>
  <c r="F66" i="16"/>
  <c r="N66" i="16"/>
  <c r="V66" i="16"/>
  <c r="H67" i="16"/>
  <c r="P67" i="16"/>
  <c r="X67" i="16"/>
  <c r="J68" i="16"/>
  <c r="R68" i="16"/>
  <c r="D69" i="16"/>
  <c r="L69" i="16"/>
  <c r="T69" i="16"/>
  <c r="F70" i="16"/>
  <c r="N70" i="16"/>
  <c r="V70" i="16"/>
  <c r="H71" i="16"/>
  <c r="P71" i="16"/>
  <c r="X71" i="16"/>
  <c r="J72" i="16"/>
  <c r="R72" i="16"/>
  <c r="F54" i="16"/>
  <c r="N54" i="16"/>
  <c r="V54" i="16"/>
  <c r="H4" i="18"/>
  <c r="P4" i="18"/>
  <c r="X4" i="18"/>
  <c r="J4" i="19"/>
  <c r="R4" i="19"/>
  <c r="G6" i="105"/>
  <c r="O6" i="105"/>
  <c r="W6" i="105"/>
  <c r="I7" i="105"/>
  <c r="Q7" i="105"/>
  <c r="E10" i="105"/>
  <c r="M10" i="105"/>
  <c r="U10" i="105"/>
  <c r="I13" i="105"/>
  <c r="Q13" i="105"/>
  <c r="C14" i="105"/>
  <c r="K14" i="105"/>
  <c r="S14" i="105"/>
  <c r="E15" i="105"/>
  <c r="M15" i="105"/>
  <c r="U15" i="105"/>
  <c r="G16" i="105"/>
  <c r="O16" i="105"/>
  <c r="W16" i="105"/>
  <c r="C19" i="105"/>
  <c r="K19" i="105"/>
  <c r="S19" i="105"/>
  <c r="E20" i="105"/>
  <c r="M20" i="105"/>
  <c r="U20" i="105"/>
  <c r="G21" i="105"/>
  <c r="O21" i="105"/>
  <c r="W21" i="105"/>
  <c r="C24" i="105"/>
  <c r="K24" i="105"/>
  <c r="S24" i="105"/>
  <c r="E25" i="105"/>
  <c r="M25" i="105"/>
  <c r="U25" i="105"/>
  <c r="I29" i="105"/>
  <c r="Q29" i="105"/>
  <c r="C30" i="105"/>
  <c r="K30" i="105"/>
  <c r="S30" i="105"/>
  <c r="E31" i="105"/>
  <c r="M31" i="105"/>
  <c r="U31" i="105"/>
  <c r="G32" i="105"/>
  <c r="O32" i="105"/>
  <c r="W32" i="105"/>
  <c r="C35" i="105"/>
  <c r="K35" i="105"/>
  <c r="S35" i="105"/>
  <c r="E36" i="105"/>
  <c r="M36" i="105"/>
  <c r="U36" i="105"/>
  <c r="G37" i="105"/>
  <c r="O37" i="105"/>
  <c r="W37" i="105"/>
  <c r="I38" i="105"/>
  <c r="Q38" i="105"/>
  <c r="C39" i="105"/>
  <c r="K39" i="105"/>
  <c r="S39" i="105"/>
  <c r="E40" i="105"/>
  <c r="M40" i="105"/>
  <c r="U40" i="105"/>
  <c r="G41" i="105"/>
  <c r="O41" i="105"/>
  <c r="W41" i="105"/>
  <c r="I42" i="105"/>
  <c r="Q42" i="105"/>
  <c r="C43" i="105"/>
  <c r="K43" i="105"/>
  <c r="S43" i="105"/>
  <c r="E44" i="105"/>
  <c r="M44" i="105"/>
  <c r="U44" i="105"/>
  <c r="G45" i="105"/>
  <c r="O45" i="105"/>
  <c r="W45" i="105"/>
  <c r="I46" i="105"/>
  <c r="Q46" i="105"/>
  <c r="C47" i="105"/>
  <c r="K47" i="105"/>
  <c r="S47" i="105"/>
  <c r="E48" i="105"/>
  <c r="M48" i="105"/>
  <c r="U48" i="105"/>
  <c r="G49" i="105"/>
  <c r="O49" i="105"/>
  <c r="W49" i="105"/>
  <c r="I50" i="105"/>
  <c r="Q50" i="105"/>
  <c r="C51" i="105"/>
  <c r="K51" i="105"/>
  <c r="S51" i="105"/>
  <c r="I62" i="105"/>
  <c r="Q62" i="105"/>
  <c r="C63" i="105"/>
  <c r="K63" i="105"/>
  <c r="S63" i="105"/>
  <c r="E64" i="105"/>
  <c r="M64" i="105"/>
  <c r="U64" i="105"/>
  <c r="G65" i="105"/>
  <c r="O65" i="105"/>
  <c r="W65" i="105"/>
  <c r="I66" i="105"/>
  <c r="Q66" i="105"/>
  <c r="C67" i="105"/>
  <c r="K67" i="105"/>
  <c r="S67" i="105"/>
  <c r="E68" i="105"/>
  <c r="M68" i="105"/>
  <c r="U68" i="105"/>
  <c r="G69" i="105"/>
  <c r="O69" i="105"/>
  <c r="W69" i="105"/>
  <c r="I70" i="105"/>
  <c r="Q70" i="105"/>
  <c r="C71" i="105"/>
  <c r="K71" i="105"/>
  <c r="S71" i="105"/>
  <c r="E72" i="105"/>
  <c r="M72" i="105"/>
  <c r="U72" i="105"/>
  <c r="C54" i="105"/>
  <c r="K54" i="105"/>
  <c r="S54" i="105"/>
  <c r="G6" i="104"/>
  <c r="O6" i="104"/>
  <c r="W6" i="104"/>
  <c r="I7" i="104"/>
  <c r="Q7" i="104"/>
  <c r="E10" i="104"/>
  <c r="M10" i="104"/>
  <c r="U10" i="104"/>
  <c r="I13" i="104"/>
  <c r="Q13" i="104"/>
  <c r="C14" i="104"/>
  <c r="K14" i="104"/>
  <c r="S14" i="104"/>
  <c r="E15" i="104"/>
  <c r="M15" i="104"/>
  <c r="U15" i="104"/>
  <c r="G16" i="104"/>
  <c r="O16" i="104"/>
  <c r="W16" i="104"/>
  <c r="C19" i="104"/>
  <c r="K19" i="104"/>
  <c r="S19" i="104"/>
  <c r="E20" i="104"/>
  <c r="M20" i="104"/>
  <c r="U20" i="104"/>
  <c r="G21" i="104"/>
  <c r="O21" i="104"/>
  <c r="W21" i="104"/>
  <c r="C24" i="104"/>
  <c r="K24" i="104"/>
  <c r="S24" i="104"/>
  <c r="E25" i="104"/>
  <c r="M25" i="104"/>
  <c r="U25" i="104"/>
  <c r="I29" i="104"/>
  <c r="Q29" i="104"/>
  <c r="C30" i="104"/>
  <c r="K30" i="104"/>
  <c r="S30" i="104"/>
  <c r="E31" i="104"/>
  <c r="M31" i="104"/>
  <c r="U31" i="104"/>
  <c r="G32" i="104"/>
  <c r="O32" i="104"/>
  <c r="W32" i="104"/>
  <c r="C35" i="104"/>
  <c r="K35" i="104"/>
  <c r="S35" i="104"/>
  <c r="E36" i="104"/>
  <c r="M36" i="104"/>
  <c r="U36" i="104"/>
  <c r="G37" i="104"/>
  <c r="O37" i="104"/>
  <c r="W37" i="104"/>
  <c r="I38" i="104"/>
  <c r="Q38" i="104"/>
  <c r="C39" i="104"/>
  <c r="K39" i="104"/>
  <c r="S39" i="104"/>
  <c r="E40" i="104"/>
  <c r="M40" i="104"/>
  <c r="U40" i="104"/>
  <c r="G41" i="104"/>
  <c r="O41" i="104"/>
  <c r="W41" i="104"/>
  <c r="I42" i="104"/>
  <c r="Q42" i="104"/>
  <c r="C43" i="104"/>
  <c r="K43" i="104"/>
  <c r="S43" i="104"/>
  <c r="E44" i="104"/>
  <c r="M44" i="104"/>
  <c r="U44" i="104"/>
  <c r="G45" i="104"/>
  <c r="O45" i="104"/>
  <c r="W45" i="104"/>
  <c r="I46" i="104"/>
  <c r="Q46" i="104"/>
  <c r="C47" i="104"/>
  <c r="K47" i="104"/>
  <c r="S47" i="104"/>
  <c r="E48" i="104"/>
  <c r="M48" i="104"/>
  <c r="U48" i="104"/>
  <c r="G49" i="104"/>
  <c r="O49" i="104"/>
  <c r="W49" i="104"/>
  <c r="I50" i="104"/>
  <c r="Q50" i="104"/>
  <c r="C51" i="104"/>
  <c r="K51" i="104"/>
  <c r="S51" i="104"/>
  <c r="I62" i="104"/>
  <c r="Q62" i="104"/>
  <c r="C63" i="104"/>
  <c r="K63" i="104"/>
  <c r="S63" i="104"/>
  <c r="E64" i="104"/>
  <c r="M64" i="104"/>
  <c r="U64" i="104"/>
  <c r="G65" i="104"/>
  <c r="O65" i="104"/>
  <c r="W65" i="104"/>
  <c r="I66" i="104"/>
  <c r="Q66" i="104"/>
  <c r="C67" i="104"/>
  <c r="K67" i="104"/>
  <c r="S67" i="104"/>
  <c r="C11" i="18"/>
  <c r="K11" i="18"/>
  <c r="S11" i="18"/>
  <c r="E17" i="18"/>
  <c r="M17" i="18"/>
  <c r="U17" i="18"/>
  <c r="C27" i="18"/>
  <c r="K27" i="18"/>
  <c r="S27" i="18"/>
  <c r="E33" i="18"/>
  <c r="M33" i="18"/>
  <c r="U33" i="18"/>
  <c r="E11" i="19"/>
  <c r="M11" i="19"/>
  <c r="U11" i="19"/>
  <c r="G17" i="19"/>
  <c r="O17" i="19"/>
  <c r="W17" i="19"/>
  <c r="E27" i="19"/>
  <c r="M27" i="19"/>
  <c r="U27" i="19"/>
  <c r="G33" i="19"/>
  <c r="O33" i="19"/>
  <c r="W33" i="19"/>
  <c r="C4" i="192"/>
  <c r="K4" i="192"/>
  <c r="S4" i="192"/>
  <c r="I8" i="192"/>
  <c r="Q8" i="192"/>
  <c r="E11" i="192"/>
  <c r="M11" i="192"/>
  <c r="U11" i="192"/>
  <c r="G17" i="192"/>
  <c r="O17" i="192"/>
  <c r="W17" i="192"/>
  <c r="G22" i="192"/>
  <c r="O22" i="192"/>
  <c r="W22" i="192"/>
  <c r="E27" i="192"/>
  <c r="M27" i="192"/>
  <c r="U27" i="192"/>
  <c r="G33" i="192"/>
  <c r="O33" i="192"/>
  <c r="W33" i="192"/>
  <c r="C61" i="192"/>
  <c r="K61" i="192"/>
  <c r="S61" i="192"/>
  <c r="G52" i="192"/>
  <c r="O52" i="192"/>
  <c r="W52" i="192"/>
  <c r="G4" i="193"/>
  <c r="O4" i="193"/>
  <c r="W4" i="193"/>
  <c r="E8" i="193"/>
  <c r="M8" i="193"/>
  <c r="U8" i="193"/>
  <c r="I11" i="193"/>
  <c r="Q11" i="193"/>
  <c r="C17" i="193"/>
  <c r="K17" i="193"/>
  <c r="S17" i="193"/>
  <c r="C22" i="193"/>
  <c r="K22" i="193"/>
  <c r="S22" i="193"/>
  <c r="I27" i="193"/>
  <c r="Q27" i="193"/>
  <c r="C33" i="193"/>
  <c r="K33" i="193"/>
  <c r="S33" i="193"/>
  <c r="G61" i="193"/>
  <c r="O61" i="193"/>
  <c r="W61" i="193"/>
  <c r="G4" i="195"/>
  <c r="O4" i="195"/>
  <c r="W4" i="195"/>
  <c r="E8" i="195"/>
  <c r="M8" i="195"/>
  <c r="U8" i="195"/>
  <c r="I11" i="195"/>
  <c r="Q11" i="195"/>
  <c r="C17" i="195"/>
  <c r="K17" i="195"/>
  <c r="S17" i="195"/>
  <c r="C22" i="195"/>
  <c r="K22" i="195"/>
  <c r="S22" i="195"/>
  <c r="I27" i="195"/>
  <c r="Q27" i="195"/>
  <c r="C33" i="195"/>
  <c r="K33" i="195"/>
  <c r="S33" i="195"/>
  <c r="G61" i="195"/>
  <c r="O61" i="195"/>
  <c r="W61" i="195"/>
  <c r="E11" i="196"/>
  <c r="M11" i="196"/>
  <c r="U11" i="196"/>
  <c r="G17" i="196"/>
  <c r="O17" i="196"/>
  <c r="W17" i="196"/>
  <c r="J61" i="165"/>
  <c r="R61" i="165"/>
  <c r="G22" i="195"/>
  <c r="O22" i="195"/>
  <c r="W22" i="195"/>
  <c r="G52" i="195"/>
  <c r="O52" i="195"/>
  <c r="W52" i="195"/>
  <c r="E8" i="196"/>
  <c r="M8" i="196"/>
  <c r="U8" i="196"/>
  <c r="C22" i="196"/>
  <c r="K22" i="196"/>
  <c r="S22" i="196"/>
  <c r="J8" i="195"/>
  <c r="R8" i="195"/>
  <c r="H22" i="195"/>
  <c r="P22" i="195"/>
  <c r="X22" i="195"/>
  <c r="J33" i="168"/>
  <c r="J26" i="168" s="1"/>
  <c r="J2" i="168" s="1"/>
  <c r="R33" i="168"/>
  <c r="R26" i="168" s="1"/>
  <c r="R2" i="168" s="1"/>
  <c r="L33" i="169"/>
  <c r="L26" i="169" s="1"/>
  <c r="L2" i="169" s="1"/>
  <c r="T33" i="169"/>
  <c r="T26" i="169" s="1"/>
  <c r="T2" i="169" s="1"/>
  <c r="D61" i="159"/>
  <c r="L61" i="159"/>
  <c r="T61" i="159"/>
  <c r="E68" i="104"/>
  <c r="M68" i="104"/>
  <c r="U68" i="104"/>
  <c r="G69" i="104"/>
  <c r="O69" i="104"/>
  <c r="W69" i="104"/>
  <c r="I70" i="104"/>
  <c r="Q70" i="104"/>
  <c r="C71" i="104"/>
  <c r="K71" i="104"/>
  <c r="S71" i="104"/>
  <c r="S71" i="102" s="1"/>
  <c r="E72" i="104"/>
  <c r="M72" i="104"/>
  <c r="U72" i="104"/>
  <c r="C54" i="104"/>
  <c r="K54" i="104"/>
  <c r="S54" i="104"/>
  <c r="C6" i="106"/>
  <c r="K6" i="106"/>
  <c r="S6" i="106"/>
  <c r="E7" i="106"/>
  <c r="M7" i="106"/>
  <c r="U7" i="106"/>
  <c r="I10" i="106"/>
  <c r="Q10" i="106"/>
  <c r="E13" i="106"/>
  <c r="M13" i="106"/>
  <c r="U13" i="106"/>
  <c r="G14" i="106"/>
  <c r="O14" i="106"/>
  <c r="W14" i="106"/>
  <c r="I15" i="106"/>
  <c r="Q15" i="106"/>
  <c r="C16" i="106"/>
  <c r="K16" i="106"/>
  <c r="S16" i="106"/>
  <c r="G19" i="106"/>
  <c r="G19" i="102" s="1"/>
  <c r="O19" i="106"/>
  <c r="O19" i="102" s="1"/>
  <c r="W19" i="106"/>
  <c r="W19" i="102" s="1"/>
  <c r="I20" i="106"/>
  <c r="Q20" i="106"/>
  <c r="Q20" i="102" s="1"/>
  <c r="C21" i="106"/>
  <c r="K21" i="106"/>
  <c r="S21" i="106"/>
  <c r="S21" i="102" s="1"/>
  <c r="G24" i="106"/>
  <c r="O24" i="106"/>
  <c r="W24" i="106"/>
  <c r="I25" i="106"/>
  <c r="Q25" i="106"/>
  <c r="E29" i="106"/>
  <c r="M29" i="106"/>
  <c r="U29" i="106"/>
  <c r="U29" i="102" s="1"/>
  <c r="G30" i="106"/>
  <c r="G30" i="102" s="1"/>
  <c r="O30" i="106"/>
  <c r="O30" i="102" s="1"/>
  <c r="W30" i="106"/>
  <c r="I31" i="106"/>
  <c r="I31" i="102" s="1"/>
  <c r="Q31" i="106"/>
  <c r="Q31" i="102" s="1"/>
  <c r="C32" i="106"/>
  <c r="K32" i="106"/>
  <c r="K32" i="102" s="1"/>
  <c r="S32" i="106"/>
  <c r="S32" i="102" s="1"/>
  <c r="G35" i="106"/>
  <c r="G35" i="102" s="1"/>
  <c r="O35" i="106"/>
  <c r="O35" i="102" s="1"/>
  <c r="W35" i="106"/>
  <c r="I36" i="106"/>
  <c r="I36" i="102" s="1"/>
  <c r="Q36" i="106"/>
  <c r="C37" i="106"/>
  <c r="C37" i="102" s="1"/>
  <c r="K37" i="106"/>
  <c r="K37" i="102" s="1"/>
  <c r="S37" i="106"/>
  <c r="S37" i="102" s="1"/>
  <c r="E38" i="106"/>
  <c r="E38" i="102" s="1"/>
  <c r="M38" i="106"/>
  <c r="M38" i="102" s="1"/>
  <c r="U38" i="106"/>
  <c r="G39" i="106"/>
  <c r="G39" i="102" s="1"/>
  <c r="O39" i="106"/>
  <c r="W39" i="106"/>
  <c r="I40" i="106"/>
  <c r="I40" i="102" s="1"/>
  <c r="Q40" i="106"/>
  <c r="Q40" i="102" s="1"/>
  <c r="C41" i="106"/>
  <c r="C41" i="102" s="1"/>
  <c r="K41" i="106"/>
  <c r="K41" i="102" s="1"/>
  <c r="S41" i="106"/>
  <c r="E42" i="106"/>
  <c r="M42" i="106"/>
  <c r="M42" i="102" s="1"/>
  <c r="U42" i="106"/>
  <c r="U42" i="102" s="1"/>
  <c r="G43" i="106"/>
  <c r="G43" i="102" s="1"/>
  <c r="O43" i="106"/>
  <c r="O43" i="102" s="1"/>
  <c r="W43" i="106"/>
  <c r="W43" i="102" s="1"/>
  <c r="I44" i="106"/>
  <c r="I44" i="102" s="1"/>
  <c r="Q44" i="106"/>
  <c r="C45" i="106"/>
  <c r="K45" i="106"/>
  <c r="K45" i="102" s="1"/>
  <c r="S45" i="106"/>
  <c r="E46" i="106"/>
  <c r="M46" i="106"/>
  <c r="M46" i="102" s="1"/>
  <c r="U46" i="106"/>
  <c r="U46" i="102" s="1"/>
  <c r="G47" i="106"/>
  <c r="G47" i="102" s="1"/>
  <c r="O47" i="106"/>
  <c r="O47" i="102" s="1"/>
  <c r="W47" i="106"/>
  <c r="W47" i="102" s="1"/>
  <c r="I48" i="106"/>
  <c r="I48" i="102" s="1"/>
  <c r="Q48" i="106"/>
  <c r="Q48" i="102" s="1"/>
  <c r="C49" i="106"/>
  <c r="C49" i="102" s="1"/>
  <c r="K49" i="106"/>
  <c r="K49" i="102" s="1"/>
  <c r="S49" i="106"/>
  <c r="S49" i="102" s="1"/>
  <c r="E50" i="106"/>
  <c r="E50" i="102" s="1"/>
  <c r="M50" i="106"/>
  <c r="U50" i="106"/>
  <c r="G51" i="106"/>
  <c r="G51" i="102" s="1"/>
  <c r="O51" i="106"/>
  <c r="O51" i="102" s="1"/>
  <c r="W51" i="106"/>
  <c r="W51" i="102" s="1"/>
  <c r="E62" i="106"/>
  <c r="E62" i="102" s="1"/>
  <c r="M62" i="106"/>
  <c r="M62" i="102" s="1"/>
  <c r="U62" i="106"/>
  <c r="G63" i="106"/>
  <c r="G63" i="102" s="1"/>
  <c r="O63" i="106"/>
  <c r="O63" i="102" s="1"/>
  <c r="W63" i="106"/>
  <c r="W63" i="102" s="1"/>
  <c r="I64" i="106"/>
  <c r="I64" i="102" s="1"/>
  <c r="Q64" i="106"/>
  <c r="Q64" i="102" s="1"/>
  <c r="C65" i="106"/>
  <c r="C65" i="102" s="1"/>
  <c r="K65" i="106"/>
  <c r="S65" i="106"/>
  <c r="E66" i="106"/>
  <c r="E66" i="102" s="1"/>
  <c r="M66" i="106"/>
  <c r="M66" i="102" s="1"/>
  <c r="U66" i="106"/>
  <c r="U66" i="102" s="1"/>
  <c r="G67" i="106"/>
  <c r="G67" i="102" s="1"/>
  <c r="O67" i="106"/>
  <c r="O67" i="102" s="1"/>
  <c r="W67" i="106"/>
  <c r="W67" i="102" s="1"/>
  <c r="I68" i="106"/>
  <c r="I68" i="102" s="1"/>
  <c r="Q68" i="106"/>
  <c r="C69" i="106"/>
  <c r="C69" i="102" s="1"/>
  <c r="K69" i="106"/>
  <c r="K69" i="102" s="1"/>
  <c r="S69" i="106"/>
  <c r="S69" i="102" s="1"/>
  <c r="E70" i="106"/>
  <c r="E70" i="102" s="1"/>
  <c r="M70" i="106"/>
  <c r="M70" i="102" s="1"/>
  <c r="U70" i="106"/>
  <c r="G71" i="106"/>
  <c r="G71" i="102" s="1"/>
  <c r="O71" i="106"/>
  <c r="W71" i="106"/>
  <c r="W71" i="102" s="1"/>
  <c r="I72" i="106"/>
  <c r="I72" i="102" s="1"/>
  <c r="Q72" i="106"/>
  <c r="Q72" i="102" s="1"/>
  <c r="G54" i="106"/>
  <c r="G54" i="102" s="1"/>
  <c r="O54" i="106"/>
  <c r="W54" i="106"/>
  <c r="W54" i="102" s="1"/>
  <c r="I4" i="196"/>
  <c r="I22" i="199"/>
  <c r="Q22" i="199"/>
  <c r="Q17" i="165"/>
  <c r="E61" i="165"/>
  <c r="M61" i="165"/>
  <c r="U61" i="165"/>
  <c r="E33" i="159"/>
  <c r="E26" i="159" s="1"/>
  <c r="E2" i="159" s="1"/>
  <c r="M33" i="159"/>
  <c r="M26" i="159" s="1"/>
  <c r="M2" i="159" s="1"/>
  <c r="U33" i="159"/>
  <c r="U26" i="159" s="1"/>
  <c r="U2" i="159" s="1"/>
  <c r="H8" i="192"/>
  <c r="P8" i="192"/>
  <c r="X8" i="192"/>
  <c r="F22" i="192"/>
  <c r="N22" i="192"/>
  <c r="V22" i="192"/>
  <c r="J52" i="165"/>
  <c r="R52" i="165"/>
  <c r="E6" i="75"/>
  <c r="M6" i="75"/>
  <c r="U6" i="75"/>
  <c r="G7" i="75"/>
  <c r="O7" i="75"/>
  <c r="W7" i="75"/>
  <c r="C10" i="75"/>
  <c r="K10" i="75"/>
  <c r="S10" i="75"/>
  <c r="G13" i="75"/>
  <c r="O13" i="75"/>
  <c r="W13" i="75"/>
  <c r="I14" i="75"/>
  <c r="Q14" i="75"/>
  <c r="C15" i="75"/>
  <c r="K15" i="75"/>
  <c r="S15" i="75"/>
  <c r="E16" i="75"/>
  <c r="M16" i="75"/>
  <c r="U16" i="75"/>
  <c r="I19" i="75"/>
  <c r="Q19" i="75"/>
  <c r="C20" i="75"/>
  <c r="K20" i="75"/>
  <c r="S20" i="75"/>
  <c r="E21" i="75"/>
  <c r="M21" i="75"/>
  <c r="U21" i="75"/>
  <c r="I24" i="75"/>
  <c r="Q24" i="75"/>
  <c r="C25" i="75"/>
  <c r="K25" i="75"/>
  <c r="S25" i="75"/>
  <c r="G29" i="75"/>
  <c r="O29" i="75"/>
  <c r="W29" i="75"/>
  <c r="I30" i="75"/>
  <c r="Q30" i="75"/>
  <c r="C31" i="75"/>
  <c r="K31" i="75"/>
  <c r="S31" i="75"/>
  <c r="E32" i="75"/>
  <c r="M32" i="75"/>
  <c r="U32" i="75"/>
  <c r="I35" i="75"/>
  <c r="Q35" i="75"/>
  <c r="C36" i="75"/>
  <c r="K36" i="75"/>
  <c r="S36" i="75"/>
  <c r="E37" i="75"/>
  <c r="M37" i="75"/>
  <c r="U37" i="75"/>
  <c r="G38" i="75"/>
  <c r="O38" i="75"/>
  <c r="W38" i="75"/>
  <c r="I39" i="75"/>
  <c r="Q39" i="75"/>
  <c r="C40" i="75"/>
  <c r="K40" i="75"/>
  <c r="S40" i="75"/>
  <c r="E41" i="75"/>
  <c r="M41" i="75"/>
  <c r="U41" i="75"/>
  <c r="G42" i="75"/>
  <c r="O42" i="75"/>
  <c r="W42" i="75"/>
  <c r="I43" i="75"/>
  <c r="Q43" i="75"/>
  <c r="C44" i="75"/>
  <c r="C8" i="78"/>
  <c r="K8" i="78"/>
  <c r="S8" i="78"/>
  <c r="I22" i="78"/>
  <c r="Q22" i="78"/>
  <c r="I52" i="78"/>
  <c r="Q52" i="78"/>
  <c r="I8" i="79"/>
  <c r="Q8" i="79"/>
  <c r="G22" i="79"/>
  <c r="O22" i="79"/>
  <c r="W22" i="79"/>
  <c r="G52" i="79"/>
  <c r="O52" i="79"/>
  <c r="W52" i="79"/>
  <c r="D22" i="78"/>
  <c r="D52" i="78"/>
  <c r="L52" i="78"/>
  <c r="T52" i="78"/>
  <c r="D8" i="79"/>
  <c r="L8" i="79"/>
  <c r="T8" i="79"/>
  <c r="J22" i="79"/>
  <c r="R22" i="79"/>
  <c r="J52" i="79"/>
  <c r="R52" i="79"/>
  <c r="J8" i="80"/>
  <c r="R8" i="80"/>
  <c r="H22" i="80"/>
  <c r="P22" i="80"/>
  <c r="X22" i="80"/>
  <c r="H52" i="80"/>
  <c r="P52" i="80"/>
  <c r="X52" i="80"/>
  <c r="H8" i="81"/>
  <c r="P8" i="81"/>
  <c r="X8" i="81"/>
  <c r="F22" i="81"/>
  <c r="N22" i="81"/>
  <c r="V22" i="81"/>
  <c r="K44" i="75"/>
  <c r="S44" i="75"/>
  <c r="E45" i="75"/>
  <c r="M45" i="75"/>
  <c r="U45" i="75"/>
  <c r="G46" i="75"/>
  <c r="O46" i="75"/>
  <c r="W46" i="75"/>
  <c r="I47" i="75"/>
  <c r="Q47" i="75"/>
  <c r="C48" i="75"/>
  <c r="K48" i="75"/>
  <c r="S48" i="75"/>
  <c r="E49" i="75"/>
  <c r="M49" i="75"/>
  <c r="U49" i="75"/>
  <c r="G50" i="75"/>
  <c r="O50" i="75"/>
  <c r="W50" i="75"/>
  <c r="I51" i="75"/>
  <c r="Q51" i="75"/>
  <c r="G62" i="75"/>
  <c r="O62" i="75"/>
  <c r="W62" i="75"/>
  <c r="I63" i="75"/>
  <c r="Q63" i="75"/>
  <c r="C64" i="75"/>
  <c r="K64" i="75"/>
  <c r="S64" i="75"/>
  <c r="E65" i="75"/>
  <c r="M65" i="75"/>
  <c r="U65" i="75"/>
  <c r="G66" i="75"/>
  <c r="O66" i="75"/>
  <c r="W66" i="75"/>
  <c r="I67" i="75"/>
  <c r="Q67" i="75"/>
  <c r="C68" i="75"/>
  <c r="K68" i="75"/>
  <c r="S68" i="75"/>
  <c r="E69" i="75"/>
  <c r="M69" i="75"/>
  <c r="U69" i="75"/>
  <c r="G70" i="75"/>
  <c r="O70" i="75"/>
  <c r="W70" i="75"/>
  <c r="I71" i="75"/>
  <c r="Q71" i="75"/>
  <c r="C72" i="75"/>
  <c r="K72" i="75"/>
  <c r="S72" i="75"/>
  <c r="I54" i="75"/>
  <c r="Q54" i="75"/>
  <c r="G8" i="78"/>
  <c r="O8" i="78"/>
  <c r="W8" i="78"/>
  <c r="E22" i="78"/>
  <c r="M22" i="78"/>
  <c r="U22" i="78"/>
  <c r="K22" i="81"/>
  <c r="S22" i="81"/>
  <c r="I52" i="82"/>
  <c r="Q52" i="82"/>
  <c r="I8" i="83"/>
  <c r="Q8" i="83"/>
  <c r="G22" i="83"/>
  <c r="O22" i="83"/>
  <c r="W22" i="83"/>
  <c r="G52" i="83"/>
  <c r="O52" i="83"/>
  <c r="W52" i="83"/>
  <c r="G8" i="84"/>
  <c r="O8" i="84"/>
  <c r="W8" i="84"/>
  <c r="E22" i="84"/>
  <c r="E52" i="84"/>
  <c r="M52" i="84"/>
  <c r="U52" i="84"/>
  <c r="E8" i="85"/>
  <c r="M8" i="85"/>
  <c r="U8" i="85"/>
  <c r="C22" i="85"/>
  <c r="K22" i="85"/>
  <c r="S22" i="85"/>
  <c r="I52" i="90"/>
  <c r="Q52" i="90"/>
  <c r="I8" i="91"/>
  <c r="Q8" i="91"/>
  <c r="G22" i="91"/>
  <c r="O22" i="91"/>
  <c r="W22" i="91"/>
  <c r="G52" i="91"/>
  <c r="O52" i="91"/>
  <c r="W52" i="91"/>
  <c r="H4" i="110"/>
  <c r="P4" i="110"/>
  <c r="X4" i="110"/>
  <c r="F8" i="110"/>
  <c r="N8" i="110"/>
  <c r="V8" i="110"/>
  <c r="D22" i="110"/>
  <c r="L22" i="110"/>
  <c r="T22" i="110"/>
  <c r="D52" i="110"/>
  <c r="F4" i="107"/>
  <c r="N4" i="107"/>
  <c r="V4" i="107"/>
  <c r="D8" i="107"/>
  <c r="H52" i="91"/>
  <c r="P52" i="91"/>
  <c r="X52" i="91"/>
  <c r="V4" i="186"/>
  <c r="F52" i="81"/>
  <c r="N52" i="81"/>
  <c r="V52" i="81"/>
  <c r="F8" i="82"/>
  <c r="N8" i="82"/>
  <c r="V8" i="82"/>
  <c r="D22" i="82"/>
  <c r="L22" i="82"/>
  <c r="T22" i="82"/>
  <c r="D52" i="82"/>
  <c r="L52" i="82"/>
  <c r="T52" i="82"/>
  <c r="D8" i="83"/>
  <c r="L8" i="83"/>
  <c r="T8" i="83"/>
  <c r="J22" i="83"/>
  <c r="R22" i="83"/>
  <c r="J52" i="83"/>
  <c r="R52" i="83"/>
  <c r="J8" i="84"/>
  <c r="R8" i="84"/>
  <c r="H22" i="84"/>
  <c r="P22" i="84"/>
  <c r="X22" i="84"/>
  <c r="H52" i="84"/>
  <c r="P52" i="84"/>
  <c r="H8" i="85"/>
  <c r="P8" i="85"/>
  <c r="X8" i="85"/>
  <c r="F22" i="85"/>
  <c r="N22" i="85"/>
  <c r="V22" i="85"/>
  <c r="F52" i="85"/>
  <c r="N52" i="85"/>
  <c r="V52" i="85"/>
  <c r="F8" i="86"/>
  <c r="N8" i="86"/>
  <c r="V8" i="86"/>
  <c r="D22" i="86"/>
  <c r="L22" i="86"/>
  <c r="T22" i="86"/>
  <c r="D52" i="86"/>
  <c r="L52" i="86"/>
  <c r="T52" i="86"/>
  <c r="D8" i="87"/>
  <c r="J22" i="87"/>
  <c r="R22" i="87"/>
  <c r="J52" i="87"/>
  <c r="R52" i="87"/>
  <c r="H22" i="88"/>
  <c r="P22" i="88"/>
  <c r="X22" i="88"/>
  <c r="H52" i="88"/>
  <c r="P52" i="88"/>
  <c r="X52" i="88"/>
  <c r="H8" i="89"/>
  <c r="P8" i="89"/>
  <c r="X8" i="89"/>
  <c r="F22" i="89"/>
  <c r="N22" i="89"/>
  <c r="V22" i="89"/>
  <c r="F52" i="89"/>
  <c r="N52" i="89"/>
  <c r="V52" i="89"/>
  <c r="F8" i="90"/>
  <c r="N8" i="90"/>
  <c r="V8" i="90"/>
  <c r="D22" i="90"/>
  <c r="L22" i="90"/>
  <c r="T22" i="90"/>
  <c r="D52" i="90"/>
  <c r="L52" i="90"/>
  <c r="T52" i="90"/>
  <c r="D8" i="91"/>
  <c r="L8" i="91"/>
  <c r="T8" i="91"/>
  <c r="J22" i="91"/>
  <c r="R22" i="91"/>
  <c r="J52" i="91"/>
  <c r="R52" i="91"/>
  <c r="F4" i="186"/>
  <c r="X4" i="186"/>
  <c r="D8" i="186"/>
  <c r="V8" i="186"/>
  <c r="X22" i="186"/>
  <c r="P4" i="186"/>
  <c r="N8" i="186"/>
  <c r="P22" i="186"/>
  <c r="J22" i="84"/>
  <c r="R22" i="84"/>
  <c r="J52" i="84"/>
  <c r="R52" i="84"/>
  <c r="D4" i="85"/>
  <c r="L4" i="85"/>
  <c r="T4" i="85"/>
  <c r="J8" i="85"/>
  <c r="R8" i="85"/>
  <c r="H22" i="85"/>
  <c r="P22" i="85"/>
  <c r="X22" i="85"/>
  <c r="H52" i="85"/>
  <c r="P52" i="85"/>
  <c r="X52" i="85"/>
  <c r="J4" i="86"/>
  <c r="R4" i="86"/>
  <c r="H8" i="86"/>
  <c r="P8" i="86"/>
  <c r="X8" i="86"/>
  <c r="F22" i="86"/>
  <c r="N22" i="86"/>
  <c r="V22" i="86"/>
  <c r="N52" i="86"/>
  <c r="V52" i="86"/>
  <c r="H4" i="87"/>
  <c r="P4" i="87"/>
  <c r="X4" i="87"/>
  <c r="F8" i="87"/>
  <c r="N8" i="87"/>
  <c r="V8" i="87"/>
  <c r="V4" i="88"/>
  <c r="J27" i="91"/>
  <c r="R27" i="91"/>
  <c r="D33" i="91"/>
  <c r="L33" i="91"/>
  <c r="T33" i="91"/>
  <c r="H61" i="91"/>
  <c r="P61" i="91"/>
  <c r="X61" i="91"/>
  <c r="R11" i="186"/>
  <c r="L8" i="107"/>
  <c r="T8" i="107"/>
  <c r="J22" i="107"/>
  <c r="R22" i="107"/>
  <c r="J8" i="108"/>
  <c r="R8" i="108"/>
  <c r="H22" i="108"/>
  <c r="P22" i="108"/>
  <c r="X22" i="108"/>
  <c r="H52" i="108"/>
  <c r="P52" i="108"/>
  <c r="X52" i="108"/>
  <c r="H8" i="114"/>
  <c r="P8" i="114"/>
  <c r="X8" i="114"/>
  <c r="F22" i="114"/>
  <c r="N22" i="114"/>
  <c r="V22" i="114"/>
  <c r="F52" i="114"/>
  <c r="N52" i="114"/>
  <c r="V52" i="114"/>
  <c r="F8" i="112"/>
  <c r="N8" i="112"/>
  <c r="V8" i="112"/>
  <c r="D22" i="112"/>
  <c r="L22" i="112"/>
  <c r="T22" i="112"/>
  <c r="H52" i="121"/>
  <c r="D61" i="190"/>
  <c r="L61" i="190"/>
  <c r="T61" i="190"/>
  <c r="H52" i="190"/>
  <c r="P52" i="190"/>
  <c r="X52" i="190"/>
  <c r="D4" i="192"/>
  <c r="L4" i="192"/>
  <c r="T4" i="192"/>
  <c r="J8" i="192"/>
  <c r="R8" i="192"/>
  <c r="F11" i="192"/>
  <c r="N11" i="192"/>
  <c r="V11" i="192"/>
  <c r="H17" i="192"/>
  <c r="P17" i="192"/>
  <c r="X17" i="192"/>
  <c r="H22" i="192"/>
  <c r="P22" i="192"/>
  <c r="X22" i="192"/>
  <c r="F27" i="192"/>
  <c r="N27" i="192"/>
  <c r="V27" i="192"/>
  <c r="H33" i="192"/>
  <c r="P33" i="192"/>
  <c r="X33" i="192"/>
  <c r="D61" i="192"/>
  <c r="L61" i="192"/>
  <c r="T61" i="192"/>
  <c r="H52" i="192"/>
  <c r="P52" i="192"/>
  <c r="X52" i="192"/>
  <c r="H4" i="193"/>
  <c r="P4" i="193"/>
  <c r="X4" i="193"/>
  <c r="F8" i="193"/>
  <c r="N8" i="193"/>
  <c r="V8" i="193"/>
  <c r="J11" i="193"/>
  <c r="R11" i="193"/>
  <c r="D17" i="193"/>
  <c r="L17" i="193"/>
  <c r="T17" i="193"/>
  <c r="D22" i="193"/>
  <c r="L22" i="193"/>
  <c r="T22" i="193"/>
  <c r="J27" i="193"/>
  <c r="R27" i="193"/>
  <c r="D33" i="193"/>
  <c r="L33" i="193"/>
  <c r="T33" i="193"/>
  <c r="H61" i="193"/>
  <c r="P61" i="193"/>
  <c r="X61" i="193"/>
  <c r="D52" i="193"/>
  <c r="L52" i="193"/>
  <c r="T52" i="193"/>
  <c r="J11" i="107"/>
  <c r="R11" i="107"/>
  <c r="D17" i="107"/>
  <c r="L17" i="107"/>
  <c r="T17" i="107"/>
  <c r="J27" i="107"/>
  <c r="R27" i="107"/>
  <c r="D33" i="107"/>
  <c r="L33" i="107"/>
  <c r="T33" i="107"/>
  <c r="H61" i="107"/>
  <c r="P61" i="107"/>
  <c r="X61" i="107"/>
  <c r="X33" i="114"/>
  <c r="D61" i="114"/>
  <c r="L61" i="114"/>
  <c r="T61" i="114"/>
  <c r="J4" i="112"/>
  <c r="R4" i="112"/>
  <c r="F17" i="112"/>
  <c r="N17" i="112"/>
  <c r="V17" i="112"/>
  <c r="D27" i="112"/>
  <c r="L27" i="112"/>
  <c r="T27" i="112"/>
  <c r="F33" i="112"/>
  <c r="N33" i="112"/>
  <c r="V33" i="112"/>
  <c r="J61" i="19"/>
  <c r="R61" i="19"/>
  <c r="T61" i="152"/>
  <c r="J33" i="153"/>
  <c r="J26" i="153" s="1"/>
  <c r="J2" i="153" s="1"/>
  <c r="R33" i="153"/>
  <c r="R26" i="153" s="1"/>
  <c r="R2" i="153" s="1"/>
  <c r="D61" i="153"/>
  <c r="L61" i="153"/>
  <c r="T61" i="153"/>
  <c r="J33" i="154"/>
  <c r="J26" i="154" s="1"/>
  <c r="J2" i="154" s="1"/>
  <c r="R33" i="154"/>
  <c r="R26" i="154" s="1"/>
  <c r="R2" i="154" s="1"/>
  <c r="D61" i="154"/>
  <c r="L61" i="154"/>
  <c r="T61" i="154"/>
  <c r="H6" i="106"/>
  <c r="P6" i="106"/>
  <c r="X6" i="106"/>
  <c r="J7" i="106"/>
  <c r="R7" i="106"/>
  <c r="F10" i="106"/>
  <c r="N10" i="106"/>
  <c r="V10" i="106"/>
  <c r="J13" i="106"/>
  <c r="R13" i="106"/>
  <c r="D14" i="106"/>
  <c r="L14" i="106"/>
  <c r="T14" i="106"/>
  <c r="F15" i="106"/>
  <c r="N15" i="106"/>
  <c r="V15" i="106"/>
  <c r="H16" i="106"/>
  <c r="P16" i="106"/>
  <c r="X16" i="106"/>
  <c r="D19" i="106"/>
  <c r="D19" i="102" s="1"/>
  <c r="L19" i="106"/>
  <c r="L19" i="102" s="1"/>
  <c r="T19" i="106"/>
  <c r="F20" i="106"/>
  <c r="F20" i="102" s="1"/>
  <c r="N20" i="106"/>
  <c r="N20" i="102" s="1"/>
  <c r="V20" i="106"/>
  <c r="V20" i="102" s="1"/>
  <c r="H21" i="106"/>
  <c r="H21" i="102" s="1"/>
  <c r="P21" i="106"/>
  <c r="X21" i="106"/>
  <c r="D24" i="106"/>
  <c r="L24" i="106"/>
  <c r="T24" i="106"/>
  <c r="F25" i="106"/>
  <c r="N25" i="106"/>
  <c r="V25" i="106"/>
  <c r="J29" i="106"/>
  <c r="R29" i="106"/>
  <c r="D30" i="106"/>
  <c r="L30" i="106"/>
  <c r="T30" i="106"/>
  <c r="T30" i="102" s="1"/>
  <c r="F31" i="106"/>
  <c r="F31" i="102" s="1"/>
  <c r="N31" i="106"/>
  <c r="N31" i="102" s="1"/>
  <c r="V31" i="106"/>
  <c r="V31" i="102" s="1"/>
  <c r="H32" i="106"/>
  <c r="P32" i="106"/>
  <c r="X32" i="106"/>
  <c r="D35" i="106"/>
  <c r="L35" i="106"/>
  <c r="L35" i="102" s="1"/>
  <c r="T35" i="106"/>
  <c r="T35" i="102" s="1"/>
  <c r="F36" i="106"/>
  <c r="F36" i="102" s="1"/>
  <c r="N36" i="106"/>
  <c r="N36" i="102" s="1"/>
  <c r="V36" i="106"/>
  <c r="H37" i="106"/>
  <c r="H37" i="102" s="1"/>
  <c r="P37" i="106"/>
  <c r="X37" i="106"/>
  <c r="C52" i="113"/>
  <c r="K52" i="113"/>
  <c r="S52" i="113"/>
  <c r="I52" i="115"/>
  <c r="Q52" i="115"/>
  <c r="C51" i="119"/>
  <c r="K51" i="119"/>
  <c r="S51" i="119"/>
  <c r="E8" i="121"/>
  <c r="M8" i="121"/>
  <c r="U8" i="121"/>
  <c r="C22" i="121"/>
  <c r="K22" i="121"/>
  <c r="S22" i="121"/>
  <c r="C52" i="121"/>
  <c r="K52" i="121"/>
  <c r="S52" i="121"/>
  <c r="C8" i="183"/>
  <c r="K8" i="183"/>
  <c r="S8" i="183"/>
  <c r="I22" i="183"/>
  <c r="Q22" i="183"/>
  <c r="I52" i="183"/>
  <c r="Q52" i="183"/>
  <c r="C52" i="173"/>
  <c r="K52" i="173"/>
  <c r="S52" i="173"/>
  <c r="I8" i="174"/>
  <c r="Q8" i="174"/>
  <c r="G22" i="174"/>
  <c r="O22" i="174"/>
  <c r="W22" i="174"/>
  <c r="I52" i="174"/>
  <c r="Q52" i="174"/>
  <c r="D52" i="190"/>
  <c r="L52" i="190"/>
  <c r="T52" i="190"/>
  <c r="E8" i="114"/>
  <c r="M8" i="114"/>
  <c r="U8" i="114"/>
  <c r="C22" i="114"/>
  <c r="K22" i="114"/>
  <c r="S22" i="114"/>
  <c r="G4" i="115"/>
  <c r="O4" i="115"/>
  <c r="W4" i="115"/>
  <c r="I4" i="121"/>
  <c r="Q4" i="121"/>
  <c r="G4" i="183"/>
  <c r="O4" i="183"/>
  <c r="W4" i="183"/>
  <c r="H4" i="195"/>
  <c r="P4" i="195"/>
  <c r="X4" i="195"/>
  <c r="F8" i="195"/>
  <c r="N8" i="195"/>
  <c r="V8" i="195"/>
  <c r="J11" i="195"/>
  <c r="R11" i="195"/>
  <c r="D17" i="195"/>
  <c r="L17" i="195"/>
  <c r="T17" i="195"/>
  <c r="D22" i="195"/>
  <c r="L22" i="195"/>
  <c r="T22" i="195"/>
  <c r="J27" i="195"/>
  <c r="R27" i="195"/>
  <c r="D33" i="195"/>
  <c r="L33" i="195"/>
  <c r="T33" i="195"/>
  <c r="H61" i="195"/>
  <c r="P61" i="195"/>
  <c r="X61" i="195"/>
  <c r="D52" i="195"/>
  <c r="L52" i="195"/>
  <c r="T52" i="195"/>
  <c r="D4" i="196"/>
  <c r="L4" i="196"/>
  <c r="T4" i="196"/>
  <c r="J8" i="196"/>
  <c r="R8" i="196"/>
  <c r="F11" i="196"/>
  <c r="N11" i="196"/>
  <c r="V11" i="196"/>
  <c r="H17" i="196"/>
  <c r="P17" i="196"/>
  <c r="X17" i="196"/>
  <c r="H22" i="196"/>
  <c r="P22" i="196"/>
  <c r="X22" i="196"/>
  <c r="F27" i="196"/>
  <c r="N27" i="196"/>
  <c r="V27" i="196"/>
  <c r="H33" i="196"/>
  <c r="P33" i="196"/>
  <c r="X33" i="196"/>
  <c r="D61" i="196"/>
  <c r="L61" i="196"/>
  <c r="T61" i="196"/>
  <c r="H52" i="196"/>
  <c r="P52" i="196"/>
  <c r="X52" i="196"/>
  <c r="D4" i="198"/>
  <c r="L4" i="198"/>
  <c r="T4" i="198"/>
  <c r="J8" i="198"/>
  <c r="R8" i="198"/>
  <c r="F11" i="198"/>
  <c r="N11" i="198"/>
  <c r="V11" i="198"/>
  <c r="H17" i="198"/>
  <c r="P17" i="198"/>
  <c r="X17" i="198"/>
  <c r="H22" i="198"/>
  <c r="P22" i="198"/>
  <c r="X22" i="198"/>
  <c r="F27" i="198"/>
  <c r="N27" i="198"/>
  <c r="V27" i="198"/>
  <c r="H33" i="198"/>
  <c r="P33" i="198"/>
  <c r="X33" i="198"/>
  <c r="D61" i="198"/>
  <c r="L61" i="198"/>
  <c r="T61" i="198"/>
  <c r="J11" i="199"/>
  <c r="R11" i="199"/>
  <c r="J38" i="106"/>
  <c r="J38" i="102" s="1"/>
  <c r="R38" i="106"/>
  <c r="R38" i="102" s="1"/>
  <c r="D39" i="106"/>
  <c r="D39" i="102" s="1"/>
  <c r="L39" i="106"/>
  <c r="T39" i="106"/>
  <c r="T39" i="102" s="1"/>
  <c r="F40" i="106"/>
  <c r="N40" i="106"/>
  <c r="N40" i="102" s="1"/>
  <c r="V40" i="106"/>
  <c r="V40" i="102" s="1"/>
  <c r="H41" i="106"/>
  <c r="H41" i="102" s="1"/>
  <c r="P41" i="106"/>
  <c r="P41" i="102" s="1"/>
  <c r="X41" i="106"/>
  <c r="J42" i="106"/>
  <c r="R42" i="106"/>
  <c r="R42" i="102" s="1"/>
  <c r="D43" i="106"/>
  <c r="L43" i="106"/>
  <c r="T43" i="106"/>
  <c r="F44" i="106"/>
  <c r="F44" i="102" s="1"/>
  <c r="N44" i="106"/>
  <c r="N44" i="102" s="1"/>
  <c r="V44" i="106"/>
  <c r="V44" i="102" s="1"/>
  <c r="H45" i="106"/>
  <c r="P45" i="106"/>
  <c r="P45" i="102" s="1"/>
  <c r="X45" i="106"/>
  <c r="J46" i="106"/>
  <c r="R46" i="106"/>
  <c r="R46" i="102" s="1"/>
  <c r="D47" i="106"/>
  <c r="D47" i="102" s="1"/>
  <c r="L47" i="106"/>
  <c r="L47" i="102" s="1"/>
  <c r="T47" i="106"/>
  <c r="T47" i="102" s="1"/>
  <c r="F48" i="106"/>
  <c r="N48" i="106"/>
  <c r="N48" i="102" s="1"/>
  <c r="V48" i="106"/>
  <c r="H49" i="106"/>
  <c r="P49" i="106"/>
  <c r="P49" i="102" s="1"/>
  <c r="X49" i="106"/>
  <c r="X49" i="102" s="1"/>
  <c r="J50" i="106"/>
  <c r="J50" i="102" s="1"/>
  <c r="R50" i="106"/>
  <c r="R50" i="102" s="1"/>
  <c r="D51" i="106"/>
  <c r="D51" i="102" s="1"/>
  <c r="L51" i="106"/>
  <c r="L51" i="102" s="1"/>
  <c r="T51" i="106"/>
  <c r="J62" i="106"/>
  <c r="J62" i="102" s="1"/>
  <c r="R62" i="106"/>
  <c r="D63" i="106"/>
  <c r="L63" i="106"/>
  <c r="L63" i="102" s="1"/>
  <c r="T63" i="106"/>
  <c r="T63" i="102" s="1"/>
  <c r="F64" i="106"/>
  <c r="F64" i="102" s="1"/>
  <c r="N64" i="106"/>
  <c r="N64" i="102" s="1"/>
  <c r="V64" i="106"/>
  <c r="V64" i="102" s="1"/>
  <c r="H65" i="106"/>
  <c r="H65" i="102" s="1"/>
  <c r="P65" i="106"/>
  <c r="X65" i="106"/>
  <c r="J66" i="106"/>
  <c r="R66" i="106"/>
  <c r="R66" i="102" s="1"/>
  <c r="D67" i="106"/>
  <c r="D67" i="102" s="1"/>
  <c r="L67" i="106"/>
  <c r="L67" i="102" s="1"/>
  <c r="T67" i="106"/>
  <c r="T67" i="102" s="1"/>
  <c r="F68" i="106"/>
  <c r="F68" i="102" s="1"/>
  <c r="N68" i="106"/>
  <c r="V68" i="106"/>
  <c r="H69" i="106"/>
  <c r="P69" i="106"/>
  <c r="P69" i="102" s="1"/>
  <c r="X69" i="106"/>
  <c r="X69" i="102" s="1"/>
  <c r="J70" i="106"/>
  <c r="J70" i="102" s="1"/>
  <c r="R70" i="106"/>
  <c r="D71" i="106"/>
  <c r="D71" i="102" s="1"/>
  <c r="L71" i="106"/>
  <c r="L71" i="102" s="1"/>
  <c r="T71" i="106"/>
  <c r="F72" i="106"/>
  <c r="F72" i="102" s="1"/>
  <c r="N72" i="106"/>
  <c r="N72" i="102" s="1"/>
  <c r="V72" i="106"/>
  <c r="V72" i="102" s="1"/>
  <c r="D54" i="106"/>
  <c r="D54" i="102" s="1"/>
  <c r="L54" i="106"/>
  <c r="T54" i="106"/>
  <c r="T54" i="102" s="1"/>
  <c r="C52" i="196"/>
  <c r="K52" i="196"/>
  <c r="S52" i="196"/>
  <c r="U22" i="165"/>
  <c r="H52" i="195"/>
  <c r="P52" i="195"/>
  <c r="X52" i="195"/>
  <c r="F8" i="196"/>
  <c r="N8" i="196"/>
  <c r="V8" i="196"/>
  <c r="D22" i="196"/>
  <c r="L22" i="196"/>
  <c r="T22" i="196"/>
  <c r="D52" i="196"/>
  <c r="L52" i="196"/>
  <c r="T52" i="196"/>
  <c r="F8" i="198"/>
  <c r="N8" i="198"/>
  <c r="V8" i="198"/>
  <c r="D22" i="198"/>
  <c r="L22" i="198"/>
  <c r="T22" i="198"/>
  <c r="D52" i="198"/>
  <c r="L52" i="198"/>
  <c r="T52" i="198"/>
  <c r="D4" i="199"/>
  <c r="D3" i="199" s="1"/>
  <c r="L4" i="199"/>
  <c r="L3" i="199" s="1"/>
  <c r="T4" i="199"/>
  <c r="T3" i="199" s="1"/>
  <c r="J8" i="199"/>
  <c r="R8" i="199"/>
  <c r="F11" i="199"/>
  <c r="N11" i="199"/>
  <c r="V11" i="199"/>
  <c r="E22" i="198"/>
  <c r="M22" i="198"/>
  <c r="U22" i="198"/>
  <c r="J4" i="198"/>
  <c r="R4" i="198"/>
  <c r="J61" i="198"/>
  <c r="R61" i="198"/>
  <c r="F4" i="199"/>
  <c r="N4" i="199"/>
  <c r="V4" i="199"/>
  <c r="H11" i="199"/>
  <c r="H3" i="199" s="1"/>
  <c r="P11" i="199"/>
  <c r="P3" i="199" s="1"/>
  <c r="X11" i="199"/>
  <c r="X3" i="199" s="1"/>
  <c r="O22" i="186"/>
  <c r="G33" i="190"/>
  <c r="O33" i="190"/>
  <c r="W33" i="190"/>
  <c r="J6" i="75"/>
  <c r="R6" i="75"/>
  <c r="D7" i="75"/>
  <c r="L7" i="75"/>
  <c r="T7" i="75"/>
  <c r="H10" i="75"/>
  <c r="P10" i="75"/>
  <c r="X10" i="75"/>
  <c r="D13" i="75"/>
  <c r="L13" i="75"/>
  <c r="T13" i="75"/>
  <c r="F14" i="75"/>
  <c r="N14" i="75"/>
  <c r="V14" i="75"/>
  <c r="H15" i="75"/>
  <c r="P15" i="75"/>
  <c r="X15" i="75"/>
  <c r="J16" i="75"/>
  <c r="R16" i="75"/>
  <c r="F19" i="75"/>
  <c r="N19" i="75"/>
  <c r="V19" i="75"/>
  <c r="H20" i="75"/>
  <c r="P20" i="75"/>
  <c r="X20" i="75"/>
  <c r="J21" i="75"/>
  <c r="R21" i="75"/>
  <c r="F24" i="75"/>
  <c r="N24" i="75"/>
  <c r="V24" i="75"/>
  <c r="H25" i="75"/>
  <c r="P25" i="75"/>
  <c r="X25" i="75"/>
  <c r="D29" i="75"/>
  <c r="L29" i="75"/>
  <c r="T29" i="75"/>
  <c r="F30" i="75"/>
  <c r="N30" i="75"/>
  <c r="V30" i="75"/>
  <c r="H31" i="75"/>
  <c r="P31" i="75"/>
  <c r="X31" i="75"/>
  <c r="J32" i="75"/>
  <c r="R32" i="75"/>
  <c r="F35" i="75"/>
  <c r="N35" i="75"/>
  <c r="V35" i="75"/>
  <c r="H36" i="75"/>
  <c r="P36" i="75"/>
  <c r="X36" i="75"/>
  <c r="J37" i="75"/>
  <c r="R37" i="75"/>
  <c r="D38" i="75"/>
  <c r="L38" i="75"/>
  <c r="T38" i="75"/>
  <c r="F39" i="75"/>
  <c r="N39" i="75"/>
  <c r="V39" i="75"/>
  <c r="H40" i="75"/>
  <c r="P40" i="75"/>
  <c r="X40" i="75"/>
  <c r="J41" i="75"/>
  <c r="R41" i="75"/>
  <c r="D42" i="75"/>
  <c r="L42" i="75"/>
  <c r="T42" i="75"/>
  <c r="F43" i="75"/>
  <c r="N43" i="75"/>
  <c r="V43" i="75"/>
  <c r="H44" i="75"/>
  <c r="P44" i="75"/>
  <c r="X44" i="75"/>
  <c r="J45" i="75"/>
  <c r="R45" i="75"/>
  <c r="D46" i="75"/>
  <c r="L46" i="75"/>
  <c r="T46" i="75"/>
  <c r="F47" i="75"/>
  <c r="N47" i="75"/>
  <c r="V47" i="75"/>
  <c r="H48" i="75"/>
  <c r="P48" i="75"/>
  <c r="X48" i="75"/>
  <c r="J49" i="75"/>
  <c r="R49" i="75"/>
  <c r="D50" i="75"/>
  <c r="L50" i="75"/>
  <c r="T50" i="75"/>
  <c r="F51" i="75"/>
  <c r="N51" i="75"/>
  <c r="V51" i="75"/>
  <c r="D62" i="75"/>
  <c r="L62" i="75"/>
  <c r="T62" i="75"/>
  <c r="F63" i="75"/>
  <c r="N63" i="75"/>
  <c r="V63" i="75"/>
  <c r="H64" i="75"/>
  <c r="P64" i="75"/>
  <c r="X64" i="75"/>
  <c r="J65" i="75"/>
  <c r="R65" i="75"/>
  <c r="D66" i="75"/>
  <c r="L66" i="75"/>
  <c r="T66" i="75"/>
  <c r="F67" i="75"/>
  <c r="N67" i="75"/>
  <c r="V67" i="75"/>
  <c r="H68" i="75"/>
  <c r="P68" i="75"/>
  <c r="X68" i="75"/>
  <c r="J69" i="75"/>
  <c r="R69" i="75"/>
  <c r="D70" i="75"/>
  <c r="L70" i="75"/>
  <c r="T70" i="75"/>
  <c r="F71" i="75"/>
  <c r="N71" i="75"/>
  <c r="V71" i="75"/>
  <c r="H72" i="75"/>
  <c r="P72" i="75"/>
  <c r="X72" i="75"/>
  <c r="F54" i="75"/>
  <c r="N54" i="75"/>
  <c r="V54" i="75"/>
  <c r="F4" i="78"/>
  <c r="N4" i="78"/>
  <c r="V4" i="78"/>
  <c r="D8" i="78"/>
  <c r="L8" i="78"/>
  <c r="T8" i="78"/>
  <c r="H11" i="78"/>
  <c r="P11" i="78"/>
  <c r="X11" i="78"/>
  <c r="J17" i="78"/>
  <c r="R17" i="78"/>
  <c r="J22" i="78"/>
  <c r="R22" i="78"/>
  <c r="H27" i="78"/>
  <c r="H26" i="78" s="1"/>
  <c r="P27" i="78"/>
  <c r="P26" i="78" s="1"/>
  <c r="X27" i="78"/>
  <c r="X26" i="78" s="1"/>
  <c r="J33" i="78"/>
  <c r="R33" i="78"/>
  <c r="F61" i="78"/>
  <c r="N61" i="78"/>
  <c r="V61" i="78"/>
  <c r="R61" i="161"/>
  <c r="G4" i="78"/>
  <c r="O4" i="78"/>
  <c r="W4" i="78"/>
  <c r="E8" i="78"/>
  <c r="M8" i="78"/>
  <c r="C22" i="78"/>
  <c r="K22" i="78"/>
  <c r="S22" i="78"/>
  <c r="I8" i="186"/>
  <c r="W22" i="186"/>
  <c r="H62" i="8"/>
  <c r="P62" i="8"/>
  <c r="D63" i="8"/>
  <c r="L63" i="8"/>
  <c r="T63" i="8"/>
  <c r="H65" i="8"/>
  <c r="P65" i="8"/>
  <c r="D61" i="161"/>
  <c r="L61" i="161"/>
  <c r="T61" i="161"/>
  <c r="H51" i="10"/>
  <c r="P51" i="10"/>
  <c r="X51" i="10"/>
  <c r="D6" i="75"/>
  <c r="L6" i="75"/>
  <c r="T6" i="75"/>
  <c r="F7" i="75"/>
  <c r="N7" i="75"/>
  <c r="V7" i="75"/>
  <c r="J10" i="75"/>
  <c r="R10" i="75"/>
  <c r="F13" i="75"/>
  <c r="N13" i="75"/>
  <c r="V13" i="75"/>
  <c r="H14" i="75"/>
  <c r="P14" i="75"/>
  <c r="X14" i="75"/>
  <c r="J15" i="75"/>
  <c r="R15" i="75"/>
  <c r="D16" i="75"/>
  <c r="L16" i="75"/>
  <c r="T16" i="75"/>
  <c r="H19" i="75"/>
  <c r="P19" i="75"/>
  <c r="X19" i="75"/>
  <c r="J20" i="75"/>
  <c r="R20" i="75"/>
  <c r="D21" i="75"/>
  <c r="L21" i="75"/>
  <c r="T21" i="75"/>
  <c r="H24" i="75"/>
  <c r="P24" i="75"/>
  <c r="X24" i="75"/>
  <c r="J25" i="75"/>
  <c r="R25" i="75"/>
  <c r="F29" i="75"/>
  <c r="N29" i="75"/>
  <c r="V29" i="75"/>
  <c r="H30" i="75"/>
  <c r="P30" i="75"/>
  <c r="X30" i="75"/>
  <c r="J31" i="75"/>
  <c r="R31" i="75"/>
  <c r="D32" i="75"/>
  <c r="L32" i="75"/>
  <c r="T32" i="75"/>
  <c r="H35" i="75"/>
  <c r="P35" i="75"/>
  <c r="X35" i="75"/>
  <c r="J36" i="75"/>
  <c r="R36" i="75"/>
  <c r="D37" i="75"/>
  <c r="L37" i="75"/>
  <c r="T37" i="75"/>
  <c r="F38" i="75"/>
  <c r="N38" i="75"/>
  <c r="V38" i="75"/>
  <c r="H39" i="75"/>
  <c r="P39" i="75"/>
  <c r="X39" i="75"/>
  <c r="J40" i="75"/>
  <c r="R40" i="75"/>
  <c r="D41" i="75"/>
  <c r="L41" i="75"/>
  <c r="T41" i="75"/>
  <c r="F42" i="75"/>
  <c r="N42" i="75"/>
  <c r="V42" i="75"/>
  <c r="H43" i="75"/>
  <c r="P43" i="75"/>
  <c r="X43" i="75"/>
  <c r="J44" i="75"/>
  <c r="R44" i="75"/>
  <c r="D45" i="75"/>
  <c r="L45" i="75"/>
  <c r="T45" i="75"/>
  <c r="F46" i="75"/>
  <c r="N46" i="75"/>
  <c r="V46" i="75"/>
  <c r="H47" i="75"/>
  <c r="P47" i="75"/>
  <c r="X47" i="75"/>
  <c r="J48" i="75"/>
  <c r="R48" i="75"/>
  <c r="D49" i="75"/>
  <c r="L49" i="75"/>
  <c r="T49" i="75"/>
  <c r="F50" i="75"/>
  <c r="N50" i="75"/>
  <c r="V50" i="75"/>
  <c r="H51" i="75"/>
  <c r="P51" i="75"/>
  <c r="X51" i="75"/>
  <c r="F62" i="75"/>
  <c r="N62" i="75"/>
  <c r="V62" i="75"/>
  <c r="H63" i="75"/>
  <c r="P63" i="75"/>
  <c r="X63" i="75"/>
  <c r="J64" i="75"/>
  <c r="R64" i="75"/>
  <c r="D65" i="75"/>
  <c r="L65" i="75"/>
  <c r="T65" i="75"/>
  <c r="F66" i="75"/>
  <c r="N66" i="75"/>
  <c r="V66" i="75"/>
  <c r="H67" i="75"/>
  <c r="P67" i="75"/>
  <c r="X67" i="75"/>
  <c r="J68" i="75"/>
  <c r="R68" i="75"/>
  <c r="D69" i="75"/>
  <c r="L69" i="75"/>
  <c r="T69" i="75"/>
  <c r="F70" i="75"/>
  <c r="N70" i="75"/>
  <c r="V70" i="75"/>
  <c r="H71" i="75"/>
  <c r="P71" i="75"/>
  <c r="X71" i="75"/>
  <c r="J72" i="75"/>
  <c r="R72" i="75"/>
  <c r="H54" i="75"/>
  <c r="P54" i="75"/>
  <c r="X54" i="75"/>
  <c r="H4" i="78"/>
  <c r="P4" i="78"/>
  <c r="X4" i="78"/>
  <c r="F8" i="78"/>
  <c r="N8" i="78"/>
  <c r="V8" i="78"/>
  <c r="J11" i="78"/>
  <c r="R11" i="78"/>
  <c r="D17" i="78"/>
  <c r="L17" i="78"/>
  <c r="T17" i="78"/>
  <c r="L22" i="78"/>
  <c r="J27" i="78"/>
  <c r="R27" i="78"/>
  <c r="D33" i="78"/>
  <c r="L33" i="78"/>
  <c r="T33" i="78"/>
  <c r="H61" i="78"/>
  <c r="P61" i="78"/>
  <c r="X61" i="78"/>
  <c r="E61" i="161"/>
  <c r="M61" i="161"/>
  <c r="U61" i="161"/>
  <c r="I4" i="78"/>
  <c r="Q4" i="78"/>
  <c r="C11" i="78"/>
  <c r="K11" i="78"/>
  <c r="S11" i="78"/>
  <c r="E17" i="78"/>
  <c r="M17" i="78"/>
  <c r="U17" i="78"/>
  <c r="C27" i="78"/>
  <c r="K27" i="78"/>
  <c r="S27" i="78"/>
  <c r="E33" i="78"/>
  <c r="M33" i="78"/>
  <c r="U33" i="78"/>
  <c r="I61" i="78"/>
  <c r="J62" i="8"/>
  <c r="R62" i="8"/>
  <c r="F63" i="8"/>
  <c r="N63" i="8"/>
  <c r="V63" i="8"/>
  <c r="J65" i="8"/>
  <c r="R65" i="8"/>
  <c r="F61" i="161"/>
  <c r="N61" i="161"/>
  <c r="V61" i="161"/>
  <c r="F6" i="75"/>
  <c r="N6" i="75"/>
  <c r="V6" i="75"/>
  <c r="H7" i="75"/>
  <c r="P7" i="75"/>
  <c r="X7" i="75"/>
  <c r="D10" i="75"/>
  <c r="L10" i="75"/>
  <c r="T10" i="75"/>
  <c r="H13" i="75"/>
  <c r="P13" i="75"/>
  <c r="X13" i="75"/>
  <c r="J14" i="75"/>
  <c r="R14" i="75"/>
  <c r="D15" i="75"/>
  <c r="L15" i="75"/>
  <c r="T15" i="75"/>
  <c r="F16" i="75"/>
  <c r="N16" i="75"/>
  <c r="V16" i="75"/>
  <c r="J19" i="75"/>
  <c r="R19" i="75"/>
  <c r="D20" i="75"/>
  <c r="L20" i="75"/>
  <c r="T20" i="75"/>
  <c r="F21" i="75"/>
  <c r="N21" i="75"/>
  <c r="V21" i="75"/>
  <c r="J24" i="75"/>
  <c r="R24" i="75"/>
  <c r="D25" i="75"/>
  <c r="L25" i="75"/>
  <c r="T25" i="75"/>
  <c r="H29" i="75"/>
  <c r="P29" i="75"/>
  <c r="X29" i="75"/>
  <c r="J30" i="75"/>
  <c r="R30" i="75"/>
  <c r="D31" i="75"/>
  <c r="L31" i="75"/>
  <c r="T31" i="75"/>
  <c r="F32" i="75"/>
  <c r="N32" i="75"/>
  <c r="V32" i="75"/>
  <c r="J35" i="75"/>
  <c r="R35" i="75"/>
  <c r="D36" i="75"/>
  <c r="L36" i="75"/>
  <c r="T36" i="75"/>
  <c r="F37" i="75"/>
  <c r="N37" i="75"/>
  <c r="V37" i="75"/>
  <c r="H38" i="75"/>
  <c r="P38" i="75"/>
  <c r="X38" i="75"/>
  <c r="J39" i="75"/>
  <c r="R39" i="75"/>
  <c r="D40" i="75"/>
  <c r="L40" i="75"/>
  <c r="T40" i="75"/>
  <c r="F41" i="75"/>
  <c r="N41" i="75"/>
  <c r="V41" i="75"/>
  <c r="H42" i="75"/>
  <c r="P42" i="75"/>
  <c r="X42" i="75"/>
  <c r="J43" i="75"/>
  <c r="R43" i="75"/>
  <c r="D44" i="75"/>
  <c r="L44" i="75"/>
  <c r="T44" i="75"/>
  <c r="F45" i="75"/>
  <c r="N45" i="75"/>
  <c r="V45" i="75"/>
  <c r="H46" i="75"/>
  <c r="P46" i="75"/>
  <c r="X46" i="75"/>
  <c r="J47" i="75"/>
  <c r="R47" i="75"/>
  <c r="D48" i="75"/>
  <c r="L48" i="75"/>
  <c r="T48" i="75"/>
  <c r="F49" i="75"/>
  <c r="N49" i="75"/>
  <c r="V49" i="75"/>
  <c r="H50" i="75"/>
  <c r="P50" i="75"/>
  <c r="X50" i="75"/>
  <c r="J51" i="75"/>
  <c r="R51" i="75"/>
  <c r="H62" i="75"/>
  <c r="P62" i="75"/>
  <c r="X62" i="75"/>
  <c r="J63" i="75"/>
  <c r="R63" i="75"/>
  <c r="D64" i="75"/>
  <c r="L64" i="75"/>
  <c r="T64" i="75"/>
  <c r="F65" i="75"/>
  <c r="N65" i="75"/>
  <c r="V65" i="75"/>
  <c r="H66" i="75"/>
  <c r="P66" i="75"/>
  <c r="X66" i="75"/>
  <c r="J67" i="75"/>
  <c r="R67" i="75"/>
  <c r="D68" i="75"/>
  <c r="L68" i="75"/>
  <c r="T68" i="75"/>
  <c r="F69" i="75"/>
  <c r="N69" i="75"/>
  <c r="V69" i="75"/>
  <c r="H70" i="75"/>
  <c r="P70" i="75"/>
  <c r="X70" i="75"/>
  <c r="J71" i="75"/>
  <c r="R71" i="75"/>
  <c r="D72" i="75"/>
  <c r="L72" i="75"/>
  <c r="T72" i="75"/>
  <c r="J54" i="75"/>
  <c r="R54" i="75"/>
  <c r="J4" i="78"/>
  <c r="R4" i="78"/>
  <c r="H8" i="78"/>
  <c r="P8" i="78"/>
  <c r="X8" i="78"/>
  <c r="D11" i="78"/>
  <c r="L11" i="78"/>
  <c r="T11" i="78"/>
  <c r="F17" i="78"/>
  <c r="N17" i="78"/>
  <c r="V17" i="78"/>
  <c r="F22" i="78"/>
  <c r="N22" i="78"/>
  <c r="V22" i="78"/>
  <c r="D27" i="78"/>
  <c r="L27" i="78"/>
  <c r="T27" i="78"/>
  <c r="F33" i="78"/>
  <c r="F26" i="78" s="1"/>
  <c r="N33" i="78"/>
  <c r="N26" i="78" s="1"/>
  <c r="V33" i="78"/>
  <c r="V26" i="78" s="1"/>
  <c r="J61" i="78"/>
  <c r="C11" i="185"/>
  <c r="Q11" i="186"/>
  <c r="G61" i="161"/>
  <c r="O61" i="161"/>
  <c r="J52" i="78"/>
  <c r="R52" i="78"/>
  <c r="D4" i="79"/>
  <c r="L4" i="79"/>
  <c r="L3" i="79" s="1"/>
  <c r="T4" i="79"/>
  <c r="J8" i="79"/>
  <c r="R8" i="79"/>
  <c r="F11" i="79"/>
  <c r="N11" i="79"/>
  <c r="V11" i="79"/>
  <c r="H17" i="79"/>
  <c r="P17" i="79"/>
  <c r="X17" i="79"/>
  <c r="H22" i="79"/>
  <c r="P22" i="79"/>
  <c r="X22" i="79"/>
  <c r="F27" i="79"/>
  <c r="F26" i="79" s="1"/>
  <c r="N27" i="79"/>
  <c r="N26" i="79" s="1"/>
  <c r="V27" i="79"/>
  <c r="V26" i="79" s="1"/>
  <c r="H33" i="79"/>
  <c r="P33" i="79"/>
  <c r="X33" i="79"/>
  <c r="D61" i="79"/>
  <c r="L61" i="79"/>
  <c r="T61" i="79"/>
  <c r="H52" i="79"/>
  <c r="P52" i="79"/>
  <c r="X52" i="79"/>
  <c r="J4" i="80"/>
  <c r="R4" i="80"/>
  <c r="H8" i="80"/>
  <c r="P8" i="80"/>
  <c r="X8" i="80"/>
  <c r="D11" i="80"/>
  <c r="L11" i="80"/>
  <c r="T11" i="80"/>
  <c r="F17" i="80"/>
  <c r="N17" i="80"/>
  <c r="V17" i="80"/>
  <c r="F22" i="80"/>
  <c r="N22" i="80"/>
  <c r="V22" i="80"/>
  <c r="D27" i="80"/>
  <c r="D26" i="80" s="1"/>
  <c r="L27" i="80"/>
  <c r="L26" i="80" s="1"/>
  <c r="T27" i="80"/>
  <c r="T26" i="80" s="1"/>
  <c r="F33" i="80"/>
  <c r="N33" i="80"/>
  <c r="V33" i="80"/>
  <c r="J61" i="80"/>
  <c r="R61" i="80"/>
  <c r="F52" i="80"/>
  <c r="N52" i="80"/>
  <c r="V52" i="80"/>
  <c r="H4" i="81"/>
  <c r="P4" i="81"/>
  <c r="X4" i="81"/>
  <c r="X3" i="81" s="1"/>
  <c r="F8" i="81"/>
  <c r="N8" i="81"/>
  <c r="V8" i="81"/>
  <c r="J11" i="81"/>
  <c r="R11" i="81"/>
  <c r="D17" i="81"/>
  <c r="L17" i="81"/>
  <c r="T17" i="81"/>
  <c r="D22" i="81"/>
  <c r="L22" i="81"/>
  <c r="T22" i="81"/>
  <c r="J27" i="81"/>
  <c r="J26" i="81" s="1"/>
  <c r="R27" i="81"/>
  <c r="R26" i="81" s="1"/>
  <c r="D33" i="81"/>
  <c r="L33" i="81"/>
  <c r="T33" i="81"/>
  <c r="H61" i="81"/>
  <c r="P61" i="81"/>
  <c r="X61" i="81"/>
  <c r="D52" i="81"/>
  <c r="L52" i="81"/>
  <c r="T52" i="81"/>
  <c r="F4" i="82"/>
  <c r="N4" i="82"/>
  <c r="V4" i="82"/>
  <c r="D8" i="82"/>
  <c r="L8" i="82"/>
  <c r="T8" i="82"/>
  <c r="H11" i="82"/>
  <c r="P11" i="82"/>
  <c r="X11" i="82"/>
  <c r="J17" i="82"/>
  <c r="R17" i="82"/>
  <c r="J22" i="82"/>
  <c r="R22" i="82"/>
  <c r="H27" i="82"/>
  <c r="H26" i="82" s="1"/>
  <c r="P27" i="82"/>
  <c r="P26" i="82" s="1"/>
  <c r="X27" i="82"/>
  <c r="X26" i="82" s="1"/>
  <c r="J33" i="82"/>
  <c r="R33" i="82"/>
  <c r="F61" i="82"/>
  <c r="N61" i="82"/>
  <c r="V61" i="82"/>
  <c r="J52" i="82"/>
  <c r="R52" i="82"/>
  <c r="D4" i="83"/>
  <c r="L4" i="83"/>
  <c r="T4" i="83"/>
  <c r="J8" i="83"/>
  <c r="R8" i="83"/>
  <c r="F11" i="83"/>
  <c r="N11" i="83"/>
  <c r="V11" i="83"/>
  <c r="H17" i="83"/>
  <c r="P17" i="83"/>
  <c r="X17" i="83"/>
  <c r="H22" i="83"/>
  <c r="P22" i="83"/>
  <c r="X22" i="83"/>
  <c r="F27" i="83"/>
  <c r="F26" i="83" s="1"/>
  <c r="N27" i="83"/>
  <c r="N26" i="83" s="1"/>
  <c r="V27" i="83"/>
  <c r="H33" i="83"/>
  <c r="P33" i="83"/>
  <c r="X33" i="83"/>
  <c r="D61" i="83"/>
  <c r="L61" i="83"/>
  <c r="T61" i="83"/>
  <c r="H52" i="83"/>
  <c r="P52" i="83"/>
  <c r="X52" i="83"/>
  <c r="J4" i="84"/>
  <c r="R4" i="84"/>
  <c r="H8" i="84"/>
  <c r="P8" i="84"/>
  <c r="X8" i="84"/>
  <c r="D11" i="84"/>
  <c r="L11" i="84"/>
  <c r="T11" i="84"/>
  <c r="F17" i="84"/>
  <c r="N17" i="84"/>
  <c r="V17" i="84"/>
  <c r="F22" i="84"/>
  <c r="N22" i="84"/>
  <c r="V22" i="84"/>
  <c r="D27" i="84"/>
  <c r="D26" i="84" s="1"/>
  <c r="L27" i="84"/>
  <c r="L26" i="84" s="1"/>
  <c r="T27" i="84"/>
  <c r="T26" i="84" s="1"/>
  <c r="F33" i="84"/>
  <c r="N33" i="84"/>
  <c r="V33" i="84"/>
  <c r="J61" i="84"/>
  <c r="R61" i="84"/>
  <c r="F52" i="84"/>
  <c r="N52" i="84"/>
  <c r="V52" i="84"/>
  <c r="H4" i="85"/>
  <c r="P4" i="85"/>
  <c r="X4" i="85"/>
  <c r="X3" i="85" s="1"/>
  <c r="F8" i="85"/>
  <c r="N8" i="85"/>
  <c r="V8" i="85"/>
  <c r="J11" i="85"/>
  <c r="R11" i="85"/>
  <c r="D17" i="85"/>
  <c r="L17" i="85"/>
  <c r="T17" i="85"/>
  <c r="D22" i="85"/>
  <c r="L22" i="85"/>
  <c r="T22" i="85"/>
  <c r="J27" i="85"/>
  <c r="J26" i="85" s="1"/>
  <c r="R27" i="85"/>
  <c r="R26" i="85" s="1"/>
  <c r="D33" i="85"/>
  <c r="L33" i="85"/>
  <c r="T33" i="85"/>
  <c r="H61" i="85"/>
  <c r="P61" i="85"/>
  <c r="X61" i="85"/>
  <c r="D52" i="85"/>
  <c r="L52" i="85"/>
  <c r="T52" i="85"/>
  <c r="F4" i="79"/>
  <c r="N4" i="79"/>
  <c r="V4" i="79"/>
  <c r="H11" i="79"/>
  <c r="P11" i="79"/>
  <c r="X11" i="79"/>
  <c r="J17" i="79"/>
  <c r="R17" i="79"/>
  <c r="H27" i="79"/>
  <c r="P27" i="79"/>
  <c r="X27" i="79"/>
  <c r="J33" i="79"/>
  <c r="R33" i="79"/>
  <c r="F61" i="79"/>
  <c r="N61" i="79"/>
  <c r="V61" i="79"/>
  <c r="D4" i="80"/>
  <c r="L4" i="80"/>
  <c r="T4" i="80"/>
  <c r="F11" i="80"/>
  <c r="N11" i="80"/>
  <c r="V11" i="80"/>
  <c r="H17" i="80"/>
  <c r="P17" i="80"/>
  <c r="X17" i="80"/>
  <c r="F27" i="80"/>
  <c r="N27" i="80"/>
  <c r="V27" i="80"/>
  <c r="H33" i="80"/>
  <c r="P33" i="80"/>
  <c r="X33" i="80"/>
  <c r="D61" i="80"/>
  <c r="L61" i="80"/>
  <c r="T61" i="80"/>
  <c r="J4" i="81"/>
  <c r="R4" i="81"/>
  <c r="D11" i="81"/>
  <c r="L11" i="81"/>
  <c r="T11" i="81"/>
  <c r="F17" i="81"/>
  <c r="N17" i="81"/>
  <c r="V17" i="81"/>
  <c r="D27" i="81"/>
  <c r="L27" i="81"/>
  <c r="T27" i="81"/>
  <c r="F33" i="81"/>
  <c r="N33" i="81"/>
  <c r="V33" i="81"/>
  <c r="J61" i="81"/>
  <c r="R61" i="81"/>
  <c r="H4" i="82"/>
  <c r="P4" i="82"/>
  <c r="X4" i="82"/>
  <c r="J11" i="82"/>
  <c r="R11" i="82"/>
  <c r="D17" i="82"/>
  <c r="L17" i="82"/>
  <c r="T17" i="82"/>
  <c r="J27" i="82"/>
  <c r="R27" i="82"/>
  <c r="D33" i="82"/>
  <c r="L33" i="82"/>
  <c r="T33" i="82"/>
  <c r="H61" i="82"/>
  <c r="P61" i="82"/>
  <c r="X61" i="82"/>
  <c r="F4" i="83"/>
  <c r="N4" i="83"/>
  <c r="V4" i="83"/>
  <c r="H11" i="83"/>
  <c r="P11" i="83"/>
  <c r="X11" i="83"/>
  <c r="J17" i="83"/>
  <c r="R17" i="83"/>
  <c r="H27" i="83"/>
  <c r="P27" i="83"/>
  <c r="X27" i="83"/>
  <c r="J33" i="83"/>
  <c r="R33" i="83"/>
  <c r="F61" i="83"/>
  <c r="N61" i="83"/>
  <c r="V61" i="83"/>
  <c r="D4" i="84"/>
  <c r="L4" i="84"/>
  <c r="T4" i="84"/>
  <c r="F11" i="84"/>
  <c r="N11" i="84"/>
  <c r="V11" i="84"/>
  <c r="H17" i="84"/>
  <c r="P17" i="84"/>
  <c r="X17" i="84"/>
  <c r="F27" i="84"/>
  <c r="N27" i="84"/>
  <c r="V27" i="84"/>
  <c r="H33" i="84"/>
  <c r="P33" i="84"/>
  <c r="X33" i="84"/>
  <c r="D61" i="84"/>
  <c r="L61" i="84"/>
  <c r="T61" i="84"/>
  <c r="J4" i="85"/>
  <c r="R4" i="85"/>
  <c r="D11" i="85"/>
  <c r="L11" i="85"/>
  <c r="T11" i="85"/>
  <c r="T3" i="85" s="1"/>
  <c r="F17" i="85"/>
  <c r="N17" i="85"/>
  <c r="V17" i="85"/>
  <c r="D27" i="85"/>
  <c r="L27" i="85"/>
  <c r="T27" i="85"/>
  <c r="F33" i="85"/>
  <c r="N33" i="85"/>
  <c r="V33" i="85"/>
  <c r="J61" i="85"/>
  <c r="R61" i="85"/>
  <c r="Q61" i="78"/>
  <c r="E52" i="78"/>
  <c r="M52" i="78"/>
  <c r="U52" i="78"/>
  <c r="G4" i="79"/>
  <c r="O4" i="79"/>
  <c r="W4" i="79"/>
  <c r="E8" i="79"/>
  <c r="M8" i="79"/>
  <c r="U8" i="79"/>
  <c r="I11" i="79"/>
  <c r="Q11" i="79"/>
  <c r="C17" i="79"/>
  <c r="K17" i="79"/>
  <c r="S17" i="79"/>
  <c r="C22" i="79"/>
  <c r="K22" i="79"/>
  <c r="S22" i="79"/>
  <c r="I27" i="79"/>
  <c r="Q27" i="79"/>
  <c r="C33" i="79"/>
  <c r="K33" i="79"/>
  <c r="S33" i="79"/>
  <c r="G61" i="79"/>
  <c r="O61" i="79"/>
  <c r="W61" i="79"/>
  <c r="C52" i="79"/>
  <c r="K52" i="79"/>
  <c r="S52" i="79"/>
  <c r="E4" i="80"/>
  <c r="M4" i="80"/>
  <c r="U4" i="80"/>
  <c r="C8" i="80"/>
  <c r="K8" i="80"/>
  <c r="S8" i="80"/>
  <c r="G11" i="80"/>
  <c r="O11" i="80"/>
  <c r="W11" i="80"/>
  <c r="I17" i="80"/>
  <c r="Q17" i="80"/>
  <c r="I22" i="80"/>
  <c r="Q22" i="80"/>
  <c r="G27" i="80"/>
  <c r="O27" i="80"/>
  <c r="W27" i="80"/>
  <c r="I33" i="80"/>
  <c r="Q33" i="80"/>
  <c r="E61" i="80"/>
  <c r="M61" i="80"/>
  <c r="U61" i="80"/>
  <c r="I52" i="80"/>
  <c r="Q52" i="80"/>
  <c r="C4" i="81"/>
  <c r="K4" i="81"/>
  <c r="S4" i="81"/>
  <c r="I8" i="81"/>
  <c r="Q8" i="81"/>
  <c r="E11" i="81"/>
  <c r="M11" i="81"/>
  <c r="U11" i="81"/>
  <c r="G17" i="81"/>
  <c r="O17" i="81"/>
  <c r="W17" i="81"/>
  <c r="G22" i="81"/>
  <c r="O22" i="81"/>
  <c r="W22" i="81"/>
  <c r="E27" i="81"/>
  <c r="M27" i="81"/>
  <c r="U27" i="81"/>
  <c r="G33" i="81"/>
  <c r="O33" i="81"/>
  <c r="W33" i="81"/>
  <c r="C61" i="81"/>
  <c r="K61" i="81"/>
  <c r="S61" i="81"/>
  <c r="G52" i="81"/>
  <c r="O52" i="81"/>
  <c r="W52" i="81"/>
  <c r="I4" i="82"/>
  <c r="Q4" i="82"/>
  <c r="G8" i="82"/>
  <c r="O8" i="82"/>
  <c r="W8" i="82"/>
  <c r="C11" i="82"/>
  <c r="K11" i="82"/>
  <c r="S11" i="82"/>
  <c r="E17" i="82"/>
  <c r="M17" i="82"/>
  <c r="U17" i="82"/>
  <c r="E22" i="82"/>
  <c r="M22" i="82"/>
  <c r="U22" i="82"/>
  <c r="C27" i="82"/>
  <c r="K27" i="82"/>
  <c r="S27" i="82"/>
  <c r="E33" i="82"/>
  <c r="M33" i="82"/>
  <c r="U33" i="82"/>
  <c r="I61" i="82"/>
  <c r="Q61" i="82"/>
  <c r="E52" i="82"/>
  <c r="M52" i="82"/>
  <c r="U52" i="82"/>
  <c r="G4" i="83"/>
  <c r="O4" i="83"/>
  <c r="W4" i="83"/>
  <c r="E8" i="83"/>
  <c r="M8" i="83"/>
  <c r="U8" i="83"/>
  <c r="I11" i="83"/>
  <c r="Q11" i="83"/>
  <c r="C17" i="83"/>
  <c r="K17" i="83"/>
  <c r="S17" i="83"/>
  <c r="C22" i="83"/>
  <c r="K22" i="83"/>
  <c r="S22" i="83"/>
  <c r="C33" i="83"/>
  <c r="K33" i="83"/>
  <c r="S33" i="83"/>
  <c r="G61" i="83"/>
  <c r="O61" i="83"/>
  <c r="W61" i="83"/>
  <c r="C52" i="83"/>
  <c r="K52" i="83"/>
  <c r="S52" i="83"/>
  <c r="E4" i="84"/>
  <c r="M4" i="84"/>
  <c r="U4" i="84"/>
  <c r="C8" i="84"/>
  <c r="K8" i="84"/>
  <c r="S8" i="84"/>
  <c r="G11" i="84"/>
  <c r="O11" i="84"/>
  <c r="W11" i="84"/>
  <c r="I17" i="84"/>
  <c r="Q17" i="84"/>
  <c r="I22" i="84"/>
  <c r="Q22" i="84"/>
  <c r="G27" i="84"/>
  <c r="O27" i="84"/>
  <c r="W27" i="84"/>
  <c r="I33" i="84"/>
  <c r="Q33" i="84"/>
  <c r="E61" i="84"/>
  <c r="M61" i="84"/>
  <c r="U61" i="84"/>
  <c r="I52" i="84"/>
  <c r="Q52" i="84"/>
  <c r="C4" i="85"/>
  <c r="K4" i="85"/>
  <c r="S4" i="85"/>
  <c r="I8" i="85"/>
  <c r="Q8" i="85"/>
  <c r="E11" i="85"/>
  <c r="M11" i="85"/>
  <c r="U11" i="85"/>
  <c r="G17" i="85"/>
  <c r="O17" i="85"/>
  <c r="W17" i="85"/>
  <c r="G22" i="85"/>
  <c r="O22" i="85"/>
  <c r="W22" i="85"/>
  <c r="E27" i="85"/>
  <c r="M27" i="85"/>
  <c r="U27" i="85"/>
  <c r="G33" i="85"/>
  <c r="O33" i="85"/>
  <c r="W33" i="85"/>
  <c r="C61" i="85"/>
  <c r="K61" i="85"/>
  <c r="S61" i="85"/>
  <c r="G52" i="85"/>
  <c r="O52" i="85"/>
  <c r="W52" i="85"/>
  <c r="R61" i="78"/>
  <c r="F52" i="78"/>
  <c r="N52" i="78"/>
  <c r="V52" i="78"/>
  <c r="H4" i="79"/>
  <c r="P4" i="79"/>
  <c r="X4" i="79"/>
  <c r="F8" i="79"/>
  <c r="N8" i="79"/>
  <c r="V8" i="79"/>
  <c r="J11" i="79"/>
  <c r="R11" i="79"/>
  <c r="D17" i="79"/>
  <c r="L17" i="79"/>
  <c r="T17" i="79"/>
  <c r="D22" i="79"/>
  <c r="L22" i="79"/>
  <c r="T22" i="79"/>
  <c r="J27" i="79"/>
  <c r="R27" i="79"/>
  <c r="D33" i="79"/>
  <c r="D26" i="79" s="1"/>
  <c r="L33" i="79"/>
  <c r="L26" i="79" s="1"/>
  <c r="T33" i="79"/>
  <c r="T26" i="79" s="1"/>
  <c r="H61" i="79"/>
  <c r="P61" i="79"/>
  <c r="X61" i="79"/>
  <c r="D52" i="79"/>
  <c r="L52" i="79"/>
  <c r="T52" i="79"/>
  <c r="F4" i="80"/>
  <c r="N4" i="80"/>
  <c r="V4" i="80"/>
  <c r="D8" i="80"/>
  <c r="L8" i="80"/>
  <c r="T8" i="80"/>
  <c r="H11" i="80"/>
  <c r="P11" i="80"/>
  <c r="X11" i="80"/>
  <c r="J17" i="80"/>
  <c r="R17" i="80"/>
  <c r="J22" i="80"/>
  <c r="R22" i="80"/>
  <c r="H27" i="80"/>
  <c r="P27" i="80"/>
  <c r="X27" i="80"/>
  <c r="J33" i="80"/>
  <c r="J26" i="80" s="1"/>
  <c r="R33" i="80"/>
  <c r="R26" i="80" s="1"/>
  <c r="F61" i="80"/>
  <c r="N61" i="80"/>
  <c r="V61" i="80"/>
  <c r="J52" i="80"/>
  <c r="R52" i="80"/>
  <c r="D4" i="81"/>
  <c r="L4" i="81"/>
  <c r="T4" i="81"/>
  <c r="J8" i="81"/>
  <c r="R8" i="81"/>
  <c r="F11" i="81"/>
  <c r="N11" i="81"/>
  <c r="V11" i="81"/>
  <c r="H17" i="81"/>
  <c r="P17" i="81"/>
  <c r="X17" i="81"/>
  <c r="H22" i="81"/>
  <c r="P22" i="81"/>
  <c r="X22" i="81"/>
  <c r="F27" i="81"/>
  <c r="F26" i="81" s="1"/>
  <c r="N27" i="81"/>
  <c r="N26" i="81" s="1"/>
  <c r="V27" i="81"/>
  <c r="V26" i="81" s="1"/>
  <c r="H33" i="81"/>
  <c r="H26" i="81" s="1"/>
  <c r="P33" i="81"/>
  <c r="P26" i="81" s="1"/>
  <c r="X33" i="81"/>
  <c r="X26" i="81" s="1"/>
  <c r="D61" i="81"/>
  <c r="L61" i="81"/>
  <c r="T61" i="81"/>
  <c r="H52" i="81"/>
  <c r="P52" i="81"/>
  <c r="X52" i="81"/>
  <c r="J4" i="82"/>
  <c r="R4" i="82"/>
  <c r="H8" i="82"/>
  <c r="P8" i="82"/>
  <c r="X8" i="82"/>
  <c r="D11" i="82"/>
  <c r="L11" i="82"/>
  <c r="T11" i="82"/>
  <c r="F17" i="82"/>
  <c r="N17" i="82"/>
  <c r="V17" i="82"/>
  <c r="F22" i="82"/>
  <c r="N22" i="82"/>
  <c r="V22" i="82"/>
  <c r="D27" i="82"/>
  <c r="L27" i="82"/>
  <c r="T27" i="82"/>
  <c r="F33" i="82"/>
  <c r="F26" i="82" s="1"/>
  <c r="N33" i="82"/>
  <c r="N26" i="82" s="1"/>
  <c r="V33" i="82"/>
  <c r="V26" i="82" s="1"/>
  <c r="J61" i="82"/>
  <c r="R61" i="82"/>
  <c r="F52" i="82"/>
  <c r="N52" i="82"/>
  <c r="V52" i="82"/>
  <c r="H4" i="83"/>
  <c r="P4" i="83"/>
  <c r="X4" i="83"/>
  <c r="F8" i="83"/>
  <c r="N8" i="83"/>
  <c r="V8" i="83"/>
  <c r="J11" i="83"/>
  <c r="R11" i="83"/>
  <c r="D17" i="83"/>
  <c r="L17" i="83"/>
  <c r="T17" i="83"/>
  <c r="D22" i="83"/>
  <c r="L22" i="83"/>
  <c r="T22" i="83"/>
  <c r="J27" i="83"/>
  <c r="R27" i="83"/>
  <c r="D33" i="83"/>
  <c r="D26" i="83" s="1"/>
  <c r="L33" i="83"/>
  <c r="L26" i="83" s="1"/>
  <c r="T33" i="83"/>
  <c r="T26" i="83" s="1"/>
  <c r="H61" i="83"/>
  <c r="P61" i="83"/>
  <c r="X61" i="83"/>
  <c r="D52" i="83"/>
  <c r="L52" i="83"/>
  <c r="T52" i="83"/>
  <c r="F4" i="84"/>
  <c r="N4" i="84"/>
  <c r="V4" i="84"/>
  <c r="D8" i="84"/>
  <c r="L8" i="84"/>
  <c r="T8" i="84"/>
  <c r="H11" i="84"/>
  <c r="P11" i="84"/>
  <c r="X11" i="84"/>
  <c r="J17" i="84"/>
  <c r="R17" i="84"/>
  <c r="H27" i="84"/>
  <c r="H26" i="84" s="1"/>
  <c r="P27" i="84"/>
  <c r="P26" i="84" s="1"/>
  <c r="X27" i="84"/>
  <c r="X26" i="84" s="1"/>
  <c r="J33" i="84"/>
  <c r="J26" i="84" s="1"/>
  <c r="R33" i="84"/>
  <c r="R26" i="84" s="1"/>
  <c r="F61" i="84"/>
  <c r="N61" i="84"/>
  <c r="V61" i="84"/>
  <c r="F11" i="85"/>
  <c r="N11" i="85"/>
  <c r="V11" i="85"/>
  <c r="H17" i="85"/>
  <c r="P17" i="85"/>
  <c r="X17" i="85"/>
  <c r="F27" i="85"/>
  <c r="N27" i="85"/>
  <c r="V27" i="85"/>
  <c r="H33" i="85"/>
  <c r="H26" i="85" s="1"/>
  <c r="P33" i="85"/>
  <c r="P26" i="85" s="1"/>
  <c r="X33" i="85"/>
  <c r="X26" i="85" s="1"/>
  <c r="D61" i="85"/>
  <c r="L61" i="85"/>
  <c r="T61" i="85"/>
  <c r="D11" i="86"/>
  <c r="L11" i="86"/>
  <c r="T11" i="86"/>
  <c r="F17" i="86"/>
  <c r="F4" i="86"/>
  <c r="N4" i="86"/>
  <c r="N3" i="86" s="1"/>
  <c r="V4" i="86"/>
  <c r="D8" i="86"/>
  <c r="L8" i="86"/>
  <c r="T8" i="86"/>
  <c r="H11" i="86"/>
  <c r="P11" i="86"/>
  <c r="X11" i="86"/>
  <c r="J17" i="86"/>
  <c r="R17" i="86"/>
  <c r="J22" i="86"/>
  <c r="R22" i="86"/>
  <c r="H27" i="86"/>
  <c r="H26" i="86" s="1"/>
  <c r="P27" i="86"/>
  <c r="P26" i="86" s="1"/>
  <c r="X27" i="86"/>
  <c r="X26" i="86" s="1"/>
  <c r="J33" i="86"/>
  <c r="R33" i="86"/>
  <c r="F61" i="86"/>
  <c r="N61" i="86"/>
  <c r="V61" i="86"/>
  <c r="J52" i="86"/>
  <c r="R52" i="86"/>
  <c r="D4" i="87"/>
  <c r="D3" i="87" s="1"/>
  <c r="L4" i="87"/>
  <c r="T4" i="87"/>
  <c r="J8" i="87"/>
  <c r="R8" i="87"/>
  <c r="F11" i="87"/>
  <c r="N11" i="87"/>
  <c r="V11" i="87"/>
  <c r="H17" i="87"/>
  <c r="P17" i="87"/>
  <c r="X17" i="87"/>
  <c r="H22" i="87"/>
  <c r="P22" i="87"/>
  <c r="X22" i="87"/>
  <c r="F27" i="87"/>
  <c r="F26" i="87" s="1"/>
  <c r="N27" i="87"/>
  <c r="N26" i="87" s="1"/>
  <c r="V27" i="87"/>
  <c r="H33" i="87"/>
  <c r="P33" i="87"/>
  <c r="X33" i="87"/>
  <c r="D61" i="87"/>
  <c r="L61" i="87"/>
  <c r="T61" i="87"/>
  <c r="H52" i="87"/>
  <c r="P52" i="87"/>
  <c r="X52" i="87"/>
  <c r="J4" i="88"/>
  <c r="R4" i="88"/>
  <c r="H8" i="88"/>
  <c r="P8" i="88"/>
  <c r="X8" i="88"/>
  <c r="D11" i="88"/>
  <c r="L11" i="88"/>
  <c r="T11" i="88"/>
  <c r="F17" i="88"/>
  <c r="N17" i="88"/>
  <c r="V17" i="88"/>
  <c r="F22" i="88"/>
  <c r="N22" i="88"/>
  <c r="V22" i="88"/>
  <c r="D27" i="88"/>
  <c r="D26" i="88" s="1"/>
  <c r="L27" i="88"/>
  <c r="L26" i="88" s="1"/>
  <c r="T27" i="88"/>
  <c r="T26" i="88" s="1"/>
  <c r="F33" i="88"/>
  <c r="N33" i="88"/>
  <c r="V33" i="88"/>
  <c r="J61" i="88"/>
  <c r="R61" i="88"/>
  <c r="F52" i="88"/>
  <c r="N52" i="88"/>
  <c r="V52" i="88"/>
  <c r="H4" i="89"/>
  <c r="P4" i="89"/>
  <c r="X4" i="89"/>
  <c r="X3" i="89" s="1"/>
  <c r="F8" i="89"/>
  <c r="N8" i="89"/>
  <c r="V8" i="89"/>
  <c r="J11" i="89"/>
  <c r="R11" i="89"/>
  <c r="D17" i="89"/>
  <c r="L17" i="89"/>
  <c r="T17" i="89"/>
  <c r="D22" i="89"/>
  <c r="L22" i="89"/>
  <c r="T22" i="89"/>
  <c r="J27" i="89"/>
  <c r="J26" i="89" s="1"/>
  <c r="R27" i="89"/>
  <c r="R26" i="89" s="1"/>
  <c r="D33" i="89"/>
  <c r="L33" i="89"/>
  <c r="T33" i="89"/>
  <c r="H61" i="89"/>
  <c r="P61" i="89"/>
  <c r="X61" i="89"/>
  <c r="D52" i="89"/>
  <c r="L52" i="89"/>
  <c r="T52" i="89"/>
  <c r="F4" i="90"/>
  <c r="N4" i="90"/>
  <c r="N3" i="90" s="1"/>
  <c r="V4" i="90"/>
  <c r="D8" i="90"/>
  <c r="L8" i="90"/>
  <c r="T8" i="90"/>
  <c r="H11" i="90"/>
  <c r="P11" i="90"/>
  <c r="X11" i="90"/>
  <c r="J17" i="90"/>
  <c r="R17" i="90"/>
  <c r="J22" i="90"/>
  <c r="R22" i="90"/>
  <c r="H27" i="90"/>
  <c r="H26" i="90" s="1"/>
  <c r="P27" i="90"/>
  <c r="P26" i="90" s="1"/>
  <c r="X27" i="90"/>
  <c r="X26" i="90" s="1"/>
  <c r="J33" i="90"/>
  <c r="R33" i="90"/>
  <c r="F61" i="90"/>
  <c r="N61" i="90"/>
  <c r="V61" i="90"/>
  <c r="J52" i="90"/>
  <c r="R52" i="90"/>
  <c r="D4" i="91"/>
  <c r="L4" i="91"/>
  <c r="T4" i="91"/>
  <c r="J8" i="91"/>
  <c r="R8" i="91"/>
  <c r="F11" i="91"/>
  <c r="N11" i="91"/>
  <c r="V11" i="91"/>
  <c r="H17" i="91"/>
  <c r="P17" i="91"/>
  <c r="X17" i="91"/>
  <c r="H22" i="91"/>
  <c r="P22" i="91"/>
  <c r="X22" i="91"/>
  <c r="H4" i="86"/>
  <c r="P4" i="86"/>
  <c r="X4" i="86"/>
  <c r="J11" i="86"/>
  <c r="R11" i="86"/>
  <c r="D17" i="86"/>
  <c r="L17" i="86"/>
  <c r="T17" i="86"/>
  <c r="J27" i="86"/>
  <c r="R27" i="86"/>
  <c r="D33" i="86"/>
  <c r="L33" i="86"/>
  <c r="T33" i="86"/>
  <c r="H61" i="86"/>
  <c r="P61" i="86"/>
  <c r="X61" i="86"/>
  <c r="F4" i="87"/>
  <c r="N4" i="87"/>
  <c r="V4" i="87"/>
  <c r="L8" i="87"/>
  <c r="T8" i="87"/>
  <c r="H11" i="87"/>
  <c r="P11" i="87"/>
  <c r="X11" i="87"/>
  <c r="J17" i="87"/>
  <c r="R17" i="87"/>
  <c r="H27" i="87"/>
  <c r="P27" i="87"/>
  <c r="X27" i="87"/>
  <c r="J33" i="87"/>
  <c r="R33" i="87"/>
  <c r="F61" i="87"/>
  <c r="N61" i="87"/>
  <c r="V61" i="87"/>
  <c r="D4" i="88"/>
  <c r="L4" i="88"/>
  <c r="T4" i="88"/>
  <c r="J8" i="88"/>
  <c r="R8" i="88"/>
  <c r="F11" i="88"/>
  <c r="F3" i="88" s="1"/>
  <c r="N11" i="88"/>
  <c r="N3" i="88" s="1"/>
  <c r="V11" i="88"/>
  <c r="V3" i="88" s="1"/>
  <c r="H17" i="88"/>
  <c r="P17" i="88"/>
  <c r="X17" i="88"/>
  <c r="F27" i="88"/>
  <c r="N27" i="88"/>
  <c r="V27" i="88"/>
  <c r="H33" i="88"/>
  <c r="P33" i="88"/>
  <c r="X33" i="88"/>
  <c r="D61" i="88"/>
  <c r="L61" i="88"/>
  <c r="T61" i="88"/>
  <c r="J4" i="89"/>
  <c r="R4" i="89"/>
  <c r="D11" i="89"/>
  <c r="D3" i="89" s="1"/>
  <c r="L11" i="89"/>
  <c r="L3" i="89" s="1"/>
  <c r="T11" i="89"/>
  <c r="T3" i="89" s="1"/>
  <c r="F17" i="89"/>
  <c r="N17" i="89"/>
  <c r="V17" i="89"/>
  <c r="D27" i="89"/>
  <c r="L27" i="89"/>
  <c r="T27" i="89"/>
  <c r="F33" i="89"/>
  <c r="N33" i="89"/>
  <c r="V33" i="89"/>
  <c r="J61" i="89"/>
  <c r="R61" i="89"/>
  <c r="H4" i="90"/>
  <c r="P4" i="90"/>
  <c r="X4" i="90"/>
  <c r="J11" i="90"/>
  <c r="R11" i="90"/>
  <c r="D17" i="90"/>
  <c r="L17" i="90"/>
  <c r="T17" i="90"/>
  <c r="J27" i="90"/>
  <c r="R27" i="90"/>
  <c r="D33" i="90"/>
  <c r="L33" i="90"/>
  <c r="T33" i="90"/>
  <c r="H61" i="90"/>
  <c r="P61" i="90"/>
  <c r="X61" i="90"/>
  <c r="F4" i="91"/>
  <c r="N4" i="91"/>
  <c r="V4" i="91"/>
  <c r="H11" i="91"/>
  <c r="H3" i="91" s="1"/>
  <c r="P11" i="91"/>
  <c r="P3" i="91" s="1"/>
  <c r="X11" i="91"/>
  <c r="X3" i="91" s="1"/>
  <c r="J17" i="91"/>
  <c r="R17" i="91"/>
  <c r="I4" i="86"/>
  <c r="Q4" i="86"/>
  <c r="G8" i="86"/>
  <c r="O8" i="86"/>
  <c r="W8" i="86"/>
  <c r="C11" i="86"/>
  <c r="K11" i="86"/>
  <c r="S11" i="86"/>
  <c r="E17" i="86"/>
  <c r="M17" i="86"/>
  <c r="U17" i="86"/>
  <c r="E22" i="86"/>
  <c r="M22" i="86"/>
  <c r="U22" i="86"/>
  <c r="C27" i="86"/>
  <c r="K27" i="86"/>
  <c r="S27" i="86"/>
  <c r="E33" i="86"/>
  <c r="M33" i="86"/>
  <c r="U33" i="86"/>
  <c r="I61" i="86"/>
  <c r="Q61" i="86"/>
  <c r="E52" i="86"/>
  <c r="M52" i="86"/>
  <c r="U52" i="86"/>
  <c r="G4" i="87"/>
  <c r="O4" i="87"/>
  <c r="W4" i="87"/>
  <c r="E8" i="87"/>
  <c r="M8" i="87"/>
  <c r="U8" i="87"/>
  <c r="I11" i="87"/>
  <c r="Q11" i="87"/>
  <c r="C17" i="87"/>
  <c r="K17" i="87"/>
  <c r="S17" i="87"/>
  <c r="C22" i="87"/>
  <c r="K22" i="87"/>
  <c r="S22" i="87"/>
  <c r="I27" i="87"/>
  <c r="Q27" i="87"/>
  <c r="C33" i="87"/>
  <c r="K33" i="87"/>
  <c r="S33" i="87"/>
  <c r="G61" i="87"/>
  <c r="O61" i="87"/>
  <c r="W61" i="87"/>
  <c r="C52" i="87"/>
  <c r="K52" i="87"/>
  <c r="S52" i="87"/>
  <c r="E4" i="88"/>
  <c r="M4" i="88"/>
  <c r="U4" i="88"/>
  <c r="C8" i="88"/>
  <c r="K8" i="88"/>
  <c r="S8" i="88"/>
  <c r="G11" i="88"/>
  <c r="O11" i="88"/>
  <c r="W11" i="88"/>
  <c r="I17" i="88"/>
  <c r="Q17" i="88"/>
  <c r="I22" i="88"/>
  <c r="Q22" i="88"/>
  <c r="G27" i="88"/>
  <c r="O27" i="88"/>
  <c r="W27" i="88"/>
  <c r="I33" i="88"/>
  <c r="Q33" i="88"/>
  <c r="E61" i="88"/>
  <c r="M61" i="88"/>
  <c r="U61" i="88"/>
  <c r="I52" i="88"/>
  <c r="Q52" i="88"/>
  <c r="C4" i="89"/>
  <c r="K4" i="89"/>
  <c r="S4" i="89"/>
  <c r="I8" i="89"/>
  <c r="Q8" i="89"/>
  <c r="E11" i="89"/>
  <c r="M11" i="89"/>
  <c r="U11" i="89"/>
  <c r="G17" i="89"/>
  <c r="O17" i="89"/>
  <c r="W17" i="89"/>
  <c r="G22" i="89"/>
  <c r="O22" i="89"/>
  <c r="W22" i="89"/>
  <c r="E27" i="89"/>
  <c r="M27" i="89"/>
  <c r="U27" i="89"/>
  <c r="G33" i="89"/>
  <c r="O33" i="89"/>
  <c r="W33" i="89"/>
  <c r="C61" i="89"/>
  <c r="K61" i="89"/>
  <c r="S61" i="89"/>
  <c r="G52" i="89"/>
  <c r="O52" i="89"/>
  <c r="W52" i="89"/>
  <c r="I4" i="90"/>
  <c r="Q4" i="90"/>
  <c r="G8" i="90"/>
  <c r="O8" i="90"/>
  <c r="W8" i="90"/>
  <c r="C11" i="90"/>
  <c r="K11" i="90"/>
  <c r="S11" i="90"/>
  <c r="E17" i="90"/>
  <c r="M17" i="90"/>
  <c r="U17" i="90"/>
  <c r="E22" i="90"/>
  <c r="M22" i="90"/>
  <c r="U22" i="90"/>
  <c r="C27" i="90"/>
  <c r="K27" i="90"/>
  <c r="S27" i="90"/>
  <c r="E33" i="90"/>
  <c r="M33" i="90"/>
  <c r="U33" i="90"/>
  <c r="I61" i="90"/>
  <c r="Q61" i="90"/>
  <c r="E52" i="90"/>
  <c r="M52" i="90"/>
  <c r="U52" i="90"/>
  <c r="G4" i="91"/>
  <c r="O4" i="91"/>
  <c r="W4" i="91"/>
  <c r="E8" i="91"/>
  <c r="M8" i="91"/>
  <c r="U8" i="91"/>
  <c r="I11" i="91"/>
  <c r="Q11" i="91"/>
  <c r="C17" i="91"/>
  <c r="K17" i="91"/>
  <c r="S17" i="91"/>
  <c r="C22" i="91"/>
  <c r="K22" i="91"/>
  <c r="S22" i="91"/>
  <c r="I27" i="91"/>
  <c r="Q27" i="91"/>
  <c r="C33" i="91"/>
  <c r="K33" i="91"/>
  <c r="S33" i="91"/>
  <c r="G61" i="91"/>
  <c r="O61" i="91"/>
  <c r="W61" i="91"/>
  <c r="N17" i="86"/>
  <c r="V17" i="86"/>
  <c r="D27" i="86"/>
  <c r="D26" i="86" s="1"/>
  <c r="L27" i="86"/>
  <c r="T27" i="86"/>
  <c r="T26" i="86" s="1"/>
  <c r="F33" i="86"/>
  <c r="F26" i="86" s="1"/>
  <c r="N33" i="86"/>
  <c r="N26" i="86" s="1"/>
  <c r="V33" i="86"/>
  <c r="V26" i="86" s="1"/>
  <c r="J61" i="86"/>
  <c r="R61" i="86"/>
  <c r="J11" i="87"/>
  <c r="R11" i="87"/>
  <c r="D17" i="87"/>
  <c r="L17" i="87"/>
  <c r="T17" i="87"/>
  <c r="J27" i="87"/>
  <c r="R27" i="87"/>
  <c r="D33" i="87"/>
  <c r="D26" i="87" s="1"/>
  <c r="L33" i="87"/>
  <c r="L26" i="87" s="1"/>
  <c r="T33" i="87"/>
  <c r="T26" i="87" s="1"/>
  <c r="H61" i="87"/>
  <c r="P61" i="87"/>
  <c r="X61" i="87"/>
  <c r="H11" i="88"/>
  <c r="P11" i="88"/>
  <c r="X11" i="88"/>
  <c r="J17" i="88"/>
  <c r="R17" i="88"/>
  <c r="H27" i="88"/>
  <c r="P27" i="88"/>
  <c r="X27" i="88"/>
  <c r="J33" i="88"/>
  <c r="J26" i="88" s="1"/>
  <c r="R33" i="88"/>
  <c r="R26" i="88" s="1"/>
  <c r="F61" i="88"/>
  <c r="N61" i="88"/>
  <c r="V61" i="88"/>
  <c r="F11" i="89"/>
  <c r="N11" i="89"/>
  <c r="V11" i="89"/>
  <c r="H17" i="89"/>
  <c r="P17" i="89"/>
  <c r="X17" i="89"/>
  <c r="F27" i="89"/>
  <c r="N27" i="89"/>
  <c r="V27" i="89"/>
  <c r="H33" i="89"/>
  <c r="H26" i="89" s="1"/>
  <c r="P33" i="89"/>
  <c r="P26" i="89" s="1"/>
  <c r="X33" i="89"/>
  <c r="X26" i="89" s="1"/>
  <c r="D61" i="89"/>
  <c r="L61" i="89"/>
  <c r="T61" i="89"/>
  <c r="D11" i="90"/>
  <c r="L11" i="90"/>
  <c r="T11" i="90"/>
  <c r="F17" i="90"/>
  <c r="N17" i="90"/>
  <c r="V17" i="90"/>
  <c r="D27" i="90"/>
  <c r="L27" i="90"/>
  <c r="T27" i="90"/>
  <c r="F33" i="90"/>
  <c r="F26" i="90" s="1"/>
  <c r="N33" i="90"/>
  <c r="N26" i="90" s="1"/>
  <c r="V33" i="90"/>
  <c r="V26" i="90" s="1"/>
  <c r="J61" i="90"/>
  <c r="R61" i="90"/>
  <c r="J11" i="91"/>
  <c r="R11" i="91"/>
  <c r="D17" i="91"/>
  <c r="L17" i="91"/>
  <c r="T17" i="91"/>
  <c r="H27" i="91"/>
  <c r="P27" i="91"/>
  <c r="X27" i="91"/>
  <c r="J33" i="91"/>
  <c r="R33" i="91"/>
  <c r="F61" i="91"/>
  <c r="N61" i="91"/>
  <c r="V61" i="91"/>
  <c r="H11" i="186"/>
  <c r="P11" i="186"/>
  <c r="X11" i="186"/>
  <c r="J11" i="110"/>
  <c r="R11" i="110"/>
  <c r="D17" i="110"/>
  <c r="L17" i="110"/>
  <c r="T17" i="110"/>
  <c r="J27" i="110"/>
  <c r="R27" i="110"/>
  <c r="D33" i="110"/>
  <c r="D26" i="110" s="1"/>
  <c r="L33" i="110"/>
  <c r="L26" i="110" s="1"/>
  <c r="T33" i="110"/>
  <c r="T26" i="110" s="1"/>
  <c r="L52" i="110"/>
  <c r="T52" i="110"/>
  <c r="H11" i="107"/>
  <c r="P11" i="107"/>
  <c r="X11" i="107"/>
  <c r="J17" i="107"/>
  <c r="R17" i="107"/>
  <c r="H27" i="107"/>
  <c r="P27" i="107"/>
  <c r="X27" i="107"/>
  <c r="J33" i="107"/>
  <c r="R33" i="107"/>
  <c r="R26" i="107" s="1"/>
  <c r="F61" i="107"/>
  <c r="N61" i="107"/>
  <c r="V61" i="107"/>
  <c r="J52" i="107"/>
  <c r="R52" i="107"/>
  <c r="J61" i="114"/>
  <c r="R61" i="114"/>
  <c r="D17" i="112"/>
  <c r="L17" i="112"/>
  <c r="T17" i="112"/>
  <c r="J27" i="112"/>
  <c r="R27" i="112"/>
  <c r="D33" i="112"/>
  <c r="D26" i="112" s="1"/>
  <c r="L33" i="112"/>
  <c r="T33" i="112"/>
  <c r="T26" i="112" s="1"/>
  <c r="H61" i="112"/>
  <c r="P61" i="112"/>
  <c r="X61" i="112"/>
  <c r="H11" i="109"/>
  <c r="P11" i="109"/>
  <c r="X11" i="109"/>
  <c r="J17" i="109"/>
  <c r="R17" i="109"/>
  <c r="H27" i="109"/>
  <c r="P27" i="109"/>
  <c r="X27" i="109"/>
  <c r="J33" i="109"/>
  <c r="R33" i="109"/>
  <c r="F61" i="109"/>
  <c r="N61" i="109"/>
  <c r="V61" i="109"/>
  <c r="F11" i="113"/>
  <c r="N11" i="113"/>
  <c r="V11" i="113"/>
  <c r="H17" i="113"/>
  <c r="P17" i="113"/>
  <c r="X17" i="113"/>
  <c r="F27" i="113"/>
  <c r="N27" i="113"/>
  <c r="V27" i="113"/>
  <c r="H33" i="113"/>
  <c r="P33" i="113"/>
  <c r="P26" i="113" s="1"/>
  <c r="X33" i="113"/>
  <c r="X26" i="113" s="1"/>
  <c r="D61" i="113"/>
  <c r="L61" i="113"/>
  <c r="T61" i="113"/>
  <c r="D11" i="115"/>
  <c r="L11" i="115"/>
  <c r="T11" i="115"/>
  <c r="J61" i="115"/>
  <c r="R61" i="115"/>
  <c r="F11" i="121"/>
  <c r="N11" i="121"/>
  <c r="V11" i="121"/>
  <c r="H17" i="121"/>
  <c r="P17" i="121"/>
  <c r="X17" i="121"/>
  <c r="F27" i="121"/>
  <c r="N27" i="121"/>
  <c r="V27" i="121"/>
  <c r="H33" i="121"/>
  <c r="P33" i="121"/>
  <c r="X33" i="121"/>
  <c r="D61" i="121"/>
  <c r="L61" i="121"/>
  <c r="T61" i="121"/>
  <c r="P52" i="121"/>
  <c r="X52" i="121"/>
  <c r="D11" i="183"/>
  <c r="L11" i="183"/>
  <c r="T11" i="183"/>
  <c r="F17" i="183"/>
  <c r="N17" i="183"/>
  <c r="V17" i="183"/>
  <c r="D27" i="183"/>
  <c r="L27" i="183"/>
  <c r="T27" i="183"/>
  <c r="F33" i="183"/>
  <c r="N33" i="183"/>
  <c r="N26" i="183" s="1"/>
  <c r="V33" i="183"/>
  <c r="D36" i="125"/>
  <c r="L36" i="125"/>
  <c r="L36" i="123" s="1"/>
  <c r="T36" i="125"/>
  <c r="J11" i="173"/>
  <c r="R11" i="173"/>
  <c r="D17" i="173"/>
  <c r="L17" i="173"/>
  <c r="T17" i="173"/>
  <c r="J27" i="173"/>
  <c r="R27" i="173"/>
  <c r="D33" i="173"/>
  <c r="L33" i="173"/>
  <c r="T33" i="173"/>
  <c r="T26" i="173" s="1"/>
  <c r="C52" i="91"/>
  <c r="K52" i="91"/>
  <c r="S52" i="91"/>
  <c r="G4" i="186"/>
  <c r="O4" i="186"/>
  <c r="W4" i="186"/>
  <c r="E8" i="186"/>
  <c r="M8" i="186"/>
  <c r="U8" i="186"/>
  <c r="I11" i="186"/>
  <c r="C22" i="186"/>
  <c r="K22" i="186"/>
  <c r="S22" i="186"/>
  <c r="I4" i="110"/>
  <c r="Q4" i="110"/>
  <c r="G8" i="110"/>
  <c r="O8" i="110"/>
  <c r="W8" i="110"/>
  <c r="C11" i="110"/>
  <c r="K11" i="110"/>
  <c r="S11" i="110"/>
  <c r="E17" i="110"/>
  <c r="M17" i="110"/>
  <c r="U17" i="110"/>
  <c r="E22" i="110"/>
  <c r="M22" i="110"/>
  <c r="U22" i="110"/>
  <c r="C27" i="110"/>
  <c r="K27" i="110"/>
  <c r="S27" i="110"/>
  <c r="E33" i="110"/>
  <c r="M33" i="110"/>
  <c r="U33" i="110"/>
  <c r="E52" i="110"/>
  <c r="M52" i="110"/>
  <c r="U52" i="110"/>
  <c r="G4" i="107"/>
  <c r="O4" i="107"/>
  <c r="W4" i="107"/>
  <c r="E8" i="107"/>
  <c r="M8" i="107"/>
  <c r="U8" i="107"/>
  <c r="I11" i="107"/>
  <c r="Q11" i="107"/>
  <c r="C17" i="107"/>
  <c r="K17" i="107"/>
  <c r="S17" i="107"/>
  <c r="C22" i="107"/>
  <c r="K22" i="107"/>
  <c r="S22" i="107"/>
  <c r="I27" i="107"/>
  <c r="Q27" i="107"/>
  <c r="C33" i="107"/>
  <c r="K33" i="107"/>
  <c r="S33" i="107"/>
  <c r="G61" i="107"/>
  <c r="O61" i="107"/>
  <c r="W61" i="107"/>
  <c r="C52" i="107"/>
  <c r="K52" i="107"/>
  <c r="S52" i="107"/>
  <c r="E4" i="108"/>
  <c r="M4" i="108"/>
  <c r="U4" i="108"/>
  <c r="C8" i="108"/>
  <c r="K8" i="108"/>
  <c r="S8" i="108"/>
  <c r="G11" i="108"/>
  <c r="O11" i="108"/>
  <c r="W11" i="108"/>
  <c r="I17" i="108"/>
  <c r="Q17" i="108"/>
  <c r="I22" i="108"/>
  <c r="Q22" i="108"/>
  <c r="G27" i="108"/>
  <c r="O27" i="108"/>
  <c r="W27" i="108"/>
  <c r="I33" i="108"/>
  <c r="Q33" i="108"/>
  <c r="E61" i="108"/>
  <c r="M61" i="108"/>
  <c r="U61" i="108"/>
  <c r="I52" i="108"/>
  <c r="Q52" i="108"/>
  <c r="C4" i="114"/>
  <c r="K4" i="114"/>
  <c r="S4" i="114"/>
  <c r="I8" i="114"/>
  <c r="Q8" i="114"/>
  <c r="E11" i="114"/>
  <c r="M11" i="114"/>
  <c r="U11" i="114"/>
  <c r="G17" i="114"/>
  <c r="O17" i="114"/>
  <c r="W17" i="114"/>
  <c r="G22" i="114"/>
  <c r="O22" i="114"/>
  <c r="W22" i="114"/>
  <c r="E27" i="114"/>
  <c r="M27" i="114"/>
  <c r="U27" i="114"/>
  <c r="G33" i="114"/>
  <c r="O33" i="114"/>
  <c r="W33" i="114"/>
  <c r="C61" i="114"/>
  <c r="K61" i="114"/>
  <c r="S61" i="114"/>
  <c r="G52" i="114"/>
  <c r="O52" i="114"/>
  <c r="W52" i="114"/>
  <c r="I4" i="112"/>
  <c r="Q4" i="112"/>
  <c r="G8" i="112"/>
  <c r="O8" i="112"/>
  <c r="W8" i="112"/>
  <c r="C11" i="112"/>
  <c r="K11" i="112"/>
  <c r="S11" i="112"/>
  <c r="E17" i="112"/>
  <c r="M17" i="112"/>
  <c r="U17" i="112"/>
  <c r="E22" i="112"/>
  <c r="M22" i="112"/>
  <c r="U22" i="112"/>
  <c r="C27" i="112"/>
  <c r="K27" i="112"/>
  <c r="S27" i="112"/>
  <c r="E33" i="112"/>
  <c r="M33" i="112"/>
  <c r="U33" i="112"/>
  <c r="I61" i="112"/>
  <c r="Q61" i="112"/>
  <c r="E52" i="112"/>
  <c r="M52" i="112"/>
  <c r="U52" i="112"/>
  <c r="G4" i="109"/>
  <c r="O4" i="109"/>
  <c r="W4" i="109"/>
  <c r="E8" i="109"/>
  <c r="M8" i="109"/>
  <c r="U8" i="109"/>
  <c r="I11" i="109"/>
  <c r="Q11" i="109"/>
  <c r="C17" i="109"/>
  <c r="K17" i="109"/>
  <c r="S17" i="109"/>
  <c r="C22" i="109"/>
  <c r="K22" i="109"/>
  <c r="S22" i="109"/>
  <c r="I27" i="109"/>
  <c r="Q27" i="109"/>
  <c r="C33" i="109"/>
  <c r="K33" i="109"/>
  <c r="S33" i="109"/>
  <c r="G61" i="109"/>
  <c r="O61" i="109"/>
  <c r="W61" i="109"/>
  <c r="C52" i="109"/>
  <c r="K52" i="109"/>
  <c r="S52" i="109"/>
  <c r="E4" i="113"/>
  <c r="M4" i="113"/>
  <c r="U4" i="113"/>
  <c r="C8" i="113"/>
  <c r="K8" i="113"/>
  <c r="S8" i="113"/>
  <c r="G11" i="113"/>
  <c r="O11" i="113"/>
  <c r="W11" i="113"/>
  <c r="I17" i="113"/>
  <c r="Q17" i="113"/>
  <c r="I22" i="113"/>
  <c r="Q22" i="113"/>
  <c r="G27" i="113"/>
  <c r="O27" i="113"/>
  <c r="W27" i="113"/>
  <c r="I33" i="113"/>
  <c r="Q33" i="113"/>
  <c r="E61" i="113"/>
  <c r="M61" i="113"/>
  <c r="U61" i="113"/>
  <c r="I52" i="113"/>
  <c r="Q52" i="113"/>
  <c r="C4" i="115"/>
  <c r="I8" i="115"/>
  <c r="E11" i="115"/>
  <c r="M11" i="115"/>
  <c r="G17" i="115"/>
  <c r="G22" i="115"/>
  <c r="O22" i="115"/>
  <c r="E27" i="115"/>
  <c r="E26" i="115" s="1"/>
  <c r="M27" i="115"/>
  <c r="M26" i="115" s="1"/>
  <c r="U27" i="115"/>
  <c r="U26" i="115" s="1"/>
  <c r="G33" i="115"/>
  <c r="O33" i="115"/>
  <c r="W33" i="115"/>
  <c r="C61" i="115"/>
  <c r="K61" i="115"/>
  <c r="S61" i="115"/>
  <c r="G52" i="115"/>
  <c r="O52" i="115"/>
  <c r="W52" i="115"/>
  <c r="I51" i="119"/>
  <c r="Q51" i="119"/>
  <c r="E4" i="121"/>
  <c r="M4" i="121"/>
  <c r="M3" i="121" s="1"/>
  <c r="U4" i="121"/>
  <c r="C8" i="121"/>
  <c r="K8" i="121"/>
  <c r="S8" i="121"/>
  <c r="G11" i="121"/>
  <c r="O11" i="121"/>
  <c r="W11" i="121"/>
  <c r="I17" i="121"/>
  <c r="Q17" i="121"/>
  <c r="I22" i="121"/>
  <c r="Q22" i="121"/>
  <c r="G27" i="121"/>
  <c r="G26" i="121" s="1"/>
  <c r="O27" i="121"/>
  <c r="O26" i="121" s="1"/>
  <c r="W27" i="121"/>
  <c r="W26" i="121" s="1"/>
  <c r="I33" i="121"/>
  <c r="Q33" i="121"/>
  <c r="E61" i="121"/>
  <c r="M61" i="121"/>
  <c r="U61" i="121"/>
  <c r="I52" i="121"/>
  <c r="Q52" i="121"/>
  <c r="C4" i="183"/>
  <c r="K4" i="183"/>
  <c r="S4" i="183"/>
  <c r="I8" i="183"/>
  <c r="Q8" i="183"/>
  <c r="E11" i="183"/>
  <c r="M11" i="183"/>
  <c r="U11" i="183"/>
  <c r="G17" i="183"/>
  <c r="O17" i="183"/>
  <c r="W17" i="183"/>
  <c r="G22" i="183"/>
  <c r="O22" i="183"/>
  <c r="W22" i="183"/>
  <c r="E27" i="183"/>
  <c r="E26" i="183" s="1"/>
  <c r="M27" i="183"/>
  <c r="U27" i="183"/>
  <c r="U26" i="183" s="1"/>
  <c r="G33" i="183"/>
  <c r="O33" i="183"/>
  <c r="W33" i="183"/>
  <c r="I61" i="19"/>
  <c r="Q61" i="19"/>
  <c r="C51" i="125"/>
  <c r="C51" i="123" s="1"/>
  <c r="K51" i="125"/>
  <c r="K51" i="123" s="1"/>
  <c r="S51" i="125"/>
  <c r="S51" i="123" s="1"/>
  <c r="I54" i="125"/>
  <c r="I54" i="123" s="1"/>
  <c r="Q54" i="125"/>
  <c r="Q54" i="123" s="1"/>
  <c r="E4" i="115"/>
  <c r="E61" i="115"/>
  <c r="M61" i="115"/>
  <c r="U61" i="115"/>
  <c r="G4" i="121"/>
  <c r="O4" i="121"/>
  <c r="W4" i="121"/>
  <c r="I11" i="121"/>
  <c r="I3" i="121" s="1"/>
  <c r="Q11" i="121"/>
  <c r="C17" i="121"/>
  <c r="K17" i="121"/>
  <c r="S17" i="121"/>
  <c r="I27" i="121"/>
  <c r="Q27" i="121"/>
  <c r="C33" i="121"/>
  <c r="K33" i="121"/>
  <c r="G61" i="121"/>
  <c r="O61" i="121"/>
  <c r="W61" i="121"/>
  <c r="E4" i="183"/>
  <c r="M4" i="183"/>
  <c r="U4" i="183"/>
  <c r="G11" i="183"/>
  <c r="O11" i="183"/>
  <c r="W11" i="183"/>
  <c r="I17" i="183"/>
  <c r="Q17" i="183"/>
  <c r="G27" i="183"/>
  <c r="O27" i="183"/>
  <c r="W27" i="183"/>
  <c r="I33" i="183"/>
  <c r="Q33" i="183"/>
  <c r="I6" i="125"/>
  <c r="Q6" i="125"/>
  <c r="C7" i="125"/>
  <c r="K7" i="125"/>
  <c r="S7" i="125"/>
  <c r="G10" i="125"/>
  <c r="O10" i="125"/>
  <c r="W10" i="125"/>
  <c r="C13" i="125"/>
  <c r="K13" i="125"/>
  <c r="S13" i="125"/>
  <c r="E14" i="125"/>
  <c r="M14" i="125"/>
  <c r="U14" i="125"/>
  <c r="G15" i="125"/>
  <c r="O15" i="125"/>
  <c r="W15" i="125"/>
  <c r="I16" i="125"/>
  <c r="Q16" i="125"/>
  <c r="E19" i="125"/>
  <c r="M19" i="125"/>
  <c r="U19" i="125"/>
  <c r="G20" i="125"/>
  <c r="O20" i="125"/>
  <c r="W20" i="125"/>
  <c r="I21" i="125"/>
  <c r="Q21" i="125"/>
  <c r="E24" i="125"/>
  <c r="M24" i="125"/>
  <c r="U24" i="125"/>
  <c r="G25" i="125"/>
  <c r="O25" i="125"/>
  <c r="W25" i="125"/>
  <c r="C29" i="125"/>
  <c r="K29" i="125"/>
  <c r="S29" i="125"/>
  <c r="E30" i="125"/>
  <c r="M30" i="125"/>
  <c r="U30" i="125"/>
  <c r="G31" i="125"/>
  <c r="O31" i="125"/>
  <c r="W31" i="125"/>
  <c r="I32" i="125"/>
  <c r="Q32" i="125"/>
  <c r="E35" i="125"/>
  <c r="M35" i="125"/>
  <c r="U35" i="125"/>
  <c r="G36" i="125"/>
  <c r="O36" i="125"/>
  <c r="W36" i="125"/>
  <c r="I37" i="125"/>
  <c r="Q37" i="125"/>
  <c r="C38" i="125"/>
  <c r="K38" i="125"/>
  <c r="S38" i="125"/>
  <c r="E39" i="125"/>
  <c r="M39" i="125"/>
  <c r="U39" i="125"/>
  <c r="G40" i="125"/>
  <c r="O40" i="125"/>
  <c r="W40" i="125"/>
  <c r="I41" i="125"/>
  <c r="Q41" i="125"/>
  <c r="C42" i="125"/>
  <c r="K42" i="125"/>
  <c r="S42" i="125"/>
  <c r="E43" i="125"/>
  <c r="M43" i="125"/>
  <c r="U43" i="125"/>
  <c r="G44" i="125"/>
  <c r="O44" i="125"/>
  <c r="W44" i="125"/>
  <c r="I45" i="125"/>
  <c r="Q45" i="125"/>
  <c r="C46" i="125"/>
  <c r="K46" i="125"/>
  <c r="S46" i="125"/>
  <c r="E47" i="125"/>
  <c r="M47" i="125"/>
  <c r="U47" i="125"/>
  <c r="G48" i="125"/>
  <c r="O48" i="125"/>
  <c r="W48" i="125"/>
  <c r="I49" i="125"/>
  <c r="Q49" i="125"/>
  <c r="C50" i="125"/>
  <c r="K50" i="125"/>
  <c r="S50" i="125"/>
  <c r="E51" i="125"/>
  <c r="M51" i="125"/>
  <c r="U51" i="125"/>
  <c r="I62" i="125"/>
  <c r="Q62" i="125"/>
  <c r="C63" i="125"/>
  <c r="K63" i="125"/>
  <c r="S63" i="125"/>
  <c r="E64" i="125"/>
  <c r="M64" i="125"/>
  <c r="U64" i="125"/>
  <c r="G65" i="125"/>
  <c r="O65" i="125"/>
  <c r="W65" i="125"/>
  <c r="I66" i="125"/>
  <c r="I66" i="123" s="1"/>
  <c r="Q66" i="125"/>
  <c r="Q66" i="123" s="1"/>
  <c r="C67" i="125"/>
  <c r="C67" i="123" s="1"/>
  <c r="K67" i="125"/>
  <c r="K67" i="123" s="1"/>
  <c r="S67" i="125"/>
  <c r="S67" i="123" s="1"/>
  <c r="D27" i="91"/>
  <c r="L27" i="91"/>
  <c r="T27" i="91"/>
  <c r="T26" i="91" s="1"/>
  <c r="F33" i="91"/>
  <c r="N33" i="91"/>
  <c r="V33" i="91"/>
  <c r="J61" i="91"/>
  <c r="R61" i="91"/>
  <c r="F52" i="91"/>
  <c r="N52" i="91"/>
  <c r="V52" i="91"/>
  <c r="J4" i="186"/>
  <c r="R4" i="186"/>
  <c r="H8" i="186"/>
  <c r="P8" i="186"/>
  <c r="X8" i="186"/>
  <c r="D11" i="186"/>
  <c r="L11" i="186"/>
  <c r="T11" i="186"/>
  <c r="F22" i="186"/>
  <c r="N22" i="186"/>
  <c r="V22" i="186"/>
  <c r="D4" i="110"/>
  <c r="D3" i="110" s="1"/>
  <c r="L4" i="110"/>
  <c r="L3" i="110" s="1"/>
  <c r="T4" i="110"/>
  <c r="T3" i="110" s="1"/>
  <c r="J8" i="110"/>
  <c r="R8" i="110"/>
  <c r="F11" i="110"/>
  <c r="N11" i="110"/>
  <c r="V11" i="110"/>
  <c r="H17" i="110"/>
  <c r="P17" i="110"/>
  <c r="X17" i="110"/>
  <c r="H22" i="110"/>
  <c r="P22" i="110"/>
  <c r="X22" i="110"/>
  <c r="F27" i="110"/>
  <c r="F26" i="110" s="1"/>
  <c r="N27" i="110"/>
  <c r="N26" i="110" s="1"/>
  <c r="V27" i="110"/>
  <c r="V26" i="110" s="1"/>
  <c r="H33" i="110"/>
  <c r="P33" i="110"/>
  <c r="X33" i="110"/>
  <c r="H52" i="110"/>
  <c r="P52" i="110"/>
  <c r="X52" i="110"/>
  <c r="J4" i="107"/>
  <c r="R4" i="107"/>
  <c r="H8" i="107"/>
  <c r="P8" i="107"/>
  <c r="X8" i="107"/>
  <c r="D11" i="107"/>
  <c r="L11" i="107"/>
  <c r="T11" i="107"/>
  <c r="F17" i="107"/>
  <c r="N17" i="107"/>
  <c r="V17" i="107"/>
  <c r="F22" i="107"/>
  <c r="N22" i="107"/>
  <c r="V22" i="107"/>
  <c r="D27" i="107"/>
  <c r="L27" i="107"/>
  <c r="L26" i="107" s="1"/>
  <c r="T27" i="107"/>
  <c r="T26" i="107" s="1"/>
  <c r="F33" i="107"/>
  <c r="N33" i="107"/>
  <c r="V33" i="107"/>
  <c r="J61" i="107"/>
  <c r="R61" i="107"/>
  <c r="F52" i="107"/>
  <c r="N52" i="107"/>
  <c r="V52" i="107"/>
  <c r="F8" i="108"/>
  <c r="N8" i="108"/>
  <c r="V8" i="108"/>
  <c r="J11" i="108"/>
  <c r="R11" i="108"/>
  <c r="D17" i="108"/>
  <c r="L17" i="108"/>
  <c r="T17" i="108"/>
  <c r="D22" i="108"/>
  <c r="L22" i="108"/>
  <c r="T22" i="108"/>
  <c r="J27" i="108"/>
  <c r="R27" i="108"/>
  <c r="D33" i="108"/>
  <c r="L33" i="108"/>
  <c r="T33" i="108"/>
  <c r="H61" i="108"/>
  <c r="P61" i="108"/>
  <c r="X61" i="108"/>
  <c r="D52" i="108"/>
  <c r="L52" i="108"/>
  <c r="T52" i="108"/>
  <c r="F4" i="114"/>
  <c r="N4" i="114"/>
  <c r="V4" i="114"/>
  <c r="D8" i="114"/>
  <c r="L8" i="114"/>
  <c r="T8" i="114"/>
  <c r="H11" i="114"/>
  <c r="P11" i="114"/>
  <c r="X11" i="114"/>
  <c r="J17" i="114"/>
  <c r="R17" i="114"/>
  <c r="J22" i="114"/>
  <c r="R22" i="114"/>
  <c r="H27" i="114"/>
  <c r="P27" i="114"/>
  <c r="X27" i="114"/>
  <c r="J33" i="114"/>
  <c r="R33" i="114"/>
  <c r="F61" i="114"/>
  <c r="N61" i="114"/>
  <c r="V61" i="114"/>
  <c r="J52" i="114"/>
  <c r="R52" i="114"/>
  <c r="D4" i="112"/>
  <c r="L4" i="112"/>
  <c r="T4" i="112"/>
  <c r="J8" i="112"/>
  <c r="R8" i="112"/>
  <c r="F11" i="112"/>
  <c r="N11" i="112"/>
  <c r="V11" i="112"/>
  <c r="H17" i="112"/>
  <c r="P17" i="112"/>
  <c r="X17" i="112"/>
  <c r="H22" i="112"/>
  <c r="P22" i="112"/>
  <c r="X22" i="112"/>
  <c r="F27" i="112"/>
  <c r="N27" i="112"/>
  <c r="V27" i="112"/>
  <c r="H33" i="112"/>
  <c r="P33" i="112"/>
  <c r="X33" i="112"/>
  <c r="D61" i="112"/>
  <c r="L61" i="112"/>
  <c r="T61" i="112"/>
  <c r="H52" i="112"/>
  <c r="P52" i="112"/>
  <c r="X52" i="112"/>
  <c r="J4" i="109"/>
  <c r="J3" i="109" s="1"/>
  <c r="R4" i="109"/>
  <c r="H8" i="109"/>
  <c r="P8" i="109"/>
  <c r="X8" i="109"/>
  <c r="D11" i="109"/>
  <c r="L11" i="109"/>
  <c r="T11" i="109"/>
  <c r="F17" i="109"/>
  <c r="N17" i="109"/>
  <c r="V17" i="109"/>
  <c r="F22" i="109"/>
  <c r="N22" i="109"/>
  <c r="V22" i="109"/>
  <c r="D27" i="109"/>
  <c r="L27" i="109"/>
  <c r="T27" i="109"/>
  <c r="F33" i="109"/>
  <c r="N33" i="109"/>
  <c r="V33" i="109"/>
  <c r="J61" i="109"/>
  <c r="R61" i="109"/>
  <c r="F52" i="109"/>
  <c r="N52" i="109"/>
  <c r="V52" i="109"/>
  <c r="H4" i="113"/>
  <c r="P4" i="113"/>
  <c r="X4" i="113"/>
  <c r="F8" i="113"/>
  <c r="N8" i="113"/>
  <c r="V8" i="113"/>
  <c r="J11" i="113"/>
  <c r="R11" i="113"/>
  <c r="D17" i="113"/>
  <c r="L17" i="113"/>
  <c r="T17" i="113"/>
  <c r="D22" i="113"/>
  <c r="L22" i="113"/>
  <c r="T22" i="113"/>
  <c r="J27" i="113"/>
  <c r="R27" i="113"/>
  <c r="D33" i="113"/>
  <c r="L33" i="113"/>
  <c r="T33" i="113"/>
  <c r="H61" i="113"/>
  <c r="P61" i="113"/>
  <c r="X61" i="113"/>
  <c r="D52" i="113"/>
  <c r="L52" i="113"/>
  <c r="T52" i="113"/>
  <c r="F4" i="115"/>
  <c r="F3" i="115" s="1"/>
  <c r="N4" i="115"/>
  <c r="V4" i="115"/>
  <c r="D8" i="115"/>
  <c r="L8" i="115"/>
  <c r="T8" i="115"/>
  <c r="H11" i="115"/>
  <c r="P11" i="115"/>
  <c r="X11" i="115"/>
  <c r="F61" i="115"/>
  <c r="N61" i="115"/>
  <c r="V61" i="115"/>
  <c r="J52" i="115"/>
  <c r="R52" i="115"/>
  <c r="D51" i="119"/>
  <c r="D51" i="116" s="1"/>
  <c r="L51" i="119"/>
  <c r="L51" i="116" s="1"/>
  <c r="T51" i="119"/>
  <c r="T51" i="116" s="1"/>
  <c r="H4" i="121"/>
  <c r="P4" i="121"/>
  <c r="X4" i="121"/>
  <c r="F8" i="121"/>
  <c r="N8" i="121"/>
  <c r="V8" i="121"/>
  <c r="J11" i="121"/>
  <c r="R11" i="121"/>
  <c r="D17" i="121"/>
  <c r="L17" i="121"/>
  <c r="T17" i="121"/>
  <c r="D22" i="121"/>
  <c r="L22" i="121"/>
  <c r="T22" i="121"/>
  <c r="J27" i="121"/>
  <c r="R27" i="121"/>
  <c r="D33" i="121"/>
  <c r="L33" i="121"/>
  <c r="T33" i="121"/>
  <c r="H61" i="121"/>
  <c r="P61" i="121"/>
  <c r="X61" i="121"/>
  <c r="D52" i="121"/>
  <c r="L52" i="121"/>
  <c r="T52" i="121"/>
  <c r="F4" i="183"/>
  <c r="F3" i="183" s="1"/>
  <c r="N4" i="183"/>
  <c r="V4" i="183"/>
  <c r="V3" i="183" s="1"/>
  <c r="D8" i="183"/>
  <c r="L8" i="183"/>
  <c r="T8" i="183"/>
  <c r="H11" i="183"/>
  <c r="P11" i="183"/>
  <c r="X11" i="183"/>
  <c r="J17" i="183"/>
  <c r="R17" i="183"/>
  <c r="J22" i="183"/>
  <c r="R22" i="183"/>
  <c r="H27" i="183"/>
  <c r="P27" i="183"/>
  <c r="X27" i="183"/>
  <c r="J33" i="183"/>
  <c r="R33" i="183"/>
  <c r="J52" i="183"/>
  <c r="R52" i="183"/>
  <c r="D61" i="19"/>
  <c r="L61" i="19"/>
  <c r="T61" i="19"/>
  <c r="H48" i="125"/>
  <c r="P48" i="125"/>
  <c r="X48" i="125"/>
  <c r="J49" i="125"/>
  <c r="R49" i="125"/>
  <c r="D50" i="125"/>
  <c r="L50" i="125"/>
  <c r="T50" i="125"/>
  <c r="F51" i="125"/>
  <c r="N51" i="125"/>
  <c r="V51" i="125"/>
  <c r="J62" i="125"/>
  <c r="R62" i="125"/>
  <c r="D63" i="125"/>
  <c r="L63" i="125"/>
  <c r="T63" i="125"/>
  <c r="F64" i="125"/>
  <c r="N64" i="125"/>
  <c r="V64" i="125"/>
  <c r="H65" i="125"/>
  <c r="P65" i="125"/>
  <c r="X65" i="125"/>
  <c r="J66" i="125"/>
  <c r="R66" i="125"/>
  <c r="D67" i="125"/>
  <c r="L67" i="125"/>
  <c r="T67" i="125"/>
  <c r="I11" i="115"/>
  <c r="G61" i="115"/>
  <c r="C11" i="121"/>
  <c r="K11" i="121"/>
  <c r="S11" i="121"/>
  <c r="E17" i="121"/>
  <c r="M17" i="121"/>
  <c r="U17" i="121"/>
  <c r="C27" i="121"/>
  <c r="K27" i="121"/>
  <c r="S27" i="121"/>
  <c r="E33" i="121"/>
  <c r="E26" i="121" s="1"/>
  <c r="M33" i="121"/>
  <c r="M26" i="121" s="1"/>
  <c r="U33" i="121"/>
  <c r="U26" i="121" s="1"/>
  <c r="I61" i="121"/>
  <c r="Q61" i="121"/>
  <c r="I11" i="183"/>
  <c r="Q11" i="183"/>
  <c r="C17" i="183"/>
  <c r="K17" i="183"/>
  <c r="S17" i="183"/>
  <c r="I27" i="183"/>
  <c r="Q27" i="183"/>
  <c r="C33" i="183"/>
  <c r="C26" i="183" s="1"/>
  <c r="K33" i="183"/>
  <c r="K26" i="183" s="1"/>
  <c r="S33" i="183"/>
  <c r="S26" i="183" s="1"/>
  <c r="I36" i="125"/>
  <c r="I36" i="123" s="1"/>
  <c r="Q36" i="125"/>
  <c r="Q36" i="123" s="1"/>
  <c r="F27" i="91"/>
  <c r="N27" i="91"/>
  <c r="V27" i="91"/>
  <c r="H33" i="91"/>
  <c r="P33" i="91"/>
  <c r="X33" i="91"/>
  <c r="D61" i="91"/>
  <c r="L61" i="91"/>
  <c r="T61" i="91"/>
  <c r="D4" i="186"/>
  <c r="L4" i="186"/>
  <c r="T4" i="186"/>
  <c r="F11" i="186"/>
  <c r="N11" i="186"/>
  <c r="N3" i="186" s="1"/>
  <c r="V11" i="186"/>
  <c r="F4" i="110"/>
  <c r="N4" i="110"/>
  <c r="V4" i="110"/>
  <c r="H11" i="110"/>
  <c r="H3" i="110" s="1"/>
  <c r="P11" i="110"/>
  <c r="X11" i="110"/>
  <c r="J17" i="110"/>
  <c r="R17" i="110"/>
  <c r="H27" i="110"/>
  <c r="P27" i="110"/>
  <c r="X27" i="110"/>
  <c r="J33" i="110"/>
  <c r="R33" i="110"/>
  <c r="D4" i="107"/>
  <c r="L4" i="107"/>
  <c r="T4" i="107"/>
  <c r="F11" i="107"/>
  <c r="N11" i="107"/>
  <c r="V11" i="107"/>
  <c r="H17" i="107"/>
  <c r="P17" i="107"/>
  <c r="X17" i="107"/>
  <c r="F27" i="107"/>
  <c r="N27" i="107"/>
  <c r="V27" i="107"/>
  <c r="H33" i="107"/>
  <c r="P33" i="107"/>
  <c r="X33" i="107"/>
  <c r="D61" i="107"/>
  <c r="L61" i="107"/>
  <c r="T61" i="107"/>
  <c r="H61" i="114"/>
  <c r="P61" i="114"/>
  <c r="X61" i="114"/>
  <c r="J17" i="112"/>
  <c r="R17" i="112"/>
  <c r="H27" i="112"/>
  <c r="P27" i="112"/>
  <c r="X27" i="112"/>
  <c r="J33" i="112"/>
  <c r="R33" i="112"/>
  <c r="F61" i="112"/>
  <c r="N61" i="112"/>
  <c r="V61" i="112"/>
  <c r="D4" i="109"/>
  <c r="L4" i="109"/>
  <c r="T4" i="109"/>
  <c r="F11" i="109"/>
  <c r="N11" i="109"/>
  <c r="N3" i="109" s="1"/>
  <c r="V11" i="109"/>
  <c r="H17" i="109"/>
  <c r="P17" i="109"/>
  <c r="X17" i="109"/>
  <c r="F27" i="109"/>
  <c r="N27" i="109"/>
  <c r="V27" i="109"/>
  <c r="H33" i="109"/>
  <c r="P33" i="109"/>
  <c r="X33" i="109"/>
  <c r="D61" i="109"/>
  <c r="L61" i="109"/>
  <c r="T61" i="109"/>
  <c r="J4" i="113"/>
  <c r="R4" i="113"/>
  <c r="D11" i="113"/>
  <c r="L11" i="113"/>
  <c r="L3" i="113" s="1"/>
  <c r="T11" i="113"/>
  <c r="F17" i="113"/>
  <c r="N17" i="113"/>
  <c r="V17" i="113"/>
  <c r="D27" i="113"/>
  <c r="L27" i="113"/>
  <c r="T27" i="113"/>
  <c r="T26" i="113" s="1"/>
  <c r="F33" i="113"/>
  <c r="N33" i="113"/>
  <c r="V33" i="113"/>
  <c r="V26" i="113" s="1"/>
  <c r="J61" i="113"/>
  <c r="R61" i="113"/>
  <c r="H4" i="115"/>
  <c r="P4" i="115"/>
  <c r="X4" i="115"/>
  <c r="J11" i="115"/>
  <c r="J3" i="115" s="1"/>
  <c r="R11" i="115"/>
  <c r="D17" i="115"/>
  <c r="L17" i="115"/>
  <c r="T17" i="115"/>
  <c r="J27" i="115"/>
  <c r="R27" i="115"/>
  <c r="D33" i="115"/>
  <c r="L33" i="115"/>
  <c r="T33" i="115"/>
  <c r="H61" i="115"/>
  <c r="P61" i="115"/>
  <c r="X61" i="115"/>
  <c r="J4" i="121"/>
  <c r="R4" i="121"/>
  <c r="D11" i="121"/>
  <c r="L11" i="121"/>
  <c r="T11" i="121"/>
  <c r="F17" i="121"/>
  <c r="N17" i="121"/>
  <c r="V17" i="121"/>
  <c r="D27" i="121"/>
  <c r="L27" i="121"/>
  <c r="T27" i="121"/>
  <c r="F33" i="121"/>
  <c r="N33" i="121"/>
  <c r="V33" i="121"/>
  <c r="J61" i="121"/>
  <c r="R61" i="121"/>
  <c r="H4" i="183"/>
  <c r="P4" i="183"/>
  <c r="X4" i="183"/>
  <c r="J11" i="183"/>
  <c r="R11" i="183"/>
  <c r="D17" i="183"/>
  <c r="L17" i="183"/>
  <c r="T17" i="183"/>
  <c r="J27" i="183"/>
  <c r="R27" i="183"/>
  <c r="D33" i="183"/>
  <c r="L33" i="183"/>
  <c r="T33" i="183"/>
  <c r="F61" i="19"/>
  <c r="N61" i="19"/>
  <c r="V61" i="19"/>
  <c r="D6" i="125"/>
  <c r="L6" i="125"/>
  <c r="T6" i="125"/>
  <c r="F7" i="125"/>
  <c r="N7" i="125"/>
  <c r="V7" i="125"/>
  <c r="J10" i="125"/>
  <c r="R10" i="125"/>
  <c r="F13" i="125"/>
  <c r="N13" i="125"/>
  <c r="V13" i="125"/>
  <c r="H14" i="125"/>
  <c r="P14" i="125"/>
  <c r="X14" i="125"/>
  <c r="J15" i="125"/>
  <c r="R15" i="125"/>
  <c r="D16" i="125"/>
  <c r="L16" i="125"/>
  <c r="T16" i="125"/>
  <c r="H19" i="125"/>
  <c r="P19" i="125"/>
  <c r="X19" i="125"/>
  <c r="J20" i="125"/>
  <c r="R20" i="125"/>
  <c r="D21" i="125"/>
  <c r="L21" i="125"/>
  <c r="T21" i="125"/>
  <c r="H24" i="125"/>
  <c r="P24" i="125"/>
  <c r="X24" i="125"/>
  <c r="J25" i="125"/>
  <c r="R25" i="125"/>
  <c r="F29" i="125"/>
  <c r="N29" i="125"/>
  <c r="V29" i="125"/>
  <c r="H30" i="125"/>
  <c r="P30" i="125"/>
  <c r="X30" i="125"/>
  <c r="J31" i="125"/>
  <c r="R31" i="125"/>
  <c r="D32" i="125"/>
  <c r="L32" i="125"/>
  <c r="T32" i="125"/>
  <c r="H35" i="125"/>
  <c r="P35" i="125"/>
  <c r="X35" i="125"/>
  <c r="J36" i="125"/>
  <c r="R36" i="125"/>
  <c r="D37" i="125"/>
  <c r="L37" i="125"/>
  <c r="T37" i="125"/>
  <c r="F38" i="125"/>
  <c r="N38" i="125"/>
  <c r="V38" i="125"/>
  <c r="H39" i="125"/>
  <c r="P39" i="125"/>
  <c r="X39" i="125"/>
  <c r="J40" i="125"/>
  <c r="R40" i="125"/>
  <c r="D41" i="125"/>
  <c r="L41" i="125"/>
  <c r="T41" i="125"/>
  <c r="F42" i="125"/>
  <c r="N42" i="125"/>
  <c r="V42" i="125"/>
  <c r="H43" i="125"/>
  <c r="P43" i="125"/>
  <c r="X43" i="125"/>
  <c r="J44" i="125"/>
  <c r="R44" i="125"/>
  <c r="D45" i="125"/>
  <c r="L45" i="125"/>
  <c r="T45" i="125"/>
  <c r="F46" i="125"/>
  <c r="N46" i="125"/>
  <c r="V46" i="125"/>
  <c r="H47" i="125"/>
  <c r="P47" i="125"/>
  <c r="X47" i="125"/>
  <c r="J48" i="125"/>
  <c r="R48" i="125"/>
  <c r="D49" i="125"/>
  <c r="L49" i="125"/>
  <c r="T49" i="125"/>
  <c r="F50" i="125"/>
  <c r="N50" i="125"/>
  <c r="V50" i="125"/>
  <c r="H51" i="125"/>
  <c r="P51" i="125"/>
  <c r="X51" i="125"/>
  <c r="D62" i="125"/>
  <c r="L62" i="125"/>
  <c r="T62" i="125"/>
  <c r="F63" i="125"/>
  <c r="N63" i="125"/>
  <c r="V63" i="125"/>
  <c r="H64" i="125"/>
  <c r="P64" i="125"/>
  <c r="X64" i="125"/>
  <c r="J65" i="125"/>
  <c r="R65" i="125"/>
  <c r="D66" i="125"/>
  <c r="D66" i="123" s="1"/>
  <c r="L66" i="125"/>
  <c r="L66" i="123" s="1"/>
  <c r="T66" i="125"/>
  <c r="T66" i="123" s="1"/>
  <c r="F67" i="125"/>
  <c r="F67" i="123" s="1"/>
  <c r="N67" i="125"/>
  <c r="J11" i="174"/>
  <c r="R11" i="174"/>
  <c r="D17" i="174"/>
  <c r="L17" i="174"/>
  <c r="T17" i="174"/>
  <c r="F61" i="174"/>
  <c r="N61" i="174"/>
  <c r="V61" i="174"/>
  <c r="J19" i="124"/>
  <c r="J19" i="123" s="1"/>
  <c r="R19" i="124"/>
  <c r="R19" i="123" s="1"/>
  <c r="D20" i="124"/>
  <c r="L20" i="124"/>
  <c r="L20" i="123" s="1"/>
  <c r="T20" i="124"/>
  <c r="T20" i="123" s="1"/>
  <c r="F21" i="124"/>
  <c r="F21" i="123" s="1"/>
  <c r="N21" i="124"/>
  <c r="N21" i="123" s="1"/>
  <c r="V21" i="124"/>
  <c r="V21" i="123" s="1"/>
  <c r="J51" i="124"/>
  <c r="J51" i="123" s="1"/>
  <c r="R51" i="124"/>
  <c r="R51" i="123" s="1"/>
  <c r="D62" i="124"/>
  <c r="L62" i="124"/>
  <c r="T62" i="124"/>
  <c r="F63" i="124"/>
  <c r="N63" i="124"/>
  <c r="V63" i="124"/>
  <c r="H64" i="124"/>
  <c r="P64" i="124"/>
  <c r="X64" i="124"/>
  <c r="J65" i="124"/>
  <c r="R65" i="124"/>
  <c r="J17" i="202"/>
  <c r="R17" i="202"/>
  <c r="J11" i="203"/>
  <c r="R11" i="203"/>
  <c r="D17" i="203"/>
  <c r="L17" i="203"/>
  <c r="T17" i="203"/>
  <c r="J27" i="203"/>
  <c r="R27" i="203"/>
  <c r="D33" i="203"/>
  <c r="L33" i="203"/>
  <c r="T33" i="203"/>
  <c r="F17" i="204"/>
  <c r="N17" i="204"/>
  <c r="V17" i="204"/>
  <c r="J61" i="204"/>
  <c r="R61" i="204"/>
  <c r="I4" i="173"/>
  <c r="Q4" i="173"/>
  <c r="G8" i="173"/>
  <c r="O8" i="173"/>
  <c r="W8" i="173"/>
  <c r="C11" i="173"/>
  <c r="K11" i="173"/>
  <c r="S11" i="173"/>
  <c r="E17" i="173"/>
  <c r="M17" i="173"/>
  <c r="U17" i="173"/>
  <c r="E22" i="173"/>
  <c r="M22" i="173"/>
  <c r="U22" i="173"/>
  <c r="C27" i="173"/>
  <c r="C26" i="173" s="1"/>
  <c r="K27" i="173"/>
  <c r="K26" i="173" s="1"/>
  <c r="S27" i="173"/>
  <c r="S26" i="173" s="1"/>
  <c r="E33" i="173"/>
  <c r="M33" i="173"/>
  <c r="U33" i="173"/>
  <c r="I52" i="173"/>
  <c r="Q52" i="173"/>
  <c r="I4" i="174"/>
  <c r="Q4" i="174"/>
  <c r="Q3" i="174" s="1"/>
  <c r="G8" i="174"/>
  <c r="O8" i="174"/>
  <c r="W8" i="174"/>
  <c r="C11" i="174"/>
  <c r="K11" i="174"/>
  <c r="S11" i="174"/>
  <c r="E17" i="174"/>
  <c r="M17" i="174"/>
  <c r="U17" i="174"/>
  <c r="E22" i="174"/>
  <c r="M22" i="174"/>
  <c r="U22" i="174"/>
  <c r="G61" i="174"/>
  <c r="O61" i="174"/>
  <c r="W61" i="174"/>
  <c r="G52" i="174"/>
  <c r="O52" i="174"/>
  <c r="W52" i="174"/>
  <c r="C19" i="124"/>
  <c r="C19" i="123" s="1"/>
  <c r="K19" i="124"/>
  <c r="K19" i="123" s="1"/>
  <c r="S19" i="124"/>
  <c r="S19" i="123" s="1"/>
  <c r="E20" i="124"/>
  <c r="E20" i="123" s="1"/>
  <c r="M20" i="124"/>
  <c r="M20" i="123" s="1"/>
  <c r="U20" i="124"/>
  <c r="U20" i="123" s="1"/>
  <c r="G21" i="124"/>
  <c r="O21" i="124"/>
  <c r="W21" i="124"/>
  <c r="W21" i="123" s="1"/>
  <c r="E36" i="124"/>
  <c r="E36" i="123" s="1"/>
  <c r="M36" i="124"/>
  <c r="U36" i="124"/>
  <c r="U36" i="123" s="1"/>
  <c r="C17" i="202"/>
  <c r="K17" i="202"/>
  <c r="S17" i="202"/>
  <c r="I4" i="203"/>
  <c r="Q4" i="203"/>
  <c r="G8" i="203"/>
  <c r="O8" i="203"/>
  <c r="W8" i="203"/>
  <c r="C11" i="203"/>
  <c r="K11" i="203"/>
  <c r="S11" i="203"/>
  <c r="E17" i="203"/>
  <c r="M17" i="203"/>
  <c r="E68" i="125"/>
  <c r="E68" i="123" s="1"/>
  <c r="M68" i="125"/>
  <c r="M68" i="123" s="1"/>
  <c r="U68" i="125"/>
  <c r="U68" i="123" s="1"/>
  <c r="G69" i="125"/>
  <c r="G69" i="123" s="1"/>
  <c r="O69" i="125"/>
  <c r="O69" i="123" s="1"/>
  <c r="W69" i="125"/>
  <c r="W69" i="123" s="1"/>
  <c r="I70" i="125"/>
  <c r="Q70" i="125"/>
  <c r="Q70" i="123" s="1"/>
  <c r="C71" i="125"/>
  <c r="C71" i="123" s="1"/>
  <c r="K71" i="125"/>
  <c r="K71" i="123" s="1"/>
  <c r="S71" i="125"/>
  <c r="S71" i="123" s="1"/>
  <c r="E72" i="125"/>
  <c r="E72" i="123" s="1"/>
  <c r="M72" i="125"/>
  <c r="M72" i="123" s="1"/>
  <c r="U72" i="125"/>
  <c r="U72" i="123" s="1"/>
  <c r="C4" i="173"/>
  <c r="K4" i="173"/>
  <c r="S4" i="173"/>
  <c r="I8" i="173"/>
  <c r="Q8" i="173"/>
  <c r="E11" i="173"/>
  <c r="M11" i="173"/>
  <c r="U11" i="173"/>
  <c r="G17" i="173"/>
  <c r="O17" i="173"/>
  <c r="W17" i="173"/>
  <c r="G22" i="173"/>
  <c r="O22" i="173"/>
  <c r="W22" i="173"/>
  <c r="E27" i="173"/>
  <c r="M27" i="173"/>
  <c r="U27" i="173"/>
  <c r="G33" i="173"/>
  <c r="O33" i="173"/>
  <c r="W33" i="173"/>
  <c r="C4" i="174"/>
  <c r="K4" i="174"/>
  <c r="S4" i="174"/>
  <c r="E11" i="174"/>
  <c r="M11" i="174"/>
  <c r="U11" i="174"/>
  <c r="G17" i="174"/>
  <c r="O17" i="174"/>
  <c r="W17" i="174"/>
  <c r="I61" i="174"/>
  <c r="Q61" i="174"/>
  <c r="I6" i="124"/>
  <c r="Q6" i="124"/>
  <c r="C7" i="124"/>
  <c r="K7" i="124"/>
  <c r="S7" i="124"/>
  <c r="G10" i="124"/>
  <c r="O10" i="124"/>
  <c r="W10" i="124"/>
  <c r="C13" i="124"/>
  <c r="K13" i="124"/>
  <c r="S13" i="124"/>
  <c r="E14" i="124"/>
  <c r="M14" i="124"/>
  <c r="U14" i="124"/>
  <c r="U14" i="123" s="1"/>
  <c r="G15" i="124"/>
  <c r="O15" i="124"/>
  <c r="W15" i="124"/>
  <c r="I16" i="124"/>
  <c r="Q16" i="124"/>
  <c r="E19" i="124"/>
  <c r="E19" i="123" s="1"/>
  <c r="M19" i="124"/>
  <c r="U19" i="124"/>
  <c r="U19" i="123" s="1"/>
  <c r="G20" i="124"/>
  <c r="O20" i="124"/>
  <c r="W20" i="124"/>
  <c r="I21" i="124"/>
  <c r="Q21" i="124"/>
  <c r="E24" i="124"/>
  <c r="M24" i="124"/>
  <c r="U24" i="124"/>
  <c r="G25" i="124"/>
  <c r="O25" i="124"/>
  <c r="W25" i="124"/>
  <c r="C29" i="124"/>
  <c r="K29" i="124"/>
  <c r="S29" i="124"/>
  <c r="E30" i="124"/>
  <c r="M30" i="124"/>
  <c r="M30" i="123" s="1"/>
  <c r="U30" i="124"/>
  <c r="G31" i="124"/>
  <c r="O31" i="124"/>
  <c r="W31" i="124"/>
  <c r="I32" i="124"/>
  <c r="Q32" i="124"/>
  <c r="Q32" i="123" s="1"/>
  <c r="E35" i="124"/>
  <c r="M35" i="124"/>
  <c r="M35" i="123" s="1"/>
  <c r="U35" i="124"/>
  <c r="G36" i="124"/>
  <c r="O36" i="124"/>
  <c r="W36" i="124"/>
  <c r="I37" i="124"/>
  <c r="Q37" i="124"/>
  <c r="Q37" i="123" s="1"/>
  <c r="C38" i="124"/>
  <c r="K38" i="124"/>
  <c r="S38" i="124"/>
  <c r="E39" i="124"/>
  <c r="M39" i="124"/>
  <c r="U39" i="124"/>
  <c r="G40" i="124"/>
  <c r="O40" i="124"/>
  <c r="W40" i="124"/>
  <c r="I41" i="124"/>
  <c r="Q41" i="124"/>
  <c r="C42" i="124"/>
  <c r="K42" i="124"/>
  <c r="S42" i="124"/>
  <c r="E43" i="124"/>
  <c r="M43" i="124"/>
  <c r="M43" i="123" s="1"/>
  <c r="U43" i="124"/>
  <c r="G44" i="124"/>
  <c r="G44" i="123" s="1"/>
  <c r="O44" i="124"/>
  <c r="W44" i="124"/>
  <c r="I45" i="124"/>
  <c r="Q45" i="124"/>
  <c r="C46" i="124"/>
  <c r="K46" i="124"/>
  <c r="K46" i="123" s="1"/>
  <c r="S46" i="124"/>
  <c r="E47" i="124"/>
  <c r="E47" i="123" s="1"/>
  <c r="M47" i="124"/>
  <c r="U47" i="124"/>
  <c r="G48" i="124"/>
  <c r="O48" i="124"/>
  <c r="W48" i="124"/>
  <c r="I49" i="124"/>
  <c r="Q49" i="124"/>
  <c r="C50" i="124"/>
  <c r="K50" i="124"/>
  <c r="S50" i="124"/>
  <c r="E51" i="124"/>
  <c r="M51" i="124"/>
  <c r="U51" i="124"/>
  <c r="G62" i="124"/>
  <c r="G62" i="123" s="1"/>
  <c r="O62" i="124"/>
  <c r="W62" i="124"/>
  <c r="W62" i="123" s="1"/>
  <c r="I63" i="124"/>
  <c r="I63" i="123" s="1"/>
  <c r="Q63" i="124"/>
  <c r="Q63" i="123" s="1"/>
  <c r="C64" i="124"/>
  <c r="C64" i="123" s="1"/>
  <c r="K64" i="124"/>
  <c r="K64" i="123" s="1"/>
  <c r="S64" i="124"/>
  <c r="S64" i="123" s="1"/>
  <c r="E65" i="124"/>
  <c r="M65" i="124"/>
  <c r="U65" i="124"/>
  <c r="U65" i="123" s="1"/>
  <c r="G66" i="124"/>
  <c r="G66" i="123" s="1"/>
  <c r="O66" i="124"/>
  <c r="O66" i="123" s="1"/>
  <c r="W66" i="124"/>
  <c r="W66" i="123" s="1"/>
  <c r="I67" i="124"/>
  <c r="I67" i="123" s="1"/>
  <c r="Q67" i="124"/>
  <c r="Q67" i="123" s="1"/>
  <c r="C68" i="124"/>
  <c r="C68" i="123" s="1"/>
  <c r="K68" i="124"/>
  <c r="S68" i="124"/>
  <c r="S68" i="123" s="1"/>
  <c r="E69" i="124"/>
  <c r="E69" i="123" s="1"/>
  <c r="M69" i="124"/>
  <c r="M69" i="123" s="1"/>
  <c r="U69" i="124"/>
  <c r="U69" i="123" s="1"/>
  <c r="G70" i="124"/>
  <c r="G70" i="123" s="1"/>
  <c r="O70" i="124"/>
  <c r="O70" i="123" s="1"/>
  <c r="W70" i="124"/>
  <c r="I71" i="124"/>
  <c r="Q71" i="124"/>
  <c r="C72" i="124"/>
  <c r="C72" i="123" s="1"/>
  <c r="K72" i="124"/>
  <c r="K72" i="123" s="1"/>
  <c r="S72" i="124"/>
  <c r="S72" i="123" s="1"/>
  <c r="G54" i="124"/>
  <c r="G54" i="123" s="1"/>
  <c r="O54" i="124"/>
  <c r="O54" i="123" s="1"/>
  <c r="W54" i="124"/>
  <c r="W54" i="123" s="1"/>
  <c r="E17" i="202"/>
  <c r="E2" i="202" s="1"/>
  <c r="M17" i="202"/>
  <c r="U17" i="202"/>
  <c r="F68" i="125"/>
  <c r="N68" i="125"/>
  <c r="V68" i="125"/>
  <c r="H69" i="125"/>
  <c r="P69" i="125"/>
  <c r="X69" i="125"/>
  <c r="J70" i="125"/>
  <c r="R70" i="125"/>
  <c r="D71" i="125"/>
  <c r="L71" i="125"/>
  <c r="T71" i="125"/>
  <c r="F72" i="125"/>
  <c r="N72" i="125"/>
  <c r="V72" i="125"/>
  <c r="D54" i="125"/>
  <c r="D54" i="123" s="1"/>
  <c r="L54" i="125"/>
  <c r="L54" i="123" s="1"/>
  <c r="T54" i="125"/>
  <c r="T54" i="123" s="1"/>
  <c r="D4" i="173"/>
  <c r="L4" i="173"/>
  <c r="T4" i="173"/>
  <c r="J8" i="173"/>
  <c r="R8" i="173"/>
  <c r="F11" i="173"/>
  <c r="N11" i="173"/>
  <c r="V11" i="173"/>
  <c r="H17" i="173"/>
  <c r="P17" i="173"/>
  <c r="X17" i="173"/>
  <c r="H22" i="173"/>
  <c r="P22" i="173"/>
  <c r="X22" i="173"/>
  <c r="F27" i="173"/>
  <c r="F26" i="173" s="1"/>
  <c r="N27" i="173"/>
  <c r="V27" i="173"/>
  <c r="H33" i="173"/>
  <c r="P33" i="173"/>
  <c r="X33" i="173"/>
  <c r="D52" i="173"/>
  <c r="L52" i="173"/>
  <c r="T52" i="173"/>
  <c r="D4" i="174"/>
  <c r="L4" i="174"/>
  <c r="T4" i="174"/>
  <c r="J8" i="174"/>
  <c r="R8" i="174"/>
  <c r="F11" i="174"/>
  <c r="N11" i="174"/>
  <c r="V11" i="174"/>
  <c r="H17" i="174"/>
  <c r="P17" i="174"/>
  <c r="X17" i="174"/>
  <c r="H22" i="174"/>
  <c r="P22" i="174"/>
  <c r="X22" i="174"/>
  <c r="J61" i="174"/>
  <c r="R61" i="174"/>
  <c r="J52" i="174"/>
  <c r="R52" i="174"/>
  <c r="J6" i="124"/>
  <c r="R6" i="124"/>
  <c r="R6" i="123" s="1"/>
  <c r="D7" i="124"/>
  <c r="D7" i="123" s="1"/>
  <c r="L7" i="124"/>
  <c r="T7" i="124"/>
  <c r="T7" i="123" s="1"/>
  <c r="H10" i="124"/>
  <c r="H10" i="123" s="1"/>
  <c r="P10" i="124"/>
  <c r="P10" i="123" s="1"/>
  <c r="X10" i="124"/>
  <c r="D13" i="124"/>
  <c r="L13" i="124"/>
  <c r="L13" i="123" s="1"/>
  <c r="T13" i="124"/>
  <c r="F14" i="124"/>
  <c r="N14" i="124"/>
  <c r="N14" i="123" s="1"/>
  <c r="V14" i="124"/>
  <c r="V14" i="123" s="1"/>
  <c r="H15" i="124"/>
  <c r="H15" i="123" s="1"/>
  <c r="P15" i="124"/>
  <c r="X15" i="124"/>
  <c r="J16" i="124"/>
  <c r="J16" i="123" s="1"/>
  <c r="R16" i="124"/>
  <c r="R16" i="123" s="1"/>
  <c r="F19" i="124"/>
  <c r="F19" i="123" s="1"/>
  <c r="N19" i="124"/>
  <c r="N19" i="123" s="1"/>
  <c r="V19" i="124"/>
  <c r="V19" i="123" s="1"/>
  <c r="H20" i="124"/>
  <c r="H20" i="123" s="1"/>
  <c r="P20" i="124"/>
  <c r="X20" i="124"/>
  <c r="J21" i="124"/>
  <c r="J21" i="123" s="1"/>
  <c r="R21" i="124"/>
  <c r="R21" i="123" s="1"/>
  <c r="F24" i="124"/>
  <c r="N24" i="124"/>
  <c r="V24" i="124"/>
  <c r="V24" i="123" s="1"/>
  <c r="H25" i="124"/>
  <c r="H25" i="123" s="1"/>
  <c r="P25" i="124"/>
  <c r="X25" i="124"/>
  <c r="D29" i="124"/>
  <c r="D29" i="123" s="1"/>
  <c r="L29" i="124"/>
  <c r="L29" i="123" s="1"/>
  <c r="T29" i="124"/>
  <c r="F30" i="124"/>
  <c r="F30" i="123" s="1"/>
  <c r="N30" i="124"/>
  <c r="N30" i="123" s="1"/>
  <c r="V30" i="124"/>
  <c r="V30" i="123" s="1"/>
  <c r="H31" i="124"/>
  <c r="P31" i="124"/>
  <c r="X31" i="124"/>
  <c r="J32" i="124"/>
  <c r="J32" i="123" s="1"/>
  <c r="R32" i="124"/>
  <c r="F35" i="124"/>
  <c r="F35" i="123" s="1"/>
  <c r="N35" i="124"/>
  <c r="N35" i="123" s="1"/>
  <c r="V35" i="124"/>
  <c r="V35" i="123" s="1"/>
  <c r="H36" i="124"/>
  <c r="P36" i="124"/>
  <c r="X36" i="124"/>
  <c r="X36" i="123" s="1"/>
  <c r="J37" i="124"/>
  <c r="R37" i="124"/>
  <c r="D38" i="124"/>
  <c r="D38" i="123" s="1"/>
  <c r="L38" i="124"/>
  <c r="L38" i="123" s="1"/>
  <c r="T38" i="124"/>
  <c r="T38" i="123" s="1"/>
  <c r="F39" i="124"/>
  <c r="N39" i="124"/>
  <c r="V39" i="124"/>
  <c r="V39" i="123" s="1"/>
  <c r="H40" i="124"/>
  <c r="P40" i="124"/>
  <c r="X40" i="124"/>
  <c r="X40" i="123" s="1"/>
  <c r="J41" i="124"/>
  <c r="J41" i="123" s="1"/>
  <c r="R41" i="124"/>
  <c r="R41" i="123" s="1"/>
  <c r="D42" i="124"/>
  <c r="L42" i="124"/>
  <c r="T42" i="124"/>
  <c r="T42" i="123" s="1"/>
  <c r="F43" i="124"/>
  <c r="F43" i="123" s="1"/>
  <c r="N43" i="124"/>
  <c r="V43" i="124"/>
  <c r="V43" i="123" s="1"/>
  <c r="H44" i="124"/>
  <c r="H44" i="123" s="1"/>
  <c r="P44" i="124"/>
  <c r="P44" i="123" s="1"/>
  <c r="X44" i="124"/>
  <c r="J45" i="124"/>
  <c r="R45" i="124"/>
  <c r="R45" i="123" s="1"/>
  <c r="D46" i="124"/>
  <c r="D46" i="123" s="1"/>
  <c r="L46" i="124"/>
  <c r="T46" i="124"/>
  <c r="T46" i="123" s="1"/>
  <c r="F47" i="124"/>
  <c r="F47" i="123" s="1"/>
  <c r="N47" i="124"/>
  <c r="N47" i="123" s="1"/>
  <c r="V47" i="124"/>
  <c r="H48" i="124"/>
  <c r="P48" i="124"/>
  <c r="X48" i="124"/>
  <c r="X48" i="123" s="1"/>
  <c r="J49" i="124"/>
  <c r="R49" i="124"/>
  <c r="D50" i="124"/>
  <c r="L50" i="124"/>
  <c r="T50" i="124"/>
  <c r="F51" i="124"/>
  <c r="N51" i="124"/>
  <c r="N51" i="123" s="1"/>
  <c r="V51" i="124"/>
  <c r="V51" i="123" s="1"/>
  <c r="H62" i="124"/>
  <c r="P62" i="124"/>
  <c r="P62" i="123" s="1"/>
  <c r="X62" i="124"/>
  <c r="X62" i="123" s="1"/>
  <c r="J63" i="124"/>
  <c r="J63" i="123" s="1"/>
  <c r="R63" i="124"/>
  <c r="D64" i="124"/>
  <c r="L64" i="124"/>
  <c r="L64" i="123" s="1"/>
  <c r="T64" i="124"/>
  <c r="T64" i="123" s="1"/>
  <c r="F65" i="124"/>
  <c r="N65" i="124"/>
  <c r="N65" i="123" s="1"/>
  <c r="V65" i="124"/>
  <c r="V65" i="123" s="1"/>
  <c r="H66" i="124"/>
  <c r="H66" i="123" s="1"/>
  <c r="P66" i="124"/>
  <c r="P66" i="123" s="1"/>
  <c r="X66" i="124"/>
  <c r="J67" i="124"/>
  <c r="J67" i="123" s="1"/>
  <c r="R67" i="124"/>
  <c r="D68" i="124"/>
  <c r="L68" i="124"/>
  <c r="L68" i="123" s="1"/>
  <c r="T68" i="124"/>
  <c r="T68" i="123" s="1"/>
  <c r="F69" i="124"/>
  <c r="F69" i="123" s="1"/>
  <c r="N69" i="124"/>
  <c r="N69" i="123" s="1"/>
  <c r="V69" i="124"/>
  <c r="H70" i="124"/>
  <c r="H70" i="123" s="1"/>
  <c r="P70" i="124"/>
  <c r="P70" i="123" s="1"/>
  <c r="X70" i="124"/>
  <c r="J71" i="124"/>
  <c r="J71" i="123" s="1"/>
  <c r="R71" i="124"/>
  <c r="R71" i="123" s="1"/>
  <c r="D72" i="124"/>
  <c r="D72" i="123" s="1"/>
  <c r="L72" i="124"/>
  <c r="L72" i="123" s="1"/>
  <c r="T72" i="124"/>
  <c r="H54" i="124"/>
  <c r="H54" i="123" s="1"/>
  <c r="P54" i="124"/>
  <c r="X54" i="124"/>
  <c r="F17" i="202"/>
  <c r="N17" i="202"/>
  <c r="V17" i="202"/>
  <c r="E4" i="173"/>
  <c r="M4" i="173"/>
  <c r="U4" i="173"/>
  <c r="G11" i="173"/>
  <c r="O11" i="173"/>
  <c r="W11" i="173"/>
  <c r="I17" i="173"/>
  <c r="Q17" i="173"/>
  <c r="G27" i="173"/>
  <c r="O27" i="173"/>
  <c r="W27" i="173"/>
  <c r="I33" i="173"/>
  <c r="I26" i="173" s="1"/>
  <c r="Q33" i="173"/>
  <c r="Q26" i="173" s="1"/>
  <c r="G11" i="174"/>
  <c r="O11" i="174"/>
  <c r="W11" i="174"/>
  <c r="I17" i="174"/>
  <c r="Q17" i="174"/>
  <c r="C61" i="174"/>
  <c r="K61" i="174"/>
  <c r="S61" i="174"/>
  <c r="G19" i="124"/>
  <c r="G19" i="123" s="1"/>
  <c r="O19" i="124"/>
  <c r="O19" i="123" s="1"/>
  <c r="W19" i="124"/>
  <c r="W19" i="123" s="1"/>
  <c r="I20" i="124"/>
  <c r="I20" i="123" s="1"/>
  <c r="Q20" i="124"/>
  <c r="C21" i="124"/>
  <c r="C21" i="123" s="1"/>
  <c r="K21" i="124"/>
  <c r="K21" i="123" s="1"/>
  <c r="S21" i="124"/>
  <c r="G51" i="124"/>
  <c r="G51" i="123" s="1"/>
  <c r="O51" i="124"/>
  <c r="O51" i="123" s="1"/>
  <c r="W51" i="124"/>
  <c r="W51" i="123" s="1"/>
  <c r="I62" i="124"/>
  <c r="Q62" i="124"/>
  <c r="C63" i="124"/>
  <c r="C63" i="123" s="1"/>
  <c r="K63" i="124"/>
  <c r="S63" i="124"/>
  <c r="E64" i="124"/>
  <c r="M64" i="124"/>
  <c r="U64" i="124"/>
  <c r="G65" i="124"/>
  <c r="O65" i="124"/>
  <c r="W65" i="124"/>
  <c r="G17" i="202"/>
  <c r="G2" i="202" s="1"/>
  <c r="O17" i="202"/>
  <c r="W17" i="202"/>
  <c r="V67" i="125"/>
  <c r="V67" i="123" s="1"/>
  <c r="H68" i="125"/>
  <c r="H68" i="123" s="1"/>
  <c r="P68" i="125"/>
  <c r="P68" i="123" s="1"/>
  <c r="X68" i="125"/>
  <c r="J69" i="125"/>
  <c r="J69" i="123" s="1"/>
  <c r="R69" i="125"/>
  <c r="R69" i="123" s="1"/>
  <c r="D70" i="125"/>
  <c r="D70" i="123" s="1"/>
  <c r="L70" i="125"/>
  <c r="L70" i="123" s="1"/>
  <c r="T70" i="125"/>
  <c r="T70" i="123" s="1"/>
  <c r="F71" i="125"/>
  <c r="F71" i="123" s="1"/>
  <c r="N71" i="125"/>
  <c r="N71" i="123" s="1"/>
  <c r="V71" i="125"/>
  <c r="H72" i="125"/>
  <c r="H72" i="123" s="1"/>
  <c r="P72" i="125"/>
  <c r="P72" i="123" s="1"/>
  <c r="X72" i="125"/>
  <c r="X72" i="123" s="1"/>
  <c r="F4" i="173"/>
  <c r="N4" i="173"/>
  <c r="V4" i="173"/>
  <c r="H11" i="173"/>
  <c r="P11" i="173"/>
  <c r="X11" i="173"/>
  <c r="J17" i="173"/>
  <c r="R17" i="173"/>
  <c r="H27" i="173"/>
  <c r="P27" i="173"/>
  <c r="X27" i="173"/>
  <c r="J33" i="173"/>
  <c r="R33" i="173"/>
  <c r="F4" i="174"/>
  <c r="F3" i="174" s="1"/>
  <c r="N4" i="174"/>
  <c r="V4" i="174"/>
  <c r="H11" i="174"/>
  <c r="P11" i="174"/>
  <c r="X11" i="174"/>
  <c r="J17" i="174"/>
  <c r="R17" i="174"/>
  <c r="D61" i="174"/>
  <c r="L61" i="174"/>
  <c r="T61" i="174"/>
  <c r="D6" i="124"/>
  <c r="L6" i="124"/>
  <c r="T6" i="124"/>
  <c r="F7" i="124"/>
  <c r="N7" i="124"/>
  <c r="V7" i="124"/>
  <c r="J10" i="124"/>
  <c r="R10" i="124"/>
  <c r="F13" i="124"/>
  <c r="F13" i="123" s="1"/>
  <c r="N13" i="124"/>
  <c r="V13" i="124"/>
  <c r="H14" i="124"/>
  <c r="P14" i="124"/>
  <c r="X14" i="124"/>
  <c r="J15" i="124"/>
  <c r="R15" i="124"/>
  <c r="D16" i="124"/>
  <c r="D16" i="123" s="1"/>
  <c r="L16" i="124"/>
  <c r="L16" i="123" s="1"/>
  <c r="T16" i="124"/>
  <c r="H19" i="124"/>
  <c r="P19" i="124"/>
  <c r="X19" i="124"/>
  <c r="J20" i="124"/>
  <c r="R20" i="124"/>
  <c r="D21" i="124"/>
  <c r="L21" i="124"/>
  <c r="T21" i="124"/>
  <c r="H24" i="124"/>
  <c r="P24" i="124"/>
  <c r="X24" i="124"/>
  <c r="J25" i="124"/>
  <c r="R25" i="124"/>
  <c r="F29" i="124"/>
  <c r="N29" i="124"/>
  <c r="V29" i="124"/>
  <c r="H30" i="124"/>
  <c r="P30" i="124"/>
  <c r="X30" i="124"/>
  <c r="J31" i="124"/>
  <c r="R31" i="124"/>
  <c r="D32" i="124"/>
  <c r="L32" i="124"/>
  <c r="T32" i="124"/>
  <c r="H35" i="124"/>
  <c r="P35" i="124"/>
  <c r="X35" i="124"/>
  <c r="J36" i="124"/>
  <c r="R36" i="124"/>
  <c r="D37" i="124"/>
  <c r="L37" i="124"/>
  <c r="T37" i="124"/>
  <c r="F38" i="124"/>
  <c r="N38" i="124"/>
  <c r="V38" i="124"/>
  <c r="H39" i="124"/>
  <c r="P39" i="124"/>
  <c r="X39" i="124"/>
  <c r="J40" i="124"/>
  <c r="R40" i="124"/>
  <c r="D41" i="124"/>
  <c r="L41" i="124"/>
  <c r="T41" i="124"/>
  <c r="F42" i="124"/>
  <c r="N42" i="124"/>
  <c r="V42" i="124"/>
  <c r="V42" i="123" s="1"/>
  <c r="H43" i="124"/>
  <c r="H43" i="123" s="1"/>
  <c r="P43" i="124"/>
  <c r="X43" i="124"/>
  <c r="J44" i="124"/>
  <c r="R44" i="124"/>
  <c r="D45" i="124"/>
  <c r="L45" i="124"/>
  <c r="T45" i="124"/>
  <c r="T45" i="123" s="1"/>
  <c r="F46" i="124"/>
  <c r="F46" i="123" s="1"/>
  <c r="N46" i="124"/>
  <c r="V46" i="124"/>
  <c r="H47" i="124"/>
  <c r="P47" i="124"/>
  <c r="X47" i="124"/>
  <c r="J48" i="124"/>
  <c r="R48" i="124"/>
  <c r="D49" i="124"/>
  <c r="L49" i="124"/>
  <c r="T49" i="124"/>
  <c r="F50" i="124"/>
  <c r="N50" i="124"/>
  <c r="V50" i="124"/>
  <c r="H51" i="124"/>
  <c r="P51" i="124"/>
  <c r="X51" i="124"/>
  <c r="J62" i="124"/>
  <c r="R62" i="124"/>
  <c r="R62" i="123" s="1"/>
  <c r="D63" i="124"/>
  <c r="L63" i="124"/>
  <c r="T63" i="124"/>
  <c r="F64" i="124"/>
  <c r="F64" i="123" s="1"/>
  <c r="N64" i="124"/>
  <c r="V64" i="124"/>
  <c r="H65" i="124"/>
  <c r="P65" i="124"/>
  <c r="P65" i="123" s="1"/>
  <c r="X65" i="124"/>
  <c r="X65" i="123" s="1"/>
  <c r="J66" i="124"/>
  <c r="R66" i="124"/>
  <c r="D67" i="124"/>
  <c r="L67" i="124"/>
  <c r="T67" i="124"/>
  <c r="F68" i="124"/>
  <c r="N68" i="124"/>
  <c r="V68" i="124"/>
  <c r="H69" i="124"/>
  <c r="P69" i="124"/>
  <c r="X69" i="124"/>
  <c r="J70" i="124"/>
  <c r="R70" i="124"/>
  <c r="D71" i="124"/>
  <c r="L71" i="124"/>
  <c r="T71" i="124"/>
  <c r="F72" i="124"/>
  <c r="F72" i="123" s="1"/>
  <c r="N72" i="124"/>
  <c r="N72" i="123" s="1"/>
  <c r="V72" i="124"/>
  <c r="V72" i="123" s="1"/>
  <c r="J54" i="124"/>
  <c r="J54" i="123" s="1"/>
  <c r="R54" i="124"/>
  <c r="R54" i="123" s="1"/>
  <c r="H17" i="202"/>
  <c r="P17" i="202"/>
  <c r="X17" i="202"/>
  <c r="D33" i="161"/>
  <c r="D26" i="161" s="1"/>
  <c r="D2" i="161" s="1"/>
  <c r="L33" i="161"/>
  <c r="L26" i="161" s="1"/>
  <c r="L2" i="161" s="1"/>
  <c r="T33" i="161"/>
  <c r="T26" i="161" s="1"/>
  <c r="H33" i="152"/>
  <c r="H26" i="152" s="1"/>
  <c r="H2" i="152" s="1"/>
  <c r="P33" i="152"/>
  <c r="P26" i="152" s="1"/>
  <c r="P2" i="152" s="1"/>
  <c r="X33" i="152"/>
  <c r="X26" i="152" s="1"/>
  <c r="X2" i="152" s="1"/>
  <c r="J61" i="152"/>
  <c r="R61" i="152"/>
  <c r="H33" i="153"/>
  <c r="H26" i="153" s="1"/>
  <c r="H2" i="153" s="1"/>
  <c r="P33" i="153"/>
  <c r="P26" i="153" s="1"/>
  <c r="P2" i="153" s="1"/>
  <c r="X33" i="153"/>
  <c r="X26" i="153" s="1"/>
  <c r="X2" i="153" s="1"/>
  <c r="J61" i="153"/>
  <c r="R61" i="153"/>
  <c r="H33" i="154"/>
  <c r="H26" i="154" s="1"/>
  <c r="H2" i="154" s="1"/>
  <c r="P33" i="154"/>
  <c r="P26" i="154" s="1"/>
  <c r="P2" i="154" s="1"/>
  <c r="X33" i="154"/>
  <c r="X26" i="154" s="1"/>
  <c r="X2" i="154" s="1"/>
  <c r="J61" i="154"/>
  <c r="R61" i="154"/>
  <c r="U17" i="203"/>
  <c r="E22" i="203"/>
  <c r="M22" i="203"/>
  <c r="U22" i="203"/>
  <c r="C27" i="203"/>
  <c r="K27" i="203"/>
  <c r="S27" i="203"/>
  <c r="S26" i="203" s="1"/>
  <c r="G52" i="203"/>
  <c r="O52" i="203"/>
  <c r="W52" i="203"/>
  <c r="G17" i="204"/>
  <c r="O17" i="204"/>
  <c r="W17" i="204"/>
  <c r="C61" i="204"/>
  <c r="K61" i="204"/>
  <c r="S61" i="204"/>
  <c r="C52" i="204"/>
  <c r="K52" i="204"/>
  <c r="S52" i="204"/>
  <c r="E33" i="161"/>
  <c r="E26" i="161" s="1"/>
  <c r="M33" i="161"/>
  <c r="M26" i="161" s="1"/>
  <c r="M2" i="161" s="1"/>
  <c r="U33" i="161"/>
  <c r="U26" i="161" s="1"/>
  <c r="U2" i="161" s="1"/>
  <c r="I33" i="152"/>
  <c r="I26" i="152" s="1"/>
  <c r="I2" i="152" s="1"/>
  <c r="Q33" i="152"/>
  <c r="Q26" i="152" s="1"/>
  <c r="Q2" i="152" s="1"/>
  <c r="C61" i="152"/>
  <c r="K61" i="152"/>
  <c r="S61" i="152"/>
  <c r="I33" i="153"/>
  <c r="I26" i="153" s="1"/>
  <c r="Q33" i="153"/>
  <c r="Q26" i="153" s="1"/>
  <c r="C61" i="153"/>
  <c r="K61" i="153"/>
  <c r="S61" i="153"/>
  <c r="I33" i="154"/>
  <c r="I26" i="154" s="1"/>
  <c r="I2" i="154" s="1"/>
  <c r="Q33" i="154"/>
  <c r="Q26" i="154" s="1"/>
  <c r="Q2" i="154" s="1"/>
  <c r="C61" i="154"/>
  <c r="K61" i="154"/>
  <c r="S61" i="154"/>
  <c r="C6" i="16"/>
  <c r="K6" i="16"/>
  <c r="S6" i="16"/>
  <c r="E7" i="16"/>
  <c r="M7" i="16"/>
  <c r="U7" i="16"/>
  <c r="I10" i="16"/>
  <c r="Q10" i="16"/>
  <c r="E13" i="16"/>
  <c r="M13" i="16"/>
  <c r="U13" i="16"/>
  <c r="G14" i="16"/>
  <c r="O14" i="16"/>
  <c r="W14" i="16"/>
  <c r="I15" i="16"/>
  <c r="Q15" i="16"/>
  <c r="C16" i="16"/>
  <c r="K16" i="16"/>
  <c r="S16" i="16"/>
  <c r="G19" i="16"/>
  <c r="O19" i="16"/>
  <c r="W19" i="16"/>
  <c r="I20" i="16"/>
  <c r="Q20" i="16"/>
  <c r="C21" i="16"/>
  <c r="K21" i="16"/>
  <c r="S21" i="16"/>
  <c r="G24" i="16"/>
  <c r="O24" i="16"/>
  <c r="W24" i="16"/>
  <c r="I25" i="16"/>
  <c r="Q25" i="16"/>
  <c r="E29" i="16"/>
  <c r="M29" i="16"/>
  <c r="U29" i="16"/>
  <c r="G30" i="16"/>
  <c r="O30" i="16"/>
  <c r="W30" i="16"/>
  <c r="I31" i="16"/>
  <c r="Q31" i="16"/>
  <c r="C32" i="16"/>
  <c r="K32" i="16"/>
  <c r="S32" i="16"/>
  <c r="G35" i="16"/>
  <c r="O35" i="16"/>
  <c r="W35" i="16"/>
  <c r="I36" i="16"/>
  <c r="Q36" i="16"/>
  <c r="C37" i="16"/>
  <c r="K37" i="16"/>
  <c r="S37" i="16"/>
  <c r="E38" i="16"/>
  <c r="M38" i="16"/>
  <c r="U38" i="16"/>
  <c r="G39" i="16"/>
  <c r="O39" i="16"/>
  <c r="W39" i="16"/>
  <c r="I40" i="16"/>
  <c r="Q40" i="16"/>
  <c r="C41" i="16"/>
  <c r="K41" i="16"/>
  <c r="S41" i="16"/>
  <c r="E42" i="16"/>
  <c r="M42" i="16"/>
  <c r="U42" i="16"/>
  <c r="G43" i="16"/>
  <c r="O43" i="16"/>
  <c r="W43" i="16"/>
  <c r="I44" i="16"/>
  <c r="Q44" i="16"/>
  <c r="C45" i="16"/>
  <c r="K45" i="16"/>
  <c r="S45" i="16"/>
  <c r="E46" i="16"/>
  <c r="M46" i="16"/>
  <c r="U46" i="16"/>
  <c r="G47" i="16"/>
  <c r="O47" i="16"/>
  <c r="W47" i="16"/>
  <c r="I48" i="16"/>
  <c r="Q48" i="16"/>
  <c r="C49" i="16"/>
  <c r="K49" i="16"/>
  <c r="S49" i="16"/>
  <c r="E50" i="16"/>
  <c r="M50" i="16"/>
  <c r="U50" i="16"/>
  <c r="G51" i="16"/>
  <c r="O51" i="16"/>
  <c r="W51" i="16"/>
  <c r="I62" i="16"/>
  <c r="Q62" i="16"/>
  <c r="C63" i="16"/>
  <c r="K63" i="16"/>
  <c r="S63" i="16"/>
  <c r="E64" i="16"/>
  <c r="M64" i="16"/>
  <c r="U64" i="16"/>
  <c r="G65" i="16"/>
  <c r="O65" i="16"/>
  <c r="W65" i="16"/>
  <c r="I66" i="16"/>
  <c r="Q66" i="16"/>
  <c r="C67" i="16"/>
  <c r="K67" i="16"/>
  <c r="S67" i="16"/>
  <c r="E68" i="16"/>
  <c r="M68" i="16"/>
  <c r="U68" i="16"/>
  <c r="G69" i="16"/>
  <c r="O69" i="16"/>
  <c r="W69" i="16"/>
  <c r="I70" i="16"/>
  <c r="Q70" i="16"/>
  <c r="C71" i="16"/>
  <c r="K71" i="16"/>
  <c r="S71" i="16"/>
  <c r="E72" i="16"/>
  <c r="M72" i="16"/>
  <c r="U72" i="16"/>
  <c r="I54" i="16"/>
  <c r="Q54" i="16"/>
  <c r="C4" i="18"/>
  <c r="K4" i="18"/>
  <c r="S4" i="18"/>
  <c r="I8" i="18"/>
  <c r="Q8" i="18"/>
  <c r="E11" i="18"/>
  <c r="M11" i="18"/>
  <c r="U11" i="18"/>
  <c r="G17" i="18"/>
  <c r="O17" i="18"/>
  <c r="W17" i="18"/>
  <c r="C4" i="203"/>
  <c r="K4" i="203"/>
  <c r="K3" i="203" s="1"/>
  <c r="S4" i="203"/>
  <c r="I8" i="203"/>
  <c r="Q8" i="203"/>
  <c r="E11" i="203"/>
  <c r="M11" i="203"/>
  <c r="U11" i="203"/>
  <c r="G17" i="203"/>
  <c r="O17" i="203"/>
  <c r="W17" i="203"/>
  <c r="G22" i="203"/>
  <c r="O22" i="203"/>
  <c r="W22" i="203"/>
  <c r="E27" i="203"/>
  <c r="M27" i="203"/>
  <c r="U27" i="203"/>
  <c r="G33" i="203"/>
  <c r="O33" i="203"/>
  <c r="W33" i="203"/>
  <c r="I52" i="203"/>
  <c r="Q52" i="203"/>
  <c r="I17" i="204"/>
  <c r="Q17" i="204"/>
  <c r="E61" i="204"/>
  <c r="M61" i="204"/>
  <c r="U61" i="204"/>
  <c r="E52" i="204"/>
  <c r="M52" i="204"/>
  <c r="U52" i="204"/>
  <c r="E35" i="8"/>
  <c r="M35" i="8"/>
  <c r="U35" i="8"/>
  <c r="G36" i="8"/>
  <c r="O36" i="8"/>
  <c r="W36" i="8"/>
  <c r="I37" i="8"/>
  <c r="Q37" i="8"/>
  <c r="C38" i="8"/>
  <c r="K38" i="8"/>
  <c r="S38" i="8"/>
  <c r="E39" i="8"/>
  <c r="M39" i="8"/>
  <c r="U39" i="8"/>
  <c r="G40" i="8"/>
  <c r="O40" i="8"/>
  <c r="W40" i="8"/>
  <c r="I41" i="8"/>
  <c r="Q41" i="8"/>
  <c r="C42" i="8"/>
  <c r="K42" i="8"/>
  <c r="S42" i="8"/>
  <c r="G44" i="8"/>
  <c r="O44" i="8"/>
  <c r="W44" i="8"/>
  <c r="I45" i="8"/>
  <c r="Q45" i="8"/>
  <c r="C46" i="8"/>
  <c r="K46" i="8"/>
  <c r="S46" i="8"/>
  <c r="E47" i="8"/>
  <c r="M47" i="8"/>
  <c r="U47" i="8"/>
  <c r="G48" i="8"/>
  <c r="O48" i="8"/>
  <c r="W48" i="8"/>
  <c r="I49" i="8"/>
  <c r="Q49" i="8"/>
  <c r="C50" i="8"/>
  <c r="K50" i="8"/>
  <c r="S50" i="8"/>
  <c r="I66" i="8"/>
  <c r="Q66" i="8"/>
  <c r="C67" i="8"/>
  <c r="K67" i="8"/>
  <c r="S67" i="8"/>
  <c r="E68" i="8"/>
  <c r="M68" i="8"/>
  <c r="U68" i="8"/>
  <c r="G69" i="8"/>
  <c r="O69" i="8"/>
  <c r="W69" i="8"/>
  <c r="I70" i="8"/>
  <c r="Q70" i="8"/>
  <c r="C71" i="8"/>
  <c r="K71" i="8"/>
  <c r="S71" i="8"/>
  <c r="E72" i="8"/>
  <c r="M72" i="8"/>
  <c r="U72" i="8"/>
  <c r="G33" i="161"/>
  <c r="G26" i="161" s="1"/>
  <c r="G2" i="161" s="1"/>
  <c r="O33" i="161"/>
  <c r="O26" i="161" s="1"/>
  <c r="O2" i="161" s="1"/>
  <c r="W33" i="161"/>
  <c r="W26" i="161" s="1"/>
  <c r="W2" i="161" s="1"/>
  <c r="C33" i="152"/>
  <c r="C26" i="152" s="1"/>
  <c r="C2" i="152" s="1"/>
  <c r="K33" i="152"/>
  <c r="K26" i="152" s="1"/>
  <c r="K2" i="152" s="1"/>
  <c r="S33" i="152"/>
  <c r="S26" i="152" s="1"/>
  <c r="S2" i="152" s="1"/>
  <c r="E61" i="152"/>
  <c r="M61" i="152"/>
  <c r="U61" i="152"/>
  <c r="C33" i="153"/>
  <c r="C26" i="153" s="1"/>
  <c r="K33" i="153"/>
  <c r="K26" i="153" s="1"/>
  <c r="K2" i="153" s="1"/>
  <c r="S33" i="153"/>
  <c r="S26" i="153" s="1"/>
  <c r="S2" i="153" s="1"/>
  <c r="E61" i="153"/>
  <c r="M61" i="153"/>
  <c r="U61" i="153"/>
  <c r="C33" i="154"/>
  <c r="C26" i="154" s="1"/>
  <c r="K33" i="154"/>
  <c r="K26" i="154" s="1"/>
  <c r="K2" i="154" s="1"/>
  <c r="S33" i="154"/>
  <c r="S26" i="154" s="1"/>
  <c r="S2" i="154" s="1"/>
  <c r="E61" i="154"/>
  <c r="M61" i="154"/>
  <c r="U61" i="154"/>
  <c r="E6" i="16"/>
  <c r="M6" i="16"/>
  <c r="U6" i="16"/>
  <c r="G7" i="16"/>
  <c r="O7" i="16"/>
  <c r="W7" i="16"/>
  <c r="C10" i="16"/>
  <c r="K10" i="16"/>
  <c r="S10" i="16"/>
  <c r="G13" i="16"/>
  <c r="O13" i="16"/>
  <c r="W13" i="16"/>
  <c r="I14" i="16"/>
  <c r="Q14" i="16"/>
  <c r="C15" i="16"/>
  <c r="K15" i="16"/>
  <c r="S15" i="16"/>
  <c r="E16" i="16"/>
  <c r="M16" i="16"/>
  <c r="U16" i="16"/>
  <c r="I19" i="16"/>
  <c r="Q19" i="16"/>
  <c r="C20" i="16"/>
  <c r="K20" i="16"/>
  <c r="S20" i="16"/>
  <c r="E21" i="16"/>
  <c r="M21" i="16"/>
  <c r="U21" i="16"/>
  <c r="I24" i="16"/>
  <c r="Q24" i="16"/>
  <c r="C25" i="16"/>
  <c r="K25" i="16"/>
  <c r="S25" i="16"/>
  <c r="G29" i="16"/>
  <c r="O29" i="16"/>
  <c r="W29" i="16"/>
  <c r="I30" i="16"/>
  <c r="Q30" i="16"/>
  <c r="C31" i="16"/>
  <c r="K31" i="16"/>
  <c r="S31" i="16"/>
  <c r="E32" i="16"/>
  <c r="M32" i="16"/>
  <c r="U32" i="16"/>
  <c r="I35" i="16"/>
  <c r="Q35" i="16"/>
  <c r="C36" i="16"/>
  <c r="K36" i="16"/>
  <c r="S36" i="16"/>
  <c r="E37" i="16"/>
  <c r="M37" i="16"/>
  <c r="U37" i="16"/>
  <c r="G38" i="16"/>
  <c r="O38" i="16"/>
  <c r="W38" i="16"/>
  <c r="I39" i="16"/>
  <c r="Q39" i="16"/>
  <c r="C40" i="16"/>
  <c r="K40" i="16"/>
  <c r="S40" i="16"/>
  <c r="E41" i="16"/>
  <c r="M41" i="16"/>
  <c r="U41" i="16"/>
  <c r="G42" i="16"/>
  <c r="O42" i="16"/>
  <c r="W42" i="16"/>
  <c r="I43" i="16"/>
  <c r="Q43" i="16"/>
  <c r="C44" i="16"/>
  <c r="K44" i="16"/>
  <c r="S44" i="16"/>
  <c r="E45" i="16"/>
  <c r="M45" i="16"/>
  <c r="U45" i="16"/>
  <c r="G46" i="16"/>
  <c r="O46" i="16"/>
  <c r="W46" i="16"/>
  <c r="I47" i="16"/>
  <c r="Q47" i="16"/>
  <c r="C48" i="16"/>
  <c r="K48" i="16"/>
  <c r="S48" i="16"/>
  <c r="E49" i="16"/>
  <c r="M49" i="16"/>
  <c r="U49" i="16"/>
  <c r="G50" i="16"/>
  <c r="O50" i="16"/>
  <c r="W50" i="16"/>
  <c r="I51" i="16"/>
  <c r="Q51" i="16"/>
  <c r="C62" i="16"/>
  <c r="K62" i="16"/>
  <c r="S62" i="16"/>
  <c r="E63" i="16"/>
  <c r="M63" i="16"/>
  <c r="U63" i="16"/>
  <c r="D4" i="203"/>
  <c r="L4" i="203"/>
  <c r="T4" i="203"/>
  <c r="J8" i="203"/>
  <c r="R8" i="203"/>
  <c r="F11" i="203"/>
  <c r="N11" i="203"/>
  <c r="V11" i="203"/>
  <c r="H17" i="203"/>
  <c r="P17" i="203"/>
  <c r="X17" i="203"/>
  <c r="H22" i="203"/>
  <c r="P22" i="203"/>
  <c r="X22" i="203"/>
  <c r="F27" i="203"/>
  <c r="N27" i="203"/>
  <c r="V27" i="203"/>
  <c r="V26" i="203" s="1"/>
  <c r="H33" i="203"/>
  <c r="P33" i="203"/>
  <c r="X33" i="203"/>
  <c r="J52" i="203"/>
  <c r="R52" i="203"/>
  <c r="J17" i="204"/>
  <c r="R17" i="204"/>
  <c r="F61" i="204"/>
  <c r="N61" i="204"/>
  <c r="V61" i="204"/>
  <c r="F52" i="204"/>
  <c r="N52" i="204"/>
  <c r="V52" i="204"/>
  <c r="F35" i="8"/>
  <c r="N35" i="8"/>
  <c r="V35" i="8"/>
  <c r="H36" i="8"/>
  <c r="P36" i="8"/>
  <c r="X36" i="8"/>
  <c r="J37" i="8"/>
  <c r="R37" i="8"/>
  <c r="D38" i="8"/>
  <c r="L38" i="8"/>
  <c r="T38" i="8"/>
  <c r="F39" i="8"/>
  <c r="N39" i="8"/>
  <c r="V39" i="8"/>
  <c r="H40" i="8"/>
  <c r="P40" i="8"/>
  <c r="X40" i="8"/>
  <c r="J41" i="8"/>
  <c r="R41" i="8"/>
  <c r="D42" i="8"/>
  <c r="L42" i="8"/>
  <c r="T42" i="8"/>
  <c r="H44" i="8"/>
  <c r="P44" i="8"/>
  <c r="X44" i="8"/>
  <c r="J45" i="8"/>
  <c r="R45" i="8"/>
  <c r="D46" i="8"/>
  <c r="L46" i="8"/>
  <c r="T46" i="8"/>
  <c r="F47" i="8"/>
  <c r="N47" i="8"/>
  <c r="V47" i="8"/>
  <c r="H48" i="8"/>
  <c r="P48" i="8"/>
  <c r="X48" i="8"/>
  <c r="J49" i="8"/>
  <c r="R49" i="8"/>
  <c r="D50" i="8"/>
  <c r="L50" i="8"/>
  <c r="T50" i="8"/>
  <c r="J66" i="8"/>
  <c r="R66" i="8"/>
  <c r="D67" i="8"/>
  <c r="L67" i="8"/>
  <c r="T67" i="8"/>
  <c r="F68" i="8"/>
  <c r="N68" i="8"/>
  <c r="V68" i="8"/>
  <c r="H69" i="8"/>
  <c r="P69" i="8"/>
  <c r="X69" i="8"/>
  <c r="J70" i="8"/>
  <c r="R70" i="8"/>
  <c r="D71" i="8"/>
  <c r="L71" i="8"/>
  <c r="T71" i="8"/>
  <c r="F72" i="8"/>
  <c r="N72" i="8"/>
  <c r="V72" i="8"/>
  <c r="H33" i="161"/>
  <c r="H26" i="161" s="1"/>
  <c r="H2" i="161" s="1"/>
  <c r="P33" i="161"/>
  <c r="P26" i="161" s="1"/>
  <c r="P2" i="161" s="1"/>
  <c r="X33" i="161"/>
  <c r="X26" i="161" s="1"/>
  <c r="X2" i="161" s="1"/>
  <c r="D33" i="152"/>
  <c r="D26" i="152" s="1"/>
  <c r="D2" i="152" s="1"/>
  <c r="L33" i="152"/>
  <c r="L26" i="152" s="1"/>
  <c r="L2" i="152" s="1"/>
  <c r="T33" i="152"/>
  <c r="T26" i="152" s="1"/>
  <c r="T2" i="152" s="1"/>
  <c r="F61" i="152"/>
  <c r="N61" i="152"/>
  <c r="V61" i="152"/>
  <c r="D33" i="153"/>
  <c r="D26" i="153" s="1"/>
  <c r="L33" i="153"/>
  <c r="L26" i="153" s="1"/>
  <c r="T33" i="153"/>
  <c r="T26" i="153" s="1"/>
  <c r="T2" i="153" s="1"/>
  <c r="F61" i="153"/>
  <c r="N61" i="153"/>
  <c r="V61" i="153"/>
  <c r="D33" i="154"/>
  <c r="D26" i="154" s="1"/>
  <c r="L33" i="154"/>
  <c r="L26" i="154" s="1"/>
  <c r="L2" i="154" s="1"/>
  <c r="T33" i="154"/>
  <c r="T26" i="154" s="1"/>
  <c r="F61" i="154"/>
  <c r="N61" i="154"/>
  <c r="V61" i="154"/>
  <c r="L44" i="16"/>
  <c r="T44" i="16"/>
  <c r="F45" i="16"/>
  <c r="N45" i="16"/>
  <c r="V45" i="16"/>
  <c r="H46" i="16"/>
  <c r="P46" i="16"/>
  <c r="X46" i="16"/>
  <c r="J47" i="16"/>
  <c r="R47" i="16"/>
  <c r="D48" i="16"/>
  <c r="L48" i="16"/>
  <c r="T48" i="16"/>
  <c r="F49" i="16"/>
  <c r="N49" i="16"/>
  <c r="V49" i="16"/>
  <c r="H50" i="16"/>
  <c r="P50" i="16"/>
  <c r="X50" i="16"/>
  <c r="J51" i="16"/>
  <c r="R51" i="16"/>
  <c r="D62" i="16"/>
  <c r="L62" i="16"/>
  <c r="T62" i="16"/>
  <c r="E4" i="203"/>
  <c r="M4" i="203"/>
  <c r="U4" i="203"/>
  <c r="G11" i="203"/>
  <c r="O11" i="203"/>
  <c r="W11" i="203"/>
  <c r="I17" i="203"/>
  <c r="Q17" i="203"/>
  <c r="G27" i="203"/>
  <c r="O27" i="203"/>
  <c r="W27" i="203"/>
  <c r="I33" i="203"/>
  <c r="Q33" i="203"/>
  <c r="C17" i="204"/>
  <c r="C2" i="204" s="1"/>
  <c r="K17" i="204"/>
  <c r="S17" i="204"/>
  <c r="G61" i="204"/>
  <c r="O61" i="204"/>
  <c r="W61" i="204"/>
  <c r="I33" i="161"/>
  <c r="I26" i="161" s="1"/>
  <c r="I2" i="161" s="1"/>
  <c r="Q33" i="161"/>
  <c r="Q26" i="161" s="1"/>
  <c r="Q2" i="161" s="1"/>
  <c r="W61" i="161"/>
  <c r="E33" i="152"/>
  <c r="E26" i="152" s="1"/>
  <c r="E2" i="152" s="1"/>
  <c r="M33" i="152"/>
  <c r="M26" i="152" s="1"/>
  <c r="M2" i="152" s="1"/>
  <c r="U33" i="152"/>
  <c r="U26" i="152" s="1"/>
  <c r="U2" i="152" s="1"/>
  <c r="G61" i="152"/>
  <c r="O61" i="152"/>
  <c r="W61" i="152"/>
  <c r="E33" i="153"/>
  <c r="E26" i="153" s="1"/>
  <c r="E2" i="153" s="1"/>
  <c r="M33" i="153"/>
  <c r="M26" i="153" s="1"/>
  <c r="M2" i="153" s="1"/>
  <c r="U33" i="153"/>
  <c r="U26" i="153" s="1"/>
  <c r="U2" i="153" s="1"/>
  <c r="G61" i="153"/>
  <c r="O61" i="153"/>
  <c r="W61" i="153"/>
  <c r="E33" i="154"/>
  <c r="E26" i="154" s="1"/>
  <c r="E2" i="154" s="1"/>
  <c r="M33" i="154"/>
  <c r="M26" i="154" s="1"/>
  <c r="M2" i="154" s="1"/>
  <c r="U33" i="154"/>
  <c r="U26" i="154" s="1"/>
  <c r="U2" i="154" s="1"/>
  <c r="G61" i="154"/>
  <c r="O61" i="154"/>
  <c r="W61" i="154"/>
  <c r="F4" i="203"/>
  <c r="N4" i="203"/>
  <c r="V4" i="203"/>
  <c r="H11" i="203"/>
  <c r="P11" i="203"/>
  <c r="X11" i="203"/>
  <c r="J17" i="203"/>
  <c r="R17" i="203"/>
  <c r="H27" i="203"/>
  <c r="P27" i="203"/>
  <c r="X27" i="203"/>
  <c r="J33" i="203"/>
  <c r="R33" i="203"/>
  <c r="D17" i="204"/>
  <c r="L17" i="204"/>
  <c r="T17" i="204"/>
  <c r="H61" i="204"/>
  <c r="P61" i="204"/>
  <c r="X61" i="204"/>
  <c r="H35" i="8"/>
  <c r="P35" i="8"/>
  <c r="X35" i="8"/>
  <c r="J36" i="8"/>
  <c r="R36" i="8"/>
  <c r="D37" i="8"/>
  <c r="L37" i="8"/>
  <c r="T37" i="8"/>
  <c r="F38" i="8"/>
  <c r="N38" i="8"/>
  <c r="V38" i="8"/>
  <c r="H39" i="8"/>
  <c r="P39" i="8"/>
  <c r="X39" i="8"/>
  <c r="J40" i="8"/>
  <c r="R40" i="8"/>
  <c r="D41" i="8"/>
  <c r="L41" i="8"/>
  <c r="T41" i="8"/>
  <c r="F42" i="8"/>
  <c r="N42" i="8"/>
  <c r="V42" i="8"/>
  <c r="J44" i="8"/>
  <c r="R44" i="8"/>
  <c r="D45" i="8"/>
  <c r="L45" i="8"/>
  <c r="T45" i="8"/>
  <c r="F46" i="8"/>
  <c r="N46" i="8"/>
  <c r="V46" i="8"/>
  <c r="H47" i="8"/>
  <c r="P47" i="8"/>
  <c r="X47" i="8"/>
  <c r="J48" i="8"/>
  <c r="R48" i="8"/>
  <c r="D49" i="8"/>
  <c r="L49" i="8"/>
  <c r="T49" i="8"/>
  <c r="F50" i="8"/>
  <c r="N50" i="8"/>
  <c r="V50" i="8"/>
  <c r="D66" i="8"/>
  <c r="L66" i="8"/>
  <c r="T66" i="8"/>
  <c r="F67" i="8"/>
  <c r="N67" i="8"/>
  <c r="V67" i="8"/>
  <c r="H68" i="8"/>
  <c r="P68" i="8"/>
  <c r="X68" i="8"/>
  <c r="J69" i="8"/>
  <c r="R69" i="8"/>
  <c r="D70" i="8"/>
  <c r="L70" i="8"/>
  <c r="T70" i="8"/>
  <c r="F71" i="8"/>
  <c r="N71" i="8"/>
  <c r="V71" i="8"/>
  <c r="H72" i="8"/>
  <c r="P72" i="8"/>
  <c r="X72" i="8"/>
  <c r="J33" i="161"/>
  <c r="J26" i="161" s="1"/>
  <c r="J2" i="161" s="1"/>
  <c r="R33" i="161"/>
  <c r="R26" i="161" s="1"/>
  <c r="R2" i="161" s="1"/>
  <c r="X61" i="161"/>
  <c r="F33" i="152"/>
  <c r="F26" i="152" s="1"/>
  <c r="F2" i="152" s="1"/>
  <c r="N33" i="152"/>
  <c r="N26" i="152" s="1"/>
  <c r="N2" i="152" s="1"/>
  <c r="V33" i="152"/>
  <c r="V26" i="152" s="1"/>
  <c r="V2" i="152" s="1"/>
  <c r="H61" i="152"/>
  <c r="P61" i="152"/>
  <c r="X61" i="152"/>
  <c r="F33" i="153"/>
  <c r="F26" i="153" s="1"/>
  <c r="F2" i="153" s="1"/>
  <c r="N33" i="153"/>
  <c r="N26" i="153" s="1"/>
  <c r="N2" i="153" s="1"/>
  <c r="V33" i="153"/>
  <c r="V26" i="153" s="1"/>
  <c r="V2" i="153" s="1"/>
  <c r="H61" i="153"/>
  <c r="P61" i="153"/>
  <c r="X61" i="153"/>
  <c r="F33" i="154"/>
  <c r="F26" i="154" s="1"/>
  <c r="F2" i="154" s="1"/>
  <c r="N33" i="154"/>
  <c r="N26" i="154" s="1"/>
  <c r="N2" i="154" s="1"/>
  <c r="V33" i="154"/>
  <c r="V26" i="154" s="1"/>
  <c r="V2" i="154" s="1"/>
  <c r="H61" i="154"/>
  <c r="P61" i="154"/>
  <c r="X61" i="154"/>
  <c r="G22" i="18"/>
  <c r="O22" i="18"/>
  <c r="W22" i="18"/>
  <c r="E27" i="18"/>
  <c r="M27" i="18"/>
  <c r="M26" i="18" s="1"/>
  <c r="U27" i="18"/>
  <c r="U26" i="18" s="1"/>
  <c r="G33" i="18"/>
  <c r="O33" i="18"/>
  <c r="W33" i="18"/>
  <c r="I52" i="18"/>
  <c r="Q52" i="18"/>
  <c r="E4" i="19"/>
  <c r="M4" i="19"/>
  <c r="U4" i="19"/>
  <c r="C8" i="19"/>
  <c r="K8" i="19"/>
  <c r="S8" i="19"/>
  <c r="G11" i="19"/>
  <c r="O11" i="19"/>
  <c r="W11" i="19"/>
  <c r="I17" i="19"/>
  <c r="Q17" i="19"/>
  <c r="I22" i="19"/>
  <c r="Q22" i="19"/>
  <c r="G27" i="19"/>
  <c r="O27" i="19"/>
  <c r="O26" i="19" s="1"/>
  <c r="W27" i="19"/>
  <c r="I33" i="19"/>
  <c r="Q33" i="19"/>
  <c r="C52" i="19"/>
  <c r="K52" i="19"/>
  <c r="S52" i="19"/>
  <c r="G29" i="103"/>
  <c r="O29" i="103"/>
  <c r="W29" i="103"/>
  <c r="I30" i="103"/>
  <c r="Q30" i="103"/>
  <c r="C31" i="103"/>
  <c r="K31" i="103"/>
  <c r="S31" i="103"/>
  <c r="E32" i="103"/>
  <c r="M32" i="103"/>
  <c r="U32" i="103"/>
  <c r="I35" i="103"/>
  <c r="Q35" i="103"/>
  <c r="C36" i="103"/>
  <c r="K36" i="103"/>
  <c r="S36" i="103"/>
  <c r="E37" i="103"/>
  <c r="M37" i="103"/>
  <c r="U37" i="103"/>
  <c r="G38" i="103"/>
  <c r="O38" i="103"/>
  <c r="W38" i="103"/>
  <c r="I39" i="103"/>
  <c r="Q39" i="103"/>
  <c r="C40" i="103"/>
  <c r="K40" i="103"/>
  <c r="S40" i="103"/>
  <c r="E41" i="103"/>
  <c r="M41" i="103"/>
  <c r="U41" i="103"/>
  <c r="G42" i="103"/>
  <c r="O42" i="103"/>
  <c r="W42" i="103"/>
  <c r="I43" i="103"/>
  <c r="Q43" i="103"/>
  <c r="C44" i="103"/>
  <c r="K44" i="103"/>
  <c r="S44" i="103"/>
  <c r="E45" i="103"/>
  <c r="M45" i="103"/>
  <c r="U45" i="103"/>
  <c r="G46" i="103"/>
  <c r="O46" i="103"/>
  <c r="W46" i="103"/>
  <c r="I47" i="103"/>
  <c r="Q47" i="103"/>
  <c r="C48" i="103"/>
  <c r="K48" i="103"/>
  <c r="S48" i="103"/>
  <c r="E49" i="103"/>
  <c r="M49" i="103"/>
  <c r="U49" i="103"/>
  <c r="G50" i="103"/>
  <c r="O50" i="103"/>
  <c r="W50" i="103"/>
  <c r="I51" i="103"/>
  <c r="Q51" i="103"/>
  <c r="G62" i="103"/>
  <c r="O62" i="103"/>
  <c r="W62" i="103"/>
  <c r="I63" i="103"/>
  <c r="Q63" i="103"/>
  <c r="C64" i="103"/>
  <c r="K64" i="103"/>
  <c r="S64" i="103"/>
  <c r="E65" i="103"/>
  <c r="M65" i="103"/>
  <c r="U65" i="103"/>
  <c r="G66" i="103"/>
  <c r="O66" i="103"/>
  <c r="W66" i="103"/>
  <c r="I67" i="103"/>
  <c r="Q67" i="103"/>
  <c r="C68" i="103"/>
  <c r="K68" i="103"/>
  <c r="S68" i="103"/>
  <c r="E69" i="103"/>
  <c r="M69" i="103"/>
  <c r="U69" i="103"/>
  <c r="G70" i="103"/>
  <c r="O70" i="103"/>
  <c r="W70" i="103"/>
  <c r="I71" i="103"/>
  <c r="Q71" i="103"/>
  <c r="C72" i="103"/>
  <c r="K72" i="103"/>
  <c r="S72" i="103"/>
  <c r="I54" i="103"/>
  <c r="Q54" i="103"/>
  <c r="G17" i="186"/>
  <c r="O17" i="186"/>
  <c r="W17" i="186"/>
  <c r="G27" i="186"/>
  <c r="G26" i="186" s="1"/>
  <c r="O27" i="186"/>
  <c r="W27" i="186"/>
  <c r="W26" i="186" s="1"/>
  <c r="I33" i="186"/>
  <c r="Q33" i="186"/>
  <c r="E61" i="186"/>
  <c r="M61" i="186"/>
  <c r="U61" i="186"/>
  <c r="I52" i="186"/>
  <c r="Q52" i="186"/>
  <c r="F64" i="16"/>
  <c r="N64" i="16"/>
  <c r="V64" i="16"/>
  <c r="H65" i="16"/>
  <c r="P65" i="16"/>
  <c r="X65" i="16"/>
  <c r="J66" i="16"/>
  <c r="R66" i="16"/>
  <c r="D67" i="16"/>
  <c r="L67" i="16"/>
  <c r="T67" i="16"/>
  <c r="F68" i="16"/>
  <c r="N68" i="16"/>
  <c r="V68" i="16"/>
  <c r="H69" i="16"/>
  <c r="P69" i="16"/>
  <c r="X69" i="16"/>
  <c r="J70" i="16"/>
  <c r="R70" i="16"/>
  <c r="D71" i="16"/>
  <c r="L71" i="16"/>
  <c r="T71" i="16"/>
  <c r="F72" i="16"/>
  <c r="N72" i="16"/>
  <c r="V72" i="16"/>
  <c r="J54" i="16"/>
  <c r="R54" i="16"/>
  <c r="D4" i="18"/>
  <c r="L4" i="18"/>
  <c r="T4" i="18"/>
  <c r="J8" i="18"/>
  <c r="R8" i="18"/>
  <c r="F11" i="18"/>
  <c r="N11" i="18"/>
  <c r="V11" i="18"/>
  <c r="H17" i="18"/>
  <c r="P17" i="18"/>
  <c r="X17" i="18"/>
  <c r="H22" i="18"/>
  <c r="P22" i="18"/>
  <c r="X22" i="18"/>
  <c r="F27" i="18"/>
  <c r="F26" i="18" s="1"/>
  <c r="N27" i="18"/>
  <c r="V27" i="18"/>
  <c r="H33" i="18"/>
  <c r="P33" i="18"/>
  <c r="X33" i="18"/>
  <c r="J52" i="18"/>
  <c r="R52" i="18"/>
  <c r="F4" i="19"/>
  <c r="N4" i="19"/>
  <c r="V4" i="19"/>
  <c r="D8" i="19"/>
  <c r="L8" i="19"/>
  <c r="T8" i="19"/>
  <c r="H11" i="19"/>
  <c r="P11" i="19"/>
  <c r="X11" i="19"/>
  <c r="J17" i="19"/>
  <c r="R17" i="19"/>
  <c r="J22" i="19"/>
  <c r="R22" i="19"/>
  <c r="H27" i="19"/>
  <c r="H26" i="19" s="1"/>
  <c r="P27" i="19"/>
  <c r="X27" i="19"/>
  <c r="J33" i="19"/>
  <c r="R33" i="19"/>
  <c r="D52" i="19"/>
  <c r="L52" i="19"/>
  <c r="T52" i="19"/>
  <c r="H29" i="103"/>
  <c r="P29" i="103"/>
  <c r="X29" i="103"/>
  <c r="J30" i="103"/>
  <c r="R30" i="103"/>
  <c r="D31" i="103"/>
  <c r="L31" i="103"/>
  <c r="T31" i="103"/>
  <c r="F32" i="103"/>
  <c r="N32" i="103"/>
  <c r="V32" i="103"/>
  <c r="J35" i="103"/>
  <c r="R35" i="103"/>
  <c r="D36" i="103"/>
  <c r="L36" i="103"/>
  <c r="T36" i="103"/>
  <c r="F37" i="103"/>
  <c r="N37" i="103"/>
  <c r="V37" i="103"/>
  <c r="H38" i="103"/>
  <c r="P38" i="103"/>
  <c r="X38" i="103"/>
  <c r="J39" i="103"/>
  <c r="R39" i="103"/>
  <c r="D40" i="103"/>
  <c r="L40" i="103"/>
  <c r="T40" i="103"/>
  <c r="F41" i="103"/>
  <c r="N41" i="103"/>
  <c r="V41" i="103"/>
  <c r="H42" i="103"/>
  <c r="P42" i="103"/>
  <c r="X42" i="103"/>
  <c r="J43" i="103"/>
  <c r="R43" i="103"/>
  <c r="D44" i="103"/>
  <c r="L44" i="103"/>
  <c r="T44" i="103"/>
  <c r="F45" i="103"/>
  <c r="N45" i="103"/>
  <c r="V45" i="103"/>
  <c r="H46" i="103"/>
  <c r="P46" i="103"/>
  <c r="X46" i="103"/>
  <c r="J47" i="103"/>
  <c r="R47" i="103"/>
  <c r="D48" i="103"/>
  <c r="L48" i="103"/>
  <c r="T48" i="103"/>
  <c r="F49" i="103"/>
  <c r="N49" i="103"/>
  <c r="V49" i="103"/>
  <c r="H50" i="103"/>
  <c r="P50" i="103"/>
  <c r="X50" i="103"/>
  <c r="J51" i="103"/>
  <c r="R51" i="103"/>
  <c r="H62" i="103"/>
  <c r="P62" i="103"/>
  <c r="X62" i="103"/>
  <c r="J63" i="103"/>
  <c r="R63" i="103"/>
  <c r="D64" i="103"/>
  <c r="L64" i="103"/>
  <c r="T64" i="103"/>
  <c r="F65" i="103"/>
  <c r="N65" i="103"/>
  <c r="V65" i="103"/>
  <c r="H66" i="103"/>
  <c r="P66" i="103"/>
  <c r="X66" i="103"/>
  <c r="J67" i="103"/>
  <c r="R67" i="103"/>
  <c r="D68" i="103"/>
  <c r="L68" i="103"/>
  <c r="T68" i="103"/>
  <c r="F69" i="103"/>
  <c r="N69" i="103"/>
  <c r="V69" i="103"/>
  <c r="H70" i="103"/>
  <c r="P70" i="103"/>
  <c r="X70" i="103"/>
  <c r="J71" i="103"/>
  <c r="R71" i="103"/>
  <c r="D72" i="103"/>
  <c r="L72" i="103"/>
  <c r="T72" i="103"/>
  <c r="J54" i="103"/>
  <c r="R54" i="103"/>
  <c r="G64" i="16"/>
  <c r="O64" i="16"/>
  <c r="W64" i="16"/>
  <c r="I65" i="16"/>
  <c r="Q65" i="16"/>
  <c r="C66" i="16"/>
  <c r="K66" i="16"/>
  <c r="S66" i="16"/>
  <c r="E67" i="16"/>
  <c r="M67" i="16"/>
  <c r="U67" i="16"/>
  <c r="G68" i="16"/>
  <c r="O68" i="16"/>
  <c r="W68" i="16"/>
  <c r="I69" i="16"/>
  <c r="Q69" i="16"/>
  <c r="C70" i="16"/>
  <c r="K70" i="16"/>
  <c r="S70" i="16"/>
  <c r="E71" i="16"/>
  <c r="M71" i="16"/>
  <c r="U71" i="16"/>
  <c r="G72" i="16"/>
  <c r="O72" i="16"/>
  <c r="W72" i="16"/>
  <c r="C54" i="16"/>
  <c r="K54" i="16"/>
  <c r="S54" i="16"/>
  <c r="E4" i="18"/>
  <c r="M4" i="18"/>
  <c r="U4" i="18"/>
  <c r="C8" i="18"/>
  <c r="K8" i="18"/>
  <c r="S8" i="18"/>
  <c r="G11" i="18"/>
  <c r="O11" i="18"/>
  <c r="W11" i="18"/>
  <c r="I17" i="18"/>
  <c r="Q17" i="18"/>
  <c r="I22" i="18"/>
  <c r="Q22" i="18"/>
  <c r="G27" i="18"/>
  <c r="O27" i="18"/>
  <c r="W27" i="18"/>
  <c r="I33" i="18"/>
  <c r="Q33" i="18"/>
  <c r="C52" i="18"/>
  <c r="K52" i="18"/>
  <c r="S52" i="18"/>
  <c r="G4" i="19"/>
  <c r="O4" i="19"/>
  <c r="W4" i="19"/>
  <c r="E8" i="19"/>
  <c r="M8" i="19"/>
  <c r="U8" i="19"/>
  <c r="I11" i="19"/>
  <c r="Q11" i="19"/>
  <c r="C17" i="19"/>
  <c r="K17" i="19"/>
  <c r="S17" i="19"/>
  <c r="C22" i="19"/>
  <c r="K22" i="19"/>
  <c r="S22" i="19"/>
  <c r="I27" i="19"/>
  <c r="Q27" i="19"/>
  <c r="C33" i="19"/>
  <c r="K33" i="19"/>
  <c r="S33" i="19"/>
  <c r="E52" i="19"/>
  <c r="M52" i="19"/>
  <c r="U52" i="19"/>
  <c r="I29" i="103"/>
  <c r="Q29" i="103"/>
  <c r="C30" i="103"/>
  <c r="K30" i="103"/>
  <c r="S30" i="103"/>
  <c r="E31" i="103"/>
  <c r="M31" i="103"/>
  <c r="M31" i="102" s="1"/>
  <c r="U31" i="103"/>
  <c r="U31" i="102" s="1"/>
  <c r="G32" i="103"/>
  <c r="O32" i="103"/>
  <c r="W32" i="103"/>
  <c r="C35" i="103"/>
  <c r="K35" i="103"/>
  <c r="S35" i="103"/>
  <c r="E36" i="103"/>
  <c r="M36" i="103"/>
  <c r="U36" i="103"/>
  <c r="G37" i="103"/>
  <c r="O37" i="103"/>
  <c r="W37" i="103"/>
  <c r="I38" i="103"/>
  <c r="Q38" i="103"/>
  <c r="C39" i="103"/>
  <c r="C39" i="102" s="1"/>
  <c r="K39" i="103"/>
  <c r="K39" i="102" s="1"/>
  <c r="S39" i="103"/>
  <c r="E40" i="103"/>
  <c r="M40" i="103"/>
  <c r="U40" i="103"/>
  <c r="G41" i="103"/>
  <c r="O41" i="103"/>
  <c r="W41" i="103"/>
  <c r="I42" i="103"/>
  <c r="Q42" i="103"/>
  <c r="C43" i="103"/>
  <c r="K43" i="103"/>
  <c r="S43" i="103"/>
  <c r="E44" i="103"/>
  <c r="M44" i="103"/>
  <c r="U44" i="103"/>
  <c r="U44" i="102" s="1"/>
  <c r="G45" i="103"/>
  <c r="O45" i="103"/>
  <c r="W45" i="103"/>
  <c r="I46" i="103"/>
  <c r="Q46" i="103"/>
  <c r="C47" i="103"/>
  <c r="K47" i="103"/>
  <c r="S47" i="103"/>
  <c r="S47" i="102" s="1"/>
  <c r="E48" i="103"/>
  <c r="E48" i="102" s="1"/>
  <c r="M48" i="103"/>
  <c r="U48" i="103"/>
  <c r="G49" i="103"/>
  <c r="O49" i="103"/>
  <c r="W49" i="103"/>
  <c r="I50" i="103"/>
  <c r="Q50" i="103"/>
  <c r="C51" i="103"/>
  <c r="K51" i="103"/>
  <c r="S51" i="103"/>
  <c r="I62" i="103"/>
  <c r="Q62" i="103"/>
  <c r="C63" i="103"/>
  <c r="C63" i="102" s="1"/>
  <c r="K63" i="103"/>
  <c r="S63" i="103"/>
  <c r="E64" i="103"/>
  <c r="M64" i="103"/>
  <c r="U64" i="103"/>
  <c r="G65" i="103"/>
  <c r="O65" i="103"/>
  <c r="W65" i="103"/>
  <c r="I66" i="103"/>
  <c r="Q66" i="103"/>
  <c r="C67" i="103"/>
  <c r="K67" i="103"/>
  <c r="S67" i="103"/>
  <c r="E68" i="103"/>
  <c r="M68" i="103"/>
  <c r="M68" i="102" s="1"/>
  <c r="R65" i="16"/>
  <c r="D66" i="16"/>
  <c r="L66" i="16"/>
  <c r="T66" i="16"/>
  <c r="F67" i="16"/>
  <c r="N67" i="16"/>
  <c r="V67" i="16"/>
  <c r="H68" i="16"/>
  <c r="P68" i="16"/>
  <c r="X68" i="16"/>
  <c r="J69" i="16"/>
  <c r="R69" i="16"/>
  <c r="D70" i="16"/>
  <c r="L70" i="16"/>
  <c r="T70" i="16"/>
  <c r="F71" i="16"/>
  <c r="N71" i="16"/>
  <c r="V71" i="16"/>
  <c r="H72" i="16"/>
  <c r="P72" i="16"/>
  <c r="X72" i="16"/>
  <c r="D54" i="16"/>
  <c r="L54" i="16"/>
  <c r="T54" i="16"/>
  <c r="F4" i="18"/>
  <c r="N4" i="18"/>
  <c r="V4" i="18"/>
  <c r="H11" i="18"/>
  <c r="H3" i="18" s="1"/>
  <c r="P11" i="18"/>
  <c r="X11" i="18"/>
  <c r="J17" i="18"/>
  <c r="R17" i="18"/>
  <c r="H27" i="18"/>
  <c r="P27" i="18"/>
  <c r="X27" i="18"/>
  <c r="J33" i="18"/>
  <c r="R33" i="18"/>
  <c r="H4" i="19"/>
  <c r="H3" i="19" s="1"/>
  <c r="P4" i="19"/>
  <c r="X4" i="19"/>
  <c r="J11" i="19"/>
  <c r="R11" i="19"/>
  <c r="D17" i="19"/>
  <c r="L17" i="19"/>
  <c r="T17" i="19"/>
  <c r="J27" i="19"/>
  <c r="R27" i="19"/>
  <c r="D33" i="19"/>
  <c r="L33" i="19"/>
  <c r="T33" i="19"/>
  <c r="G4" i="18"/>
  <c r="O4" i="18"/>
  <c r="W4" i="18"/>
  <c r="I11" i="18"/>
  <c r="Q11" i="18"/>
  <c r="C17" i="18"/>
  <c r="K17" i="18"/>
  <c r="S17" i="18"/>
  <c r="I27" i="18"/>
  <c r="Q27" i="18"/>
  <c r="C33" i="18"/>
  <c r="C26" i="18" s="1"/>
  <c r="K33" i="18"/>
  <c r="K26" i="18" s="1"/>
  <c r="S33" i="18"/>
  <c r="I4" i="19"/>
  <c r="Q4" i="19"/>
  <c r="C11" i="19"/>
  <c r="K11" i="19"/>
  <c r="S11" i="19"/>
  <c r="E17" i="19"/>
  <c r="M17" i="19"/>
  <c r="U17" i="19"/>
  <c r="C27" i="19"/>
  <c r="K27" i="19"/>
  <c r="S27" i="19"/>
  <c r="E33" i="19"/>
  <c r="M33" i="19"/>
  <c r="U33" i="19"/>
  <c r="J11" i="18"/>
  <c r="R11" i="18"/>
  <c r="D17" i="18"/>
  <c r="L17" i="18"/>
  <c r="T17" i="18"/>
  <c r="J27" i="18"/>
  <c r="R27" i="18"/>
  <c r="D33" i="18"/>
  <c r="L33" i="18"/>
  <c r="T33" i="18"/>
  <c r="D11" i="19"/>
  <c r="L11" i="19"/>
  <c r="T11" i="19"/>
  <c r="F17" i="19"/>
  <c r="N17" i="19"/>
  <c r="V17" i="19"/>
  <c r="D27" i="19"/>
  <c r="L27" i="19"/>
  <c r="T27" i="19"/>
  <c r="F33" i="19"/>
  <c r="N33" i="19"/>
  <c r="V33" i="19"/>
  <c r="H52" i="19"/>
  <c r="P52" i="19"/>
  <c r="X52" i="19"/>
  <c r="E4" i="188"/>
  <c r="M4" i="188"/>
  <c r="U4" i="188"/>
  <c r="C8" i="188"/>
  <c r="K8" i="188"/>
  <c r="S8" i="188"/>
  <c r="G11" i="188"/>
  <c r="O11" i="188"/>
  <c r="W11" i="188"/>
  <c r="I17" i="188"/>
  <c r="Q17" i="188"/>
  <c r="I22" i="188"/>
  <c r="Q22" i="188"/>
  <c r="G27" i="188"/>
  <c r="O27" i="188"/>
  <c r="O26" i="188" s="1"/>
  <c r="W27" i="188"/>
  <c r="I33" i="188"/>
  <c r="Q33" i="188"/>
  <c r="E61" i="188"/>
  <c r="M61" i="188"/>
  <c r="U61" i="188"/>
  <c r="I52" i="188"/>
  <c r="Q52" i="188"/>
  <c r="I4" i="189"/>
  <c r="Q4" i="189"/>
  <c r="G8" i="189"/>
  <c r="O8" i="189"/>
  <c r="W8" i="189"/>
  <c r="C11" i="189"/>
  <c r="K11" i="189"/>
  <c r="S11" i="189"/>
  <c r="E17" i="189"/>
  <c r="M17" i="189"/>
  <c r="U17" i="189"/>
  <c r="E22" i="189"/>
  <c r="M22" i="189"/>
  <c r="U22" i="189"/>
  <c r="C27" i="189"/>
  <c r="K27" i="189"/>
  <c r="S27" i="189"/>
  <c r="E33" i="189"/>
  <c r="M33" i="189"/>
  <c r="U33" i="189"/>
  <c r="I61" i="189"/>
  <c r="Q61" i="189"/>
  <c r="E52" i="189"/>
  <c r="M52" i="189"/>
  <c r="U52" i="189"/>
  <c r="E4" i="190"/>
  <c r="M4" i="190"/>
  <c r="U4" i="190"/>
  <c r="C8" i="190"/>
  <c r="K8" i="190"/>
  <c r="S8" i="190"/>
  <c r="G11" i="190"/>
  <c r="O11" i="190"/>
  <c r="W11" i="190"/>
  <c r="I17" i="190"/>
  <c r="Q17" i="190"/>
  <c r="I22" i="190"/>
  <c r="Q22" i="190"/>
  <c r="G27" i="190"/>
  <c r="O27" i="190"/>
  <c r="W27" i="190"/>
  <c r="I33" i="190"/>
  <c r="Q33" i="190"/>
  <c r="E61" i="190"/>
  <c r="M61" i="190"/>
  <c r="U61" i="190"/>
  <c r="I52" i="190"/>
  <c r="Q52" i="190"/>
  <c r="H17" i="186"/>
  <c r="P17" i="186"/>
  <c r="X17" i="186"/>
  <c r="H27" i="186"/>
  <c r="H26" i="186" s="1"/>
  <c r="P27" i="186"/>
  <c r="P26" i="186" s="1"/>
  <c r="X27" i="186"/>
  <c r="J33" i="186"/>
  <c r="R33" i="186"/>
  <c r="F61" i="186"/>
  <c r="N61" i="186"/>
  <c r="V61" i="186"/>
  <c r="J52" i="186"/>
  <c r="R52" i="186"/>
  <c r="F4" i="188"/>
  <c r="N4" i="188"/>
  <c r="V4" i="188"/>
  <c r="D8" i="188"/>
  <c r="L8" i="188"/>
  <c r="T8" i="188"/>
  <c r="H11" i="188"/>
  <c r="P11" i="188"/>
  <c r="X11" i="188"/>
  <c r="J17" i="188"/>
  <c r="R17" i="188"/>
  <c r="J22" i="188"/>
  <c r="R22" i="188"/>
  <c r="H27" i="188"/>
  <c r="P27" i="188"/>
  <c r="P26" i="188" s="1"/>
  <c r="X27" i="188"/>
  <c r="J33" i="188"/>
  <c r="R33" i="188"/>
  <c r="F61" i="188"/>
  <c r="N61" i="188"/>
  <c r="V61" i="188"/>
  <c r="J52" i="188"/>
  <c r="R52" i="188"/>
  <c r="J4" i="189"/>
  <c r="R4" i="189"/>
  <c r="H8" i="189"/>
  <c r="P8" i="189"/>
  <c r="X8" i="189"/>
  <c r="D11" i="189"/>
  <c r="L11" i="189"/>
  <c r="T11" i="189"/>
  <c r="F17" i="189"/>
  <c r="N17" i="189"/>
  <c r="V17" i="189"/>
  <c r="F22" i="189"/>
  <c r="N22" i="189"/>
  <c r="V22" i="189"/>
  <c r="D27" i="189"/>
  <c r="L27" i="189"/>
  <c r="T27" i="189"/>
  <c r="F33" i="189"/>
  <c r="N33" i="189"/>
  <c r="V33" i="189"/>
  <c r="J61" i="189"/>
  <c r="R61" i="189"/>
  <c r="F52" i="189"/>
  <c r="N52" i="189"/>
  <c r="V52" i="189"/>
  <c r="F4" i="190"/>
  <c r="N4" i="190"/>
  <c r="V4" i="190"/>
  <c r="D8" i="190"/>
  <c r="L8" i="190"/>
  <c r="T8" i="190"/>
  <c r="H11" i="190"/>
  <c r="P11" i="190"/>
  <c r="X11" i="190"/>
  <c r="J17" i="190"/>
  <c r="R17" i="190"/>
  <c r="J22" i="190"/>
  <c r="R22" i="190"/>
  <c r="H27" i="190"/>
  <c r="P27" i="190"/>
  <c r="P26" i="190" s="1"/>
  <c r="X27" i="190"/>
  <c r="J33" i="190"/>
  <c r="R33" i="190"/>
  <c r="F61" i="190"/>
  <c r="N61" i="190"/>
  <c r="V61" i="190"/>
  <c r="J52" i="190"/>
  <c r="R52" i="190"/>
  <c r="I17" i="186"/>
  <c r="Q17" i="186"/>
  <c r="I27" i="186"/>
  <c r="Q27" i="186"/>
  <c r="C33" i="186"/>
  <c r="K33" i="186"/>
  <c r="S33" i="186"/>
  <c r="G61" i="186"/>
  <c r="O61" i="186"/>
  <c r="W61" i="186"/>
  <c r="C52" i="186"/>
  <c r="K52" i="186"/>
  <c r="S52" i="186"/>
  <c r="E6" i="105"/>
  <c r="M6" i="105"/>
  <c r="U6" i="105"/>
  <c r="G7" i="105"/>
  <c r="O7" i="105"/>
  <c r="W7" i="105"/>
  <c r="C10" i="105"/>
  <c r="K10" i="105"/>
  <c r="S10" i="105"/>
  <c r="G13" i="105"/>
  <c r="O13" i="105"/>
  <c r="W13" i="105"/>
  <c r="I14" i="105"/>
  <c r="Q14" i="105"/>
  <c r="C15" i="105"/>
  <c r="K15" i="105"/>
  <c r="S15" i="105"/>
  <c r="E16" i="105"/>
  <c r="M16" i="105"/>
  <c r="U16" i="105"/>
  <c r="I19" i="105"/>
  <c r="Q19" i="105"/>
  <c r="C20" i="105"/>
  <c r="K20" i="105"/>
  <c r="S20" i="105"/>
  <c r="E21" i="105"/>
  <c r="M21" i="105"/>
  <c r="U21" i="105"/>
  <c r="I24" i="105"/>
  <c r="Q24" i="105"/>
  <c r="C25" i="105"/>
  <c r="K25" i="105"/>
  <c r="S25" i="105"/>
  <c r="G29" i="105"/>
  <c r="O29" i="105"/>
  <c r="W29" i="105"/>
  <c r="I30" i="105"/>
  <c r="Q30" i="105"/>
  <c r="C31" i="105"/>
  <c r="K31" i="105"/>
  <c r="S31" i="105"/>
  <c r="E32" i="105"/>
  <c r="M32" i="105"/>
  <c r="U32" i="105"/>
  <c r="I35" i="105"/>
  <c r="Q35" i="105"/>
  <c r="C36" i="105"/>
  <c r="K36" i="105"/>
  <c r="S36" i="105"/>
  <c r="E37" i="105"/>
  <c r="M37" i="105"/>
  <c r="U37" i="105"/>
  <c r="G38" i="105"/>
  <c r="O38" i="105"/>
  <c r="W38" i="105"/>
  <c r="I39" i="105"/>
  <c r="Q39" i="105"/>
  <c r="C40" i="105"/>
  <c r="K40" i="105"/>
  <c r="S40" i="105"/>
  <c r="E41" i="105"/>
  <c r="M41" i="105"/>
  <c r="U41" i="105"/>
  <c r="G42" i="105"/>
  <c r="O42" i="105"/>
  <c r="W42" i="105"/>
  <c r="I43" i="105"/>
  <c r="Q43" i="105"/>
  <c r="C44" i="105"/>
  <c r="K44" i="105"/>
  <c r="S44" i="105"/>
  <c r="E45" i="105"/>
  <c r="M45" i="105"/>
  <c r="U45" i="105"/>
  <c r="G46" i="105"/>
  <c r="O46" i="105"/>
  <c r="W46" i="105"/>
  <c r="I47" i="105"/>
  <c r="Q47" i="105"/>
  <c r="C48" i="105"/>
  <c r="K48" i="105"/>
  <c r="S48" i="105"/>
  <c r="E49" i="105"/>
  <c r="M49" i="105"/>
  <c r="U49" i="105"/>
  <c r="G50" i="105"/>
  <c r="O50" i="105"/>
  <c r="W50" i="105"/>
  <c r="I51" i="105"/>
  <c r="Q51" i="105"/>
  <c r="G62" i="105"/>
  <c r="O62" i="105"/>
  <c r="W62" i="105"/>
  <c r="I63" i="105"/>
  <c r="Q63" i="105"/>
  <c r="C64" i="105"/>
  <c r="K64" i="105"/>
  <c r="S64" i="105"/>
  <c r="E65" i="105"/>
  <c r="M65" i="105"/>
  <c r="U65" i="105"/>
  <c r="G66" i="105"/>
  <c r="O66" i="105"/>
  <c r="W66" i="105"/>
  <c r="I67" i="105"/>
  <c r="Q67" i="105"/>
  <c r="C68" i="105"/>
  <c r="K68" i="105"/>
  <c r="S68" i="105"/>
  <c r="E69" i="105"/>
  <c r="M69" i="105"/>
  <c r="U69" i="105"/>
  <c r="G70" i="105"/>
  <c r="O70" i="105"/>
  <c r="W70" i="105"/>
  <c r="I71" i="105"/>
  <c r="Q71" i="105"/>
  <c r="C72" i="105"/>
  <c r="K72" i="105"/>
  <c r="S72" i="105"/>
  <c r="I54" i="105"/>
  <c r="Q54" i="105"/>
  <c r="G61" i="188"/>
  <c r="O61" i="188"/>
  <c r="W61" i="188"/>
  <c r="C52" i="188"/>
  <c r="K52" i="188"/>
  <c r="E11" i="189"/>
  <c r="M11" i="189"/>
  <c r="U11" i="189"/>
  <c r="G17" i="189"/>
  <c r="O17" i="189"/>
  <c r="W17" i="189"/>
  <c r="G22" i="189"/>
  <c r="O22" i="189"/>
  <c r="W22" i="189"/>
  <c r="E27" i="189"/>
  <c r="M27" i="189"/>
  <c r="U27" i="189"/>
  <c r="G33" i="189"/>
  <c r="O33" i="189"/>
  <c r="W33" i="189"/>
  <c r="C61" i="189"/>
  <c r="K61" i="189"/>
  <c r="S61" i="189"/>
  <c r="G52" i="189"/>
  <c r="O52" i="189"/>
  <c r="W52" i="189"/>
  <c r="G4" i="190"/>
  <c r="O4" i="190"/>
  <c r="W4" i="190"/>
  <c r="E8" i="190"/>
  <c r="M8" i="190"/>
  <c r="U8" i="190"/>
  <c r="I11" i="190"/>
  <c r="Q11" i="190"/>
  <c r="C17" i="190"/>
  <c r="K17" i="190"/>
  <c r="S17" i="190"/>
  <c r="C22" i="190"/>
  <c r="K22" i="190"/>
  <c r="S22" i="190"/>
  <c r="I27" i="190"/>
  <c r="Q27" i="190"/>
  <c r="C33" i="190"/>
  <c r="K33" i="190"/>
  <c r="S33" i="190"/>
  <c r="G61" i="190"/>
  <c r="O61" i="190"/>
  <c r="W61" i="190"/>
  <c r="C52" i="190"/>
  <c r="K52" i="190"/>
  <c r="S52" i="190"/>
  <c r="E6" i="104"/>
  <c r="M6" i="104"/>
  <c r="U6" i="104"/>
  <c r="G7" i="104"/>
  <c r="O7" i="104"/>
  <c r="W7" i="104"/>
  <c r="C10" i="104"/>
  <c r="K10" i="104"/>
  <c r="S10" i="104"/>
  <c r="G13" i="104"/>
  <c r="O13" i="104"/>
  <c r="W13" i="104"/>
  <c r="I14" i="104"/>
  <c r="Q14" i="104"/>
  <c r="C15" i="104"/>
  <c r="K15" i="104"/>
  <c r="S15" i="104"/>
  <c r="E16" i="104"/>
  <c r="J17" i="186"/>
  <c r="R17" i="186"/>
  <c r="J27" i="186"/>
  <c r="R27" i="186"/>
  <c r="D33" i="186"/>
  <c r="L33" i="186"/>
  <c r="T33" i="186"/>
  <c r="H61" i="186"/>
  <c r="P61" i="186"/>
  <c r="X61" i="186"/>
  <c r="F6" i="105"/>
  <c r="N6" i="105"/>
  <c r="V6" i="105"/>
  <c r="H7" i="105"/>
  <c r="P7" i="105"/>
  <c r="X7" i="105"/>
  <c r="D10" i="105"/>
  <c r="L10" i="105"/>
  <c r="T10" i="105"/>
  <c r="H13" i="105"/>
  <c r="P13" i="105"/>
  <c r="X13" i="105"/>
  <c r="J14" i="105"/>
  <c r="R14" i="105"/>
  <c r="D15" i="105"/>
  <c r="L15" i="105"/>
  <c r="T15" i="105"/>
  <c r="F16" i="105"/>
  <c r="N16" i="105"/>
  <c r="V16" i="105"/>
  <c r="J19" i="105"/>
  <c r="R19" i="105"/>
  <c r="D20" i="105"/>
  <c r="L20" i="105"/>
  <c r="T20" i="105"/>
  <c r="F21" i="105"/>
  <c r="N21" i="105"/>
  <c r="V21" i="105"/>
  <c r="J24" i="105"/>
  <c r="R24" i="105"/>
  <c r="D25" i="105"/>
  <c r="L25" i="105"/>
  <c r="T25" i="105"/>
  <c r="H29" i="105"/>
  <c r="P29" i="105"/>
  <c r="X29" i="105"/>
  <c r="J30" i="105"/>
  <c r="R30" i="105"/>
  <c r="D31" i="105"/>
  <c r="L31" i="105"/>
  <c r="T31" i="105"/>
  <c r="F32" i="105"/>
  <c r="N32" i="105"/>
  <c r="V32" i="105"/>
  <c r="J35" i="105"/>
  <c r="R35" i="105"/>
  <c r="D36" i="105"/>
  <c r="L36" i="105"/>
  <c r="T36" i="105"/>
  <c r="F37" i="105"/>
  <c r="N37" i="105"/>
  <c r="V37" i="105"/>
  <c r="H38" i="105"/>
  <c r="P38" i="105"/>
  <c r="X38" i="105"/>
  <c r="J39" i="105"/>
  <c r="R39" i="105"/>
  <c r="D40" i="105"/>
  <c r="L40" i="105"/>
  <c r="T40" i="105"/>
  <c r="F41" i="105"/>
  <c r="N41" i="105"/>
  <c r="V41" i="105"/>
  <c r="H42" i="105"/>
  <c r="P42" i="105"/>
  <c r="X42" i="105"/>
  <c r="J43" i="105"/>
  <c r="R43" i="105"/>
  <c r="D44" i="105"/>
  <c r="L44" i="105"/>
  <c r="T44" i="105"/>
  <c r="F45" i="105"/>
  <c r="N45" i="105"/>
  <c r="V45" i="105"/>
  <c r="H46" i="105"/>
  <c r="P46" i="105"/>
  <c r="X46" i="105"/>
  <c r="J47" i="105"/>
  <c r="R47" i="105"/>
  <c r="D48" i="105"/>
  <c r="L48" i="105"/>
  <c r="T48" i="105"/>
  <c r="F49" i="105"/>
  <c r="N49" i="105"/>
  <c r="V49" i="105"/>
  <c r="H50" i="105"/>
  <c r="P50" i="105"/>
  <c r="X50" i="105"/>
  <c r="J51" i="105"/>
  <c r="R51" i="105"/>
  <c r="H62" i="105"/>
  <c r="P62" i="105"/>
  <c r="X62" i="105"/>
  <c r="J63" i="105"/>
  <c r="R63" i="105"/>
  <c r="D64" i="105"/>
  <c r="L64" i="105"/>
  <c r="T64" i="105"/>
  <c r="F65" i="105"/>
  <c r="N65" i="105"/>
  <c r="V65" i="105"/>
  <c r="H66" i="105"/>
  <c r="P66" i="105"/>
  <c r="X66" i="105"/>
  <c r="J67" i="105"/>
  <c r="R67" i="105"/>
  <c r="D68" i="105"/>
  <c r="L68" i="105"/>
  <c r="T68" i="105"/>
  <c r="F69" i="105"/>
  <c r="N69" i="105"/>
  <c r="V69" i="105"/>
  <c r="H70" i="105"/>
  <c r="P70" i="105"/>
  <c r="X70" i="105"/>
  <c r="J71" i="105"/>
  <c r="R71" i="105"/>
  <c r="D72" i="105"/>
  <c r="L72" i="105"/>
  <c r="T72" i="105"/>
  <c r="J54" i="105"/>
  <c r="R54" i="105"/>
  <c r="H4" i="188"/>
  <c r="P4" i="188"/>
  <c r="X4" i="188"/>
  <c r="F8" i="188"/>
  <c r="R11" i="188"/>
  <c r="D17" i="188"/>
  <c r="L17" i="188"/>
  <c r="T17" i="188"/>
  <c r="J27" i="188"/>
  <c r="R27" i="188"/>
  <c r="D33" i="188"/>
  <c r="L33" i="188"/>
  <c r="T33" i="188"/>
  <c r="H61" i="188"/>
  <c r="P61" i="188"/>
  <c r="X61" i="188"/>
  <c r="D4" i="189"/>
  <c r="L4" i="189"/>
  <c r="T4" i="189"/>
  <c r="F11" i="189"/>
  <c r="N11" i="189"/>
  <c r="V11" i="189"/>
  <c r="H17" i="189"/>
  <c r="P17" i="189"/>
  <c r="X17" i="189"/>
  <c r="F27" i="189"/>
  <c r="N27" i="189"/>
  <c r="V27" i="189"/>
  <c r="H33" i="189"/>
  <c r="P33" i="189"/>
  <c r="X33" i="189"/>
  <c r="D61" i="189"/>
  <c r="L61" i="189"/>
  <c r="T61" i="189"/>
  <c r="H4" i="190"/>
  <c r="P4" i="190"/>
  <c r="X4" i="190"/>
  <c r="J11" i="190"/>
  <c r="R11" i="190"/>
  <c r="D17" i="190"/>
  <c r="L17" i="190"/>
  <c r="T17" i="190"/>
  <c r="J27" i="190"/>
  <c r="R27" i="190"/>
  <c r="D33" i="190"/>
  <c r="L33" i="190"/>
  <c r="T33" i="190"/>
  <c r="H61" i="190"/>
  <c r="P61" i="190"/>
  <c r="F6" i="104"/>
  <c r="N6" i="104"/>
  <c r="V6" i="104"/>
  <c r="H7" i="104"/>
  <c r="P7" i="104"/>
  <c r="X7" i="104"/>
  <c r="D10" i="104"/>
  <c r="L10" i="104"/>
  <c r="T10" i="104"/>
  <c r="H13" i="104"/>
  <c r="P13" i="104"/>
  <c r="X13" i="104"/>
  <c r="J14" i="104"/>
  <c r="R14" i="104"/>
  <c r="D15" i="104"/>
  <c r="L15" i="104"/>
  <c r="C17" i="186"/>
  <c r="K17" i="186"/>
  <c r="S17" i="186"/>
  <c r="C27" i="186"/>
  <c r="K27" i="186"/>
  <c r="S27" i="186"/>
  <c r="E33" i="186"/>
  <c r="M33" i="186"/>
  <c r="M26" i="186" s="1"/>
  <c r="I61" i="186"/>
  <c r="Q61" i="186"/>
  <c r="E4" i="189"/>
  <c r="M4" i="189"/>
  <c r="U4" i="189"/>
  <c r="G11" i="189"/>
  <c r="O11" i="189"/>
  <c r="W11" i="189"/>
  <c r="I17" i="189"/>
  <c r="Q17" i="189"/>
  <c r="G27" i="189"/>
  <c r="O27" i="189"/>
  <c r="W27" i="189"/>
  <c r="W26" i="189" s="1"/>
  <c r="I33" i="189"/>
  <c r="E61" i="189"/>
  <c r="M61" i="189"/>
  <c r="U61" i="189"/>
  <c r="I4" i="190"/>
  <c r="E17" i="190"/>
  <c r="M17" i="190"/>
  <c r="U17" i="190"/>
  <c r="C27" i="190"/>
  <c r="K27" i="190"/>
  <c r="S27" i="190"/>
  <c r="E33" i="190"/>
  <c r="E26" i="190" s="1"/>
  <c r="M33" i="190"/>
  <c r="U33" i="190"/>
  <c r="D17" i="186"/>
  <c r="L17" i="186"/>
  <c r="T17" i="186"/>
  <c r="D27" i="186"/>
  <c r="L27" i="186"/>
  <c r="T27" i="186"/>
  <c r="F33" i="186"/>
  <c r="F26" i="186" s="1"/>
  <c r="N33" i="186"/>
  <c r="N26" i="186" s="1"/>
  <c r="V33" i="186"/>
  <c r="V26" i="186" s="1"/>
  <c r="J61" i="186"/>
  <c r="R61" i="186"/>
  <c r="J4" i="188"/>
  <c r="R4" i="188"/>
  <c r="H8" i="188"/>
  <c r="P8" i="188"/>
  <c r="X8" i="188"/>
  <c r="D11" i="188"/>
  <c r="L11" i="188"/>
  <c r="T11" i="188"/>
  <c r="F17" i="188"/>
  <c r="N17" i="188"/>
  <c r="V17" i="188"/>
  <c r="F22" i="188"/>
  <c r="N22" i="188"/>
  <c r="V22" i="188"/>
  <c r="D27" i="188"/>
  <c r="J61" i="188"/>
  <c r="R61" i="188"/>
  <c r="F4" i="189"/>
  <c r="N4" i="189"/>
  <c r="V4" i="189"/>
  <c r="D8" i="189"/>
  <c r="L8" i="189"/>
  <c r="T8" i="189"/>
  <c r="H11" i="189"/>
  <c r="P11" i="189"/>
  <c r="X11" i="189"/>
  <c r="J17" i="189"/>
  <c r="R17" i="189"/>
  <c r="H27" i="189"/>
  <c r="P27" i="189"/>
  <c r="X27" i="189"/>
  <c r="J33" i="189"/>
  <c r="J26" i="189" s="1"/>
  <c r="R33" i="189"/>
  <c r="F61" i="189"/>
  <c r="N61" i="189"/>
  <c r="V61" i="189"/>
  <c r="R4" i="190"/>
  <c r="X8" i="190"/>
  <c r="D11" i="190"/>
  <c r="L11" i="190"/>
  <c r="T11" i="190"/>
  <c r="F17" i="190"/>
  <c r="N17" i="190"/>
  <c r="V17" i="190"/>
  <c r="N22" i="190"/>
  <c r="V22" i="190"/>
  <c r="D27" i="190"/>
  <c r="L27" i="190"/>
  <c r="T27" i="190"/>
  <c r="F33" i="190"/>
  <c r="F26" i="190" s="1"/>
  <c r="N33" i="190"/>
  <c r="N26" i="190" s="1"/>
  <c r="V33" i="190"/>
  <c r="J61" i="190"/>
  <c r="R61" i="190"/>
  <c r="E4" i="192"/>
  <c r="M4" i="192"/>
  <c r="U4" i="192"/>
  <c r="C8" i="192"/>
  <c r="K8" i="192"/>
  <c r="S8" i="192"/>
  <c r="G11" i="192"/>
  <c r="O11" i="192"/>
  <c r="W11" i="192"/>
  <c r="I17" i="192"/>
  <c r="Q17" i="192"/>
  <c r="I22" i="192"/>
  <c r="Q22" i="192"/>
  <c r="G27" i="192"/>
  <c r="O27" i="192"/>
  <c r="O26" i="192" s="1"/>
  <c r="W27" i="192"/>
  <c r="I33" i="192"/>
  <c r="Q33" i="192"/>
  <c r="E61" i="192"/>
  <c r="M61" i="192"/>
  <c r="U61" i="192"/>
  <c r="I52" i="192"/>
  <c r="Q52" i="192"/>
  <c r="I4" i="193"/>
  <c r="Q4" i="193"/>
  <c r="G8" i="193"/>
  <c r="O8" i="193"/>
  <c r="W8" i="193"/>
  <c r="C11" i="193"/>
  <c r="K11" i="193"/>
  <c r="S11" i="193"/>
  <c r="E17" i="193"/>
  <c r="M17" i="193"/>
  <c r="U17" i="193"/>
  <c r="E22" i="193"/>
  <c r="M22" i="193"/>
  <c r="U22" i="193"/>
  <c r="C27" i="193"/>
  <c r="K27" i="193"/>
  <c r="S27" i="193"/>
  <c r="E33" i="193"/>
  <c r="M33" i="193"/>
  <c r="U33" i="193"/>
  <c r="I61" i="193"/>
  <c r="Q61" i="193"/>
  <c r="E52" i="193"/>
  <c r="M52" i="193"/>
  <c r="U52" i="193"/>
  <c r="F4" i="192"/>
  <c r="N4" i="192"/>
  <c r="V4" i="192"/>
  <c r="D8" i="192"/>
  <c r="L8" i="192"/>
  <c r="T8" i="192"/>
  <c r="H11" i="192"/>
  <c r="P11" i="192"/>
  <c r="X11" i="192"/>
  <c r="J17" i="192"/>
  <c r="R17" i="192"/>
  <c r="J22" i="192"/>
  <c r="R22" i="192"/>
  <c r="H27" i="192"/>
  <c r="H26" i="192" s="1"/>
  <c r="P27" i="192"/>
  <c r="X27" i="192"/>
  <c r="X26" i="192" s="1"/>
  <c r="J33" i="192"/>
  <c r="R33" i="192"/>
  <c r="F61" i="192"/>
  <c r="N61" i="192"/>
  <c r="V61" i="192"/>
  <c r="J52" i="192"/>
  <c r="R52" i="192"/>
  <c r="J4" i="193"/>
  <c r="R4" i="193"/>
  <c r="R3" i="193" s="1"/>
  <c r="H8" i="193"/>
  <c r="P8" i="193"/>
  <c r="X8" i="193"/>
  <c r="D11" i="193"/>
  <c r="L11" i="193"/>
  <c r="T11" i="193"/>
  <c r="F17" i="193"/>
  <c r="N17" i="193"/>
  <c r="V17" i="193"/>
  <c r="F22" i="193"/>
  <c r="N22" i="193"/>
  <c r="V22" i="193"/>
  <c r="D27" i="193"/>
  <c r="L27" i="193"/>
  <c r="L26" i="193" s="1"/>
  <c r="T27" i="193"/>
  <c r="F33" i="193"/>
  <c r="N33" i="193"/>
  <c r="V33" i="193"/>
  <c r="J61" i="193"/>
  <c r="R61" i="193"/>
  <c r="F52" i="193"/>
  <c r="N52" i="193"/>
  <c r="V52" i="193"/>
  <c r="M16" i="104"/>
  <c r="U16" i="104"/>
  <c r="I19" i="104"/>
  <c r="Q19" i="104"/>
  <c r="C20" i="104"/>
  <c r="K20" i="104"/>
  <c r="S20" i="104"/>
  <c r="E21" i="104"/>
  <c r="M21" i="104"/>
  <c r="U21" i="104"/>
  <c r="I24" i="104"/>
  <c r="Q24" i="104"/>
  <c r="C25" i="104"/>
  <c r="K25" i="104"/>
  <c r="S25" i="104"/>
  <c r="G29" i="104"/>
  <c r="O29" i="104"/>
  <c r="W29" i="104"/>
  <c r="I30" i="104"/>
  <c r="Q30" i="104"/>
  <c r="C31" i="104"/>
  <c r="K31" i="104"/>
  <c r="S31" i="104"/>
  <c r="E32" i="104"/>
  <c r="M32" i="104"/>
  <c r="U32" i="104"/>
  <c r="I35" i="104"/>
  <c r="Q35" i="104"/>
  <c r="C36" i="104"/>
  <c r="K36" i="104"/>
  <c r="S36" i="104"/>
  <c r="E37" i="104"/>
  <c r="M37" i="104"/>
  <c r="U37" i="104"/>
  <c r="G38" i="104"/>
  <c r="O38" i="104"/>
  <c r="W38" i="104"/>
  <c r="I39" i="104"/>
  <c r="Q39" i="104"/>
  <c r="C40" i="104"/>
  <c r="K40" i="104"/>
  <c r="S40" i="104"/>
  <c r="E41" i="104"/>
  <c r="M41" i="104"/>
  <c r="U41" i="104"/>
  <c r="G42" i="104"/>
  <c r="O42" i="104"/>
  <c r="W42" i="104"/>
  <c r="I43" i="104"/>
  <c r="Q43" i="104"/>
  <c r="C44" i="104"/>
  <c r="K44" i="104"/>
  <c r="S44" i="104"/>
  <c r="E45" i="104"/>
  <c r="M45" i="104"/>
  <c r="U45" i="104"/>
  <c r="G46" i="104"/>
  <c r="O46" i="104"/>
  <c r="W46" i="104"/>
  <c r="I47" i="104"/>
  <c r="Q47" i="104"/>
  <c r="C48" i="104"/>
  <c r="K48" i="104"/>
  <c r="S48" i="104"/>
  <c r="E49" i="104"/>
  <c r="M49" i="104"/>
  <c r="U49" i="104"/>
  <c r="G50" i="104"/>
  <c r="O50" i="104"/>
  <c r="W50" i="104"/>
  <c r="I51" i="104"/>
  <c r="Q51" i="104"/>
  <c r="G62" i="104"/>
  <c r="O62" i="104"/>
  <c r="W62" i="104"/>
  <c r="I63" i="104"/>
  <c r="Q63" i="104"/>
  <c r="C64" i="104"/>
  <c r="K64" i="104"/>
  <c r="S64" i="104"/>
  <c r="E65" i="104"/>
  <c r="M65" i="104"/>
  <c r="U65" i="104"/>
  <c r="G66" i="104"/>
  <c r="O66" i="104"/>
  <c r="W66" i="104"/>
  <c r="I67" i="104"/>
  <c r="Q67" i="104"/>
  <c r="C68" i="104"/>
  <c r="K68" i="104"/>
  <c r="S68" i="104"/>
  <c r="E69" i="104"/>
  <c r="M69" i="104"/>
  <c r="U69" i="104"/>
  <c r="G70" i="104"/>
  <c r="O70" i="104"/>
  <c r="W70" i="104"/>
  <c r="I71" i="104"/>
  <c r="Q71" i="104"/>
  <c r="C72" i="104"/>
  <c r="K72" i="104"/>
  <c r="S72" i="104"/>
  <c r="I54" i="104"/>
  <c r="Q54" i="104"/>
  <c r="G4" i="192"/>
  <c r="O4" i="192"/>
  <c r="W4" i="192"/>
  <c r="E8" i="192"/>
  <c r="M8" i="192"/>
  <c r="U8" i="192"/>
  <c r="I11" i="192"/>
  <c r="Q11" i="192"/>
  <c r="C17" i="192"/>
  <c r="K17" i="192"/>
  <c r="S17" i="192"/>
  <c r="C22" i="192"/>
  <c r="K22" i="192"/>
  <c r="S22" i="192"/>
  <c r="I27" i="192"/>
  <c r="Q27" i="192"/>
  <c r="C33" i="192"/>
  <c r="K33" i="192"/>
  <c r="S33" i="192"/>
  <c r="G61" i="192"/>
  <c r="O61" i="192"/>
  <c r="C52" i="192"/>
  <c r="K52" i="192"/>
  <c r="S52" i="192"/>
  <c r="C4" i="193"/>
  <c r="K4" i="193"/>
  <c r="S4" i="193"/>
  <c r="I8" i="193"/>
  <c r="Q8" i="193"/>
  <c r="E11" i="193"/>
  <c r="M11" i="193"/>
  <c r="U11" i="193"/>
  <c r="G17" i="193"/>
  <c r="O17" i="193"/>
  <c r="W17" i="193"/>
  <c r="G22" i="193"/>
  <c r="O22" i="193"/>
  <c r="W22" i="193"/>
  <c r="E27" i="193"/>
  <c r="M27" i="193"/>
  <c r="U27" i="193"/>
  <c r="G33" i="193"/>
  <c r="O33" i="193"/>
  <c r="W33" i="193"/>
  <c r="C61" i="193"/>
  <c r="K61" i="193"/>
  <c r="S61" i="193"/>
  <c r="G52" i="193"/>
  <c r="O52" i="193"/>
  <c r="W52" i="193"/>
  <c r="I6" i="106"/>
  <c r="Q6" i="106"/>
  <c r="C7" i="106"/>
  <c r="K7" i="106"/>
  <c r="S7" i="106"/>
  <c r="G10" i="106"/>
  <c r="O10" i="106"/>
  <c r="W10" i="106"/>
  <c r="C13" i="106"/>
  <c r="K13" i="106"/>
  <c r="S13" i="106"/>
  <c r="E14" i="106"/>
  <c r="M14" i="106"/>
  <c r="U14" i="106"/>
  <c r="G15" i="106"/>
  <c r="O15" i="106"/>
  <c r="W15" i="106"/>
  <c r="I16" i="106"/>
  <c r="T15" i="104"/>
  <c r="F16" i="104"/>
  <c r="N16" i="104"/>
  <c r="V16" i="104"/>
  <c r="J19" i="104"/>
  <c r="R19" i="104"/>
  <c r="D20" i="104"/>
  <c r="L20" i="104"/>
  <c r="T20" i="104"/>
  <c r="F21" i="104"/>
  <c r="N21" i="104"/>
  <c r="V21" i="104"/>
  <c r="J24" i="104"/>
  <c r="R24" i="104"/>
  <c r="D25" i="104"/>
  <c r="L25" i="104"/>
  <c r="T25" i="104"/>
  <c r="H29" i="104"/>
  <c r="P29" i="104"/>
  <c r="X29" i="104"/>
  <c r="J30" i="104"/>
  <c r="R30" i="104"/>
  <c r="D31" i="104"/>
  <c r="L31" i="104"/>
  <c r="T31" i="104"/>
  <c r="F32" i="104"/>
  <c r="N32" i="104"/>
  <c r="V32" i="104"/>
  <c r="J35" i="104"/>
  <c r="R35" i="104"/>
  <c r="D36" i="104"/>
  <c r="L36" i="104"/>
  <c r="T36" i="104"/>
  <c r="F37" i="104"/>
  <c r="N37" i="104"/>
  <c r="V37" i="104"/>
  <c r="H38" i="104"/>
  <c r="P38" i="104"/>
  <c r="X38" i="104"/>
  <c r="J39" i="104"/>
  <c r="R39" i="104"/>
  <c r="D40" i="104"/>
  <c r="L40" i="104"/>
  <c r="T40" i="104"/>
  <c r="F41" i="104"/>
  <c r="N41" i="104"/>
  <c r="V41" i="104"/>
  <c r="H42" i="104"/>
  <c r="P42" i="104"/>
  <c r="X42" i="104"/>
  <c r="J43" i="104"/>
  <c r="R43" i="104"/>
  <c r="D44" i="104"/>
  <c r="L44" i="104"/>
  <c r="T44" i="104"/>
  <c r="F45" i="104"/>
  <c r="N45" i="104"/>
  <c r="V45" i="104"/>
  <c r="H46" i="104"/>
  <c r="P46" i="104"/>
  <c r="X46" i="104"/>
  <c r="J47" i="104"/>
  <c r="R47" i="104"/>
  <c r="D48" i="104"/>
  <c r="L48" i="104"/>
  <c r="T48" i="104"/>
  <c r="F49" i="104"/>
  <c r="N49" i="104"/>
  <c r="V49" i="104"/>
  <c r="H50" i="104"/>
  <c r="P50" i="104"/>
  <c r="X50" i="104"/>
  <c r="J51" i="104"/>
  <c r="R51" i="104"/>
  <c r="H62" i="104"/>
  <c r="P62" i="104"/>
  <c r="X62" i="104"/>
  <c r="J63" i="104"/>
  <c r="R63" i="104"/>
  <c r="D64" i="104"/>
  <c r="L64" i="104"/>
  <c r="T64" i="104"/>
  <c r="F65" i="104"/>
  <c r="N65" i="104"/>
  <c r="V65" i="104"/>
  <c r="H66" i="104"/>
  <c r="P66" i="104"/>
  <c r="X66" i="104"/>
  <c r="J67" i="104"/>
  <c r="R67" i="104"/>
  <c r="D68" i="104"/>
  <c r="L68" i="104"/>
  <c r="T68" i="104"/>
  <c r="F69" i="104"/>
  <c r="N69" i="104"/>
  <c r="V69" i="104"/>
  <c r="H70" i="104"/>
  <c r="P70" i="104"/>
  <c r="X70" i="104"/>
  <c r="J71" i="104"/>
  <c r="R71" i="104"/>
  <c r="D72" i="104"/>
  <c r="L72" i="104"/>
  <c r="T72" i="104"/>
  <c r="J54" i="104"/>
  <c r="R54" i="104"/>
  <c r="H4" i="192"/>
  <c r="P4" i="192"/>
  <c r="P3" i="192" s="1"/>
  <c r="X4" i="192"/>
  <c r="J11" i="192"/>
  <c r="R11" i="192"/>
  <c r="D17" i="192"/>
  <c r="L17" i="192"/>
  <c r="T17" i="192"/>
  <c r="J27" i="192"/>
  <c r="R27" i="192"/>
  <c r="D33" i="192"/>
  <c r="L33" i="192"/>
  <c r="T33" i="192"/>
  <c r="H61" i="192"/>
  <c r="P61" i="192"/>
  <c r="X61" i="192"/>
  <c r="D4" i="193"/>
  <c r="L4" i="193"/>
  <c r="T4" i="193"/>
  <c r="F11" i="193"/>
  <c r="N11" i="193"/>
  <c r="V11" i="193"/>
  <c r="H17" i="193"/>
  <c r="P17" i="193"/>
  <c r="X17" i="193"/>
  <c r="F27" i="193"/>
  <c r="N27" i="193"/>
  <c r="V27" i="193"/>
  <c r="H33" i="193"/>
  <c r="P33" i="193"/>
  <c r="X33" i="193"/>
  <c r="D61" i="193"/>
  <c r="L61" i="193"/>
  <c r="T61" i="193"/>
  <c r="J6" i="106"/>
  <c r="R6" i="106"/>
  <c r="D7" i="106"/>
  <c r="L7" i="106"/>
  <c r="T7" i="106"/>
  <c r="H10" i="106"/>
  <c r="P10" i="106"/>
  <c r="X10" i="106"/>
  <c r="D13" i="106"/>
  <c r="L13" i="106"/>
  <c r="T13" i="106"/>
  <c r="F14" i="106"/>
  <c r="N14" i="106"/>
  <c r="V14" i="106"/>
  <c r="H15" i="106"/>
  <c r="P15" i="106"/>
  <c r="X15" i="106"/>
  <c r="J16" i="106"/>
  <c r="I4" i="192"/>
  <c r="Q4" i="192"/>
  <c r="C11" i="192"/>
  <c r="K11" i="192"/>
  <c r="S11" i="192"/>
  <c r="E17" i="192"/>
  <c r="M17" i="192"/>
  <c r="U17" i="192"/>
  <c r="C27" i="192"/>
  <c r="K27" i="192"/>
  <c r="S27" i="192"/>
  <c r="E33" i="192"/>
  <c r="M33" i="192"/>
  <c r="M26" i="192" s="1"/>
  <c r="U33" i="192"/>
  <c r="I61" i="192"/>
  <c r="Q61" i="192"/>
  <c r="E4" i="193"/>
  <c r="M4" i="193"/>
  <c r="U4" i="193"/>
  <c r="G11" i="193"/>
  <c r="O11" i="193"/>
  <c r="W11" i="193"/>
  <c r="I17" i="193"/>
  <c r="Q17" i="193"/>
  <c r="G27" i="193"/>
  <c r="O27" i="193"/>
  <c r="W27" i="193"/>
  <c r="I33" i="193"/>
  <c r="I26" i="193" s="1"/>
  <c r="Q33" i="193"/>
  <c r="E61" i="193"/>
  <c r="M61" i="193"/>
  <c r="U61" i="193"/>
  <c r="J4" i="192"/>
  <c r="R4" i="192"/>
  <c r="D11" i="192"/>
  <c r="L11" i="192"/>
  <c r="T11" i="192"/>
  <c r="F17" i="192"/>
  <c r="N17" i="192"/>
  <c r="V17" i="192"/>
  <c r="D27" i="192"/>
  <c r="L27" i="192"/>
  <c r="T27" i="192"/>
  <c r="F33" i="192"/>
  <c r="N33" i="192"/>
  <c r="V33" i="192"/>
  <c r="V26" i="192" s="1"/>
  <c r="J61" i="192"/>
  <c r="R61" i="192"/>
  <c r="F52" i="192"/>
  <c r="N52" i="192"/>
  <c r="V52" i="192"/>
  <c r="F4" i="193"/>
  <c r="N4" i="193"/>
  <c r="V4" i="193"/>
  <c r="D8" i="193"/>
  <c r="L8" i="193"/>
  <c r="T8" i="193"/>
  <c r="H11" i="193"/>
  <c r="P11" i="193"/>
  <c r="X11" i="193"/>
  <c r="J17" i="193"/>
  <c r="R17" i="193"/>
  <c r="J22" i="193"/>
  <c r="R22" i="193"/>
  <c r="H27" i="193"/>
  <c r="P27" i="193"/>
  <c r="X27" i="193"/>
  <c r="J33" i="193"/>
  <c r="R33" i="193"/>
  <c r="R26" i="193" s="1"/>
  <c r="F61" i="193"/>
  <c r="N61" i="193"/>
  <c r="V61" i="193"/>
  <c r="J52" i="193"/>
  <c r="R52" i="193"/>
  <c r="Q16" i="106"/>
  <c r="E19" i="106"/>
  <c r="E19" i="102" s="1"/>
  <c r="M19" i="106"/>
  <c r="M19" i="102" s="1"/>
  <c r="U19" i="106"/>
  <c r="U19" i="102" s="1"/>
  <c r="G20" i="106"/>
  <c r="G20" i="102" s="1"/>
  <c r="O20" i="106"/>
  <c r="O20" i="102" s="1"/>
  <c r="W20" i="106"/>
  <c r="I21" i="106"/>
  <c r="I21" i="102" s="1"/>
  <c r="Q21" i="106"/>
  <c r="E24" i="106"/>
  <c r="M24" i="106"/>
  <c r="U24" i="106"/>
  <c r="G25" i="106"/>
  <c r="O25" i="106"/>
  <c r="W25" i="106"/>
  <c r="C29" i="106"/>
  <c r="C29" i="102" s="1"/>
  <c r="K29" i="106"/>
  <c r="K29" i="102" s="1"/>
  <c r="S29" i="106"/>
  <c r="S29" i="102" s="1"/>
  <c r="E30" i="106"/>
  <c r="E30" i="102" s="1"/>
  <c r="M30" i="106"/>
  <c r="M30" i="102" s="1"/>
  <c r="U30" i="106"/>
  <c r="U30" i="102" s="1"/>
  <c r="G31" i="106"/>
  <c r="O31" i="106"/>
  <c r="W31" i="106"/>
  <c r="W31" i="102" s="1"/>
  <c r="I32" i="106"/>
  <c r="I32" i="102" s="1"/>
  <c r="Q32" i="106"/>
  <c r="Q32" i="102" s="1"/>
  <c r="E35" i="106"/>
  <c r="E35" i="102" s="1"/>
  <c r="M35" i="106"/>
  <c r="M35" i="102" s="1"/>
  <c r="U35" i="106"/>
  <c r="U35" i="102" s="1"/>
  <c r="G36" i="106"/>
  <c r="G36" i="102" s="1"/>
  <c r="O36" i="106"/>
  <c r="W36" i="106"/>
  <c r="W36" i="102" s="1"/>
  <c r="I37" i="106"/>
  <c r="I37" i="102" s="1"/>
  <c r="Q37" i="106"/>
  <c r="C38" i="106"/>
  <c r="C38" i="102" s="1"/>
  <c r="K38" i="106"/>
  <c r="S38" i="106"/>
  <c r="S38" i="102" s="1"/>
  <c r="E39" i="106"/>
  <c r="E39" i="102" s="1"/>
  <c r="M39" i="106"/>
  <c r="M39" i="102" s="1"/>
  <c r="U39" i="106"/>
  <c r="U39" i="102" s="1"/>
  <c r="G40" i="106"/>
  <c r="G40" i="102" s="1"/>
  <c r="O40" i="106"/>
  <c r="O40" i="102" s="1"/>
  <c r="W40" i="106"/>
  <c r="W40" i="102" s="1"/>
  <c r="I41" i="106"/>
  <c r="I41" i="102" s="1"/>
  <c r="Q41" i="106"/>
  <c r="Q41" i="102" s="1"/>
  <c r="C42" i="106"/>
  <c r="C42" i="102" s="1"/>
  <c r="K42" i="106"/>
  <c r="K42" i="102" s="1"/>
  <c r="S42" i="106"/>
  <c r="S42" i="102" s="1"/>
  <c r="E43" i="106"/>
  <c r="E43" i="102" s="1"/>
  <c r="M43" i="106"/>
  <c r="M43" i="102" s="1"/>
  <c r="U43" i="106"/>
  <c r="U43" i="102" s="1"/>
  <c r="G44" i="106"/>
  <c r="O44" i="106"/>
  <c r="O44" i="102" s="1"/>
  <c r="W44" i="106"/>
  <c r="W44" i="102" s="1"/>
  <c r="I45" i="106"/>
  <c r="Q45" i="106"/>
  <c r="Q45" i="102" s="1"/>
  <c r="C46" i="106"/>
  <c r="C46" i="102" s="1"/>
  <c r="K46" i="106"/>
  <c r="K46" i="102" s="1"/>
  <c r="S46" i="106"/>
  <c r="S46" i="102" s="1"/>
  <c r="E47" i="106"/>
  <c r="E47" i="102" s="1"/>
  <c r="M47" i="106"/>
  <c r="M47" i="102" s="1"/>
  <c r="U47" i="106"/>
  <c r="U47" i="102" s="1"/>
  <c r="G48" i="106"/>
  <c r="G48" i="102" s="1"/>
  <c r="O48" i="106"/>
  <c r="O48" i="102" s="1"/>
  <c r="W48" i="106"/>
  <c r="W48" i="102" s="1"/>
  <c r="I49" i="106"/>
  <c r="Q49" i="106"/>
  <c r="Q49" i="102" s="1"/>
  <c r="C50" i="106"/>
  <c r="C50" i="102" s="1"/>
  <c r="K50" i="106"/>
  <c r="K50" i="102" s="1"/>
  <c r="S50" i="106"/>
  <c r="S50" i="102" s="1"/>
  <c r="E51" i="106"/>
  <c r="E51" i="102" s="1"/>
  <c r="M51" i="106"/>
  <c r="M51" i="102" s="1"/>
  <c r="U51" i="106"/>
  <c r="U51" i="102" s="1"/>
  <c r="C62" i="106"/>
  <c r="C62" i="102" s="1"/>
  <c r="K62" i="106"/>
  <c r="K62" i="102" s="1"/>
  <c r="S62" i="106"/>
  <c r="S62" i="102" s="1"/>
  <c r="E63" i="106"/>
  <c r="E63" i="102" s="1"/>
  <c r="M63" i="106"/>
  <c r="U63" i="106"/>
  <c r="G64" i="106"/>
  <c r="G64" i="102" s="1"/>
  <c r="O64" i="106"/>
  <c r="O64" i="102" s="1"/>
  <c r="W64" i="106"/>
  <c r="W64" i="102" s="1"/>
  <c r="R16" i="106"/>
  <c r="F19" i="106"/>
  <c r="F19" i="102" s="1"/>
  <c r="N19" i="106"/>
  <c r="N19" i="102" s="1"/>
  <c r="V19" i="106"/>
  <c r="H20" i="106"/>
  <c r="P20" i="106"/>
  <c r="X20" i="106"/>
  <c r="X20" i="102" s="1"/>
  <c r="J21" i="106"/>
  <c r="R21" i="106"/>
  <c r="F24" i="106"/>
  <c r="N24" i="106"/>
  <c r="V24" i="106"/>
  <c r="H25" i="106"/>
  <c r="P25" i="106"/>
  <c r="X25" i="106"/>
  <c r="D29" i="106"/>
  <c r="L29" i="106"/>
  <c r="L29" i="102" s="1"/>
  <c r="T29" i="106"/>
  <c r="T29" i="102" s="1"/>
  <c r="F30" i="106"/>
  <c r="F30" i="102" s="1"/>
  <c r="N30" i="106"/>
  <c r="V30" i="106"/>
  <c r="H31" i="106"/>
  <c r="H31" i="102" s="1"/>
  <c r="P31" i="106"/>
  <c r="P31" i="102" s="1"/>
  <c r="X31" i="106"/>
  <c r="J32" i="106"/>
  <c r="R32" i="106"/>
  <c r="R32" i="102" s="1"/>
  <c r="F35" i="106"/>
  <c r="F35" i="102" s="1"/>
  <c r="N35" i="106"/>
  <c r="V35" i="106"/>
  <c r="H36" i="106"/>
  <c r="H36" i="102" s="1"/>
  <c r="P36" i="106"/>
  <c r="P36" i="102" s="1"/>
  <c r="X36" i="106"/>
  <c r="J37" i="106"/>
  <c r="J37" i="102" s="1"/>
  <c r="R37" i="106"/>
  <c r="R37" i="102" s="1"/>
  <c r="D38" i="106"/>
  <c r="D38" i="102" s="1"/>
  <c r="L38" i="106"/>
  <c r="T38" i="106"/>
  <c r="F39" i="106"/>
  <c r="N39" i="106"/>
  <c r="N39" i="102" s="1"/>
  <c r="V39" i="106"/>
  <c r="H40" i="106"/>
  <c r="H40" i="102" s="1"/>
  <c r="P40" i="106"/>
  <c r="P40" i="102" s="1"/>
  <c r="X40" i="106"/>
  <c r="X40" i="102" s="1"/>
  <c r="J41" i="106"/>
  <c r="J41" i="102" s="1"/>
  <c r="R41" i="106"/>
  <c r="R41" i="102" s="1"/>
  <c r="D42" i="106"/>
  <c r="D42" i="102" s="1"/>
  <c r="L42" i="106"/>
  <c r="L42" i="102" s="1"/>
  <c r="T42" i="106"/>
  <c r="F43" i="106"/>
  <c r="N43" i="106"/>
  <c r="N43" i="102" s="1"/>
  <c r="V43" i="106"/>
  <c r="V43" i="102" s="1"/>
  <c r="H44" i="106"/>
  <c r="P44" i="106"/>
  <c r="X44" i="106"/>
  <c r="X44" i="102" s="1"/>
  <c r="J45" i="106"/>
  <c r="J45" i="102" s="1"/>
  <c r="R45" i="106"/>
  <c r="D46" i="106"/>
  <c r="L46" i="106"/>
  <c r="L46" i="102" s="1"/>
  <c r="T46" i="106"/>
  <c r="F47" i="106"/>
  <c r="N47" i="106"/>
  <c r="V47" i="106"/>
  <c r="V47" i="102" s="1"/>
  <c r="H48" i="106"/>
  <c r="H48" i="102" s="1"/>
  <c r="P48" i="106"/>
  <c r="X48" i="106"/>
  <c r="X48" i="102" s="1"/>
  <c r="J49" i="106"/>
  <c r="J49" i="102" s="1"/>
  <c r="R49" i="106"/>
  <c r="R49" i="102" s="1"/>
  <c r="D50" i="106"/>
  <c r="L50" i="106"/>
  <c r="T50" i="106"/>
  <c r="T50" i="102" s="1"/>
  <c r="F51" i="106"/>
  <c r="F51" i="102" s="1"/>
  <c r="N51" i="106"/>
  <c r="V51" i="106"/>
  <c r="V51" i="102" s="1"/>
  <c r="D62" i="106"/>
  <c r="D62" i="102" s="1"/>
  <c r="L62" i="106"/>
  <c r="L62" i="102" s="1"/>
  <c r="T62" i="106"/>
  <c r="F63" i="106"/>
  <c r="F63" i="102" s="1"/>
  <c r="N63" i="106"/>
  <c r="N63" i="102" s="1"/>
  <c r="V63" i="106"/>
  <c r="V63" i="102" s="1"/>
  <c r="H64" i="106"/>
  <c r="H64" i="102" s="1"/>
  <c r="P64" i="106"/>
  <c r="X64" i="106"/>
  <c r="X64" i="102" s="1"/>
  <c r="J65" i="106"/>
  <c r="J65" i="102" s="1"/>
  <c r="I4" i="195"/>
  <c r="Q4" i="195"/>
  <c r="G8" i="195"/>
  <c r="O8" i="195"/>
  <c r="W8" i="195"/>
  <c r="C11" i="195"/>
  <c r="K11" i="195"/>
  <c r="S11" i="195"/>
  <c r="E17" i="195"/>
  <c r="M17" i="195"/>
  <c r="U17" i="195"/>
  <c r="E22" i="195"/>
  <c r="M22" i="195"/>
  <c r="U22" i="195"/>
  <c r="C27" i="195"/>
  <c r="K27" i="195"/>
  <c r="S27" i="195"/>
  <c r="S26" i="195" s="1"/>
  <c r="E33" i="195"/>
  <c r="M33" i="195"/>
  <c r="U33" i="195"/>
  <c r="I61" i="195"/>
  <c r="Q61" i="195"/>
  <c r="E52" i="195"/>
  <c r="M52" i="195"/>
  <c r="U52" i="195"/>
  <c r="E4" i="196"/>
  <c r="M4" i="196"/>
  <c r="U4" i="196"/>
  <c r="C8" i="196"/>
  <c r="K8" i="196"/>
  <c r="S8" i="196"/>
  <c r="G11" i="196"/>
  <c r="O11" i="196"/>
  <c r="W11" i="196"/>
  <c r="I17" i="196"/>
  <c r="Q17" i="196"/>
  <c r="I22" i="196"/>
  <c r="Q22" i="196"/>
  <c r="G27" i="196"/>
  <c r="G26" i="196" s="1"/>
  <c r="O27" i="196"/>
  <c r="O26" i="196" s="1"/>
  <c r="W27" i="196"/>
  <c r="W26" i="196" s="1"/>
  <c r="I33" i="196"/>
  <c r="Q33" i="196"/>
  <c r="E61" i="196"/>
  <c r="M61" i="196"/>
  <c r="U61" i="196"/>
  <c r="I52" i="196"/>
  <c r="Q52" i="196"/>
  <c r="P8" i="195"/>
  <c r="X8" i="195"/>
  <c r="D11" i="195"/>
  <c r="L11" i="195"/>
  <c r="T11" i="195"/>
  <c r="F17" i="195"/>
  <c r="N17" i="195"/>
  <c r="V17" i="195"/>
  <c r="F22" i="195"/>
  <c r="N22" i="195"/>
  <c r="V22" i="195"/>
  <c r="D27" i="195"/>
  <c r="L27" i="195"/>
  <c r="L26" i="195" s="1"/>
  <c r="T27" i="195"/>
  <c r="F33" i="195"/>
  <c r="N33" i="195"/>
  <c r="V33" i="195"/>
  <c r="J61" i="195"/>
  <c r="R61" i="195"/>
  <c r="F52" i="195"/>
  <c r="N52" i="195"/>
  <c r="V52" i="195"/>
  <c r="F4" i="196"/>
  <c r="N4" i="196"/>
  <c r="V4" i="196"/>
  <c r="D8" i="196"/>
  <c r="L8" i="196"/>
  <c r="T8" i="196"/>
  <c r="H11" i="196"/>
  <c r="P11" i="196"/>
  <c r="X11" i="196"/>
  <c r="J17" i="196"/>
  <c r="R17" i="196"/>
  <c r="J22" i="196"/>
  <c r="R22" i="196"/>
  <c r="H27" i="196"/>
  <c r="P27" i="196"/>
  <c r="X27" i="196"/>
  <c r="J33" i="196"/>
  <c r="R33" i="196"/>
  <c r="F61" i="196"/>
  <c r="N61" i="196"/>
  <c r="V61" i="196"/>
  <c r="J52" i="196"/>
  <c r="R52" i="196"/>
  <c r="I65" i="106"/>
  <c r="I65" i="102" s="1"/>
  <c r="Q65" i="106"/>
  <c r="Q65" i="102" s="1"/>
  <c r="C66" i="106"/>
  <c r="C66" i="102" s="1"/>
  <c r="K66" i="106"/>
  <c r="K66" i="102" s="1"/>
  <c r="S66" i="106"/>
  <c r="S66" i="102" s="1"/>
  <c r="E67" i="106"/>
  <c r="E67" i="102" s="1"/>
  <c r="M67" i="106"/>
  <c r="M67" i="102" s="1"/>
  <c r="U67" i="106"/>
  <c r="U67" i="102" s="1"/>
  <c r="G68" i="106"/>
  <c r="G68" i="102" s="1"/>
  <c r="O68" i="106"/>
  <c r="O68" i="102" s="1"/>
  <c r="W68" i="106"/>
  <c r="W68" i="102" s="1"/>
  <c r="I69" i="106"/>
  <c r="I69" i="102" s="1"/>
  <c r="Q69" i="106"/>
  <c r="Q69" i="102" s="1"/>
  <c r="C70" i="106"/>
  <c r="C70" i="102" s="1"/>
  <c r="K70" i="106"/>
  <c r="K70" i="102" s="1"/>
  <c r="S70" i="106"/>
  <c r="E71" i="106"/>
  <c r="E71" i="102" s="1"/>
  <c r="M71" i="106"/>
  <c r="M71" i="102" s="1"/>
  <c r="U71" i="106"/>
  <c r="U71" i="102" s="1"/>
  <c r="G72" i="106"/>
  <c r="G72" i="102" s="1"/>
  <c r="O72" i="106"/>
  <c r="O72" i="102" s="1"/>
  <c r="W72" i="106"/>
  <c r="W72" i="102" s="1"/>
  <c r="E54" i="106"/>
  <c r="E54" i="102" s="1"/>
  <c r="M54" i="106"/>
  <c r="M54" i="102" s="1"/>
  <c r="U54" i="106"/>
  <c r="U54" i="102" s="1"/>
  <c r="U11" i="195"/>
  <c r="O17" i="195"/>
  <c r="W17" i="195"/>
  <c r="E27" i="195"/>
  <c r="M27" i="195"/>
  <c r="U27" i="195"/>
  <c r="G33" i="195"/>
  <c r="O33" i="195"/>
  <c r="W33" i="195"/>
  <c r="C61" i="195"/>
  <c r="K61" i="195"/>
  <c r="S61" i="195"/>
  <c r="G4" i="196"/>
  <c r="O4" i="196"/>
  <c r="W4" i="196"/>
  <c r="I11" i="196"/>
  <c r="Q11" i="196"/>
  <c r="C17" i="196"/>
  <c r="K17" i="196"/>
  <c r="S17" i="196"/>
  <c r="I27" i="196"/>
  <c r="Q27" i="196"/>
  <c r="C33" i="196"/>
  <c r="K33" i="196"/>
  <c r="S33" i="196"/>
  <c r="G61" i="196"/>
  <c r="O61" i="196"/>
  <c r="W61" i="196"/>
  <c r="E6" i="111"/>
  <c r="M6" i="111"/>
  <c r="U6" i="111"/>
  <c r="G7" i="111"/>
  <c r="O7" i="111"/>
  <c r="W7" i="111"/>
  <c r="C10" i="111"/>
  <c r="K10" i="111"/>
  <c r="S10" i="111"/>
  <c r="G13" i="111"/>
  <c r="O13" i="111"/>
  <c r="W13" i="111"/>
  <c r="I14" i="111"/>
  <c r="Q14" i="111"/>
  <c r="C15" i="111"/>
  <c r="K15" i="111"/>
  <c r="S15" i="111"/>
  <c r="E16" i="111"/>
  <c r="M16" i="111"/>
  <c r="U16" i="111"/>
  <c r="I19" i="111"/>
  <c r="Q19" i="111"/>
  <c r="C20" i="111"/>
  <c r="K20" i="111"/>
  <c r="S20" i="111"/>
  <c r="E21" i="111"/>
  <c r="M21" i="111"/>
  <c r="U21" i="111"/>
  <c r="I24" i="111"/>
  <c r="Q24" i="111"/>
  <c r="C25" i="111"/>
  <c r="K25" i="111"/>
  <c r="S25" i="111"/>
  <c r="G29" i="111"/>
  <c r="O29" i="111"/>
  <c r="W29" i="111"/>
  <c r="I30" i="111"/>
  <c r="Q30" i="111"/>
  <c r="C31" i="111"/>
  <c r="K31" i="111"/>
  <c r="S31" i="111"/>
  <c r="E32" i="111"/>
  <c r="M32" i="111"/>
  <c r="U32" i="111"/>
  <c r="I35" i="111"/>
  <c r="Q35" i="111"/>
  <c r="C36" i="111"/>
  <c r="K36" i="111"/>
  <c r="S36" i="111"/>
  <c r="E37" i="111"/>
  <c r="M37" i="111"/>
  <c r="U37" i="111"/>
  <c r="G38" i="111"/>
  <c r="O38" i="111"/>
  <c r="W38" i="111"/>
  <c r="I39" i="111"/>
  <c r="Q39" i="111"/>
  <c r="C40" i="111"/>
  <c r="K40" i="111"/>
  <c r="S40" i="111"/>
  <c r="E41" i="111"/>
  <c r="M41" i="111"/>
  <c r="U41" i="111"/>
  <c r="G42" i="111"/>
  <c r="O42" i="111"/>
  <c r="W42" i="111"/>
  <c r="I43" i="111"/>
  <c r="Q43" i="111"/>
  <c r="C44" i="111"/>
  <c r="K44" i="111"/>
  <c r="S44" i="111"/>
  <c r="E45" i="111"/>
  <c r="M45" i="111"/>
  <c r="U45" i="111"/>
  <c r="G46" i="111"/>
  <c r="O46" i="111"/>
  <c r="W46" i="111"/>
  <c r="I47" i="111"/>
  <c r="Q47" i="111"/>
  <c r="C48" i="111"/>
  <c r="K48" i="111"/>
  <c r="S48" i="111"/>
  <c r="E49" i="111"/>
  <c r="M49" i="111"/>
  <c r="U49" i="111"/>
  <c r="G50" i="111"/>
  <c r="O50" i="111"/>
  <c r="W50" i="111"/>
  <c r="I51" i="111"/>
  <c r="Q51" i="111"/>
  <c r="G62" i="111"/>
  <c r="O62" i="111"/>
  <c r="W62" i="111"/>
  <c r="I63" i="111"/>
  <c r="Q63" i="111"/>
  <c r="C64" i="111"/>
  <c r="K64" i="111"/>
  <c r="S64" i="111"/>
  <c r="E65" i="111"/>
  <c r="M65" i="111"/>
  <c r="U65" i="111"/>
  <c r="G66" i="111"/>
  <c r="O66" i="111"/>
  <c r="W66" i="111"/>
  <c r="I67" i="111"/>
  <c r="Q67" i="111"/>
  <c r="C68" i="111"/>
  <c r="R65" i="106"/>
  <c r="R65" i="102" s="1"/>
  <c r="D66" i="106"/>
  <c r="L66" i="106"/>
  <c r="L66" i="102" s="1"/>
  <c r="T66" i="106"/>
  <c r="F67" i="106"/>
  <c r="N67" i="106"/>
  <c r="N67" i="102" s="1"/>
  <c r="V67" i="106"/>
  <c r="V67" i="102" s="1"/>
  <c r="H68" i="106"/>
  <c r="H68" i="102" s="1"/>
  <c r="P68" i="106"/>
  <c r="P68" i="102" s="1"/>
  <c r="X68" i="106"/>
  <c r="X68" i="102" s="1"/>
  <c r="J69" i="106"/>
  <c r="J69" i="102" s="1"/>
  <c r="R69" i="106"/>
  <c r="D70" i="106"/>
  <c r="L70" i="106"/>
  <c r="L70" i="102" s="1"/>
  <c r="T70" i="106"/>
  <c r="T70" i="102" s="1"/>
  <c r="F71" i="106"/>
  <c r="F71" i="102" s="1"/>
  <c r="N71" i="106"/>
  <c r="N71" i="102" s="1"/>
  <c r="V71" i="106"/>
  <c r="V71" i="102" s="1"/>
  <c r="H72" i="106"/>
  <c r="H72" i="102" s="1"/>
  <c r="P72" i="106"/>
  <c r="X72" i="106"/>
  <c r="F54" i="106"/>
  <c r="F54" i="102" s="1"/>
  <c r="N54" i="106"/>
  <c r="N54" i="102" s="1"/>
  <c r="V54" i="106"/>
  <c r="F11" i="195"/>
  <c r="N11" i="195"/>
  <c r="V11" i="195"/>
  <c r="H17" i="195"/>
  <c r="P17" i="195"/>
  <c r="X17" i="195"/>
  <c r="F27" i="195"/>
  <c r="N27" i="195"/>
  <c r="V27" i="195"/>
  <c r="H33" i="195"/>
  <c r="P33" i="195"/>
  <c r="X33" i="195"/>
  <c r="D61" i="195"/>
  <c r="L61" i="195"/>
  <c r="T61" i="195"/>
  <c r="H4" i="196"/>
  <c r="P4" i="196"/>
  <c r="X4" i="196"/>
  <c r="J11" i="196"/>
  <c r="R11" i="196"/>
  <c r="D17" i="196"/>
  <c r="L17" i="196"/>
  <c r="T17" i="196"/>
  <c r="J27" i="196"/>
  <c r="R27" i="196"/>
  <c r="D33" i="196"/>
  <c r="L33" i="196"/>
  <c r="T33" i="196"/>
  <c r="H61" i="196"/>
  <c r="P61" i="196"/>
  <c r="X61" i="196"/>
  <c r="G11" i="195"/>
  <c r="O11" i="195"/>
  <c r="W11" i="195"/>
  <c r="I17" i="195"/>
  <c r="Q17" i="195"/>
  <c r="G27" i="195"/>
  <c r="O27" i="195"/>
  <c r="W27" i="195"/>
  <c r="I33" i="195"/>
  <c r="Q33" i="195"/>
  <c r="Q26" i="195" s="1"/>
  <c r="E61" i="195"/>
  <c r="M61" i="195"/>
  <c r="U61" i="195"/>
  <c r="C11" i="196"/>
  <c r="K11" i="196"/>
  <c r="S11" i="196"/>
  <c r="E17" i="196"/>
  <c r="M17" i="196"/>
  <c r="U17" i="196"/>
  <c r="C27" i="196"/>
  <c r="K27" i="196"/>
  <c r="S27" i="196"/>
  <c r="I61" i="196"/>
  <c r="Q61" i="196"/>
  <c r="E52" i="196"/>
  <c r="M52" i="196"/>
  <c r="U52" i="196"/>
  <c r="H11" i="195"/>
  <c r="P11" i="195"/>
  <c r="X11" i="195"/>
  <c r="J17" i="195"/>
  <c r="R17" i="195"/>
  <c r="H27" i="195"/>
  <c r="P27" i="195"/>
  <c r="X27" i="195"/>
  <c r="J33" i="195"/>
  <c r="R33" i="195"/>
  <c r="R26" i="195" s="1"/>
  <c r="F61" i="195"/>
  <c r="N61" i="195"/>
  <c r="V61" i="195"/>
  <c r="D11" i="196"/>
  <c r="L11" i="196"/>
  <c r="T11" i="196"/>
  <c r="F17" i="196"/>
  <c r="N17" i="196"/>
  <c r="V17" i="196"/>
  <c r="D27" i="196"/>
  <c r="L27" i="196"/>
  <c r="T27" i="196"/>
  <c r="F33" i="196"/>
  <c r="F26" i="196" s="1"/>
  <c r="N33" i="196"/>
  <c r="V33" i="196"/>
  <c r="V26" i="196" s="1"/>
  <c r="J61" i="196"/>
  <c r="R61" i="196"/>
  <c r="F4" i="165"/>
  <c r="N4" i="165"/>
  <c r="V4" i="165"/>
  <c r="H11" i="165"/>
  <c r="P11" i="165"/>
  <c r="X11" i="165"/>
  <c r="J17" i="165"/>
  <c r="R17" i="165"/>
  <c r="H27" i="165"/>
  <c r="P27" i="165"/>
  <c r="X27" i="165"/>
  <c r="J33" i="165"/>
  <c r="R33" i="165"/>
  <c r="F61" i="165"/>
  <c r="N61" i="165"/>
  <c r="V61" i="165"/>
  <c r="H45" i="118"/>
  <c r="H45" i="116" s="1"/>
  <c r="P45" i="118"/>
  <c r="P45" i="116" s="1"/>
  <c r="X45" i="118"/>
  <c r="X45" i="116" s="1"/>
  <c r="D33" i="167"/>
  <c r="D26" i="167" s="1"/>
  <c r="D2" i="167" s="1"/>
  <c r="L33" i="167"/>
  <c r="L26" i="167" s="1"/>
  <c r="L2" i="167" s="1"/>
  <c r="T33" i="167"/>
  <c r="T26" i="167" s="1"/>
  <c r="T2" i="167" s="1"/>
  <c r="H43" i="118"/>
  <c r="P43" i="118"/>
  <c r="X43" i="118"/>
  <c r="X43" i="116" s="1"/>
  <c r="J44" i="118"/>
  <c r="J44" i="116" s="1"/>
  <c r="C8" i="198"/>
  <c r="K8" i="198"/>
  <c r="S8" i="198"/>
  <c r="G11" i="198"/>
  <c r="O11" i="198"/>
  <c r="W11" i="198"/>
  <c r="I17" i="198"/>
  <c r="Q17" i="198"/>
  <c r="I22" i="198"/>
  <c r="Q22" i="198"/>
  <c r="G27" i="198"/>
  <c r="G26" i="198" s="1"/>
  <c r="O27" i="198"/>
  <c r="O26" i="198" s="1"/>
  <c r="W27" i="198"/>
  <c r="W26" i="198" s="1"/>
  <c r="I33" i="198"/>
  <c r="Q33" i="198"/>
  <c r="E61" i="198"/>
  <c r="M61" i="198"/>
  <c r="U61" i="198"/>
  <c r="I52" i="198"/>
  <c r="Q52" i="198"/>
  <c r="I4" i="199"/>
  <c r="I3" i="199" s="1"/>
  <c r="Q4" i="199"/>
  <c r="Q3" i="199" s="1"/>
  <c r="G8" i="199"/>
  <c r="O8" i="199"/>
  <c r="W8" i="199"/>
  <c r="C11" i="199"/>
  <c r="K11" i="199"/>
  <c r="S11" i="199"/>
  <c r="E17" i="199"/>
  <c r="M17" i="199"/>
  <c r="U17" i="199"/>
  <c r="E22" i="199"/>
  <c r="M22" i="199"/>
  <c r="U22" i="199"/>
  <c r="C27" i="199"/>
  <c r="C26" i="199" s="1"/>
  <c r="K27" i="199"/>
  <c r="K26" i="199" s="1"/>
  <c r="S27" i="199"/>
  <c r="S26" i="199" s="1"/>
  <c r="E33" i="199"/>
  <c r="M33" i="199"/>
  <c r="U33" i="199"/>
  <c r="I61" i="199"/>
  <c r="Q61" i="199"/>
  <c r="E52" i="199"/>
  <c r="M52" i="199"/>
  <c r="U52" i="199"/>
  <c r="G4" i="165"/>
  <c r="O4" i="165"/>
  <c r="W4" i="165"/>
  <c r="E8" i="165"/>
  <c r="M8" i="165"/>
  <c r="U8" i="165"/>
  <c r="I11" i="165"/>
  <c r="Q11" i="165"/>
  <c r="C17" i="165"/>
  <c r="K17" i="165"/>
  <c r="S17" i="165"/>
  <c r="C22" i="165"/>
  <c r="K22" i="165"/>
  <c r="S22" i="165"/>
  <c r="I27" i="165"/>
  <c r="Q27" i="165"/>
  <c r="C33" i="165"/>
  <c r="K33" i="165"/>
  <c r="S33" i="165"/>
  <c r="G61" i="165"/>
  <c r="O61" i="165"/>
  <c r="W61" i="165"/>
  <c r="C52" i="165"/>
  <c r="K52" i="165"/>
  <c r="S52" i="165"/>
  <c r="G38" i="118"/>
  <c r="G38" i="116" s="1"/>
  <c r="O38" i="118"/>
  <c r="O38" i="116" s="1"/>
  <c r="W38" i="118"/>
  <c r="I39" i="118"/>
  <c r="Q39" i="118"/>
  <c r="Q39" i="116" s="1"/>
  <c r="C40" i="118"/>
  <c r="C40" i="116" s="1"/>
  <c r="K40" i="118"/>
  <c r="S40" i="118"/>
  <c r="E41" i="118"/>
  <c r="E41" i="116" s="1"/>
  <c r="M41" i="118"/>
  <c r="M41" i="116" s="1"/>
  <c r="U41" i="118"/>
  <c r="G42" i="118"/>
  <c r="O42" i="118"/>
  <c r="O42" i="116" s="1"/>
  <c r="W42" i="118"/>
  <c r="E67" i="118"/>
  <c r="M67" i="118"/>
  <c r="M67" i="116" s="1"/>
  <c r="U67" i="118"/>
  <c r="G70" i="118"/>
  <c r="G70" i="116" s="1"/>
  <c r="O70" i="118"/>
  <c r="O70" i="116" s="1"/>
  <c r="W70" i="118"/>
  <c r="W70" i="116" s="1"/>
  <c r="I71" i="118"/>
  <c r="I71" i="116" s="1"/>
  <c r="Q71" i="118"/>
  <c r="Q71" i="116" s="1"/>
  <c r="C36" i="118"/>
  <c r="K36" i="118"/>
  <c r="S36" i="118"/>
  <c r="S36" i="116" s="1"/>
  <c r="E33" i="167"/>
  <c r="E26" i="167" s="1"/>
  <c r="E2" i="167" s="1"/>
  <c r="M33" i="167"/>
  <c r="M26" i="167" s="1"/>
  <c r="M2" i="167" s="1"/>
  <c r="U33" i="167"/>
  <c r="U26" i="167" s="1"/>
  <c r="U2" i="167" s="1"/>
  <c r="I43" i="118"/>
  <c r="Q43" i="118"/>
  <c r="Q43" i="116" s="1"/>
  <c r="C44" i="118"/>
  <c r="K44" i="118"/>
  <c r="K44" i="116" s="1"/>
  <c r="F17" i="199"/>
  <c r="N17" i="199"/>
  <c r="V17" i="199"/>
  <c r="P3" i="165"/>
  <c r="J11" i="165"/>
  <c r="R11" i="165"/>
  <c r="D17" i="165"/>
  <c r="L17" i="165"/>
  <c r="T17" i="165"/>
  <c r="J27" i="165"/>
  <c r="R27" i="165"/>
  <c r="D33" i="165"/>
  <c r="L33" i="165"/>
  <c r="T33" i="165"/>
  <c r="H61" i="165"/>
  <c r="P61" i="165"/>
  <c r="X61" i="165"/>
  <c r="H70" i="118"/>
  <c r="H70" i="116" s="1"/>
  <c r="P70" i="118"/>
  <c r="P70" i="116" s="1"/>
  <c r="X70" i="118"/>
  <c r="J71" i="118"/>
  <c r="R71" i="118"/>
  <c r="R71" i="116" s="1"/>
  <c r="F33" i="167"/>
  <c r="F26" i="167" s="1"/>
  <c r="F2" i="167" s="1"/>
  <c r="N33" i="167"/>
  <c r="N26" i="167" s="1"/>
  <c r="N2" i="167" s="1"/>
  <c r="V33" i="167"/>
  <c r="V26" i="167" s="1"/>
  <c r="V2" i="167" s="1"/>
  <c r="K68" i="111"/>
  <c r="S68" i="111"/>
  <c r="E69" i="111"/>
  <c r="M69" i="111"/>
  <c r="U69" i="111"/>
  <c r="G70" i="111"/>
  <c r="O70" i="111"/>
  <c r="W70" i="111"/>
  <c r="I71" i="111"/>
  <c r="Q71" i="111"/>
  <c r="C72" i="111"/>
  <c r="K72" i="111"/>
  <c r="S72" i="111"/>
  <c r="I54" i="111"/>
  <c r="Q54" i="111"/>
  <c r="C33" i="198"/>
  <c r="G61" i="198"/>
  <c r="O61" i="198"/>
  <c r="W61" i="198"/>
  <c r="C4" i="199"/>
  <c r="K4" i="199"/>
  <c r="S4" i="199"/>
  <c r="E11" i="199"/>
  <c r="E3" i="199" s="1"/>
  <c r="M11" i="199"/>
  <c r="M3" i="199" s="1"/>
  <c r="U11" i="199"/>
  <c r="U3" i="199" s="1"/>
  <c r="G17" i="199"/>
  <c r="O17" i="199"/>
  <c r="W17" i="199"/>
  <c r="E27" i="199"/>
  <c r="M27" i="199"/>
  <c r="U27" i="199"/>
  <c r="G33" i="199"/>
  <c r="O33" i="199"/>
  <c r="W33" i="199"/>
  <c r="C61" i="199"/>
  <c r="K61" i="199"/>
  <c r="S61" i="199"/>
  <c r="G52" i="199"/>
  <c r="O52" i="199"/>
  <c r="W52" i="199"/>
  <c r="I4" i="165"/>
  <c r="Q4" i="165"/>
  <c r="C11" i="165"/>
  <c r="K11" i="165"/>
  <c r="S11" i="165"/>
  <c r="E17" i="165"/>
  <c r="M17" i="165"/>
  <c r="U17" i="165"/>
  <c r="C27" i="165"/>
  <c r="K27" i="165"/>
  <c r="S27" i="165"/>
  <c r="E33" i="165"/>
  <c r="M33" i="165"/>
  <c r="U33" i="165"/>
  <c r="I61" i="165"/>
  <c r="Q61" i="165"/>
  <c r="I38" i="118"/>
  <c r="Q38" i="118"/>
  <c r="Q38" i="116" s="1"/>
  <c r="C39" i="118"/>
  <c r="C39" i="116" s="1"/>
  <c r="K39" i="118"/>
  <c r="S39" i="118"/>
  <c r="S39" i="116" s="1"/>
  <c r="E40" i="118"/>
  <c r="E40" i="116" s="1"/>
  <c r="M40" i="118"/>
  <c r="M40" i="116" s="1"/>
  <c r="U40" i="118"/>
  <c r="U40" i="116" s="1"/>
  <c r="G41" i="118"/>
  <c r="G41" i="116" s="1"/>
  <c r="O41" i="118"/>
  <c r="W41" i="118"/>
  <c r="W41" i="116" s="1"/>
  <c r="I42" i="118"/>
  <c r="Q42" i="118"/>
  <c r="Q42" i="116" s="1"/>
  <c r="C45" i="118"/>
  <c r="K45" i="118"/>
  <c r="S45" i="118"/>
  <c r="G67" i="118"/>
  <c r="E36" i="118"/>
  <c r="E36" i="116" s="1"/>
  <c r="M36" i="118"/>
  <c r="M36" i="116" s="1"/>
  <c r="U36" i="118"/>
  <c r="H17" i="199"/>
  <c r="P17" i="199"/>
  <c r="X17" i="199"/>
  <c r="I61" i="198"/>
  <c r="Q61" i="198"/>
  <c r="G11" i="199"/>
  <c r="O11" i="199"/>
  <c r="W11" i="199"/>
  <c r="I17" i="199"/>
  <c r="Q17" i="199"/>
  <c r="G27" i="199"/>
  <c r="O27" i="199"/>
  <c r="W27" i="199"/>
  <c r="I33" i="199"/>
  <c r="I26" i="199" s="1"/>
  <c r="E61" i="199"/>
  <c r="M61" i="199"/>
  <c r="U61" i="199"/>
  <c r="E11" i="165"/>
  <c r="M11" i="165"/>
  <c r="U11" i="165"/>
  <c r="G17" i="165"/>
  <c r="O17" i="165"/>
  <c r="W17" i="165"/>
  <c r="E27" i="165"/>
  <c r="M27" i="165"/>
  <c r="U27" i="165"/>
  <c r="G33" i="165"/>
  <c r="O33" i="165"/>
  <c r="W33" i="165"/>
  <c r="C61" i="165"/>
  <c r="K61" i="165"/>
  <c r="S61" i="165"/>
  <c r="I67" i="118"/>
  <c r="I67" i="116" s="1"/>
  <c r="Q67" i="118"/>
  <c r="Q67" i="116" s="1"/>
  <c r="C70" i="118"/>
  <c r="K70" i="118"/>
  <c r="K70" i="116" s="1"/>
  <c r="S70" i="118"/>
  <c r="E71" i="118"/>
  <c r="E71" i="116" s="1"/>
  <c r="M71" i="118"/>
  <c r="M71" i="116" s="1"/>
  <c r="U71" i="118"/>
  <c r="D4" i="165"/>
  <c r="L4" i="165"/>
  <c r="T4" i="165"/>
  <c r="J8" i="165"/>
  <c r="R8" i="165"/>
  <c r="F11" i="165"/>
  <c r="N11" i="165"/>
  <c r="V11" i="165"/>
  <c r="H17" i="165"/>
  <c r="P17" i="165"/>
  <c r="X17" i="165"/>
  <c r="H22" i="165"/>
  <c r="P22" i="165"/>
  <c r="X22" i="165"/>
  <c r="F27" i="165"/>
  <c r="F26" i="165" s="1"/>
  <c r="N27" i="165"/>
  <c r="V27" i="165"/>
  <c r="H33" i="165"/>
  <c r="P33" i="165"/>
  <c r="X33" i="165"/>
  <c r="D61" i="165"/>
  <c r="L61" i="165"/>
  <c r="T61" i="165"/>
  <c r="H52" i="165"/>
  <c r="P52" i="165"/>
  <c r="X52" i="165"/>
  <c r="J67" i="118"/>
  <c r="J67" i="116" s="1"/>
  <c r="R67" i="118"/>
  <c r="R67" i="116" s="1"/>
  <c r="H36" i="118"/>
  <c r="H36" i="116" s="1"/>
  <c r="P36" i="118"/>
  <c r="P36" i="116" s="1"/>
  <c r="X36" i="118"/>
  <c r="X36" i="116" s="1"/>
  <c r="J33" i="167"/>
  <c r="J26" i="167" s="1"/>
  <c r="J2" i="167" s="1"/>
  <c r="R33" i="167"/>
  <c r="R26" i="167" s="1"/>
  <c r="R2" i="167" s="1"/>
  <c r="F43" i="118"/>
  <c r="N43" i="118"/>
  <c r="N43" i="116" s="1"/>
  <c r="V43" i="118"/>
  <c r="V43" i="116" s="1"/>
  <c r="H44" i="118"/>
  <c r="H44" i="116" s="1"/>
  <c r="P44" i="118"/>
  <c r="P44" i="116" s="1"/>
  <c r="R44" i="118"/>
  <c r="R44" i="116" s="1"/>
  <c r="F46" i="118"/>
  <c r="N46" i="118"/>
  <c r="N46" i="116" s="1"/>
  <c r="V46" i="118"/>
  <c r="H47" i="118"/>
  <c r="P47" i="118"/>
  <c r="P47" i="116" s="1"/>
  <c r="X47" i="118"/>
  <c r="X47" i="116" s="1"/>
  <c r="J48" i="118"/>
  <c r="J48" i="116" s="1"/>
  <c r="R48" i="118"/>
  <c r="R48" i="116" s="1"/>
  <c r="D49" i="118"/>
  <c r="L49" i="118"/>
  <c r="L49" i="116" s="1"/>
  <c r="T49" i="118"/>
  <c r="T49" i="116" s="1"/>
  <c r="F50" i="118"/>
  <c r="F50" i="116" s="1"/>
  <c r="N50" i="118"/>
  <c r="N50" i="116" s="1"/>
  <c r="V50" i="118"/>
  <c r="V50" i="116" s="1"/>
  <c r="H51" i="118"/>
  <c r="H51" i="116" s="1"/>
  <c r="P51" i="118"/>
  <c r="X51" i="118"/>
  <c r="H68" i="118"/>
  <c r="H68" i="116" s="1"/>
  <c r="P68" i="118"/>
  <c r="P68" i="116" s="1"/>
  <c r="X68" i="118"/>
  <c r="X68" i="116" s="1"/>
  <c r="J69" i="118"/>
  <c r="J69" i="116" s="1"/>
  <c r="R69" i="118"/>
  <c r="R69" i="116" s="1"/>
  <c r="H72" i="118"/>
  <c r="H72" i="116" s="1"/>
  <c r="P72" i="118"/>
  <c r="P72" i="116" s="1"/>
  <c r="X72" i="118"/>
  <c r="X72" i="116" s="1"/>
  <c r="F33" i="168"/>
  <c r="F26" i="168" s="1"/>
  <c r="F2" i="168" s="1"/>
  <c r="N33" i="168"/>
  <c r="N26" i="168" s="1"/>
  <c r="N2" i="168" s="1"/>
  <c r="V33" i="168"/>
  <c r="V26" i="168" s="1"/>
  <c r="V2" i="168" s="1"/>
  <c r="D61" i="168"/>
  <c r="L61" i="168"/>
  <c r="T61" i="168"/>
  <c r="H33" i="169"/>
  <c r="H26" i="169" s="1"/>
  <c r="H2" i="169" s="1"/>
  <c r="P33" i="169"/>
  <c r="P26" i="169" s="1"/>
  <c r="P2" i="169" s="1"/>
  <c r="X33" i="169"/>
  <c r="X26" i="169" s="1"/>
  <c r="X2" i="169" s="1"/>
  <c r="F61" i="169"/>
  <c r="N61" i="169"/>
  <c r="V61" i="169"/>
  <c r="H33" i="170"/>
  <c r="H26" i="170" s="1"/>
  <c r="H2" i="170" s="1"/>
  <c r="P33" i="170"/>
  <c r="P26" i="170" s="1"/>
  <c r="P2" i="170" s="1"/>
  <c r="X33" i="170"/>
  <c r="X26" i="170" s="1"/>
  <c r="X2" i="170" s="1"/>
  <c r="F61" i="170"/>
  <c r="N61" i="170"/>
  <c r="V61" i="170"/>
  <c r="D33" i="156"/>
  <c r="D26" i="156" s="1"/>
  <c r="D2" i="156" s="1"/>
  <c r="L33" i="156"/>
  <c r="L26" i="156" s="1"/>
  <c r="L2" i="156" s="1"/>
  <c r="T33" i="156"/>
  <c r="T26" i="156" s="1"/>
  <c r="T2" i="156" s="1"/>
  <c r="F61" i="156"/>
  <c r="N61" i="156"/>
  <c r="V61" i="156"/>
  <c r="S44" i="118"/>
  <c r="S44" i="116" s="1"/>
  <c r="G46" i="118"/>
  <c r="O46" i="118"/>
  <c r="O46" i="116" s="1"/>
  <c r="W46" i="118"/>
  <c r="W46" i="116" s="1"/>
  <c r="I47" i="118"/>
  <c r="I47" i="116" s="1"/>
  <c r="Q47" i="118"/>
  <c r="Q47" i="116" s="1"/>
  <c r="C48" i="118"/>
  <c r="C48" i="116" s="1"/>
  <c r="K48" i="118"/>
  <c r="S48" i="118"/>
  <c r="S48" i="116" s="1"/>
  <c r="E49" i="118"/>
  <c r="M49" i="118"/>
  <c r="M49" i="116" s="1"/>
  <c r="U49" i="118"/>
  <c r="U49" i="116" s="1"/>
  <c r="G50" i="118"/>
  <c r="O50" i="118"/>
  <c r="O50" i="116" s="1"/>
  <c r="W50" i="118"/>
  <c r="W50" i="116" s="1"/>
  <c r="I51" i="118"/>
  <c r="Q51" i="118"/>
  <c r="I68" i="118"/>
  <c r="Q68" i="118"/>
  <c r="Q68" i="116" s="1"/>
  <c r="C69" i="118"/>
  <c r="K69" i="118"/>
  <c r="S69" i="118"/>
  <c r="I72" i="118"/>
  <c r="Q72" i="118"/>
  <c r="E61" i="168"/>
  <c r="M61" i="168"/>
  <c r="U61" i="168"/>
  <c r="I33" i="169"/>
  <c r="I26" i="169" s="1"/>
  <c r="I2" i="169" s="1"/>
  <c r="Q33" i="169"/>
  <c r="Q26" i="169" s="1"/>
  <c r="Q2" i="169" s="1"/>
  <c r="G61" i="169"/>
  <c r="O61" i="169"/>
  <c r="W61" i="169"/>
  <c r="I33" i="170"/>
  <c r="I26" i="170" s="1"/>
  <c r="I2" i="170" s="1"/>
  <c r="Q33" i="170"/>
  <c r="Q26" i="170" s="1"/>
  <c r="Q2" i="170" s="1"/>
  <c r="G61" i="170"/>
  <c r="O61" i="170"/>
  <c r="W61" i="170"/>
  <c r="E33" i="156"/>
  <c r="E26" i="156" s="1"/>
  <c r="E2" i="156" s="1"/>
  <c r="M33" i="156"/>
  <c r="M26" i="156" s="1"/>
  <c r="M2" i="156" s="1"/>
  <c r="U33" i="156"/>
  <c r="U26" i="156" s="1"/>
  <c r="U2" i="156" s="1"/>
  <c r="G61" i="156"/>
  <c r="O61" i="156"/>
  <c r="W61" i="156"/>
  <c r="G35" i="120"/>
  <c r="G35" i="116" s="1"/>
  <c r="O35" i="120"/>
  <c r="O35" i="116" s="1"/>
  <c r="W35" i="120"/>
  <c r="W35" i="116" s="1"/>
  <c r="I36" i="120"/>
  <c r="I36" i="116" s="1"/>
  <c r="Q36" i="120"/>
  <c r="C37" i="120"/>
  <c r="K37" i="120"/>
  <c r="S37" i="120"/>
  <c r="E38" i="120"/>
  <c r="E38" i="116" s="1"/>
  <c r="M38" i="120"/>
  <c r="M38" i="116" s="1"/>
  <c r="U38" i="120"/>
  <c r="U38" i="116" s="1"/>
  <c r="G39" i="120"/>
  <c r="G39" i="116" s="1"/>
  <c r="O39" i="120"/>
  <c r="O39" i="116" s="1"/>
  <c r="W39" i="120"/>
  <c r="W39" i="116" s="1"/>
  <c r="I40" i="120"/>
  <c r="Q40" i="120"/>
  <c r="Q40" i="116" s="1"/>
  <c r="C41" i="120"/>
  <c r="C41" i="116" s="1"/>
  <c r="K41" i="120"/>
  <c r="K41" i="116" s="1"/>
  <c r="S41" i="120"/>
  <c r="S41" i="116" s="1"/>
  <c r="E42" i="120"/>
  <c r="E42" i="116" s="1"/>
  <c r="M42" i="120"/>
  <c r="U42" i="120"/>
  <c r="U42" i="116" s="1"/>
  <c r="I44" i="120"/>
  <c r="Q44" i="120"/>
  <c r="Q44" i="116" s="1"/>
  <c r="C45" i="120"/>
  <c r="K45" i="120"/>
  <c r="S45" i="120"/>
  <c r="E46" i="120"/>
  <c r="E46" i="116" s="1"/>
  <c r="M46" i="120"/>
  <c r="U46" i="120"/>
  <c r="U46" i="116" s="1"/>
  <c r="G47" i="120"/>
  <c r="O47" i="120"/>
  <c r="O47" i="116" s="1"/>
  <c r="W47" i="120"/>
  <c r="W47" i="116" s="1"/>
  <c r="I48" i="120"/>
  <c r="I48" i="116" s="1"/>
  <c r="Q48" i="120"/>
  <c r="Q48" i="116" s="1"/>
  <c r="C49" i="120"/>
  <c r="C49" i="116" s="1"/>
  <c r="K49" i="120"/>
  <c r="S49" i="120"/>
  <c r="S49" i="116" s="1"/>
  <c r="E50" i="120"/>
  <c r="E50" i="116" s="1"/>
  <c r="H33" i="168"/>
  <c r="H26" i="168" s="1"/>
  <c r="P33" i="168"/>
  <c r="P26" i="168" s="1"/>
  <c r="X33" i="168"/>
  <c r="X26" i="168" s="1"/>
  <c r="F61" i="168"/>
  <c r="N61" i="168"/>
  <c r="V61" i="168"/>
  <c r="J33" i="169"/>
  <c r="J26" i="169" s="1"/>
  <c r="J2" i="169" s="1"/>
  <c r="R33" i="169"/>
  <c r="R26" i="169" s="1"/>
  <c r="H61" i="169"/>
  <c r="P61" i="169"/>
  <c r="X61" i="169"/>
  <c r="J33" i="170"/>
  <c r="J26" i="170" s="1"/>
  <c r="R33" i="170"/>
  <c r="R26" i="170" s="1"/>
  <c r="R2" i="170" s="1"/>
  <c r="H61" i="170"/>
  <c r="P61" i="170"/>
  <c r="X61" i="170"/>
  <c r="H33" i="156"/>
  <c r="H26" i="156" s="1"/>
  <c r="P33" i="156"/>
  <c r="P26" i="156" s="1"/>
  <c r="P2" i="156" s="1"/>
  <c r="X33" i="156"/>
  <c r="X26" i="156" s="1"/>
  <c r="X2" i="156" s="1"/>
  <c r="C46" i="118"/>
  <c r="C46" i="116" s="1"/>
  <c r="X44" i="118"/>
  <c r="X44" i="116" s="1"/>
  <c r="D46" i="118"/>
  <c r="D46" i="116" s="1"/>
  <c r="L46" i="118"/>
  <c r="L46" i="116" s="1"/>
  <c r="T46" i="118"/>
  <c r="T46" i="116" s="1"/>
  <c r="F47" i="118"/>
  <c r="F47" i="116" s="1"/>
  <c r="N47" i="118"/>
  <c r="N47" i="116" s="1"/>
  <c r="V47" i="118"/>
  <c r="V47" i="116" s="1"/>
  <c r="H48" i="118"/>
  <c r="H48" i="116" s="1"/>
  <c r="P48" i="118"/>
  <c r="P48" i="116" s="1"/>
  <c r="X48" i="118"/>
  <c r="X48" i="116" s="1"/>
  <c r="J49" i="118"/>
  <c r="J49" i="116" s="1"/>
  <c r="R49" i="118"/>
  <c r="R49" i="116" s="1"/>
  <c r="D50" i="118"/>
  <c r="D50" i="116" s="1"/>
  <c r="L50" i="118"/>
  <c r="L50" i="116" s="1"/>
  <c r="T50" i="118"/>
  <c r="T50" i="116" s="1"/>
  <c r="F51" i="118"/>
  <c r="F51" i="116" s="1"/>
  <c r="N51" i="118"/>
  <c r="N51" i="116" s="1"/>
  <c r="V51" i="118"/>
  <c r="F68" i="118"/>
  <c r="F68" i="116" s="1"/>
  <c r="N68" i="118"/>
  <c r="N68" i="116" s="1"/>
  <c r="V68" i="118"/>
  <c r="V68" i="116" s="1"/>
  <c r="H69" i="118"/>
  <c r="H69" i="116" s="1"/>
  <c r="P69" i="118"/>
  <c r="P69" i="116" s="1"/>
  <c r="X69" i="118"/>
  <c r="X69" i="116" s="1"/>
  <c r="F72" i="118"/>
  <c r="F72" i="116" s="1"/>
  <c r="N72" i="118"/>
  <c r="N72" i="116" s="1"/>
  <c r="V72" i="118"/>
  <c r="V72" i="116" s="1"/>
  <c r="D33" i="168"/>
  <c r="D26" i="168" s="1"/>
  <c r="D2" i="168" s="1"/>
  <c r="L33" i="168"/>
  <c r="L26" i="168" s="1"/>
  <c r="L2" i="168" s="1"/>
  <c r="T33" i="168"/>
  <c r="T26" i="168" s="1"/>
  <c r="T2" i="168" s="1"/>
  <c r="J61" i="168"/>
  <c r="R61" i="168"/>
  <c r="F33" i="169"/>
  <c r="F26" i="169" s="1"/>
  <c r="F2" i="169" s="1"/>
  <c r="N33" i="169"/>
  <c r="N26" i="169" s="1"/>
  <c r="N2" i="169" s="1"/>
  <c r="V33" i="169"/>
  <c r="V26" i="169" s="1"/>
  <c r="V2" i="169" s="1"/>
  <c r="D61" i="169"/>
  <c r="L61" i="169"/>
  <c r="T61" i="169"/>
  <c r="F33" i="170"/>
  <c r="F26" i="170" s="1"/>
  <c r="F2" i="170" s="1"/>
  <c r="N33" i="170"/>
  <c r="N26" i="170" s="1"/>
  <c r="N2" i="170" s="1"/>
  <c r="V33" i="170"/>
  <c r="V26" i="170" s="1"/>
  <c r="V2" i="170" s="1"/>
  <c r="D61" i="170"/>
  <c r="L61" i="170"/>
  <c r="T61" i="170"/>
  <c r="J33" i="156"/>
  <c r="J26" i="156" s="1"/>
  <c r="J2" i="156" s="1"/>
  <c r="R33" i="156"/>
  <c r="R26" i="156" s="1"/>
  <c r="R2" i="156" s="1"/>
  <c r="D61" i="156"/>
  <c r="G62" i="8"/>
  <c r="O62" i="8"/>
  <c r="C63" i="8"/>
  <c r="K63" i="8"/>
  <c r="S63" i="8"/>
  <c r="G65" i="8"/>
  <c r="O65" i="8"/>
  <c r="C61" i="161"/>
  <c r="K61" i="161"/>
  <c r="S61" i="161"/>
  <c r="X52" i="84"/>
  <c r="I51" i="10"/>
  <c r="Q51" i="10"/>
  <c r="F4" i="108"/>
  <c r="N4" i="108"/>
  <c r="V4" i="108"/>
  <c r="P52" i="78"/>
  <c r="X52" i="78"/>
  <c r="J8" i="90"/>
  <c r="R8" i="90"/>
  <c r="H4" i="108"/>
  <c r="P4" i="108"/>
  <c r="X4" i="108"/>
  <c r="I22" i="82"/>
  <c r="Q22" i="82"/>
  <c r="M22" i="84"/>
  <c r="U22" i="84"/>
  <c r="G8" i="108"/>
  <c r="O8" i="108"/>
  <c r="G11" i="109"/>
  <c r="O11" i="109"/>
  <c r="W11" i="109"/>
  <c r="I17" i="109"/>
  <c r="Q17" i="109"/>
  <c r="G27" i="109"/>
  <c r="O27" i="109"/>
  <c r="W27" i="109"/>
  <c r="I33" i="109"/>
  <c r="Q33" i="109"/>
  <c r="U61" i="109"/>
  <c r="E11" i="113"/>
  <c r="M11" i="113"/>
  <c r="U11" i="113"/>
  <c r="E27" i="113"/>
  <c r="M27" i="113"/>
  <c r="U27" i="113"/>
  <c r="G33" i="113"/>
  <c r="O33" i="113"/>
  <c r="W33" i="113"/>
  <c r="S27" i="115"/>
  <c r="G4" i="174"/>
  <c r="O4" i="174"/>
  <c r="W4" i="174"/>
  <c r="E11" i="188"/>
  <c r="M11" i="188"/>
  <c r="U11" i="188"/>
  <c r="G17" i="188"/>
  <c r="O17" i="188"/>
  <c r="W17" i="188"/>
  <c r="E27" i="188"/>
  <c r="M27" i="188"/>
  <c r="U27" i="188"/>
  <c r="E33" i="203"/>
  <c r="M33" i="203"/>
  <c r="U33" i="203"/>
  <c r="J4" i="195"/>
  <c r="R4" i="195"/>
  <c r="H8" i="195"/>
  <c r="C61" i="112"/>
  <c r="K61" i="112"/>
  <c r="S61" i="112"/>
  <c r="G52" i="112"/>
  <c r="O52" i="112"/>
  <c r="W52" i="112"/>
  <c r="I4" i="109"/>
  <c r="Q4" i="109"/>
  <c r="G8" i="109"/>
  <c r="O8" i="109"/>
  <c r="W8" i="109"/>
  <c r="C11" i="109"/>
  <c r="K11" i="109"/>
  <c r="S11" i="109"/>
  <c r="E17" i="109"/>
  <c r="M17" i="109"/>
  <c r="U17" i="109"/>
  <c r="E22" i="109"/>
  <c r="M22" i="109"/>
  <c r="U22" i="109"/>
  <c r="C27" i="109"/>
  <c r="K27" i="109"/>
  <c r="S27" i="109"/>
  <c r="E33" i="109"/>
  <c r="M33" i="109"/>
  <c r="U33" i="109"/>
  <c r="I61" i="109"/>
  <c r="Q61" i="109"/>
  <c r="E52" i="109"/>
  <c r="M52" i="109"/>
  <c r="U52" i="109"/>
  <c r="G4" i="113"/>
  <c r="O4" i="113"/>
  <c r="W4" i="113"/>
  <c r="E8" i="113"/>
  <c r="M8" i="113"/>
  <c r="U8" i="113"/>
  <c r="I11" i="113"/>
  <c r="Q11" i="113"/>
  <c r="C17" i="113"/>
  <c r="K17" i="113"/>
  <c r="S17" i="113"/>
  <c r="C22" i="113"/>
  <c r="K22" i="113"/>
  <c r="S22" i="113"/>
  <c r="I27" i="113"/>
  <c r="Q27" i="113"/>
  <c r="C33" i="113"/>
  <c r="K33" i="113"/>
  <c r="G61" i="113"/>
  <c r="O61" i="113"/>
  <c r="W61" i="113"/>
  <c r="M4" i="115"/>
  <c r="U4" i="115"/>
  <c r="C8" i="115"/>
  <c r="K8" i="115"/>
  <c r="S8" i="115"/>
  <c r="G11" i="115"/>
  <c r="O11" i="115"/>
  <c r="O3" i="115" s="1"/>
  <c r="W11" i="115"/>
  <c r="I17" i="115"/>
  <c r="Q17" i="115"/>
  <c r="I22" i="115"/>
  <c r="Q22" i="115"/>
  <c r="G27" i="115"/>
  <c r="O27" i="115"/>
  <c r="O26" i="115" s="1"/>
  <c r="W27" i="115"/>
  <c r="I33" i="115"/>
  <c r="Q33" i="115"/>
  <c r="S33" i="121"/>
  <c r="S26" i="121" s="1"/>
  <c r="G4" i="188"/>
  <c r="O4" i="188"/>
  <c r="W4" i="188"/>
  <c r="I11" i="188"/>
  <c r="Q11" i="188"/>
  <c r="C17" i="188"/>
  <c r="K17" i="188"/>
  <c r="S17" i="188"/>
  <c r="C4" i="189"/>
  <c r="C4" i="195"/>
  <c r="K4" i="195"/>
  <c r="S4" i="195"/>
  <c r="I8" i="195"/>
  <c r="Q8" i="195"/>
  <c r="E11" i="195"/>
  <c r="N8" i="188"/>
  <c r="V8" i="188"/>
  <c r="J11" i="188"/>
  <c r="X61" i="190"/>
  <c r="D4" i="195"/>
  <c r="L4" i="195"/>
  <c r="T4" i="195"/>
  <c r="W8" i="108"/>
  <c r="E61" i="112"/>
  <c r="M61" i="112"/>
  <c r="U61" i="112"/>
  <c r="C4" i="109"/>
  <c r="K4" i="109"/>
  <c r="S4" i="109"/>
  <c r="E11" i="109"/>
  <c r="E3" i="109" s="1"/>
  <c r="M11" i="109"/>
  <c r="U11" i="109"/>
  <c r="G17" i="109"/>
  <c r="O17" i="109"/>
  <c r="W17" i="109"/>
  <c r="E27" i="109"/>
  <c r="M27" i="109"/>
  <c r="U27" i="109"/>
  <c r="G33" i="109"/>
  <c r="O33" i="109"/>
  <c r="W33" i="109"/>
  <c r="C61" i="109"/>
  <c r="K61" i="109"/>
  <c r="S61" i="109"/>
  <c r="I4" i="113"/>
  <c r="Q4" i="113"/>
  <c r="C11" i="113"/>
  <c r="K11" i="113"/>
  <c r="S11" i="113"/>
  <c r="E17" i="113"/>
  <c r="M17" i="113"/>
  <c r="U17" i="113"/>
  <c r="C27" i="113"/>
  <c r="K27" i="113"/>
  <c r="S27" i="113"/>
  <c r="E33" i="113"/>
  <c r="M33" i="113"/>
  <c r="U33" i="113"/>
  <c r="I61" i="113"/>
  <c r="Q61" i="113"/>
  <c r="Q11" i="115"/>
  <c r="C17" i="115"/>
  <c r="K17" i="115"/>
  <c r="S17" i="115"/>
  <c r="I27" i="115"/>
  <c r="Q27" i="115"/>
  <c r="C33" i="115"/>
  <c r="C26" i="115" s="1"/>
  <c r="K33" i="115"/>
  <c r="K26" i="115" s="1"/>
  <c r="S33" i="115"/>
  <c r="O61" i="115"/>
  <c r="W61" i="115"/>
  <c r="E52" i="173"/>
  <c r="M52" i="173"/>
  <c r="U52" i="173"/>
  <c r="E4" i="174"/>
  <c r="M4" i="174"/>
  <c r="U4" i="174"/>
  <c r="C8" i="174"/>
  <c r="K8" i="174"/>
  <c r="U33" i="186"/>
  <c r="U26" i="186" s="1"/>
  <c r="I4" i="188"/>
  <c r="Q4" i="188"/>
  <c r="G8" i="188"/>
  <c r="O8" i="188"/>
  <c r="W8" i="188"/>
  <c r="C11" i="188"/>
  <c r="K11" i="188"/>
  <c r="S11" i="188"/>
  <c r="E17" i="188"/>
  <c r="M17" i="188"/>
  <c r="U17" i="188"/>
  <c r="E22" i="188"/>
  <c r="M22" i="188"/>
  <c r="U22" i="188"/>
  <c r="I61" i="190"/>
  <c r="Q61" i="190"/>
  <c r="E4" i="195"/>
  <c r="M4" i="195"/>
  <c r="U4" i="195"/>
  <c r="C8" i="195"/>
  <c r="K8" i="195"/>
  <c r="S8" i="195"/>
  <c r="L27" i="188"/>
  <c r="L26" i="188" s="1"/>
  <c r="F4" i="195"/>
  <c r="N4" i="195"/>
  <c r="V4" i="195"/>
  <c r="M11" i="198"/>
  <c r="U11" i="198"/>
  <c r="C33" i="167"/>
  <c r="C26" i="167" s="1"/>
  <c r="C2" i="167" s="1"/>
  <c r="K33" i="167"/>
  <c r="K26" i="167" s="1"/>
  <c r="K2" i="167" s="1"/>
  <c r="S33" i="167"/>
  <c r="S26" i="167" s="1"/>
  <c r="S2" i="167" s="1"/>
  <c r="G68" i="118"/>
  <c r="O68" i="118"/>
  <c r="O68" i="116" s="1"/>
  <c r="W68" i="118"/>
  <c r="W68" i="116" s="1"/>
  <c r="I69" i="118"/>
  <c r="Q69" i="118"/>
  <c r="C61" i="168"/>
  <c r="K61" i="168"/>
  <c r="S61" i="168"/>
  <c r="G33" i="169"/>
  <c r="G26" i="169" s="1"/>
  <c r="G2" i="169" s="1"/>
  <c r="O33" i="169"/>
  <c r="O26" i="169" s="1"/>
  <c r="O2" i="169" s="1"/>
  <c r="W33" i="169"/>
  <c r="W26" i="169" s="1"/>
  <c r="W2" i="169" s="1"/>
  <c r="E61" i="169"/>
  <c r="M61" i="169"/>
  <c r="U61" i="169"/>
  <c r="G33" i="170"/>
  <c r="G26" i="170" s="1"/>
  <c r="G2" i="170" s="1"/>
  <c r="O33" i="170"/>
  <c r="O26" i="170" s="1"/>
  <c r="O2" i="170" s="1"/>
  <c r="W33" i="170"/>
  <c r="W26" i="170" s="1"/>
  <c r="W2" i="170" s="1"/>
  <c r="C33" i="156"/>
  <c r="C26" i="156" s="1"/>
  <c r="C2" i="156" s="1"/>
  <c r="K33" i="156"/>
  <c r="K26" i="156" s="1"/>
  <c r="K2" i="156" s="1"/>
  <c r="S33" i="156"/>
  <c r="S26" i="156" s="1"/>
  <c r="S2" i="156" s="1"/>
  <c r="E61" i="156"/>
  <c r="M61" i="156"/>
  <c r="U61" i="156"/>
  <c r="F33" i="159"/>
  <c r="F26" i="159" s="1"/>
  <c r="F2" i="159" s="1"/>
  <c r="N33" i="159"/>
  <c r="N26" i="159" s="1"/>
  <c r="N2" i="159" s="1"/>
  <c r="V33" i="159"/>
  <c r="V26" i="159" s="1"/>
  <c r="V2" i="159" s="1"/>
  <c r="J61" i="159"/>
  <c r="R61" i="159"/>
  <c r="M50" i="120"/>
  <c r="M50" i="116" s="1"/>
  <c r="U50" i="120"/>
  <c r="C63" i="120"/>
  <c r="C63" i="116" s="1"/>
  <c r="K63" i="120"/>
  <c r="K63" i="116" s="1"/>
  <c r="S63" i="120"/>
  <c r="S63" i="116" s="1"/>
  <c r="G65" i="120"/>
  <c r="G65" i="116" s="1"/>
  <c r="O65" i="120"/>
  <c r="O65" i="116" s="1"/>
  <c r="W65" i="120"/>
  <c r="W65" i="116" s="1"/>
  <c r="I66" i="120"/>
  <c r="Q66" i="120"/>
  <c r="C67" i="120"/>
  <c r="C67" i="116" s="1"/>
  <c r="K67" i="120"/>
  <c r="K67" i="116" s="1"/>
  <c r="S67" i="120"/>
  <c r="S67" i="116" s="1"/>
  <c r="E68" i="120"/>
  <c r="M68" i="120"/>
  <c r="U68" i="120"/>
  <c r="G69" i="120"/>
  <c r="O69" i="120"/>
  <c r="W69" i="120"/>
  <c r="I70" i="120"/>
  <c r="I70" i="116" s="1"/>
  <c r="Q70" i="120"/>
  <c r="Q70" i="116" s="1"/>
  <c r="C71" i="120"/>
  <c r="C71" i="116" s="1"/>
  <c r="K71" i="120"/>
  <c r="K71" i="116" s="1"/>
  <c r="S71" i="120"/>
  <c r="S71" i="116" s="1"/>
  <c r="E72" i="120"/>
  <c r="M72" i="120"/>
  <c r="U72" i="120"/>
  <c r="G33" i="159"/>
  <c r="G26" i="159" s="1"/>
  <c r="G2" i="159" s="1"/>
  <c r="O33" i="159"/>
  <c r="O26" i="159" s="1"/>
  <c r="O2" i="159" s="1"/>
  <c r="W33" i="159"/>
  <c r="W26" i="159" s="1"/>
  <c r="W2" i="159" s="1"/>
  <c r="C61" i="159"/>
  <c r="K61" i="159"/>
  <c r="S61" i="159"/>
  <c r="F4" i="198"/>
  <c r="N4" i="198"/>
  <c r="D8" i="198"/>
  <c r="L8" i="198"/>
  <c r="T8" i="198"/>
  <c r="H11" i="198"/>
  <c r="P11" i="198"/>
  <c r="X11" i="198"/>
  <c r="J17" i="198"/>
  <c r="R17" i="198"/>
  <c r="J22" i="198"/>
  <c r="R22" i="198"/>
  <c r="H27" i="198"/>
  <c r="P27" i="198"/>
  <c r="X27" i="198"/>
  <c r="J33" i="198"/>
  <c r="R33" i="198"/>
  <c r="F61" i="198"/>
  <c r="N61" i="198"/>
  <c r="V61" i="198"/>
  <c r="X61" i="156"/>
  <c r="M11" i="195"/>
  <c r="G17" i="195"/>
  <c r="G4" i="198"/>
  <c r="O4" i="198"/>
  <c r="W4" i="198"/>
  <c r="E8" i="198"/>
  <c r="M8" i="198"/>
  <c r="U8" i="198"/>
  <c r="I11" i="198"/>
  <c r="Q11" i="198"/>
  <c r="C17" i="198"/>
  <c r="K17" i="198"/>
  <c r="S17" i="198"/>
  <c r="C22" i="198"/>
  <c r="K22" i="198"/>
  <c r="S22" i="198"/>
  <c r="I27" i="198"/>
  <c r="Q27" i="198"/>
  <c r="K33" i="198"/>
  <c r="S33" i="198"/>
  <c r="E52" i="165"/>
  <c r="M52" i="165"/>
  <c r="U52" i="165"/>
  <c r="O67" i="118"/>
  <c r="W67" i="118"/>
  <c r="G33" i="167"/>
  <c r="G26" i="167" s="1"/>
  <c r="G2" i="167" s="1"/>
  <c r="O33" i="167"/>
  <c r="O26" i="167" s="1"/>
  <c r="O2" i="167" s="1"/>
  <c r="W33" i="167"/>
  <c r="W26" i="167" s="1"/>
  <c r="W2" i="167" s="1"/>
  <c r="C43" i="118"/>
  <c r="C43" i="116" s="1"/>
  <c r="K43" i="118"/>
  <c r="K43" i="116" s="1"/>
  <c r="S43" i="118"/>
  <c r="S43" i="116" s="1"/>
  <c r="E44" i="118"/>
  <c r="E44" i="116" s="1"/>
  <c r="M44" i="118"/>
  <c r="M44" i="116" s="1"/>
  <c r="U44" i="118"/>
  <c r="U44" i="116" s="1"/>
  <c r="I46" i="118"/>
  <c r="I46" i="116" s="1"/>
  <c r="Q46" i="118"/>
  <c r="Q46" i="116" s="1"/>
  <c r="C47" i="118"/>
  <c r="C47" i="116" s="1"/>
  <c r="K47" i="118"/>
  <c r="K47" i="116" s="1"/>
  <c r="S47" i="118"/>
  <c r="S47" i="116" s="1"/>
  <c r="E48" i="118"/>
  <c r="E48" i="116" s="1"/>
  <c r="M48" i="118"/>
  <c r="M48" i="116" s="1"/>
  <c r="U48" i="118"/>
  <c r="U48" i="116" s="1"/>
  <c r="G49" i="118"/>
  <c r="G49" i="116" s="1"/>
  <c r="O49" i="118"/>
  <c r="O49" i="116" s="1"/>
  <c r="W49" i="118"/>
  <c r="W49" i="116" s="1"/>
  <c r="I50" i="118"/>
  <c r="I50" i="116" s="1"/>
  <c r="Q50" i="118"/>
  <c r="Q50" i="116" s="1"/>
  <c r="C51" i="118"/>
  <c r="K51" i="118"/>
  <c r="K51" i="116" s="1"/>
  <c r="S51" i="118"/>
  <c r="S51" i="116" s="1"/>
  <c r="C68" i="118"/>
  <c r="C68" i="116" s="1"/>
  <c r="K68" i="118"/>
  <c r="K68" i="116" s="1"/>
  <c r="S68" i="118"/>
  <c r="S68" i="116" s="1"/>
  <c r="E69" i="118"/>
  <c r="E69" i="116" s="1"/>
  <c r="M69" i="118"/>
  <c r="M69" i="116" s="1"/>
  <c r="U69" i="118"/>
  <c r="U69" i="116" s="1"/>
  <c r="C72" i="118"/>
  <c r="C72" i="116" s="1"/>
  <c r="K72" i="118"/>
  <c r="K72" i="116" s="1"/>
  <c r="S72" i="118"/>
  <c r="S72" i="116" s="1"/>
  <c r="I33" i="168"/>
  <c r="I26" i="168" s="1"/>
  <c r="I2" i="168" s="1"/>
  <c r="Q33" i="168"/>
  <c r="Q26" i="168" s="1"/>
  <c r="Q2" i="168" s="1"/>
  <c r="G61" i="168"/>
  <c r="O61" i="168"/>
  <c r="W61" i="168"/>
  <c r="C33" i="169"/>
  <c r="C26" i="169" s="1"/>
  <c r="C2" i="169" s="1"/>
  <c r="K33" i="169"/>
  <c r="K26" i="169" s="1"/>
  <c r="K2" i="169" s="1"/>
  <c r="S33" i="169"/>
  <c r="S26" i="169" s="1"/>
  <c r="S2" i="169" s="1"/>
  <c r="I61" i="169"/>
  <c r="Q61" i="169"/>
  <c r="C33" i="170"/>
  <c r="C26" i="170" s="1"/>
  <c r="C2" i="170" s="1"/>
  <c r="K33" i="170"/>
  <c r="K26" i="170" s="1"/>
  <c r="K2" i="170" s="1"/>
  <c r="S33" i="170"/>
  <c r="S26" i="170" s="1"/>
  <c r="S2" i="170" s="1"/>
  <c r="I61" i="170"/>
  <c r="Q61" i="170"/>
  <c r="G33" i="156"/>
  <c r="G26" i="156" s="1"/>
  <c r="G2" i="156" s="1"/>
  <c r="O33" i="156"/>
  <c r="O26" i="156" s="1"/>
  <c r="O2" i="156" s="1"/>
  <c r="W33" i="156"/>
  <c r="W26" i="156" s="1"/>
  <c r="W2" i="156" s="1"/>
  <c r="I61" i="156"/>
  <c r="Q61" i="156"/>
  <c r="I33" i="159"/>
  <c r="I26" i="159" s="1"/>
  <c r="I2" i="159" s="1"/>
  <c r="Q33" i="159"/>
  <c r="Q26" i="159" s="1"/>
  <c r="E61" i="159"/>
  <c r="M61" i="159"/>
  <c r="U61" i="159"/>
  <c r="H4" i="198"/>
  <c r="P4" i="198"/>
  <c r="X4" i="198"/>
  <c r="J11" i="198"/>
  <c r="R11" i="198"/>
  <c r="D17" i="198"/>
  <c r="L17" i="198"/>
  <c r="T17" i="198"/>
  <c r="J27" i="198"/>
  <c r="R27" i="198"/>
  <c r="D33" i="198"/>
  <c r="L33" i="198"/>
  <c r="T33" i="198"/>
  <c r="H61" i="198"/>
  <c r="P61" i="198"/>
  <c r="X61" i="198"/>
  <c r="J61" i="156"/>
  <c r="R61" i="156"/>
  <c r="J33" i="159"/>
  <c r="J26" i="159" s="1"/>
  <c r="J2" i="159" s="1"/>
  <c r="R33" i="159"/>
  <c r="R26" i="159" s="1"/>
  <c r="R2" i="159" s="1"/>
  <c r="F61" i="159"/>
  <c r="N61" i="159"/>
  <c r="V61" i="159"/>
  <c r="Q4" i="196"/>
  <c r="G8" i="196"/>
  <c r="I4" i="198"/>
  <c r="Q4" i="198"/>
  <c r="C11" i="198"/>
  <c r="K11" i="198"/>
  <c r="S11" i="198"/>
  <c r="E17" i="198"/>
  <c r="M17" i="198"/>
  <c r="U17" i="198"/>
  <c r="C27" i="198"/>
  <c r="K27" i="198"/>
  <c r="S27" i="198"/>
  <c r="E33" i="198"/>
  <c r="E26" i="198" s="1"/>
  <c r="M33" i="198"/>
  <c r="M26" i="198" s="1"/>
  <c r="U33" i="198"/>
  <c r="U26" i="198" s="1"/>
  <c r="E45" i="118"/>
  <c r="E45" i="116" s="1"/>
  <c r="M45" i="118"/>
  <c r="M45" i="116" s="1"/>
  <c r="U45" i="118"/>
  <c r="I33" i="167"/>
  <c r="I26" i="167" s="1"/>
  <c r="I2" i="167" s="1"/>
  <c r="Q33" i="167"/>
  <c r="Q26" i="167" s="1"/>
  <c r="Q2" i="167" s="1"/>
  <c r="K46" i="118"/>
  <c r="S46" i="118"/>
  <c r="S46" i="116" s="1"/>
  <c r="E47" i="118"/>
  <c r="M47" i="118"/>
  <c r="U47" i="118"/>
  <c r="G48" i="118"/>
  <c r="O48" i="118"/>
  <c r="W48" i="118"/>
  <c r="W48" i="116" s="1"/>
  <c r="I49" i="118"/>
  <c r="Q49" i="118"/>
  <c r="Q49" i="116" s="1"/>
  <c r="C50" i="118"/>
  <c r="K50" i="118"/>
  <c r="S50" i="118"/>
  <c r="E51" i="118"/>
  <c r="M51" i="118"/>
  <c r="U51" i="118"/>
  <c r="U51" i="116" s="1"/>
  <c r="E68" i="118"/>
  <c r="M68" i="118"/>
  <c r="U68" i="118"/>
  <c r="G69" i="118"/>
  <c r="O69" i="118"/>
  <c r="W69" i="118"/>
  <c r="E72" i="118"/>
  <c r="M72" i="118"/>
  <c r="U72" i="118"/>
  <c r="I61" i="168"/>
  <c r="Q61" i="168"/>
  <c r="E33" i="169"/>
  <c r="E26" i="169" s="1"/>
  <c r="E2" i="169" s="1"/>
  <c r="M33" i="169"/>
  <c r="M26" i="169" s="1"/>
  <c r="M2" i="169" s="1"/>
  <c r="U33" i="169"/>
  <c r="U26" i="169" s="1"/>
  <c r="U2" i="169" s="1"/>
  <c r="C61" i="169"/>
  <c r="K61" i="169"/>
  <c r="S61" i="169"/>
  <c r="E33" i="170"/>
  <c r="E26" i="170" s="1"/>
  <c r="M33" i="170"/>
  <c r="M26" i="170" s="1"/>
  <c r="U33" i="170"/>
  <c r="U26" i="170" s="1"/>
  <c r="U2" i="170" s="1"/>
  <c r="C61" i="170"/>
  <c r="K61" i="170"/>
  <c r="S61" i="170"/>
  <c r="I33" i="156"/>
  <c r="I26" i="156" s="1"/>
  <c r="I2" i="156" s="1"/>
  <c r="Q33" i="156"/>
  <c r="Q26" i="156" s="1"/>
  <c r="Q2" i="156" s="1"/>
  <c r="C61" i="156"/>
  <c r="K61" i="156"/>
  <c r="S61" i="156"/>
  <c r="C33" i="159"/>
  <c r="C26" i="159" s="1"/>
  <c r="C2" i="159" s="1"/>
  <c r="K33" i="159"/>
  <c r="K26" i="159" s="1"/>
  <c r="K2" i="159" s="1"/>
  <c r="S33" i="159"/>
  <c r="S26" i="159" s="1"/>
  <c r="S2" i="159" s="1"/>
  <c r="G61" i="159"/>
  <c r="O61" i="159"/>
  <c r="W61" i="159"/>
  <c r="D11" i="198"/>
  <c r="L11" i="198"/>
  <c r="T11" i="198"/>
  <c r="F17" i="198"/>
  <c r="N17" i="198"/>
  <c r="V17" i="198"/>
  <c r="D27" i="198"/>
  <c r="L27" i="198"/>
  <c r="T27" i="198"/>
  <c r="F33" i="198"/>
  <c r="F26" i="198" s="1"/>
  <c r="N33" i="198"/>
  <c r="V33" i="198"/>
  <c r="L61" i="156"/>
  <c r="T61" i="156"/>
  <c r="D33" i="159"/>
  <c r="D26" i="159" s="1"/>
  <c r="L33" i="159"/>
  <c r="L26" i="159" s="1"/>
  <c r="T33" i="159"/>
  <c r="T26" i="159" s="1"/>
  <c r="H61" i="159"/>
  <c r="P61" i="159"/>
  <c r="X61" i="159"/>
  <c r="X61" i="17"/>
  <c r="H8" i="77"/>
  <c r="H9" i="75"/>
  <c r="H8" i="75" s="1"/>
  <c r="D27" i="77"/>
  <c r="D28" i="75"/>
  <c r="I61" i="160"/>
  <c r="K4" i="77"/>
  <c r="K5" i="75"/>
  <c r="S4" i="77"/>
  <c r="S5" i="75"/>
  <c r="U11" i="77"/>
  <c r="U12" i="75"/>
  <c r="O33" i="77"/>
  <c r="O34" i="75"/>
  <c r="K61" i="77"/>
  <c r="G61" i="160"/>
  <c r="O61" i="160"/>
  <c r="G51" i="10"/>
  <c r="O51" i="10"/>
  <c r="W51" i="10"/>
  <c r="G61" i="17"/>
  <c r="O61" i="17"/>
  <c r="W61" i="17"/>
  <c r="I4" i="77"/>
  <c r="I5" i="75"/>
  <c r="Q4" i="77"/>
  <c r="Q5" i="75"/>
  <c r="C6" i="75"/>
  <c r="K6" i="75"/>
  <c r="S6" i="75"/>
  <c r="E7" i="75"/>
  <c r="M7" i="75"/>
  <c r="U7" i="75"/>
  <c r="G8" i="77"/>
  <c r="G9" i="75"/>
  <c r="O8" i="77"/>
  <c r="O9" i="75"/>
  <c r="W8" i="77"/>
  <c r="W9" i="75"/>
  <c r="I10" i="75"/>
  <c r="Q10" i="75"/>
  <c r="P8" i="77"/>
  <c r="P9" i="75"/>
  <c r="P8" i="75" s="1"/>
  <c r="T27" i="77"/>
  <c r="T28" i="75"/>
  <c r="I61" i="17"/>
  <c r="M11" i="77"/>
  <c r="M12" i="75"/>
  <c r="W33" i="77"/>
  <c r="W34" i="75"/>
  <c r="C61" i="77"/>
  <c r="O52" i="77"/>
  <c r="O53" i="75"/>
  <c r="I27" i="83"/>
  <c r="Q27" i="83"/>
  <c r="I61" i="110"/>
  <c r="Q61" i="110"/>
  <c r="H61" i="160"/>
  <c r="P61" i="17"/>
  <c r="J4" i="77"/>
  <c r="J5" i="75"/>
  <c r="R4" i="77"/>
  <c r="R5" i="75"/>
  <c r="V22" i="77"/>
  <c r="V23" i="75"/>
  <c r="F33" i="77"/>
  <c r="F34" i="75"/>
  <c r="Q61" i="17"/>
  <c r="G17" i="77"/>
  <c r="G18" i="75"/>
  <c r="S61" i="77"/>
  <c r="J61" i="160"/>
  <c r="R61" i="160"/>
  <c r="J51" i="10"/>
  <c r="R51" i="10"/>
  <c r="J61" i="17"/>
  <c r="R61" i="17"/>
  <c r="D4" i="77"/>
  <c r="D5" i="75"/>
  <c r="L4" i="77"/>
  <c r="L5" i="75"/>
  <c r="T4" i="77"/>
  <c r="T5" i="75"/>
  <c r="J8" i="77"/>
  <c r="J9" i="75"/>
  <c r="R8" i="77"/>
  <c r="R9" i="75"/>
  <c r="R8" i="75" s="1"/>
  <c r="F11" i="77"/>
  <c r="F12" i="75"/>
  <c r="N11" i="77"/>
  <c r="N12" i="75"/>
  <c r="V11" i="77"/>
  <c r="V12" i="75"/>
  <c r="H17" i="77"/>
  <c r="H18" i="75"/>
  <c r="P17" i="77"/>
  <c r="P18" i="75"/>
  <c r="X17" i="77"/>
  <c r="X18" i="75"/>
  <c r="H22" i="77"/>
  <c r="H23" i="75"/>
  <c r="P22" i="77"/>
  <c r="P23" i="75"/>
  <c r="X22" i="77"/>
  <c r="X23" i="75"/>
  <c r="F27" i="77"/>
  <c r="F28" i="75"/>
  <c r="N27" i="77"/>
  <c r="N28" i="75"/>
  <c r="V27" i="77"/>
  <c r="V28" i="75"/>
  <c r="H33" i="77"/>
  <c r="H34" i="75"/>
  <c r="P33" i="77"/>
  <c r="P34" i="75"/>
  <c r="X33" i="77"/>
  <c r="X34" i="75"/>
  <c r="L11" i="77"/>
  <c r="L12" i="75"/>
  <c r="F17" i="77"/>
  <c r="F18" i="75"/>
  <c r="V33" i="77"/>
  <c r="V34" i="75"/>
  <c r="C4" i="77"/>
  <c r="C5" i="75"/>
  <c r="E27" i="77"/>
  <c r="E28" i="75"/>
  <c r="U27" i="77"/>
  <c r="U28" i="75"/>
  <c r="W52" i="77"/>
  <c r="W53" i="75"/>
  <c r="C61" i="160"/>
  <c r="K61" i="160"/>
  <c r="S61" i="160"/>
  <c r="C51" i="10"/>
  <c r="K51" i="10"/>
  <c r="S51" i="10"/>
  <c r="C61" i="17"/>
  <c r="K61" i="17"/>
  <c r="S61" i="17"/>
  <c r="E4" i="77"/>
  <c r="E5" i="75"/>
  <c r="M4" i="77"/>
  <c r="M5" i="75"/>
  <c r="U4" i="77"/>
  <c r="U5" i="75"/>
  <c r="G6" i="75"/>
  <c r="O6" i="75"/>
  <c r="W6" i="75"/>
  <c r="I7" i="75"/>
  <c r="Q7" i="75"/>
  <c r="C8" i="77"/>
  <c r="C9" i="75"/>
  <c r="K8" i="77"/>
  <c r="K9" i="75"/>
  <c r="S8" i="77"/>
  <c r="S9" i="75"/>
  <c r="E10" i="75"/>
  <c r="M10" i="75"/>
  <c r="U10" i="75"/>
  <c r="G11" i="77"/>
  <c r="G12" i="75"/>
  <c r="O11" i="77"/>
  <c r="O12" i="75"/>
  <c r="W11" i="77"/>
  <c r="W12" i="75"/>
  <c r="I13" i="75"/>
  <c r="Q13" i="75"/>
  <c r="C14" i="75"/>
  <c r="K14" i="75"/>
  <c r="S14" i="75"/>
  <c r="E15" i="75"/>
  <c r="M15" i="75"/>
  <c r="U15" i="75"/>
  <c r="G16" i="75"/>
  <c r="O16" i="75"/>
  <c r="W16" i="75"/>
  <c r="I17" i="77"/>
  <c r="I18" i="75"/>
  <c r="Q17" i="77"/>
  <c r="Q18" i="75"/>
  <c r="C19" i="75"/>
  <c r="K19" i="75"/>
  <c r="S19" i="75"/>
  <c r="E20" i="75"/>
  <c r="M20" i="75"/>
  <c r="U20" i="75"/>
  <c r="G21" i="75"/>
  <c r="O21" i="75"/>
  <c r="W21" i="75"/>
  <c r="I22" i="77"/>
  <c r="I23" i="75"/>
  <c r="Q22" i="77"/>
  <c r="Q23" i="75"/>
  <c r="X8" i="77"/>
  <c r="X9" i="75"/>
  <c r="D11" i="77"/>
  <c r="D12" i="75"/>
  <c r="T11" i="77"/>
  <c r="T12" i="75"/>
  <c r="N17" i="77"/>
  <c r="N18" i="75"/>
  <c r="N33" i="77"/>
  <c r="N34" i="75"/>
  <c r="Q61" i="160"/>
  <c r="Q8" i="77"/>
  <c r="Q9" i="75"/>
  <c r="M27" i="77"/>
  <c r="M28" i="75"/>
  <c r="D61" i="160"/>
  <c r="L61" i="160"/>
  <c r="T61" i="160"/>
  <c r="D62" i="8"/>
  <c r="L62" i="8"/>
  <c r="T62" i="8"/>
  <c r="H63" i="8"/>
  <c r="P63" i="8"/>
  <c r="D65" i="8"/>
  <c r="L65" i="8"/>
  <c r="T65" i="8"/>
  <c r="H61" i="161"/>
  <c r="P61" i="161"/>
  <c r="D51" i="10"/>
  <c r="L51" i="10"/>
  <c r="T51" i="10"/>
  <c r="D61" i="17"/>
  <c r="L61" i="17"/>
  <c r="T61" i="17"/>
  <c r="F4" i="77"/>
  <c r="F5" i="75"/>
  <c r="N4" i="77"/>
  <c r="N5" i="75"/>
  <c r="V4" i="77"/>
  <c r="V5" i="75"/>
  <c r="D8" i="77"/>
  <c r="D9" i="75"/>
  <c r="L8" i="77"/>
  <c r="L9" i="75"/>
  <c r="L8" i="75" s="1"/>
  <c r="T8" i="77"/>
  <c r="T9" i="75"/>
  <c r="H11" i="77"/>
  <c r="H12" i="75"/>
  <c r="P11" i="77"/>
  <c r="P12" i="75"/>
  <c r="X11" i="77"/>
  <c r="X12" i="75"/>
  <c r="J17" i="77"/>
  <c r="J18" i="75"/>
  <c r="R17" i="77"/>
  <c r="R18" i="75"/>
  <c r="J22" i="77"/>
  <c r="J23" i="75"/>
  <c r="R22" i="77"/>
  <c r="R23" i="75"/>
  <c r="H27" i="77"/>
  <c r="H28" i="75"/>
  <c r="P27" i="77"/>
  <c r="P28" i="75"/>
  <c r="X27" i="77"/>
  <c r="X26" i="77" s="1"/>
  <c r="X28" i="75"/>
  <c r="J33" i="77"/>
  <c r="J34" i="75"/>
  <c r="R33" i="77"/>
  <c r="R34" i="75"/>
  <c r="L27" i="77"/>
  <c r="L28" i="75"/>
  <c r="I8" i="77"/>
  <c r="I9" i="75"/>
  <c r="O17" i="77"/>
  <c r="O18" i="75"/>
  <c r="W17" i="77"/>
  <c r="W18" i="75"/>
  <c r="O22" i="77"/>
  <c r="O23" i="75"/>
  <c r="G33" i="77"/>
  <c r="G34" i="75"/>
  <c r="E61" i="160"/>
  <c r="M61" i="160"/>
  <c r="U61" i="160"/>
  <c r="E62" i="8"/>
  <c r="M62" i="8"/>
  <c r="U62" i="8"/>
  <c r="I63" i="8"/>
  <c r="Q63" i="8"/>
  <c r="E65" i="8"/>
  <c r="M65" i="8"/>
  <c r="U65" i="8"/>
  <c r="I61" i="161"/>
  <c r="Q61" i="161"/>
  <c r="E51" i="10"/>
  <c r="M51" i="10"/>
  <c r="U51" i="10"/>
  <c r="E61" i="17"/>
  <c r="M61" i="17"/>
  <c r="U61" i="17"/>
  <c r="G4" i="77"/>
  <c r="G5" i="75"/>
  <c r="O4" i="77"/>
  <c r="O5" i="75"/>
  <c r="W4" i="77"/>
  <c r="W5" i="75"/>
  <c r="I6" i="75"/>
  <c r="Q6" i="75"/>
  <c r="C7" i="75"/>
  <c r="K7" i="75"/>
  <c r="S7" i="75"/>
  <c r="E8" i="77"/>
  <c r="E9" i="75"/>
  <c r="M8" i="77"/>
  <c r="M9" i="75"/>
  <c r="U8" i="77"/>
  <c r="U9" i="75"/>
  <c r="G10" i="75"/>
  <c r="O10" i="75"/>
  <c r="W10" i="75"/>
  <c r="I11" i="77"/>
  <c r="I12" i="75"/>
  <c r="Q11" i="77"/>
  <c r="Q12" i="75"/>
  <c r="C13" i="75"/>
  <c r="K13" i="75"/>
  <c r="S13" i="75"/>
  <c r="E14" i="75"/>
  <c r="M14" i="75"/>
  <c r="U14" i="75"/>
  <c r="G15" i="75"/>
  <c r="O15" i="75"/>
  <c r="W15" i="75"/>
  <c r="I16" i="75"/>
  <c r="Q16" i="75"/>
  <c r="C17" i="77"/>
  <c r="C18" i="75"/>
  <c r="K17" i="77"/>
  <c r="K18" i="75"/>
  <c r="S17" i="77"/>
  <c r="S18" i="75"/>
  <c r="E19" i="75"/>
  <c r="M19" i="75"/>
  <c r="U19" i="75"/>
  <c r="G20" i="75"/>
  <c r="O20" i="75"/>
  <c r="W20" i="75"/>
  <c r="I21" i="75"/>
  <c r="Q21" i="75"/>
  <c r="C22" i="77"/>
  <c r="C23" i="75"/>
  <c r="K22" i="77"/>
  <c r="K23" i="75"/>
  <c r="S22" i="77"/>
  <c r="S23" i="75"/>
  <c r="E24" i="75"/>
  <c r="M24" i="75"/>
  <c r="U24" i="75"/>
  <c r="G25" i="75"/>
  <c r="O25" i="75"/>
  <c r="W25" i="75"/>
  <c r="I27" i="77"/>
  <c r="I28" i="75"/>
  <c r="Q27" i="77"/>
  <c r="Q28" i="75"/>
  <c r="C29" i="75"/>
  <c r="K29" i="75"/>
  <c r="S29" i="75"/>
  <c r="E30" i="75"/>
  <c r="M30" i="75"/>
  <c r="U30" i="75"/>
  <c r="G31" i="75"/>
  <c r="O31" i="75"/>
  <c r="W31" i="75"/>
  <c r="I32" i="75"/>
  <c r="Q32" i="75"/>
  <c r="C33" i="77"/>
  <c r="C34" i="75"/>
  <c r="K33" i="77"/>
  <c r="K34" i="75"/>
  <c r="S33" i="77"/>
  <c r="S34" i="75"/>
  <c r="E35" i="75"/>
  <c r="M35" i="75"/>
  <c r="U35" i="75"/>
  <c r="G36" i="75"/>
  <c r="O36" i="75"/>
  <c r="W36" i="75"/>
  <c r="I37" i="75"/>
  <c r="Q37" i="75"/>
  <c r="C38" i="75"/>
  <c r="K38" i="75"/>
  <c r="S38" i="75"/>
  <c r="E39" i="75"/>
  <c r="M39" i="75"/>
  <c r="U39" i="75"/>
  <c r="G40" i="75"/>
  <c r="O40" i="75"/>
  <c r="W40" i="75"/>
  <c r="I41" i="75"/>
  <c r="Q41" i="75"/>
  <c r="C42" i="75"/>
  <c r="K42" i="75"/>
  <c r="S42" i="75"/>
  <c r="E43" i="75"/>
  <c r="P61" i="160"/>
  <c r="H61" i="17"/>
  <c r="V17" i="77"/>
  <c r="V18" i="75"/>
  <c r="F22" i="77"/>
  <c r="F23" i="75"/>
  <c r="N22" i="77"/>
  <c r="N23" i="75"/>
  <c r="N22" i="75" s="1"/>
  <c r="E11" i="77"/>
  <c r="E12" i="75"/>
  <c r="G22" i="77"/>
  <c r="G23" i="75"/>
  <c r="W22" i="77"/>
  <c r="W23" i="75"/>
  <c r="G52" i="77"/>
  <c r="G53" i="75"/>
  <c r="F61" i="160"/>
  <c r="N61" i="160"/>
  <c r="V61" i="160"/>
  <c r="F51" i="10"/>
  <c r="N51" i="10"/>
  <c r="V51" i="10"/>
  <c r="F61" i="17"/>
  <c r="N61" i="17"/>
  <c r="V61" i="17"/>
  <c r="H4" i="77"/>
  <c r="H5" i="75"/>
  <c r="P4" i="77"/>
  <c r="P5" i="75"/>
  <c r="X4" i="77"/>
  <c r="X5" i="75"/>
  <c r="F8" i="77"/>
  <c r="F9" i="75"/>
  <c r="F8" i="75" s="1"/>
  <c r="N8" i="77"/>
  <c r="N9" i="75"/>
  <c r="N8" i="75" s="1"/>
  <c r="V8" i="77"/>
  <c r="V9" i="75"/>
  <c r="V8" i="75" s="1"/>
  <c r="J11" i="77"/>
  <c r="J12" i="75"/>
  <c r="R11" i="77"/>
  <c r="R12" i="75"/>
  <c r="D17" i="77"/>
  <c r="D18" i="75"/>
  <c r="L17" i="77"/>
  <c r="L18" i="75"/>
  <c r="T17" i="77"/>
  <c r="T18" i="75"/>
  <c r="D22" i="77"/>
  <c r="D23" i="75"/>
  <c r="D22" i="75" s="1"/>
  <c r="L22" i="77"/>
  <c r="L23" i="75"/>
  <c r="L22" i="75" s="1"/>
  <c r="T22" i="77"/>
  <c r="T23" i="75"/>
  <c r="T22" i="75" s="1"/>
  <c r="J27" i="77"/>
  <c r="J28" i="75"/>
  <c r="R27" i="77"/>
  <c r="R28" i="75"/>
  <c r="D33" i="77"/>
  <c r="D34" i="75"/>
  <c r="L33" i="77"/>
  <c r="L34" i="75"/>
  <c r="T33" i="77"/>
  <c r="T34" i="75"/>
  <c r="M43" i="75"/>
  <c r="U43" i="75"/>
  <c r="G44" i="75"/>
  <c r="O44" i="75"/>
  <c r="W44" i="75"/>
  <c r="I45" i="75"/>
  <c r="Q45" i="75"/>
  <c r="C46" i="75"/>
  <c r="K46" i="75"/>
  <c r="S46" i="75"/>
  <c r="E47" i="75"/>
  <c r="M47" i="75"/>
  <c r="U47" i="75"/>
  <c r="G48" i="75"/>
  <c r="O48" i="75"/>
  <c r="W48" i="75"/>
  <c r="I49" i="75"/>
  <c r="Q49" i="75"/>
  <c r="C50" i="75"/>
  <c r="K50" i="75"/>
  <c r="S50" i="75"/>
  <c r="E51" i="75"/>
  <c r="M51" i="75"/>
  <c r="U51" i="75"/>
  <c r="G61" i="77"/>
  <c r="O61" i="77"/>
  <c r="W61" i="77"/>
  <c r="C62" i="75"/>
  <c r="K62" i="75"/>
  <c r="S62" i="75"/>
  <c r="E63" i="75"/>
  <c r="M63" i="75"/>
  <c r="U63" i="75"/>
  <c r="G64" i="75"/>
  <c r="O64" i="75"/>
  <c r="W64" i="75"/>
  <c r="I65" i="75"/>
  <c r="Q65" i="75"/>
  <c r="C66" i="75"/>
  <c r="K66" i="75"/>
  <c r="S66" i="75"/>
  <c r="E67" i="75"/>
  <c r="M67" i="75"/>
  <c r="U67" i="75"/>
  <c r="G68" i="75"/>
  <c r="O68" i="75"/>
  <c r="W68" i="75"/>
  <c r="I69" i="75"/>
  <c r="Q69" i="75"/>
  <c r="C70" i="75"/>
  <c r="K70" i="75"/>
  <c r="S70" i="75"/>
  <c r="E71" i="75"/>
  <c r="M71" i="75"/>
  <c r="U71" i="75"/>
  <c r="G72" i="75"/>
  <c r="O72" i="75"/>
  <c r="W72" i="75"/>
  <c r="C52" i="77"/>
  <c r="C53" i="75"/>
  <c r="K52" i="77"/>
  <c r="K53" i="75"/>
  <c r="S52" i="77"/>
  <c r="S53" i="75"/>
  <c r="E54" i="75"/>
  <c r="M54" i="75"/>
  <c r="U54" i="75"/>
  <c r="E4" i="78"/>
  <c r="M4" i="78"/>
  <c r="U4" i="78"/>
  <c r="G11" i="78"/>
  <c r="O11" i="78"/>
  <c r="W11" i="78"/>
  <c r="I17" i="78"/>
  <c r="Q17" i="78"/>
  <c r="G27" i="78"/>
  <c r="O27" i="78"/>
  <c r="W27" i="78"/>
  <c r="I33" i="78"/>
  <c r="Q33" i="78"/>
  <c r="E61" i="78"/>
  <c r="M61" i="78"/>
  <c r="U61" i="78"/>
  <c r="C4" i="79"/>
  <c r="K4" i="79"/>
  <c r="S4" i="79"/>
  <c r="E11" i="79"/>
  <c r="M11" i="79"/>
  <c r="U11" i="79"/>
  <c r="G17" i="79"/>
  <c r="O17" i="79"/>
  <c r="W17" i="79"/>
  <c r="E27" i="79"/>
  <c r="M27" i="79"/>
  <c r="U27" i="79"/>
  <c r="G33" i="79"/>
  <c r="O33" i="79"/>
  <c r="W33" i="79"/>
  <c r="C61" i="79"/>
  <c r="K61" i="79"/>
  <c r="S61" i="79"/>
  <c r="I4" i="80"/>
  <c r="Q4" i="80"/>
  <c r="G8" i="80"/>
  <c r="O8" i="80"/>
  <c r="W8" i="80"/>
  <c r="C11" i="80"/>
  <c r="K11" i="80"/>
  <c r="S11" i="80"/>
  <c r="E17" i="80"/>
  <c r="M17" i="80"/>
  <c r="U17" i="80"/>
  <c r="E22" i="80"/>
  <c r="M22" i="80"/>
  <c r="U22" i="80"/>
  <c r="C27" i="80"/>
  <c r="K27" i="80"/>
  <c r="S27" i="80"/>
  <c r="E33" i="80"/>
  <c r="M33" i="80"/>
  <c r="U33" i="80"/>
  <c r="I61" i="80"/>
  <c r="Q61" i="80"/>
  <c r="E52" i="80"/>
  <c r="M52" i="80"/>
  <c r="U52" i="80"/>
  <c r="G4" i="81"/>
  <c r="O4" i="81"/>
  <c r="W4" i="81"/>
  <c r="E8" i="81"/>
  <c r="M8" i="81"/>
  <c r="U8" i="81"/>
  <c r="I11" i="81"/>
  <c r="Q11" i="81"/>
  <c r="C17" i="81"/>
  <c r="K17" i="81"/>
  <c r="S17" i="81"/>
  <c r="C22" i="81"/>
  <c r="I27" i="81"/>
  <c r="Q27" i="81"/>
  <c r="C33" i="81"/>
  <c r="K33" i="81"/>
  <c r="S33" i="81"/>
  <c r="G61" i="81"/>
  <c r="O61" i="81"/>
  <c r="W61" i="81"/>
  <c r="C52" i="81"/>
  <c r="K52" i="81"/>
  <c r="S52" i="81"/>
  <c r="E4" i="82"/>
  <c r="M4" i="82"/>
  <c r="U4" i="82"/>
  <c r="C8" i="82"/>
  <c r="K8" i="82"/>
  <c r="S8" i="82"/>
  <c r="G11" i="82"/>
  <c r="O11" i="82"/>
  <c r="W11" i="82"/>
  <c r="I17" i="82"/>
  <c r="Q17" i="82"/>
  <c r="G27" i="82"/>
  <c r="O27" i="82"/>
  <c r="W27" i="82"/>
  <c r="I33" i="82"/>
  <c r="Q33" i="82"/>
  <c r="E61" i="82"/>
  <c r="M61" i="82"/>
  <c r="U61" i="82"/>
  <c r="C4" i="83"/>
  <c r="K4" i="83"/>
  <c r="S4" i="83"/>
  <c r="E11" i="83"/>
  <c r="M11" i="83"/>
  <c r="U11" i="83"/>
  <c r="U3" i="83" s="1"/>
  <c r="G17" i="83"/>
  <c r="O17" i="83"/>
  <c r="W17" i="83"/>
  <c r="E27" i="83"/>
  <c r="M27" i="83"/>
  <c r="U27" i="83"/>
  <c r="G33" i="83"/>
  <c r="O33" i="83"/>
  <c r="W33" i="83"/>
  <c r="C61" i="83"/>
  <c r="K61" i="83"/>
  <c r="S61" i="83"/>
  <c r="I4" i="84"/>
  <c r="Q4" i="84"/>
  <c r="C11" i="84"/>
  <c r="K11" i="84"/>
  <c r="S11" i="84"/>
  <c r="S3" i="84" s="1"/>
  <c r="E17" i="84"/>
  <c r="M17" i="84"/>
  <c r="U17" i="84"/>
  <c r="C27" i="84"/>
  <c r="K27" i="84"/>
  <c r="S27" i="84"/>
  <c r="E33" i="84"/>
  <c r="M33" i="84"/>
  <c r="U33" i="84"/>
  <c r="I61" i="84"/>
  <c r="Q61" i="84"/>
  <c r="G4" i="85"/>
  <c r="O4" i="85"/>
  <c r="W4" i="85"/>
  <c r="I11" i="85"/>
  <c r="Q11" i="85"/>
  <c r="C17" i="85"/>
  <c r="K17" i="85"/>
  <c r="S17" i="85"/>
  <c r="I27" i="85"/>
  <c r="Q27" i="85"/>
  <c r="C33" i="85"/>
  <c r="K33" i="85"/>
  <c r="S33" i="85"/>
  <c r="G61" i="85"/>
  <c r="O61" i="85"/>
  <c r="W61" i="85"/>
  <c r="C52" i="85"/>
  <c r="K52" i="85"/>
  <c r="S52" i="85"/>
  <c r="E4" i="86"/>
  <c r="M4" i="86"/>
  <c r="U4" i="86"/>
  <c r="C8" i="86"/>
  <c r="K8" i="86"/>
  <c r="S8" i="86"/>
  <c r="G11" i="86"/>
  <c r="O11" i="86"/>
  <c r="W11" i="86"/>
  <c r="I17" i="86"/>
  <c r="Q17" i="86"/>
  <c r="I22" i="86"/>
  <c r="Q22" i="86"/>
  <c r="G27" i="86"/>
  <c r="O27" i="86"/>
  <c r="W27" i="86"/>
  <c r="I33" i="86"/>
  <c r="Q33" i="86"/>
  <c r="E61" i="86"/>
  <c r="M61" i="86"/>
  <c r="U61" i="86"/>
  <c r="I52" i="86"/>
  <c r="Q52" i="86"/>
  <c r="C4" i="87"/>
  <c r="K4" i="87"/>
  <c r="S4" i="87"/>
  <c r="I8" i="87"/>
  <c r="Q8" i="87"/>
  <c r="E11" i="87"/>
  <c r="M11" i="87"/>
  <c r="U11" i="87"/>
  <c r="G17" i="87"/>
  <c r="O17" i="87"/>
  <c r="W17" i="87"/>
  <c r="G22" i="87"/>
  <c r="O22" i="87"/>
  <c r="W22" i="87"/>
  <c r="E27" i="87"/>
  <c r="M27" i="87"/>
  <c r="U27" i="87"/>
  <c r="G33" i="87"/>
  <c r="O33" i="87"/>
  <c r="W33" i="87"/>
  <c r="C61" i="87"/>
  <c r="K61" i="87"/>
  <c r="S61" i="87"/>
  <c r="G52" i="87"/>
  <c r="O52" i="87"/>
  <c r="W52" i="87"/>
  <c r="I4" i="88"/>
  <c r="Q4" i="88"/>
  <c r="G8" i="88"/>
  <c r="O8" i="88"/>
  <c r="W8" i="88"/>
  <c r="C11" i="88"/>
  <c r="K11" i="88"/>
  <c r="S11" i="88"/>
  <c r="E17" i="88"/>
  <c r="M17" i="88"/>
  <c r="U17" i="88"/>
  <c r="E22" i="88"/>
  <c r="M22" i="88"/>
  <c r="U22" i="88"/>
  <c r="C27" i="88"/>
  <c r="K27" i="88"/>
  <c r="S27" i="88"/>
  <c r="E33" i="88"/>
  <c r="M33" i="88"/>
  <c r="U33" i="88"/>
  <c r="I61" i="88"/>
  <c r="Q61" i="88"/>
  <c r="E52" i="88"/>
  <c r="M52" i="88"/>
  <c r="U52" i="88"/>
  <c r="G4" i="89"/>
  <c r="O4" i="89"/>
  <c r="W4" i="89"/>
  <c r="E8" i="89"/>
  <c r="M8" i="89"/>
  <c r="U8" i="89"/>
  <c r="I11" i="89"/>
  <c r="Q11" i="89"/>
  <c r="C17" i="89"/>
  <c r="K17" i="89"/>
  <c r="S17" i="89"/>
  <c r="C22" i="89"/>
  <c r="K22" i="89"/>
  <c r="S22" i="89"/>
  <c r="I27" i="89"/>
  <c r="Q27" i="89"/>
  <c r="C33" i="89"/>
  <c r="K33" i="89"/>
  <c r="S33" i="89"/>
  <c r="G61" i="89"/>
  <c r="O61" i="89"/>
  <c r="W61" i="89"/>
  <c r="C52" i="89"/>
  <c r="K52" i="89"/>
  <c r="S52" i="89"/>
  <c r="E4" i="90"/>
  <c r="M4" i="90"/>
  <c r="U4" i="90"/>
  <c r="C8" i="90"/>
  <c r="K8" i="90"/>
  <c r="S8" i="90"/>
  <c r="G11" i="90"/>
  <c r="O11" i="90"/>
  <c r="W11" i="90"/>
  <c r="I17" i="90"/>
  <c r="Q17" i="90"/>
  <c r="I22" i="90"/>
  <c r="Q22" i="90"/>
  <c r="G27" i="90"/>
  <c r="O27" i="90"/>
  <c r="W27" i="90"/>
  <c r="I33" i="90"/>
  <c r="Q33" i="90"/>
  <c r="E61" i="90"/>
  <c r="M61" i="90"/>
  <c r="U61" i="90"/>
  <c r="C4" i="91"/>
  <c r="K4" i="91"/>
  <c r="S4" i="91"/>
  <c r="E11" i="91"/>
  <c r="M11" i="91"/>
  <c r="U11" i="91"/>
  <c r="G17" i="91"/>
  <c r="O17" i="91"/>
  <c r="W17" i="91"/>
  <c r="E27" i="91"/>
  <c r="M27" i="91"/>
  <c r="U27" i="91"/>
  <c r="G33" i="91"/>
  <c r="O33" i="91"/>
  <c r="W33" i="91"/>
  <c r="C61" i="91"/>
  <c r="K61" i="91"/>
  <c r="S61" i="91"/>
  <c r="C4" i="186"/>
  <c r="K4" i="186"/>
  <c r="S4" i="186"/>
  <c r="Q8" i="186"/>
  <c r="E11" i="186"/>
  <c r="M11" i="186"/>
  <c r="U11" i="186"/>
  <c r="G22" i="186"/>
  <c r="E4" i="110"/>
  <c r="M4" i="110"/>
  <c r="U4" i="110"/>
  <c r="C8" i="110"/>
  <c r="K8" i="110"/>
  <c r="S8" i="110"/>
  <c r="G11" i="110"/>
  <c r="O11" i="110"/>
  <c r="W11" i="110"/>
  <c r="I17" i="110"/>
  <c r="Q17" i="110"/>
  <c r="I22" i="110"/>
  <c r="Q22" i="110"/>
  <c r="G27" i="110"/>
  <c r="O27" i="110"/>
  <c r="W27" i="110"/>
  <c r="I33" i="110"/>
  <c r="Q33" i="110"/>
  <c r="E61" i="110"/>
  <c r="M61" i="110"/>
  <c r="U61" i="110"/>
  <c r="C4" i="107"/>
  <c r="K4" i="107"/>
  <c r="S4" i="107"/>
  <c r="E11" i="107"/>
  <c r="M11" i="107"/>
  <c r="U11" i="107"/>
  <c r="G17" i="107"/>
  <c r="O17" i="107"/>
  <c r="W17" i="107"/>
  <c r="E27" i="107"/>
  <c r="M27" i="107"/>
  <c r="U27" i="107"/>
  <c r="G33" i="107"/>
  <c r="O33" i="107"/>
  <c r="W33" i="107"/>
  <c r="C61" i="107"/>
  <c r="K61" i="107"/>
  <c r="S61" i="107"/>
  <c r="I4" i="108"/>
  <c r="Q4" i="108"/>
  <c r="C11" i="108"/>
  <c r="K11" i="108"/>
  <c r="S11" i="108"/>
  <c r="E17" i="108"/>
  <c r="M17" i="108"/>
  <c r="U17" i="108"/>
  <c r="C27" i="108"/>
  <c r="K27" i="108"/>
  <c r="S27" i="108"/>
  <c r="E33" i="108"/>
  <c r="M33" i="108"/>
  <c r="U33" i="108"/>
  <c r="I61" i="108"/>
  <c r="Q61" i="108"/>
  <c r="G4" i="114"/>
  <c r="O4" i="114"/>
  <c r="W4" i="114"/>
  <c r="I11" i="114"/>
  <c r="Q11" i="114"/>
  <c r="C17" i="114"/>
  <c r="K17" i="114"/>
  <c r="S17" i="114"/>
  <c r="I27" i="114"/>
  <c r="Q27" i="114"/>
  <c r="C33" i="114"/>
  <c r="K33" i="114"/>
  <c r="S33" i="114"/>
  <c r="G61" i="114"/>
  <c r="O61" i="114"/>
  <c r="W61" i="114"/>
  <c r="E4" i="112"/>
  <c r="M4" i="112"/>
  <c r="U4" i="112"/>
  <c r="G11" i="112"/>
  <c r="O11" i="112"/>
  <c r="W11" i="112"/>
  <c r="I17" i="112"/>
  <c r="Q17" i="112"/>
  <c r="I22" i="112"/>
  <c r="Q22" i="112"/>
  <c r="G27" i="112"/>
  <c r="O27" i="112"/>
  <c r="W27" i="112"/>
  <c r="I33" i="112"/>
  <c r="Q33" i="112"/>
  <c r="G61" i="201"/>
  <c r="O61" i="201"/>
  <c r="W61" i="201"/>
  <c r="C61" i="203"/>
  <c r="K61" i="203"/>
  <c r="S61" i="203"/>
  <c r="E61" i="173"/>
  <c r="M61" i="173"/>
  <c r="U61" i="173"/>
  <c r="G61" i="183"/>
  <c r="O61" i="183"/>
  <c r="W61" i="183"/>
  <c r="E61" i="19"/>
  <c r="M61" i="19"/>
  <c r="U61" i="19"/>
  <c r="I5" i="125"/>
  <c r="I4" i="171"/>
  <c r="Q5" i="125"/>
  <c r="Q4" i="171"/>
  <c r="G8" i="171"/>
  <c r="G9" i="125"/>
  <c r="O8" i="171"/>
  <c r="O9" i="125"/>
  <c r="W9" i="125"/>
  <c r="W8" i="171"/>
  <c r="C11" i="171"/>
  <c r="C12" i="125"/>
  <c r="K12" i="125"/>
  <c r="K11" i="171"/>
  <c r="S12" i="125"/>
  <c r="S11" i="171"/>
  <c r="E18" i="125"/>
  <c r="E17" i="171"/>
  <c r="M18" i="125"/>
  <c r="M17" i="171"/>
  <c r="U17" i="171"/>
  <c r="U18" i="125"/>
  <c r="U17" i="125" s="1"/>
  <c r="E22" i="171"/>
  <c r="E23" i="125"/>
  <c r="M22" i="171"/>
  <c r="M23" i="125"/>
  <c r="U23" i="125"/>
  <c r="U22" i="171"/>
  <c r="C28" i="125"/>
  <c r="C27" i="171"/>
  <c r="K28" i="125"/>
  <c r="K27" i="171"/>
  <c r="S28" i="125"/>
  <c r="S27" i="171"/>
  <c r="E33" i="171"/>
  <c r="E34" i="125"/>
  <c r="M33" i="171"/>
  <c r="M34" i="125"/>
  <c r="U33" i="171"/>
  <c r="U34" i="125"/>
  <c r="I61" i="171"/>
  <c r="Q61" i="171"/>
  <c r="C53" i="125"/>
  <c r="C52" i="125" s="1"/>
  <c r="C52" i="171"/>
  <c r="K53" i="125"/>
  <c r="K52" i="125" s="1"/>
  <c r="K52" i="171"/>
  <c r="S52" i="171"/>
  <c r="S53" i="125"/>
  <c r="S52" i="125" s="1"/>
  <c r="C92" i="149"/>
  <c r="K92" i="149"/>
  <c r="S92" i="149"/>
  <c r="I5" i="124"/>
  <c r="I4" i="201"/>
  <c r="Q5" i="124"/>
  <c r="Q4" i="201"/>
  <c r="C6" i="123"/>
  <c r="K6" i="123"/>
  <c r="S6" i="123"/>
  <c r="E7" i="123"/>
  <c r="M7" i="123"/>
  <c r="U7" i="123"/>
  <c r="G9" i="124"/>
  <c r="G8" i="201"/>
  <c r="O9" i="124"/>
  <c r="O8" i="201"/>
  <c r="W9" i="124"/>
  <c r="W8" i="201"/>
  <c r="I10" i="123"/>
  <c r="Q10" i="123"/>
  <c r="C12" i="124"/>
  <c r="C11" i="201"/>
  <c r="K11" i="201"/>
  <c r="K12" i="124"/>
  <c r="S11" i="201"/>
  <c r="S12" i="124"/>
  <c r="E13" i="123"/>
  <c r="M13" i="123"/>
  <c r="U13" i="123"/>
  <c r="G14" i="123"/>
  <c r="O14" i="123"/>
  <c r="W14" i="123"/>
  <c r="I15" i="123"/>
  <c r="Q15" i="123"/>
  <c r="C16" i="123"/>
  <c r="K16" i="123"/>
  <c r="S16" i="123"/>
  <c r="E18" i="124"/>
  <c r="E17" i="201"/>
  <c r="M18" i="124"/>
  <c r="M17" i="201"/>
  <c r="U17" i="201"/>
  <c r="U18" i="124"/>
  <c r="Q20" i="123"/>
  <c r="S21" i="123"/>
  <c r="E23" i="124"/>
  <c r="E22" i="201"/>
  <c r="M23" i="124"/>
  <c r="M22" i="124" s="1"/>
  <c r="M22" i="201"/>
  <c r="U23" i="124"/>
  <c r="U22" i="201"/>
  <c r="G24" i="123"/>
  <c r="O24" i="123"/>
  <c r="W24" i="123"/>
  <c r="I25" i="123"/>
  <c r="Q25" i="123"/>
  <c r="C27" i="201"/>
  <c r="C28" i="124"/>
  <c r="K28" i="124"/>
  <c r="K27" i="201"/>
  <c r="S28" i="124"/>
  <c r="S27" i="201"/>
  <c r="E29" i="123"/>
  <c r="M29" i="123"/>
  <c r="U29" i="123"/>
  <c r="G30" i="123"/>
  <c r="O30" i="123"/>
  <c r="W30" i="123"/>
  <c r="I31" i="123"/>
  <c r="Q31" i="123"/>
  <c r="C32" i="123"/>
  <c r="K32" i="123"/>
  <c r="S32" i="123"/>
  <c r="E33" i="201"/>
  <c r="E34" i="124"/>
  <c r="M33" i="201"/>
  <c r="M34" i="124"/>
  <c r="U33" i="201"/>
  <c r="U34" i="124"/>
  <c r="G35" i="123"/>
  <c r="O35" i="123"/>
  <c r="W35" i="123"/>
  <c r="C37" i="123"/>
  <c r="K37" i="123"/>
  <c r="S37" i="123"/>
  <c r="E38" i="123"/>
  <c r="M38" i="123"/>
  <c r="U38" i="123"/>
  <c r="G39" i="123"/>
  <c r="O39" i="123"/>
  <c r="W39" i="123"/>
  <c r="I40" i="123"/>
  <c r="Q40" i="123"/>
  <c r="C41" i="123"/>
  <c r="K41" i="123"/>
  <c r="S41" i="123"/>
  <c r="E42" i="123"/>
  <c r="M42" i="123"/>
  <c r="U42" i="123"/>
  <c r="G43" i="123"/>
  <c r="O43" i="123"/>
  <c r="W43" i="123"/>
  <c r="I44" i="123"/>
  <c r="Q44" i="123"/>
  <c r="C45" i="123"/>
  <c r="K45" i="123"/>
  <c r="S45" i="123"/>
  <c r="E46" i="123"/>
  <c r="M46" i="123"/>
  <c r="U46" i="123"/>
  <c r="G47" i="123"/>
  <c r="O47" i="123"/>
  <c r="W47" i="123"/>
  <c r="I48" i="123"/>
  <c r="Q48" i="123"/>
  <c r="C49" i="123"/>
  <c r="K49" i="123"/>
  <c r="S49" i="123"/>
  <c r="E50" i="123"/>
  <c r="M50" i="123"/>
  <c r="U50" i="123"/>
  <c r="W65" i="123"/>
  <c r="I70" i="123"/>
  <c r="G52" i="201"/>
  <c r="G53" i="124"/>
  <c r="O53" i="124"/>
  <c r="O52" i="201"/>
  <c r="W52" i="201"/>
  <c r="W53" i="124"/>
  <c r="G33" i="160"/>
  <c r="G26" i="160" s="1"/>
  <c r="G2" i="160" s="1"/>
  <c r="G34" i="8"/>
  <c r="O33" i="160"/>
  <c r="O26" i="160" s="1"/>
  <c r="O2" i="160" s="1"/>
  <c r="O34" i="8"/>
  <c r="W33" i="160"/>
  <c r="W26" i="160" s="1"/>
  <c r="W2" i="160" s="1"/>
  <c r="W34" i="8"/>
  <c r="G33" i="151"/>
  <c r="G26" i="151" s="1"/>
  <c r="G2" i="151" s="1"/>
  <c r="G34" i="10"/>
  <c r="O33" i="151"/>
  <c r="O26" i="151" s="1"/>
  <c r="O2" i="151" s="1"/>
  <c r="O34" i="10"/>
  <c r="W33" i="151"/>
  <c r="W26" i="151" s="1"/>
  <c r="W2" i="151" s="1"/>
  <c r="W34" i="10"/>
  <c r="W33" i="10" s="1"/>
  <c r="W26" i="10" s="1"/>
  <c r="I61" i="151"/>
  <c r="I66" i="10"/>
  <c r="I61" i="10" s="1"/>
  <c r="Q61" i="151"/>
  <c r="Q66" i="10"/>
  <c r="Q61" i="10" s="1"/>
  <c r="G5" i="16"/>
  <c r="G4" i="17"/>
  <c r="O5" i="16"/>
  <c r="O4" i="17"/>
  <c r="W5" i="16"/>
  <c r="W4" i="17"/>
  <c r="E8" i="17"/>
  <c r="E9" i="16"/>
  <c r="E8" i="16" s="1"/>
  <c r="M9" i="16"/>
  <c r="M8" i="16" s="1"/>
  <c r="M8" i="17"/>
  <c r="U8" i="17"/>
  <c r="U9" i="16"/>
  <c r="U8" i="16" s="1"/>
  <c r="I12" i="16"/>
  <c r="I11" i="17"/>
  <c r="Q12" i="16"/>
  <c r="Q11" i="17"/>
  <c r="C18" i="16"/>
  <c r="C17" i="17"/>
  <c r="K18" i="16"/>
  <c r="K17" i="17"/>
  <c r="S18" i="16"/>
  <c r="S17" i="17"/>
  <c r="C23" i="16"/>
  <c r="C22" i="17"/>
  <c r="K23" i="16"/>
  <c r="K22" i="17"/>
  <c r="S23" i="16"/>
  <c r="S22" i="17"/>
  <c r="I27" i="17"/>
  <c r="I28" i="16"/>
  <c r="Q27" i="17"/>
  <c r="Q28" i="16"/>
  <c r="C34" i="16"/>
  <c r="C33" i="17"/>
  <c r="K34" i="16"/>
  <c r="K33" i="17"/>
  <c r="S34" i="16"/>
  <c r="S33" i="17"/>
  <c r="E53" i="16"/>
  <c r="E52" i="17"/>
  <c r="M52" i="17"/>
  <c r="M53" i="16"/>
  <c r="M52" i="16" s="1"/>
  <c r="U53" i="16"/>
  <c r="U52" i="17"/>
  <c r="I61" i="18"/>
  <c r="Q61" i="18"/>
  <c r="Q4" i="185"/>
  <c r="Q5" i="103"/>
  <c r="C6" i="103"/>
  <c r="C6" i="102" s="1"/>
  <c r="K6" i="103"/>
  <c r="S6" i="103"/>
  <c r="E7" i="103"/>
  <c r="M7" i="103"/>
  <c r="U7" i="103"/>
  <c r="U7" i="102" s="1"/>
  <c r="G8" i="185"/>
  <c r="G9" i="103"/>
  <c r="W8" i="185"/>
  <c r="W9" i="103"/>
  <c r="I10" i="103"/>
  <c r="I10" i="102" s="1"/>
  <c r="Q10" i="103"/>
  <c r="K11" i="185"/>
  <c r="K12" i="103"/>
  <c r="S11" i="185"/>
  <c r="S12" i="103"/>
  <c r="E13" i="103"/>
  <c r="E13" i="102" s="1"/>
  <c r="U13" i="103"/>
  <c r="G14" i="103"/>
  <c r="O14" i="103"/>
  <c r="W14" i="103"/>
  <c r="W14" i="102" s="1"/>
  <c r="I15" i="103"/>
  <c r="C16" i="103"/>
  <c r="K16" i="103"/>
  <c r="S16" i="103"/>
  <c r="E17" i="185"/>
  <c r="E18" i="103"/>
  <c r="M17" i="185"/>
  <c r="M18" i="103"/>
  <c r="U17" i="185"/>
  <c r="U18" i="103"/>
  <c r="I20" i="102"/>
  <c r="C21" i="102"/>
  <c r="K21" i="102"/>
  <c r="E22" i="185"/>
  <c r="E23" i="103"/>
  <c r="M22" i="185"/>
  <c r="U22" i="185"/>
  <c r="U23" i="103"/>
  <c r="G24" i="103"/>
  <c r="W24" i="103"/>
  <c r="W24" i="102" s="1"/>
  <c r="I25" i="103"/>
  <c r="I25" i="102" s="1"/>
  <c r="C27" i="185"/>
  <c r="C28" i="103"/>
  <c r="K27" i="185"/>
  <c r="K28" i="103"/>
  <c r="S27" i="185"/>
  <c r="S28" i="103"/>
  <c r="E29" i="102"/>
  <c r="M29" i="102"/>
  <c r="W30" i="102"/>
  <c r="C32" i="102"/>
  <c r="E33" i="185"/>
  <c r="E34" i="103"/>
  <c r="M33" i="185"/>
  <c r="M34" i="103"/>
  <c r="U33" i="185"/>
  <c r="U34" i="103"/>
  <c r="W35" i="102"/>
  <c r="Q36" i="102"/>
  <c r="U38" i="102"/>
  <c r="O39" i="102"/>
  <c r="W39" i="102"/>
  <c r="S41" i="102"/>
  <c r="E42" i="102"/>
  <c r="Q44" i="102"/>
  <c r="C45" i="102"/>
  <c r="S45" i="102"/>
  <c r="E46" i="102"/>
  <c r="M50" i="102"/>
  <c r="U50" i="102"/>
  <c r="I61" i="185"/>
  <c r="Q61" i="185"/>
  <c r="U62" i="102"/>
  <c r="K65" i="102"/>
  <c r="S65" i="102"/>
  <c r="Q68" i="102"/>
  <c r="U70" i="102"/>
  <c r="O71" i="102"/>
  <c r="E52" i="185"/>
  <c r="E53" i="103"/>
  <c r="M52" i="185"/>
  <c r="M53" i="103"/>
  <c r="U52" i="185"/>
  <c r="U53" i="103"/>
  <c r="O54" i="102"/>
  <c r="G4" i="187"/>
  <c r="G5" i="105"/>
  <c r="O4" i="187"/>
  <c r="O5" i="105"/>
  <c r="W4" i="187"/>
  <c r="W5" i="105"/>
  <c r="E8" i="187"/>
  <c r="E9" i="105"/>
  <c r="M8" i="187"/>
  <c r="M9" i="105"/>
  <c r="M8" i="105" s="1"/>
  <c r="U8" i="187"/>
  <c r="U9" i="105"/>
  <c r="I11" i="187"/>
  <c r="I12" i="105"/>
  <c r="Q11" i="187"/>
  <c r="Q12" i="105"/>
  <c r="C17" i="187"/>
  <c r="C18" i="105"/>
  <c r="K17" i="187"/>
  <c r="K18" i="105"/>
  <c r="S17" i="187"/>
  <c r="S18" i="105"/>
  <c r="C22" i="187"/>
  <c r="C23" i="105"/>
  <c r="K22" i="187"/>
  <c r="K23" i="105"/>
  <c r="S22" i="187"/>
  <c r="S23" i="105"/>
  <c r="I27" i="187"/>
  <c r="I28" i="105"/>
  <c r="Q27" i="187"/>
  <c r="Q28" i="105"/>
  <c r="C33" i="187"/>
  <c r="C34" i="105"/>
  <c r="K33" i="187"/>
  <c r="K34" i="105"/>
  <c r="S33" i="187"/>
  <c r="S34" i="105"/>
  <c r="G61" i="187"/>
  <c r="O61" i="187"/>
  <c r="W61" i="187"/>
  <c r="C52" i="187"/>
  <c r="C53" i="105"/>
  <c r="K52" i="187"/>
  <c r="K53" i="105"/>
  <c r="K52" i="105" s="1"/>
  <c r="S52" i="187"/>
  <c r="S53" i="105"/>
  <c r="W26" i="190"/>
  <c r="G4" i="191"/>
  <c r="G5" i="104"/>
  <c r="O4" i="191"/>
  <c r="O5" i="104"/>
  <c r="W4" i="191"/>
  <c r="W5" i="104"/>
  <c r="E8" i="191"/>
  <c r="E9" i="104"/>
  <c r="E8" i="104" s="1"/>
  <c r="M8" i="191"/>
  <c r="M9" i="104"/>
  <c r="M8" i="104" s="1"/>
  <c r="U8" i="191"/>
  <c r="U9" i="104"/>
  <c r="I11" i="191"/>
  <c r="I12" i="104"/>
  <c r="Q11" i="191"/>
  <c r="Q12" i="104"/>
  <c r="C17" i="191"/>
  <c r="C18" i="104"/>
  <c r="K17" i="191"/>
  <c r="K18" i="104"/>
  <c r="S17" i="191"/>
  <c r="S18" i="104"/>
  <c r="C22" i="191"/>
  <c r="C23" i="104"/>
  <c r="K22" i="191"/>
  <c r="K23" i="104"/>
  <c r="S22" i="191"/>
  <c r="S23" i="104"/>
  <c r="S22" i="104" s="1"/>
  <c r="I27" i="191"/>
  <c r="I28" i="104"/>
  <c r="Q27" i="191"/>
  <c r="Q28" i="104"/>
  <c r="C33" i="191"/>
  <c r="C34" i="104"/>
  <c r="K33" i="191"/>
  <c r="K34" i="104"/>
  <c r="S33" i="191"/>
  <c r="S34" i="104"/>
  <c r="G61" i="191"/>
  <c r="O61" i="191"/>
  <c r="W61" i="191"/>
  <c r="C52" i="191"/>
  <c r="C53" i="104"/>
  <c r="C52" i="104" s="1"/>
  <c r="K52" i="191"/>
  <c r="K53" i="104"/>
  <c r="K52" i="104" s="1"/>
  <c r="S52" i="191"/>
  <c r="S53" i="104"/>
  <c r="C5" i="106"/>
  <c r="C4" i="194"/>
  <c r="K4" i="194"/>
  <c r="K5" i="106"/>
  <c r="S4" i="194"/>
  <c r="S5" i="106"/>
  <c r="I8" i="194"/>
  <c r="I9" i="106"/>
  <c r="Q8" i="194"/>
  <c r="Q9" i="106"/>
  <c r="E11" i="194"/>
  <c r="E12" i="106"/>
  <c r="M11" i="194"/>
  <c r="M12" i="106"/>
  <c r="U11" i="194"/>
  <c r="U12" i="106"/>
  <c r="G17" i="194"/>
  <c r="G18" i="106"/>
  <c r="O17" i="194"/>
  <c r="O18" i="106"/>
  <c r="W17" i="194"/>
  <c r="W18" i="106"/>
  <c r="G22" i="194"/>
  <c r="G23" i="106"/>
  <c r="O22" i="194"/>
  <c r="O23" i="106"/>
  <c r="W22" i="194"/>
  <c r="W23" i="106"/>
  <c r="W22" i="106" s="1"/>
  <c r="E27" i="194"/>
  <c r="E28" i="106"/>
  <c r="M27" i="194"/>
  <c r="M28" i="106"/>
  <c r="U27" i="194"/>
  <c r="U28" i="106"/>
  <c r="G33" i="194"/>
  <c r="G34" i="106"/>
  <c r="O33" i="194"/>
  <c r="O34" i="106"/>
  <c r="W33" i="194"/>
  <c r="W34" i="106"/>
  <c r="C61" i="194"/>
  <c r="K61" i="194"/>
  <c r="S61" i="194"/>
  <c r="G52" i="194"/>
  <c r="G53" i="106"/>
  <c r="O52" i="194"/>
  <c r="O53" i="106"/>
  <c r="O52" i="106" s="1"/>
  <c r="W52" i="194"/>
  <c r="W53" i="106"/>
  <c r="G52" i="196"/>
  <c r="O52" i="196"/>
  <c r="W52" i="196"/>
  <c r="G4" i="197"/>
  <c r="G5" i="111"/>
  <c r="O4" i="197"/>
  <c r="O5" i="111"/>
  <c r="W4" i="197"/>
  <c r="W5" i="111"/>
  <c r="E8" i="197"/>
  <c r="E9" i="111"/>
  <c r="E8" i="111" s="1"/>
  <c r="M8" i="197"/>
  <c r="M9" i="111"/>
  <c r="M8" i="111" s="1"/>
  <c r="U8" i="197"/>
  <c r="U9" i="111"/>
  <c r="U8" i="111" s="1"/>
  <c r="I11" i="197"/>
  <c r="I12" i="111"/>
  <c r="Q11" i="197"/>
  <c r="Q12" i="111"/>
  <c r="C17" i="197"/>
  <c r="C18" i="111"/>
  <c r="C17" i="111" s="1"/>
  <c r="K17" i="197"/>
  <c r="K18" i="111"/>
  <c r="K17" i="111" s="1"/>
  <c r="S17" i="197"/>
  <c r="S18" i="111"/>
  <c r="C22" i="197"/>
  <c r="C23" i="111"/>
  <c r="C22" i="111" s="1"/>
  <c r="K22" i="197"/>
  <c r="K23" i="111"/>
  <c r="K22" i="111" s="1"/>
  <c r="S22" i="197"/>
  <c r="S23" i="111"/>
  <c r="S22" i="111" s="1"/>
  <c r="I27" i="197"/>
  <c r="I28" i="111"/>
  <c r="Q27" i="197"/>
  <c r="Q28" i="111"/>
  <c r="C33" i="197"/>
  <c r="C34" i="111"/>
  <c r="K33" i="197"/>
  <c r="K34" i="111"/>
  <c r="S33" i="197"/>
  <c r="S34" i="111"/>
  <c r="G61" i="197"/>
  <c r="O61" i="197"/>
  <c r="W61" i="197"/>
  <c r="C52" i="197"/>
  <c r="C53" i="111"/>
  <c r="C52" i="111" s="1"/>
  <c r="K52" i="197"/>
  <c r="K53" i="111"/>
  <c r="K52" i="111" s="1"/>
  <c r="S52" i="197"/>
  <c r="S53" i="111"/>
  <c r="S52" i="111" s="1"/>
  <c r="C4" i="198"/>
  <c r="K4" i="198"/>
  <c r="S4" i="198"/>
  <c r="I8" i="198"/>
  <c r="Q8" i="198"/>
  <c r="E11" i="198"/>
  <c r="E4" i="163"/>
  <c r="E5" i="117"/>
  <c r="M4" i="163"/>
  <c r="M5" i="117"/>
  <c r="U4" i="163"/>
  <c r="U5" i="117"/>
  <c r="G6" i="116"/>
  <c r="O6" i="116"/>
  <c r="W6" i="116"/>
  <c r="I7" i="116"/>
  <c r="Q7" i="116"/>
  <c r="C8" i="163"/>
  <c r="C9" i="117"/>
  <c r="K8" i="163"/>
  <c r="K9" i="117"/>
  <c r="S8" i="163"/>
  <c r="S9" i="117"/>
  <c r="E10" i="116"/>
  <c r="M10" i="116"/>
  <c r="U10" i="116"/>
  <c r="G11" i="163"/>
  <c r="G12" i="117"/>
  <c r="O11" i="163"/>
  <c r="O12" i="117"/>
  <c r="W11" i="163"/>
  <c r="W12" i="117"/>
  <c r="I13" i="116"/>
  <c r="Q13" i="116"/>
  <c r="C14" i="116"/>
  <c r="K14" i="116"/>
  <c r="S14" i="116"/>
  <c r="E15" i="116"/>
  <c r="M15" i="116"/>
  <c r="U15" i="116"/>
  <c r="G16" i="116"/>
  <c r="O16" i="116"/>
  <c r="W16" i="116"/>
  <c r="I17" i="163"/>
  <c r="I18" i="117"/>
  <c r="Q17" i="163"/>
  <c r="Q18" i="117"/>
  <c r="C19" i="116"/>
  <c r="K19" i="116"/>
  <c r="S19" i="116"/>
  <c r="E20" i="116"/>
  <c r="M20" i="116"/>
  <c r="U20" i="116"/>
  <c r="G21" i="116"/>
  <c r="O21" i="116"/>
  <c r="W21" i="116"/>
  <c r="I22" i="163"/>
  <c r="I23" i="117"/>
  <c r="Q22" i="163"/>
  <c r="Q23" i="117"/>
  <c r="C24" i="116"/>
  <c r="K24" i="116"/>
  <c r="S24" i="116"/>
  <c r="E25" i="116"/>
  <c r="M25" i="116"/>
  <c r="U25" i="116"/>
  <c r="G27" i="163"/>
  <c r="G28" i="117"/>
  <c r="O27" i="163"/>
  <c r="O28" i="117"/>
  <c r="W27" i="163"/>
  <c r="W28" i="117"/>
  <c r="I29" i="116"/>
  <c r="Q29" i="116"/>
  <c r="C30" i="116"/>
  <c r="K30" i="116"/>
  <c r="S30" i="116"/>
  <c r="E31" i="116"/>
  <c r="M31" i="116"/>
  <c r="U31" i="116"/>
  <c r="G32" i="116"/>
  <c r="O32" i="116"/>
  <c r="W32" i="116"/>
  <c r="I33" i="163"/>
  <c r="I34" i="117"/>
  <c r="Q33" i="163"/>
  <c r="Q34" i="117"/>
  <c r="C35" i="116"/>
  <c r="K35" i="116"/>
  <c r="S35" i="116"/>
  <c r="U36" i="116"/>
  <c r="I42" i="116"/>
  <c r="G45" i="116"/>
  <c r="O45" i="116"/>
  <c r="W45" i="116"/>
  <c r="E61" i="163"/>
  <c r="M61" i="163"/>
  <c r="U61" i="163"/>
  <c r="I52" i="163"/>
  <c r="I53" i="117"/>
  <c r="Q52" i="163"/>
  <c r="Q53" i="117"/>
  <c r="C54" i="116"/>
  <c r="K54" i="116"/>
  <c r="S54" i="116"/>
  <c r="C33" i="166"/>
  <c r="C26" i="166" s="1"/>
  <c r="C2" i="166" s="1"/>
  <c r="C37" i="118"/>
  <c r="K33" i="166"/>
  <c r="K26" i="166" s="1"/>
  <c r="K2" i="166" s="1"/>
  <c r="K37" i="118"/>
  <c r="S33" i="166"/>
  <c r="S26" i="166" s="1"/>
  <c r="S2" i="166" s="1"/>
  <c r="S37" i="118"/>
  <c r="I61" i="166"/>
  <c r="I66" i="118"/>
  <c r="Q61" i="166"/>
  <c r="Q66" i="118"/>
  <c r="I61" i="167"/>
  <c r="I64" i="118"/>
  <c r="I64" i="116" s="1"/>
  <c r="Q61" i="167"/>
  <c r="Q64" i="118"/>
  <c r="Q64" i="116" s="1"/>
  <c r="E33" i="168"/>
  <c r="E26" i="168" s="1"/>
  <c r="E2" i="168" s="1"/>
  <c r="M33" i="168"/>
  <c r="M26" i="168" s="1"/>
  <c r="U33" i="168"/>
  <c r="U26" i="168" s="1"/>
  <c r="U2" i="168" s="1"/>
  <c r="C34" i="119"/>
  <c r="C33" i="119" s="1"/>
  <c r="C26" i="119" s="1"/>
  <c r="C2" i="119" s="1"/>
  <c r="C33" i="155"/>
  <c r="C26" i="155" s="1"/>
  <c r="C2" i="155" s="1"/>
  <c r="K33" i="155"/>
  <c r="K26" i="155" s="1"/>
  <c r="K2" i="155" s="1"/>
  <c r="K34" i="119"/>
  <c r="K33" i="119" s="1"/>
  <c r="K26" i="119" s="1"/>
  <c r="K2" i="119" s="1"/>
  <c r="S33" i="155"/>
  <c r="S26" i="155" s="1"/>
  <c r="S2" i="155" s="1"/>
  <c r="S34" i="119"/>
  <c r="S33" i="119" s="1"/>
  <c r="S26" i="119" s="1"/>
  <c r="G40" i="116"/>
  <c r="W40" i="116"/>
  <c r="E61" i="155"/>
  <c r="E66" i="119"/>
  <c r="E61" i="119" s="1"/>
  <c r="M61" i="155"/>
  <c r="M66" i="119"/>
  <c r="M61" i="119" s="1"/>
  <c r="U61" i="155"/>
  <c r="U66" i="119"/>
  <c r="U61" i="119" s="1"/>
  <c r="C33" i="158"/>
  <c r="C26" i="158" s="1"/>
  <c r="C2" i="158" s="1"/>
  <c r="C34" i="120"/>
  <c r="K33" i="158"/>
  <c r="K26" i="158" s="1"/>
  <c r="K2" i="158" s="1"/>
  <c r="K34" i="120"/>
  <c r="S33" i="158"/>
  <c r="S26" i="158" s="1"/>
  <c r="S2" i="158" s="1"/>
  <c r="S34" i="120"/>
  <c r="G44" i="116"/>
  <c r="G61" i="158"/>
  <c r="G62" i="120"/>
  <c r="G62" i="116" s="1"/>
  <c r="O61" i="158"/>
  <c r="O62" i="120"/>
  <c r="W61" i="158"/>
  <c r="W62" i="120"/>
  <c r="W62" i="116" s="1"/>
  <c r="H61" i="77"/>
  <c r="P61" i="77"/>
  <c r="X61" i="77"/>
  <c r="D52" i="77"/>
  <c r="D53" i="75"/>
  <c r="D52" i="75" s="1"/>
  <c r="L52" i="77"/>
  <c r="L53" i="75"/>
  <c r="L52" i="75" s="1"/>
  <c r="T52" i="77"/>
  <c r="T53" i="75"/>
  <c r="T52" i="75" s="1"/>
  <c r="F61" i="110"/>
  <c r="N61" i="110"/>
  <c r="V61" i="110"/>
  <c r="H52" i="107"/>
  <c r="P52" i="107"/>
  <c r="X52" i="107"/>
  <c r="J4" i="108"/>
  <c r="R4" i="108"/>
  <c r="H8" i="108"/>
  <c r="P8" i="108"/>
  <c r="X8" i="108"/>
  <c r="D11" i="108"/>
  <c r="L11" i="108"/>
  <c r="T11" i="108"/>
  <c r="F17" i="108"/>
  <c r="N17" i="108"/>
  <c r="V17" i="108"/>
  <c r="F22" i="108"/>
  <c r="N22" i="108"/>
  <c r="V22" i="108"/>
  <c r="D27" i="108"/>
  <c r="L27" i="108"/>
  <c r="T27" i="108"/>
  <c r="F33" i="108"/>
  <c r="N33" i="108"/>
  <c r="V33" i="108"/>
  <c r="J61" i="108"/>
  <c r="R61" i="108"/>
  <c r="F52" i="108"/>
  <c r="N52" i="108"/>
  <c r="V52" i="108"/>
  <c r="H4" i="114"/>
  <c r="P4" i="114"/>
  <c r="X4" i="114"/>
  <c r="F8" i="114"/>
  <c r="N8" i="114"/>
  <c r="V8" i="114"/>
  <c r="J11" i="114"/>
  <c r="R11" i="114"/>
  <c r="D17" i="114"/>
  <c r="L17" i="114"/>
  <c r="T17" i="114"/>
  <c r="D22" i="114"/>
  <c r="L22" i="114"/>
  <c r="T22" i="114"/>
  <c r="J27" i="114"/>
  <c r="R27" i="114"/>
  <c r="D33" i="114"/>
  <c r="L33" i="114"/>
  <c r="T33" i="114"/>
  <c r="F4" i="112"/>
  <c r="N4" i="112"/>
  <c r="V4" i="112"/>
  <c r="D8" i="112"/>
  <c r="L8" i="112"/>
  <c r="T8" i="112"/>
  <c r="H11" i="112"/>
  <c r="P11" i="112"/>
  <c r="X11" i="112"/>
  <c r="H61" i="201"/>
  <c r="P61" i="201"/>
  <c r="X61" i="201"/>
  <c r="D61" i="203"/>
  <c r="L61" i="203"/>
  <c r="T61" i="203"/>
  <c r="F61" i="173"/>
  <c r="N61" i="173"/>
  <c r="V61" i="173"/>
  <c r="H61" i="183"/>
  <c r="P61" i="183"/>
  <c r="X61" i="183"/>
  <c r="J5" i="125"/>
  <c r="J4" i="125" s="1"/>
  <c r="J4" i="171"/>
  <c r="R5" i="125"/>
  <c r="R4" i="125" s="1"/>
  <c r="R4" i="171"/>
  <c r="H8" i="171"/>
  <c r="H9" i="125"/>
  <c r="H8" i="125" s="1"/>
  <c r="P8" i="171"/>
  <c r="P9" i="125"/>
  <c r="P8" i="125" s="1"/>
  <c r="X8" i="171"/>
  <c r="X9" i="125"/>
  <c r="X8" i="125" s="1"/>
  <c r="D12" i="125"/>
  <c r="D11" i="171"/>
  <c r="L11" i="171"/>
  <c r="L12" i="125"/>
  <c r="L11" i="125" s="1"/>
  <c r="T11" i="171"/>
  <c r="T12" i="125"/>
  <c r="F18" i="125"/>
  <c r="F17" i="125" s="1"/>
  <c r="F17" i="171"/>
  <c r="N17" i="171"/>
  <c r="N18" i="125"/>
  <c r="N17" i="125" s="1"/>
  <c r="V17" i="171"/>
  <c r="V18" i="125"/>
  <c r="V17" i="125" s="1"/>
  <c r="F22" i="171"/>
  <c r="F23" i="125"/>
  <c r="F22" i="125" s="1"/>
  <c r="N22" i="171"/>
  <c r="N23" i="125"/>
  <c r="N22" i="125" s="1"/>
  <c r="V23" i="125"/>
  <c r="V22" i="125" s="1"/>
  <c r="V22" i="171"/>
  <c r="D27" i="171"/>
  <c r="D28" i="125"/>
  <c r="L27" i="171"/>
  <c r="L28" i="125"/>
  <c r="L27" i="125" s="1"/>
  <c r="T28" i="125"/>
  <c r="T27" i="171"/>
  <c r="F34" i="125"/>
  <c r="F33" i="171"/>
  <c r="N33" i="171"/>
  <c r="N34" i="125"/>
  <c r="V34" i="125"/>
  <c r="V33" i="171"/>
  <c r="J61" i="171"/>
  <c r="R61" i="171"/>
  <c r="D52" i="171"/>
  <c r="D53" i="125"/>
  <c r="L53" i="125"/>
  <c r="L52" i="125" s="1"/>
  <c r="L52" i="171"/>
  <c r="T53" i="125"/>
  <c r="T52" i="171"/>
  <c r="D92" i="149"/>
  <c r="L92" i="149"/>
  <c r="T92" i="149"/>
  <c r="J5" i="124"/>
  <c r="J4" i="201"/>
  <c r="R5" i="124"/>
  <c r="R4" i="201"/>
  <c r="H8" i="201"/>
  <c r="H9" i="124"/>
  <c r="P9" i="124"/>
  <c r="P8" i="201"/>
  <c r="X8" i="201"/>
  <c r="X9" i="124"/>
  <c r="D12" i="124"/>
  <c r="D11" i="201"/>
  <c r="L11" i="201"/>
  <c r="L12" i="124"/>
  <c r="T12" i="124"/>
  <c r="T11" i="201"/>
  <c r="N13" i="123"/>
  <c r="P14" i="123"/>
  <c r="F18" i="124"/>
  <c r="F17" i="201"/>
  <c r="N18" i="124"/>
  <c r="N17" i="201"/>
  <c r="V17" i="201"/>
  <c r="V18" i="124"/>
  <c r="P19" i="123"/>
  <c r="F22" i="201"/>
  <c r="F23" i="124"/>
  <c r="N23" i="124"/>
  <c r="N22" i="201"/>
  <c r="V23" i="124"/>
  <c r="V22" i="201"/>
  <c r="P24" i="123"/>
  <c r="D28" i="124"/>
  <c r="D27" i="201"/>
  <c r="L28" i="124"/>
  <c r="L27" i="201"/>
  <c r="T28" i="124"/>
  <c r="T27" i="201"/>
  <c r="P30" i="123"/>
  <c r="D32" i="123"/>
  <c r="F33" i="201"/>
  <c r="F34" i="124"/>
  <c r="N33" i="201"/>
  <c r="N34" i="124"/>
  <c r="V34" i="124"/>
  <c r="V33" i="201"/>
  <c r="P35" i="123"/>
  <c r="N38" i="123"/>
  <c r="L41" i="123"/>
  <c r="J44" i="123"/>
  <c r="H47" i="123"/>
  <c r="F50" i="123"/>
  <c r="D63" i="123"/>
  <c r="L71" i="123"/>
  <c r="T71" i="123"/>
  <c r="H52" i="201"/>
  <c r="H53" i="124"/>
  <c r="P53" i="124"/>
  <c r="P52" i="201"/>
  <c r="X52" i="201"/>
  <c r="X53" i="124"/>
  <c r="H33" i="160"/>
  <c r="H26" i="160" s="1"/>
  <c r="H34" i="8"/>
  <c r="P33" i="160"/>
  <c r="P26" i="160" s="1"/>
  <c r="P2" i="160" s="1"/>
  <c r="P34" i="8"/>
  <c r="X33" i="160"/>
  <c r="X26" i="160" s="1"/>
  <c r="X2" i="160" s="1"/>
  <c r="X34" i="8"/>
  <c r="H33" i="151"/>
  <c r="H26" i="151" s="1"/>
  <c r="H2" i="151" s="1"/>
  <c r="H34" i="10"/>
  <c r="P33" i="151"/>
  <c r="P26" i="151" s="1"/>
  <c r="P2" i="151" s="1"/>
  <c r="P34" i="10"/>
  <c r="X33" i="151"/>
  <c r="X26" i="151" s="1"/>
  <c r="X2" i="151" s="1"/>
  <c r="X34" i="10"/>
  <c r="J61" i="151"/>
  <c r="J66" i="10"/>
  <c r="J61" i="10" s="1"/>
  <c r="R61" i="151"/>
  <c r="R66" i="10"/>
  <c r="H5" i="16"/>
  <c r="H4" i="17"/>
  <c r="P5" i="16"/>
  <c r="P4" i="17"/>
  <c r="X4" i="17"/>
  <c r="X5" i="16"/>
  <c r="X4" i="16" s="1"/>
  <c r="F8" i="17"/>
  <c r="F9" i="16"/>
  <c r="N9" i="16"/>
  <c r="N8" i="17"/>
  <c r="V9" i="16"/>
  <c r="V8" i="17"/>
  <c r="J12" i="16"/>
  <c r="J11" i="17"/>
  <c r="R12" i="16"/>
  <c r="R11" i="16" s="1"/>
  <c r="R11" i="17"/>
  <c r="D18" i="16"/>
  <c r="D17" i="17"/>
  <c r="L17" i="17"/>
  <c r="L18" i="16"/>
  <c r="T18" i="16"/>
  <c r="T17" i="17"/>
  <c r="D23" i="16"/>
  <c r="D22" i="17"/>
  <c r="L23" i="16"/>
  <c r="L22" i="16" s="1"/>
  <c r="L22" i="17"/>
  <c r="T22" i="17"/>
  <c r="T23" i="16"/>
  <c r="J28" i="16"/>
  <c r="J27" i="17"/>
  <c r="R28" i="16"/>
  <c r="R27" i="17"/>
  <c r="D34" i="16"/>
  <c r="D33" i="17"/>
  <c r="L33" i="17"/>
  <c r="L34" i="16"/>
  <c r="T34" i="16"/>
  <c r="T33" i="17"/>
  <c r="F53" i="16"/>
  <c r="F52" i="16" s="1"/>
  <c r="F52" i="17"/>
  <c r="N53" i="16"/>
  <c r="N52" i="17"/>
  <c r="V53" i="16"/>
  <c r="V52" i="17"/>
  <c r="J61" i="18"/>
  <c r="R61" i="18"/>
  <c r="J4" i="185"/>
  <c r="J5" i="103"/>
  <c r="R4" i="185"/>
  <c r="R5" i="103"/>
  <c r="D6" i="103"/>
  <c r="L6" i="103"/>
  <c r="T6" i="103"/>
  <c r="F7" i="103"/>
  <c r="F7" i="102" s="1"/>
  <c r="N7" i="103"/>
  <c r="V7" i="103"/>
  <c r="H8" i="185"/>
  <c r="H9" i="103"/>
  <c r="P8" i="185"/>
  <c r="P9" i="103"/>
  <c r="X8" i="185"/>
  <c r="X9" i="103"/>
  <c r="J10" i="103"/>
  <c r="R10" i="103"/>
  <c r="D11" i="185"/>
  <c r="D12" i="103"/>
  <c r="L11" i="185"/>
  <c r="L12" i="103"/>
  <c r="T11" i="185"/>
  <c r="T12" i="103"/>
  <c r="F13" i="103"/>
  <c r="N13" i="103"/>
  <c r="V13" i="103"/>
  <c r="H14" i="103"/>
  <c r="P14" i="103"/>
  <c r="X14" i="103"/>
  <c r="J15" i="103"/>
  <c r="R15" i="103"/>
  <c r="D16" i="103"/>
  <c r="L16" i="103"/>
  <c r="T16" i="103"/>
  <c r="F17" i="185"/>
  <c r="F18" i="103"/>
  <c r="N17" i="185"/>
  <c r="N18" i="103"/>
  <c r="V17" i="185"/>
  <c r="V18" i="103"/>
  <c r="H19" i="102"/>
  <c r="P19" i="102"/>
  <c r="T21" i="102"/>
  <c r="F22" i="185"/>
  <c r="F23" i="103"/>
  <c r="N22" i="185"/>
  <c r="N23" i="103"/>
  <c r="V22" i="185"/>
  <c r="V23" i="103"/>
  <c r="H24" i="103"/>
  <c r="H24" i="102" s="1"/>
  <c r="P24" i="103"/>
  <c r="X24" i="103"/>
  <c r="J25" i="103"/>
  <c r="R25" i="103"/>
  <c r="D27" i="185"/>
  <c r="D28" i="103"/>
  <c r="L27" i="185"/>
  <c r="L28" i="103"/>
  <c r="T27" i="185"/>
  <c r="T28" i="103"/>
  <c r="H30" i="102"/>
  <c r="P30" i="102"/>
  <c r="F33" i="185"/>
  <c r="F34" i="103"/>
  <c r="N33" i="185"/>
  <c r="N34" i="103"/>
  <c r="V33" i="185"/>
  <c r="V34" i="103"/>
  <c r="H35" i="102"/>
  <c r="F38" i="102"/>
  <c r="D41" i="102"/>
  <c r="P43" i="102"/>
  <c r="V46" i="102"/>
  <c r="X47" i="102"/>
  <c r="L49" i="102"/>
  <c r="T49" i="102"/>
  <c r="J61" i="185"/>
  <c r="R61" i="185"/>
  <c r="V66" i="102"/>
  <c r="T69" i="102"/>
  <c r="F70" i="102"/>
  <c r="N70" i="102"/>
  <c r="R72" i="102"/>
  <c r="F52" i="185"/>
  <c r="F53" i="103"/>
  <c r="F52" i="103" s="1"/>
  <c r="N52" i="185"/>
  <c r="N53" i="103"/>
  <c r="N52" i="103" s="1"/>
  <c r="V52" i="185"/>
  <c r="V53" i="103"/>
  <c r="V52" i="103" s="1"/>
  <c r="H4" i="187"/>
  <c r="H5" i="105"/>
  <c r="P4" i="187"/>
  <c r="P5" i="105"/>
  <c r="X4" i="187"/>
  <c r="X5" i="105"/>
  <c r="F8" i="187"/>
  <c r="F9" i="105"/>
  <c r="F8" i="105" s="1"/>
  <c r="N8" i="187"/>
  <c r="N9" i="105"/>
  <c r="N8" i="105" s="1"/>
  <c r="V8" i="187"/>
  <c r="V9" i="105"/>
  <c r="V8" i="105" s="1"/>
  <c r="J11" i="187"/>
  <c r="J12" i="105"/>
  <c r="R11" i="187"/>
  <c r="R12" i="105"/>
  <c r="D17" i="187"/>
  <c r="D18" i="105"/>
  <c r="L17" i="187"/>
  <c r="L18" i="105"/>
  <c r="T17" i="187"/>
  <c r="T18" i="105"/>
  <c r="D22" i="187"/>
  <c r="D23" i="105"/>
  <c r="D22" i="105" s="1"/>
  <c r="L22" i="187"/>
  <c r="L23" i="105"/>
  <c r="L22" i="105" s="1"/>
  <c r="T22" i="187"/>
  <c r="T23" i="105"/>
  <c r="T22" i="105" s="1"/>
  <c r="J27" i="187"/>
  <c r="J28" i="105"/>
  <c r="R27" i="187"/>
  <c r="R28" i="105"/>
  <c r="D33" i="187"/>
  <c r="D34" i="105"/>
  <c r="L33" i="187"/>
  <c r="L34" i="105"/>
  <c r="T33" i="187"/>
  <c r="T34" i="105"/>
  <c r="H61" i="187"/>
  <c r="P61" i="187"/>
  <c r="X61" i="187"/>
  <c r="D52" i="187"/>
  <c r="D53" i="105"/>
  <c r="D52" i="105" s="1"/>
  <c r="L52" i="187"/>
  <c r="L53" i="105"/>
  <c r="L52" i="105" s="1"/>
  <c r="T52" i="187"/>
  <c r="T53" i="105"/>
  <c r="T52" i="105" s="1"/>
  <c r="L4" i="188"/>
  <c r="T4" i="188"/>
  <c r="H4" i="191"/>
  <c r="H5" i="104"/>
  <c r="H4" i="104" s="1"/>
  <c r="P4" i="191"/>
  <c r="P5" i="104"/>
  <c r="X4" i="191"/>
  <c r="X5" i="104"/>
  <c r="F8" i="191"/>
  <c r="F9" i="104"/>
  <c r="F8" i="104" s="1"/>
  <c r="N8" i="191"/>
  <c r="N9" i="104"/>
  <c r="N8" i="104" s="1"/>
  <c r="V8" i="191"/>
  <c r="V9" i="104"/>
  <c r="V8" i="104" s="1"/>
  <c r="J11" i="191"/>
  <c r="J12" i="104"/>
  <c r="R11" i="191"/>
  <c r="R12" i="104"/>
  <c r="D17" i="191"/>
  <c r="D18" i="104"/>
  <c r="L17" i="191"/>
  <c r="L18" i="104"/>
  <c r="T17" i="191"/>
  <c r="T18" i="104"/>
  <c r="D22" i="191"/>
  <c r="D23" i="104"/>
  <c r="D22" i="104" s="1"/>
  <c r="L22" i="191"/>
  <c r="L23" i="104"/>
  <c r="L22" i="104" s="1"/>
  <c r="T22" i="191"/>
  <c r="T23" i="104"/>
  <c r="T22" i="104" s="1"/>
  <c r="J27" i="191"/>
  <c r="J28" i="104"/>
  <c r="R27" i="191"/>
  <c r="R28" i="104"/>
  <c r="D33" i="191"/>
  <c r="D34" i="104"/>
  <c r="L33" i="191"/>
  <c r="L34" i="104"/>
  <c r="T33" i="191"/>
  <c r="T34" i="104"/>
  <c r="H61" i="191"/>
  <c r="P61" i="191"/>
  <c r="X61" i="191"/>
  <c r="D52" i="191"/>
  <c r="D53" i="104"/>
  <c r="D52" i="104" s="1"/>
  <c r="L52" i="191"/>
  <c r="L53" i="104"/>
  <c r="L52" i="104" s="1"/>
  <c r="T52" i="191"/>
  <c r="T53" i="104"/>
  <c r="T52" i="104" s="1"/>
  <c r="D5" i="106"/>
  <c r="D4" i="194"/>
  <c r="L4" i="194"/>
  <c r="L5" i="106"/>
  <c r="L4" i="106" s="1"/>
  <c r="T4" i="194"/>
  <c r="T5" i="106"/>
  <c r="J8" i="194"/>
  <c r="J9" i="106"/>
  <c r="J8" i="106" s="1"/>
  <c r="R8" i="194"/>
  <c r="R9" i="106"/>
  <c r="R8" i="106" s="1"/>
  <c r="F11" i="194"/>
  <c r="F12" i="106"/>
  <c r="N11" i="194"/>
  <c r="N12" i="106"/>
  <c r="V11" i="194"/>
  <c r="V12" i="106"/>
  <c r="H17" i="194"/>
  <c r="H18" i="106"/>
  <c r="P17" i="194"/>
  <c r="P18" i="106"/>
  <c r="X17" i="194"/>
  <c r="X18" i="106"/>
  <c r="H22" i="194"/>
  <c r="H23" i="106"/>
  <c r="H22" i="106" s="1"/>
  <c r="P22" i="194"/>
  <c r="P23" i="106"/>
  <c r="P22" i="106" s="1"/>
  <c r="X22" i="194"/>
  <c r="X23" i="106"/>
  <c r="X22" i="106" s="1"/>
  <c r="F27" i="194"/>
  <c r="F28" i="106"/>
  <c r="N27" i="194"/>
  <c r="N28" i="106"/>
  <c r="V27" i="194"/>
  <c r="V28" i="106"/>
  <c r="H33" i="194"/>
  <c r="H34" i="106"/>
  <c r="P33" i="194"/>
  <c r="P34" i="106"/>
  <c r="X33" i="194"/>
  <c r="X34" i="106"/>
  <c r="D61" i="194"/>
  <c r="L61" i="194"/>
  <c r="T61" i="194"/>
  <c r="H52" i="194"/>
  <c r="H53" i="106"/>
  <c r="H52" i="106" s="1"/>
  <c r="P52" i="194"/>
  <c r="P53" i="106"/>
  <c r="P52" i="106" s="1"/>
  <c r="X52" i="194"/>
  <c r="X53" i="106"/>
  <c r="X52" i="106" s="1"/>
  <c r="H4" i="197"/>
  <c r="H5" i="111"/>
  <c r="H4" i="111" s="1"/>
  <c r="P4" i="197"/>
  <c r="P5" i="111"/>
  <c r="P4" i="111" s="1"/>
  <c r="X4" i="197"/>
  <c r="X5" i="111"/>
  <c r="X4" i="111" s="1"/>
  <c r="F8" i="197"/>
  <c r="F9" i="111"/>
  <c r="F8" i="111" s="1"/>
  <c r="N8" i="197"/>
  <c r="N9" i="111"/>
  <c r="N8" i="111" s="1"/>
  <c r="V8" i="197"/>
  <c r="V9" i="111"/>
  <c r="V8" i="111" s="1"/>
  <c r="J11" i="197"/>
  <c r="J12" i="111"/>
  <c r="J11" i="111" s="1"/>
  <c r="R11" i="197"/>
  <c r="R12" i="111"/>
  <c r="R11" i="111" s="1"/>
  <c r="D17" i="197"/>
  <c r="D18" i="111"/>
  <c r="D17" i="111" s="1"/>
  <c r="L17" i="197"/>
  <c r="L18" i="111"/>
  <c r="L17" i="111" s="1"/>
  <c r="T17" i="197"/>
  <c r="T18" i="111"/>
  <c r="T17" i="111" s="1"/>
  <c r="D22" i="197"/>
  <c r="D23" i="111"/>
  <c r="D22" i="111" s="1"/>
  <c r="L22" i="197"/>
  <c r="L23" i="111"/>
  <c r="L22" i="111" s="1"/>
  <c r="T22" i="197"/>
  <c r="T23" i="111"/>
  <c r="T22" i="111" s="1"/>
  <c r="J27" i="197"/>
  <c r="J28" i="111"/>
  <c r="J27" i="111" s="1"/>
  <c r="R27" i="197"/>
  <c r="R28" i="111"/>
  <c r="R27" i="111" s="1"/>
  <c r="D33" i="197"/>
  <c r="D34" i="111"/>
  <c r="D33" i="111" s="1"/>
  <c r="L33" i="197"/>
  <c r="L34" i="111"/>
  <c r="L33" i="111" s="1"/>
  <c r="T33" i="197"/>
  <c r="T34" i="111"/>
  <c r="T33" i="111" s="1"/>
  <c r="H61" i="197"/>
  <c r="H61" i="111"/>
  <c r="P61" i="197"/>
  <c r="P61" i="111"/>
  <c r="X61" i="197"/>
  <c r="X61" i="111"/>
  <c r="D52" i="197"/>
  <c r="D53" i="111"/>
  <c r="D52" i="111" s="1"/>
  <c r="L52" i="197"/>
  <c r="L53" i="111"/>
  <c r="L52" i="111" s="1"/>
  <c r="T52" i="197"/>
  <c r="T53" i="111"/>
  <c r="T52" i="111" s="1"/>
  <c r="F4" i="163"/>
  <c r="F5" i="117"/>
  <c r="N4" i="163"/>
  <c r="N5" i="117"/>
  <c r="V4" i="163"/>
  <c r="V5" i="117"/>
  <c r="H6" i="116"/>
  <c r="P6" i="116"/>
  <c r="X6" i="116"/>
  <c r="J7" i="116"/>
  <c r="R7" i="116"/>
  <c r="D8" i="163"/>
  <c r="D9" i="117"/>
  <c r="L8" i="163"/>
  <c r="L9" i="117"/>
  <c r="T8" i="163"/>
  <c r="T9" i="117"/>
  <c r="F10" i="116"/>
  <c r="N10" i="116"/>
  <c r="V10" i="116"/>
  <c r="H11" i="163"/>
  <c r="H12" i="117"/>
  <c r="P11" i="163"/>
  <c r="P12" i="117"/>
  <c r="X11" i="163"/>
  <c r="X12" i="117"/>
  <c r="J13" i="116"/>
  <c r="R13" i="116"/>
  <c r="D14" i="116"/>
  <c r="L14" i="116"/>
  <c r="T14" i="116"/>
  <c r="F15" i="116"/>
  <c r="N15" i="116"/>
  <c r="V15" i="116"/>
  <c r="H16" i="116"/>
  <c r="P16" i="116"/>
  <c r="X16" i="116"/>
  <c r="J17" i="163"/>
  <c r="J18" i="117"/>
  <c r="R17" i="163"/>
  <c r="R18" i="117"/>
  <c r="D19" i="116"/>
  <c r="L19" i="116"/>
  <c r="T19" i="116"/>
  <c r="F20" i="116"/>
  <c r="N20" i="116"/>
  <c r="V20" i="116"/>
  <c r="H21" i="116"/>
  <c r="P21" i="116"/>
  <c r="X21" i="116"/>
  <c r="J22" i="163"/>
  <c r="J23" i="117"/>
  <c r="R22" i="163"/>
  <c r="R23" i="117"/>
  <c r="D24" i="116"/>
  <c r="L24" i="116"/>
  <c r="T24" i="116"/>
  <c r="F25" i="116"/>
  <c r="N25" i="116"/>
  <c r="V25" i="116"/>
  <c r="H27" i="163"/>
  <c r="H28" i="117"/>
  <c r="P27" i="163"/>
  <c r="P28" i="117"/>
  <c r="X27" i="163"/>
  <c r="X28" i="117"/>
  <c r="J29" i="116"/>
  <c r="R29" i="116"/>
  <c r="D30" i="116"/>
  <c r="L30" i="116"/>
  <c r="T30" i="116"/>
  <c r="F31" i="116"/>
  <c r="N31" i="116"/>
  <c r="V31" i="116"/>
  <c r="H32" i="116"/>
  <c r="P32" i="116"/>
  <c r="X32" i="116"/>
  <c r="J33" i="163"/>
  <c r="J34" i="117"/>
  <c r="R33" i="163"/>
  <c r="R34" i="117"/>
  <c r="D35" i="116"/>
  <c r="L35" i="116"/>
  <c r="T35" i="116"/>
  <c r="F36" i="116"/>
  <c r="N36" i="116"/>
  <c r="V36" i="116"/>
  <c r="L39" i="116"/>
  <c r="T39" i="116"/>
  <c r="H41" i="116"/>
  <c r="J42" i="116"/>
  <c r="R42" i="116"/>
  <c r="D43" i="116"/>
  <c r="L43" i="116"/>
  <c r="T43" i="116"/>
  <c r="J46" i="116"/>
  <c r="R46" i="116"/>
  <c r="D47" i="116"/>
  <c r="L47" i="116"/>
  <c r="T47" i="116"/>
  <c r="F48" i="116"/>
  <c r="N48" i="116"/>
  <c r="V48" i="116"/>
  <c r="H49" i="116"/>
  <c r="P49" i="116"/>
  <c r="J50" i="116"/>
  <c r="R50" i="116"/>
  <c r="F61" i="163"/>
  <c r="N61" i="163"/>
  <c r="V61" i="163"/>
  <c r="D63" i="116"/>
  <c r="L63" i="116"/>
  <c r="T63" i="116"/>
  <c r="H65" i="116"/>
  <c r="P65" i="116"/>
  <c r="J52" i="163"/>
  <c r="J53" i="117"/>
  <c r="R52" i="163"/>
  <c r="R53" i="117"/>
  <c r="D54" i="116"/>
  <c r="L54" i="116"/>
  <c r="T54" i="116"/>
  <c r="D33" i="166"/>
  <c r="D26" i="166" s="1"/>
  <c r="D2" i="166" s="1"/>
  <c r="D37" i="118"/>
  <c r="L33" i="166"/>
  <c r="L26" i="166" s="1"/>
  <c r="L2" i="166" s="1"/>
  <c r="L37" i="118"/>
  <c r="L37" i="116" s="1"/>
  <c r="T33" i="166"/>
  <c r="T26" i="166" s="1"/>
  <c r="T2" i="166" s="1"/>
  <c r="T37" i="118"/>
  <c r="T37" i="116" s="1"/>
  <c r="J61" i="166"/>
  <c r="J66" i="118"/>
  <c r="R61" i="166"/>
  <c r="R66" i="118"/>
  <c r="J61" i="167"/>
  <c r="J64" i="118"/>
  <c r="J64" i="116" s="1"/>
  <c r="R61" i="167"/>
  <c r="R64" i="118"/>
  <c r="R64" i="116" s="1"/>
  <c r="D33" i="155"/>
  <c r="D26" i="155" s="1"/>
  <c r="D2" i="155" s="1"/>
  <c r="D34" i="119"/>
  <c r="D33" i="119" s="1"/>
  <c r="D26" i="119" s="1"/>
  <c r="L33" i="155"/>
  <c r="L26" i="155" s="1"/>
  <c r="L2" i="155" s="1"/>
  <c r="L34" i="119"/>
  <c r="L33" i="119" s="1"/>
  <c r="L26" i="119" s="1"/>
  <c r="T33" i="155"/>
  <c r="T26" i="155" s="1"/>
  <c r="T2" i="155" s="1"/>
  <c r="T34" i="119"/>
  <c r="T33" i="119" s="1"/>
  <c r="T26" i="119" s="1"/>
  <c r="L38" i="116"/>
  <c r="T38" i="116"/>
  <c r="F39" i="116"/>
  <c r="H40" i="116"/>
  <c r="P40" i="116"/>
  <c r="F61" i="155"/>
  <c r="F66" i="119"/>
  <c r="F61" i="119" s="1"/>
  <c r="N61" i="155"/>
  <c r="N66" i="119"/>
  <c r="N61" i="119" s="1"/>
  <c r="V61" i="155"/>
  <c r="V66" i="119"/>
  <c r="V61" i="119" s="1"/>
  <c r="D33" i="158"/>
  <c r="D26" i="158" s="1"/>
  <c r="D2" i="158" s="1"/>
  <c r="D34" i="120"/>
  <c r="D33" i="120" s="1"/>
  <c r="D26" i="120" s="1"/>
  <c r="D2" i="120" s="1"/>
  <c r="L33" i="158"/>
  <c r="L26" i="158" s="1"/>
  <c r="L2" i="158" s="1"/>
  <c r="L34" i="120"/>
  <c r="L33" i="120" s="1"/>
  <c r="L26" i="120" s="1"/>
  <c r="L2" i="120" s="1"/>
  <c r="T33" i="158"/>
  <c r="T26" i="158" s="1"/>
  <c r="T2" i="158" s="1"/>
  <c r="T34" i="120"/>
  <c r="T33" i="120" s="1"/>
  <c r="T26" i="120" s="1"/>
  <c r="T2" i="120" s="1"/>
  <c r="J41" i="116"/>
  <c r="R41" i="116"/>
  <c r="H61" i="158"/>
  <c r="H62" i="120"/>
  <c r="H61" i="120" s="1"/>
  <c r="P61" i="158"/>
  <c r="P62" i="120"/>
  <c r="P61" i="120" s="1"/>
  <c r="X61" i="158"/>
  <c r="X62" i="120"/>
  <c r="X61" i="120" s="1"/>
  <c r="N69" i="116"/>
  <c r="V69" i="116"/>
  <c r="C11" i="77"/>
  <c r="C12" i="75"/>
  <c r="K11" i="77"/>
  <c r="K12" i="75"/>
  <c r="S11" i="77"/>
  <c r="S12" i="75"/>
  <c r="E13" i="75"/>
  <c r="M13" i="75"/>
  <c r="U13" i="75"/>
  <c r="G14" i="75"/>
  <c r="O14" i="75"/>
  <c r="W14" i="75"/>
  <c r="I15" i="75"/>
  <c r="Q15" i="75"/>
  <c r="C16" i="75"/>
  <c r="K16" i="75"/>
  <c r="S16" i="75"/>
  <c r="E17" i="77"/>
  <c r="E18" i="75"/>
  <c r="M17" i="77"/>
  <c r="M18" i="75"/>
  <c r="U17" i="77"/>
  <c r="U18" i="75"/>
  <c r="G19" i="75"/>
  <c r="O19" i="75"/>
  <c r="W19" i="75"/>
  <c r="I20" i="75"/>
  <c r="Q20" i="75"/>
  <c r="C21" i="75"/>
  <c r="K21" i="75"/>
  <c r="S21" i="75"/>
  <c r="E22" i="77"/>
  <c r="E23" i="75"/>
  <c r="M22" i="77"/>
  <c r="M23" i="75"/>
  <c r="U22" i="77"/>
  <c r="U23" i="75"/>
  <c r="G24" i="75"/>
  <c r="O24" i="75"/>
  <c r="W24" i="75"/>
  <c r="I25" i="75"/>
  <c r="Q25" i="75"/>
  <c r="C27" i="77"/>
  <c r="C28" i="75"/>
  <c r="K27" i="77"/>
  <c r="K28" i="75"/>
  <c r="S27" i="77"/>
  <c r="S28" i="75"/>
  <c r="E29" i="75"/>
  <c r="M29" i="75"/>
  <c r="U29" i="75"/>
  <c r="G30" i="75"/>
  <c r="O30" i="75"/>
  <c r="W30" i="75"/>
  <c r="I31" i="75"/>
  <c r="Q31" i="75"/>
  <c r="C32" i="75"/>
  <c r="K32" i="75"/>
  <c r="S32" i="75"/>
  <c r="E33" i="77"/>
  <c r="E34" i="75"/>
  <c r="M33" i="77"/>
  <c r="M34" i="75"/>
  <c r="U33" i="77"/>
  <c r="U34" i="75"/>
  <c r="G35" i="75"/>
  <c r="O35" i="75"/>
  <c r="W35" i="75"/>
  <c r="I36" i="75"/>
  <c r="Q36" i="75"/>
  <c r="C37" i="75"/>
  <c r="K37" i="75"/>
  <c r="S37" i="75"/>
  <c r="E38" i="75"/>
  <c r="M38" i="75"/>
  <c r="U38" i="75"/>
  <c r="G39" i="75"/>
  <c r="O39" i="75"/>
  <c r="W39" i="75"/>
  <c r="I40" i="75"/>
  <c r="Q40" i="75"/>
  <c r="C41" i="75"/>
  <c r="K41" i="75"/>
  <c r="S41" i="75"/>
  <c r="E42" i="75"/>
  <c r="M42" i="75"/>
  <c r="U42" i="75"/>
  <c r="G43" i="75"/>
  <c r="O43" i="75"/>
  <c r="W43" i="75"/>
  <c r="I44" i="75"/>
  <c r="Q44" i="75"/>
  <c r="C45" i="75"/>
  <c r="K45" i="75"/>
  <c r="S45" i="75"/>
  <c r="E46" i="75"/>
  <c r="M46" i="75"/>
  <c r="U46" i="75"/>
  <c r="G47" i="75"/>
  <c r="O47" i="75"/>
  <c r="W47" i="75"/>
  <c r="I48" i="75"/>
  <c r="Q48" i="75"/>
  <c r="C49" i="75"/>
  <c r="K49" i="75"/>
  <c r="S49" i="75"/>
  <c r="E50" i="75"/>
  <c r="M50" i="75"/>
  <c r="U50" i="75"/>
  <c r="G51" i="75"/>
  <c r="O51" i="75"/>
  <c r="W51" i="75"/>
  <c r="I61" i="77"/>
  <c r="Q61" i="77"/>
  <c r="E62" i="75"/>
  <c r="M62" i="75"/>
  <c r="U62" i="75"/>
  <c r="G63" i="75"/>
  <c r="O63" i="75"/>
  <c r="W63" i="75"/>
  <c r="I64" i="75"/>
  <c r="Q64" i="75"/>
  <c r="C65" i="75"/>
  <c r="K65" i="75"/>
  <c r="S65" i="75"/>
  <c r="E66" i="75"/>
  <c r="M66" i="75"/>
  <c r="U66" i="75"/>
  <c r="G67" i="75"/>
  <c r="O67" i="75"/>
  <c r="W67" i="75"/>
  <c r="I68" i="75"/>
  <c r="Q68" i="75"/>
  <c r="C69" i="75"/>
  <c r="K69" i="75"/>
  <c r="S69" i="75"/>
  <c r="E70" i="75"/>
  <c r="M70" i="75"/>
  <c r="U70" i="75"/>
  <c r="G71" i="75"/>
  <c r="O71" i="75"/>
  <c r="W71" i="75"/>
  <c r="I72" i="75"/>
  <c r="Q72" i="75"/>
  <c r="E52" i="77"/>
  <c r="E53" i="75"/>
  <c r="M52" i="77"/>
  <c r="M53" i="75"/>
  <c r="U52" i="77"/>
  <c r="U53" i="75"/>
  <c r="G54" i="75"/>
  <c r="O54" i="75"/>
  <c r="W54" i="75"/>
  <c r="U8" i="78"/>
  <c r="I11" i="78"/>
  <c r="Q11" i="78"/>
  <c r="C17" i="78"/>
  <c r="K17" i="78"/>
  <c r="S17" i="78"/>
  <c r="I27" i="78"/>
  <c r="Q27" i="78"/>
  <c r="C33" i="78"/>
  <c r="K33" i="78"/>
  <c r="S33" i="78"/>
  <c r="S26" i="78" s="1"/>
  <c r="G61" i="78"/>
  <c r="O61" i="78"/>
  <c r="W61" i="78"/>
  <c r="G11" i="79"/>
  <c r="O11" i="79"/>
  <c r="W11" i="79"/>
  <c r="I17" i="79"/>
  <c r="Q17" i="79"/>
  <c r="G27" i="79"/>
  <c r="O27" i="79"/>
  <c r="W27" i="79"/>
  <c r="I33" i="79"/>
  <c r="Q33" i="79"/>
  <c r="E61" i="79"/>
  <c r="M61" i="79"/>
  <c r="U61" i="79"/>
  <c r="C4" i="80"/>
  <c r="K4" i="80"/>
  <c r="S4" i="80"/>
  <c r="E11" i="80"/>
  <c r="M11" i="80"/>
  <c r="U11" i="80"/>
  <c r="G17" i="80"/>
  <c r="O17" i="80"/>
  <c r="W17" i="80"/>
  <c r="E27" i="80"/>
  <c r="M27" i="80"/>
  <c r="U27" i="80"/>
  <c r="G33" i="80"/>
  <c r="O33" i="80"/>
  <c r="W33" i="80"/>
  <c r="W26" i="80" s="1"/>
  <c r="C61" i="80"/>
  <c r="K61" i="80"/>
  <c r="S61" i="80"/>
  <c r="I4" i="81"/>
  <c r="Q4" i="81"/>
  <c r="C11" i="81"/>
  <c r="K11" i="81"/>
  <c r="S11" i="81"/>
  <c r="E17" i="81"/>
  <c r="M17" i="81"/>
  <c r="U17" i="81"/>
  <c r="C27" i="81"/>
  <c r="K27" i="81"/>
  <c r="S27" i="81"/>
  <c r="E33" i="81"/>
  <c r="M33" i="81"/>
  <c r="U33" i="81"/>
  <c r="U26" i="81" s="1"/>
  <c r="I61" i="81"/>
  <c r="Q61" i="81"/>
  <c r="G4" i="82"/>
  <c r="O4" i="82"/>
  <c r="W4" i="82"/>
  <c r="I11" i="82"/>
  <c r="Q11" i="82"/>
  <c r="C17" i="82"/>
  <c r="K17" i="82"/>
  <c r="S17" i="82"/>
  <c r="I27" i="82"/>
  <c r="Q27" i="82"/>
  <c r="C33" i="82"/>
  <c r="C26" i="82" s="1"/>
  <c r="K33" i="82"/>
  <c r="S33" i="82"/>
  <c r="G61" i="82"/>
  <c r="O61" i="82"/>
  <c r="W61" i="82"/>
  <c r="G11" i="83"/>
  <c r="O11" i="83"/>
  <c r="W11" i="83"/>
  <c r="I17" i="83"/>
  <c r="Q17" i="83"/>
  <c r="G27" i="83"/>
  <c r="O27" i="83"/>
  <c r="W27" i="83"/>
  <c r="I33" i="83"/>
  <c r="Q33" i="83"/>
  <c r="E61" i="83"/>
  <c r="M61" i="83"/>
  <c r="U61" i="83"/>
  <c r="E11" i="84"/>
  <c r="M11" i="84"/>
  <c r="U11" i="84"/>
  <c r="G17" i="84"/>
  <c r="O17" i="84"/>
  <c r="W17" i="84"/>
  <c r="E27" i="84"/>
  <c r="M27" i="84"/>
  <c r="U27" i="84"/>
  <c r="G33" i="84"/>
  <c r="O33" i="84"/>
  <c r="W33" i="84"/>
  <c r="C61" i="84"/>
  <c r="K61" i="84"/>
  <c r="S61" i="84"/>
  <c r="C11" i="85"/>
  <c r="K11" i="85"/>
  <c r="S11" i="85"/>
  <c r="E17" i="85"/>
  <c r="M17" i="85"/>
  <c r="U17" i="85"/>
  <c r="C27" i="85"/>
  <c r="K27" i="85"/>
  <c r="K26" i="85" s="1"/>
  <c r="S27" i="85"/>
  <c r="E33" i="85"/>
  <c r="E26" i="85" s="1"/>
  <c r="M33" i="85"/>
  <c r="M26" i="85" s="1"/>
  <c r="U33" i="85"/>
  <c r="I61" i="85"/>
  <c r="Q61" i="85"/>
  <c r="G4" i="86"/>
  <c r="O4" i="86"/>
  <c r="W4" i="86"/>
  <c r="I11" i="86"/>
  <c r="Q11" i="86"/>
  <c r="C17" i="86"/>
  <c r="K17" i="86"/>
  <c r="S17" i="86"/>
  <c r="I27" i="86"/>
  <c r="Q27" i="86"/>
  <c r="C33" i="86"/>
  <c r="K33" i="86"/>
  <c r="S33" i="86"/>
  <c r="G61" i="86"/>
  <c r="O61" i="86"/>
  <c r="W61" i="86"/>
  <c r="E4" i="87"/>
  <c r="M4" i="87"/>
  <c r="U4" i="87"/>
  <c r="G11" i="87"/>
  <c r="O11" i="87"/>
  <c r="W11" i="87"/>
  <c r="I17" i="87"/>
  <c r="Q17" i="87"/>
  <c r="G27" i="87"/>
  <c r="O27" i="87"/>
  <c r="W27" i="87"/>
  <c r="I33" i="87"/>
  <c r="Q33" i="87"/>
  <c r="E61" i="87"/>
  <c r="M61" i="87"/>
  <c r="U61" i="87"/>
  <c r="C4" i="88"/>
  <c r="K4" i="88"/>
  <c r="S4" i="88"/>
  <c r="E11" i="88"/>
  <c r="M11" i="88"/>
  <c r="U11" i="88"/>
  <c r="G17" i="88"/>
  <c r="O17" i="88"/>
  <c r="W17" i="88"/>
  <c r="E27" i="88"/>
  <c r="M27" i="88"/>
  <c r="U27" i="88"/>
  <c r="G33" i="88"/>
  <c r="O33" i="88"/>
  <c r="W33" i="88"/>
  <c r="W26" i="88" s="1"/>
  <c r="C61" i="88"/>
  <c r="K61" i="88"/>
  <c r="S61" i="88"/>
  <c r="I4" i="89"/>
  <c r="Q4" i="89"/>
  <c r="C11" i="89"/>
  <c r="K11" i="89"/>
  <c r="S11" i="89"/>
  <c r="E17" i="89"/>
  <c r="M17" i="89"/>
  <c r="U17" i="89"/>
  <c r="C27" i="89"/>
  <c r="K27" i="89"/>
  <c r="S27" i="89"/>
  <c r="E33" i="89"/>
  <c r="E26" i="89" s="1"/>
  <c r="M33" i="89"/>
  <c r="U33" i="89"/>
  <c r="I61" i="89"/>
  <c r="Q61" i="89"/>
  <c r="G4" i="90"/>
  <c r="O4" i="90"/>
  <c r="W4" i="90"/>
  <c r="I11" i="90"/>
  <c r="Q11" i="90"/>
  <c r="C17" i="90"/>
  <c r="K17" i="90"/>
  <c r="S17" i="90"/>
  <c r="I27" i="90"/>
  <c r="Q27" i="90"/>
  <c r="C33" i="90"/>
  <c r="K33" i="90"/>
  <c r="S33" i="90"/>
  <c r="G61" i="90"/>
  <c r="O61" i="90"/>
  <c r="W61" i="90"/>
  <c r="G11" i="91"/>
  <c r="O11" i="91"/>
  <c r="W11" i="91"/>
  <c r="I17" i="91"/>
  <c r="Q17" i="91"/>
  <c r="G27" i="91"/>
  <c r="O27" i="91"/>
  <c r="W27" i="91"/>
  <c r="I33" i="91"/>
  <c r="Q33" i="91"/>
  <c r="E61" i="91"/>
  <c r="M61" i="91"/>
  <c r="U61" i="91"/>
  <c r="E4" i="186"/>
  <c r="M4" i="186"/>
  <c r="U4" i="186"/>
  <c r="G11" i="186"/>
  <c r="O11" i="186"/>
  <c r="W11" i="186"/>
  <c r="G4" i="110"/>
  <c r="O4" i="110"/>
  <c r="W4" i="110"/>
  <c r="E8" i="110"/>
  <c r="M8" i="110"/>
  <c r="U8" i="110"/>
  <c r="I11" i="110"/>
  <c r="Q11" i="110"/>
  <c r="C17" i="110"/>
  <c r="K17" i="110"/>
  <c r="S17" i="110"/>
  <c r="C22" i="110"/>
  <c r="K22" i="110"/>
  <c r="S22" i="110"/>
  <c r="I27" i="110"/>
  <c r="Q27" i="110"/>
  <c r="C33" i="110"/>
  <c r="K33" i="110"/>
  <c r="S33" i="110"/>
  <c r="G61" i="110"/>
  <c r="O61" i="110"/>
  <c r="W61" i="110"/>
  <c r="C52" i="110"/>
  <c r="K52" i="110"/>
  <c r="S52" i="110"/>
  <c r="E4" i="107"/>
  <c r="M4" i="107"/>
  <c r="U4" i="107"/>
  <c r="C8" i="107"/>
  <c r="K8" i="107"/>
  <c r="S8" i="107"/>
  <c r="G11" i="107"/>
  <c r="O11" i="107"/>
  <c r="W11" i="107"/>
  <c r="I17" i="107"/>
  <c r="Q17" i="107"/>
  <c r="I22" i="107"/>
  <c r="Q22" i="107"/>
  <c r="G27" i="107"/>
  <c r="O27" i="107"/>
  <c r="W27" i="107"/>
  <c r="W26" i="107" s="1"/>
  <c r="I33" i="107"/>
  <c r="I26" i="107" s="1"/>
  <c r="Q33" i="107"/>
  <c r="E61" i="107"/>
  <c r="M61" i="107"/>
  <c r="U61" i="107"/>
  <c r="I52" i="107"/>
  <c r="Q52" i="107"/>
  <c r="C4" i="108"/>
  <c r="K4" i="108"/>
  <c r="S4" i="108"/>
  <c r="I8" i="108"/>
  <c r="Q8" i="108"/>
  <c r="E11" i="108"/>
  <c r="M11" i="108"/>
  <c r="U11" i="108"/>
  <c r="G17" i="108"/>
  <c r="O17" i="108"/>
  <c r="W17" i="108"/>
  <c r="G22" i="108"/>
  <c r="O22" i="108"/>
  <c r="W22" i="108"/>
  <c r="E27" i="108"/>
  <c r="M27" i="108"/>
  <c r="U27" i="108"/>
  <c r="G33" i="108"/>
  <c r="G26" i="108" s="1"/>
  <c r="O33" i="108"/>
  <c r="W33" i="108"/>
  <c r="C61" i="108"/>
  <c r="K61" i="108"/>
  <c r="S61" i="108"/>
  <c r="G52" i="108"/>
  <c r="O52" i="108"/>
  <c r="W52" i="108"/>
  <c r="I4" i="114"/>
  <c r="Q4" i="114"/>
  <c r="G8" i="114"/>
  <c r="O8" i="114"/>
  <c r="W8" i="114"/>
  <c r="C11" i="114"/>
  <c r="K11" i="114"/>
  <c r="S11" i="114"/>
  <c r="E17" i="114"/>
  <c r="M17" i="114"/>
  <c r="U17" i="114"/>
  <c r="E22" i="114"/>
  <c r="M22" i="114"/>
  <c r="U22" i="114"/>
  <c r="C27" i="114"/>
  <c r="K27" i="114"/>
  <c r="S27" i="114"/>
  <c r="S26" i="114" s="1"/>
  <c r="E33" i="114"/>
  <c r="M33" i="114"/>
  <c r="U33" i="114"/>
  <c r="I61" i="114"/>
  <c r="Q61" i="114"/>
  <c r="E52" i="114"/>
  <c r="M52" i="114"/>
  <c r="U52" i="114"/>
  <c r="G4" i="112"/>
  <c r="O4" i="112"/>
  <c r="W4" i="112"/>
  <c r="E8" i="112"/>
  <c r="M8" i="112"/>
  <c r="U8" i="112"/>
  <c r="I11" i="112"/>
  <c r="Q11" i="112"/>
  <c r="C17" i="112"/>
  <c r="K17" i="112"/>
  <c r="S17" i="112"/>
  <c r="I27" i="112"/>
  <c r="Q27" i="112"/>
  <c r="C33" i="112"/>
  <c r="K33" i="112"/>
  <c r="S33" i="112"/>
  <c r="I61" i="201"/>
  <c r="Q61" i="201"/>
  <c r="E61" i="203"/>
  <c r="M61" i="203"/>
  <c r="U61" i="203"/>
  <c r="G61" i="173"/>
  <c r="O61" i="173"/>
  <c r="W61" i="173"/>
  <c r="M26" i="183"/>
  <c r="I61" i="183"/>
  <c r="Q61" i="183"/>
  <c r="C5" i="125"/>
  <c r="C4" i="171"/>
  <c r="K5" i="125"/>
  <c r="K4" i="125" s="1"/>
  <c r="K4" i="171"/>
  <c r="S5" i="125"/>
  <c r="S4" i="171"/>
  <c r="I8" i="171"/>
  <c r="I9" i="125"/>
  <c r="I8" i="125" s="1"/>
  <c r="Q8" i="171"/>
  <c r="Q9" i="125"/>
  <c r="Q8" i="125" s="1"/>
  <c r="E11" i="171"/>
  <c r="E12" i="125"/>
  <c r="E11" i="125" s="1"/>
  <c r="M12" i="125"/>
  <c r="M11" i="171"/>
  <c r="U11" i="171"/>
  <c r="U12" i="125"/>
  <c r="U11" i="125" s="1"/>
  <c r="G18" i="125"/>
  <c r="G17" i="171"/>
  <c r="O17" i="171"/>
  <c r="O18" i="125"/>
  <c r="W17" i="171"/>
  <c r="W18" i="125"/>
  <c r="G22" i="171"/>
  <c r="G23" i="125"/>
  <c r="G22" i="125" s="1"/>
  <c r="O23" i="125"/>
  <c r="O22" i="125" s="1"/>
  <c r="O22" i="171"/>
  <c r="W23" i="125"/>
  <c r="W22" i="125" s="1"/>
  <c r="W22" i="171"/>
  <c r="E28" i="125"/>
  <c r="E27" i="171"/>
  <c r="M28" i="125"/>
  <c r="M27" i="125" s="1"/>
  <c r="M27" i="171"/>
  <c r="U28" i="125"/>
  <c r="U27" i="171"/>
  <c r="G34" i="125"/>
  <c r="G33" i="171"/>
  <c r="O33" i="171"/>
  <c r="O34" i="125"/>
  <c r="W34" i="125"/>
  <c r="W33" i="171"/>
  <c r="C61" i="171"/>
  <c r="K61" i="171"/>
  <c r="S61" i="171"/>
  <c r="E52" i="171"/>
  <c r="E53" i="125"/>
  <c r="E52" i="125" s="1"/>
  <c r="M53" i="125"/>
  <c r="M52" i="125" s="1"/>
  <c r="M52" i="171"/>
  <c r="U53" i="125"/>
  <c r="U52" i="125" s="1"/>
  <c r="U52" i="171"/>
  <c r="E92" i="149"/>
  <c r="M92" i="149"/>
  <c r="U92" i="149"/>
  <c r="C5" i="124"/>
  <c r="C4" i="201"/>
  <c r="K5" i="124"/>
  <c r="K4" i="201"/>
  <c r="S5" i="124"/>
  <c r="S4" i="201"/>
  <c r="E6" i="123"/>
  <c r="M6" i="123"/>
  <c r="U6" i="123"/>
  <c r="G7" i="123"/>
  <c r="O7" i="123"/>
  <c r="W7" i="123"/>
  <c r="I9" i="124"/>
  <c r="I8" i="201"/>
  <c r="Q9" i="124"/>
  <c r="Q8" i="201"/>
  <c r="C10" i="123"/>
  <c r="K10" i="123"/>
  <c r="S10" i="123"/>
  <c r="E11" i="201"/>
  <c r="E12" i="124"/>
  <c r="M11" i="201"/>
  <c r="M12" i="124"/>
  <c r="U12" i="124"/>
  <c r="U11" i="201"/>
  <c r="G13" i="123"/>
  <c r="O13" i="123"/>
  <c r="W13" i="123"/>
  <c r="I14" i="123"/>
  <c r="Q14" i="123"/>
  <c r="C15" i="123"/>
  <c r="K15" i="123"/>
  <c r="S15" i="123"/>
  <c r="E16" i="123"/>
  <c r="M16" i="123"/>
  <c r="U16" i="123"/>
  <c r="G18" i="124"/>
  <c r="G17" i="201"/>
  <c r="O17" i="201"/>
  <c r="O18" i="124"/>
  <c r="W18" i="124"/>
  <c r="W17" i="201"/>
  <c r="I19" i="123"/>
  <c r="Q19" i="123"/>
  <c r="C20" i="123"/>
  <c r="K20" i="123"/>
  <c r="S20" i="123"/>
  <c r="E21" i="123"/>
  <c r="M21" i="123"/>
  <c r="U21" i="123"/>
  <c r="G22" i="201"/>
  <c r="G23" i="124"/>
  <c r="O22" i="201"/>
  <c r="O23" i="124"/>
  <c r="W23" i="124"/>
  <c r="W22" i="201"/>
  <c r="I24" i="123"/>
  <c r="Q24" i="123"/>
  <c r="C25" i="123"/>
  <c r="K25" i="123"/>
  <c r="S25" i="123"/>
  <c r="E28" i="124"/>
  <c r="E27" i="201"/>
  <c r="M28" i="124"/>
  <c r="M27" i="201"/>
  <c r="U27" i="201"/>
  <c r="U28" i="124"/>
  <c r="G29" i="123"/>
  <c r="O29" i="123"/>
  <c r="W29" i="123"/>
  <c r="I30" i="123"/>
  <c r="Q30" i="123"/>
  <c r="C31" i="123"/>
  <c r="K31" i="123"/>
  <c r="S31" i="123"/>
  <c r="E32" i="123"/>
  <c r="M32" i="123"/>
  <c r="U32" i="123"/>
  <c r="G34" i="124"/>
  <c r="G33" i="201"/>
  <c r="O34" i="124"/>
  <c r="O33" i="201"/>
  <c r="W34" i="124"/>
  <c r="W33" i="201"/>
  <c r="I35" i="123"/>
  <c r="Q35" i="123"/>
  <c r="C36" i="123"/>
  <c r="K36" i="123"/>
  <c r="S36" i="123"/>
  <c r="E37" i="123"/>
  <c r="M37" i="123"/>
  <c r="U37" i="123"/>
  <c r="G38" i="123"/>
  <c r="O38" i="123"/>
  <c r="W38" i="123"/>
  <c r="I39" i="123"/>
  <c r="Q39" i="123"/>
  <c r="C40" i="123"/>
  <c r="K40" i="123"/>
  <c r="S40" i="123"/>
  <c r="E41" i="123"/>
  <c r="M41" i="123"/>
  <c r="U41" i="123"/>
  <c r="G42" i="123"/>
  <c r="O42" i="123"/>
  <c r="W42" i="123"/>
  <c r="I43" i="123"/>
  <c r="Q43" i="123"/>
  <c r="C44" i="123"/>
  <c r="K44" i="123"/>
  <c r="S44" i="123"/>
  <c r="E45" i="123"/>
  <c r="M45" i="123"/>
  <c r="U45" i="123"/>
  <c r="G46" i="123"/>
  <c r="O46" i="123"/>
  <c r="W46" i="123"/>
  <c r="I47" i="123"/>
  <c r="Q47" i="123"/>
  <c r="C48" i="123"/>
  <c r="K48" i="123"/>
  <c r="S48" i="123"/>
  <c r="E49" i="123"/>
  <c r="M49" i="123"/>
  <c r="U49" i="123"/>
  <c r="G50" i="123"/>
  <c r="O50" i="123"/>
  <c r="W50" i="123"/>
  <c r="I51" i="123"/>
  <c r="Q51" i="123"/>
  <c r="C62" i="123"/>
  <c r="K62" i="123"/>
  <c r="S62" i="123"/>
  <c r="E63" i="123"/>
  <c r="M63" i="123"/>
  <c r="U63" i="123"/>
  <c r="O64" i="123"/>
  <c r="I65" i="123"/>
  <c r="Q65" i="123"/>
  <c r="C66" i="123"/>
  <c r="K66" i="123"/>
  <c r="S66" i="123"/>
  <c r="E67" i="123"/>
  <c r="M67" i="123"/>
  <c r="U67" i="123"/>
  <c r="G68" i="123"/>
  <c r="O68" i="123"/>
  <c r="W68" i="123"/>
  <c r="I69" i="123"/>
  <c r="Q69" i="123"/>
  <c r="C70" i="123"/>
  <c r="K70" i="123"/>
  <c r="S70" i="123"/>
  <c r="E71" i="123"/>
  <c r="M71" i="123"/>
  <c r="U71" i="123"/>
  <c r="G72" i="123"/>
  <c r="O72" i="123"/>
  <c r="W72" i="123"/>
  <c r="I52" i="201"/>
  <c r="I53" i="124"/>
  <c r="Q53" i="124"/>
  <c r="Q52" i="201"/>
  <c r="C54" i="123"/>
  <c r="K54" i="123"/>
  <c r="S54" i="123"/>
  <c r="I33" i="160"/>
  <c r="I26" i="160" s="1"/>
  <c r="I2" i="160" s="1"/>
  <c r="I34" i="8"/>
  <c r="Q33" i="160"/>
  <c r="Q26" i="160" s="1"/>
  <c r="Q2" i="160" s="1"/>
  <c r="Q34" i="8"/>
  <c r="W61" i="160"/>
  <c r="W66" i="8"/>
  <c r="I33" i="151"/>
  <c r="I26" i="151" s="1"/>
  <c r="I34" i="10"/>
  <c r="Q33" i="151"/>
  <c r="Q26" i="151" s="1"/>
  <c r="Q34" i="10"/>
  <c r="C61" i="151"/>
  <c r="C66" i="10"/>
  <c r="K61" i="151"/>
  <c r="K66" i="10"/>
  <c r="S61" i="151"/>
  <c r="S66" i="10"/>
  <c r="S61" i="10" s="1"/>
  <c r="I4" i="17"/>
  <c r="I5" i="16"/>
  <c r="I4" i="16" s="1"/>
  <c r="Q4" i="17"/>
  <c r="Q5" i="16"/>
  <c r="Q4" i="16" s="1"/>
  <c r="G8" i="17"/>
  <c r="G9" i="16"/>
  <c r="G8" i="16" s="1"/>
  <c r="O8" i="17"/>
  <c r="O9" i="16"/>
  <c r="O8" i="16" s="1"/>
  <c r="W8" i="17"/>
  <c r="W9" i="16"/>
  <c r="W8" i="16" s="1"/>
  <c r="C11" i="17"/>
  <c r="C12" i="16"/>
  <c r="K12" i="16"/>
  <c r="K11" i="17"/>
  <c r="S11" i="17"/>
  <c r="S12" i="16"/>
  <c r="E17" i="17"/>
  <c r="E18" i="16"/>
  <c r="M18" i="16"/>
  <c r="M17" i="17"/>
  <c r="U17" i="17"/>
  <c r="U18" i="16"/>
  <c r="E22" i="17"/>
  <c r="E23" i="16"/>
  <c r="E22" i="16" s="1"/>
  <c r="M23" i="16"/>
  <c r="M22" i="16" s="1"/>
  <c r="M22" i="17"/>
  <c r="U23" i="16"/>
  <c r="U22" i="16" s="1"/>
  <c r="U22" i="17"/>
  <c r="C28" i="16"/>
  <c r="C27" i="17"/>
  <c r="K27" i="17"/>
  <c r="K28" i="16"/>
  <c r="S27" i="17"/>
  <c r="S28" i="16"/>
  <c r="E34" i="16"/>
  <c r="E33" i="17"/>
  <c r="M34" i="16"/>
  <c r="M33" i="17"/>
  <c r="U34" i="16"/>
  <c r="U33" i="17"/>
  <c r="G52" i="17"/>
  <c r="G53" i="16"/>
  <c r="G52" i="16" s="1"/>
  <c r="O52" i="17"/>
  <c r="O53" i="16"/>
  <c r="O52" i="16" s="1"/>
  <c r="W52" i="17"/>
  <c r="W53" i="16"/>
  <c r="W52" i="16" s="1"/>
  <c r="C61" i="18"/>
  <c r="K61" i="18"/>
  <c r="S61" i="18"/>
  <c r="C5" i="103"/>
  <c r="C4" i="185"/>
  <c r="K4" i="185"/>
  <c r="K5" i="103"/>
  <c r="S4" i="185"/>
  <c r="S5" i="103"/>
  <c r="E6" i="103"/>
  <c r="M6" i="103"/>
  <c r="U6" i="103"/>
  <c r="G7" i="103"/>
  <c r="O7" i="103"/>
  <c r="W7" i="103"/>
  <c r="I8" i="185"/>
  <c r="I9" i="103"/>
  <c r="Q8" i="185"/>
  <c r="Q9" i="103"/>
  <c r="C10" i="103"/>
  <c r="K10" i="103"/>
  <c r="S10" i="103"/>
  <c r="E11" i="185"/>
  <c r="E12" i="103"/>
  <c r="M11" i="185"/>
  <c r="M12" i="103"/>
  <c r="U11" i="185"/>
  <c r="U12" i="103"/>
  <c r="G13" i="103"/>
  <c r="O13" i="103"/>
  <c r="W13" i="103"/>
  <c r="I14" i="103"/>
  <c r="Q14" i="103"/>
  <c r="C15" i="103"/>
  <c r="K15" i="103"/>
  <c r="S15" i="103"/>
  <c r="E16" i="103"/>
  <c r="M16" i="103"/>
  <c r="U16" i="103"/>
  <c r="G17" i="185"/>
  <c r="G18" i="103"/>
  <c r="O17" i="185"/>
  <c r="O18" i="103"/>
  <c r="W17" i="185"/>
  <c r="W18" i="103"/>
  <c r="G22" i="185"/>
  <c r="G23" i="103"/>
  <c r="O22" i="185"/>
  <c r="O23" i="103"/>
  <c r="W22" i="185"/>
  <c r="W23" i="103"/>
  <c r="I24" i="103"/>
  <c r="Q24" i="103"/>
  <c r="C25" i="103"/>
  <c r="K25" i="103"/>
  <c r="S25" i="103"/>
  <c r="E27" i="185"/>
  <c r="E28" i="103"/>
  <c r="M27" i="185"/>
  <c r="M28" i="103"/>
  <c r="U27" i="185"/>
  <c r="U26" i="185" s="1"/>
  <c r="U28" i="103"/>
  <c r="G33" i="185"/>
  <c r="G34" i="103"/>
  <c r="O33" i="185"/>
  <c r="O34" i="103"/>
  <c r="W33" i="185"/>
  <c r="W34" i="103"/>
  <c r="C61" i="185"/>
  <c r="K61" i="185"/>
  <c r="S61" i="185"/>
  <c r="G52" i="185"/>
  <c r="G53" i="103"/>
  <c r="O52" i="185"/>
  <c r="O53" i="103"/>
  <c r="W52" i="185"/>
  <c r="W53" i="103"/>
  <c r="I4" i="187"/>
  <c r="I5" i="105"/>
  <c r="I4" i="105" s="1"/>
  <c r="Q4" i="187"/>
  <c r="Q5" i="105"/>
  <c r="G8" i="187"/>
  <c r="G9" i="105"/>
  <c r="G8" i="105" s="1"/>
  <c r="O8" i="187"/>
  <c r="O9" i="105"/>
  <c r="O8" i="105" s="1"/>
  <c r="W8" i="187"/>
  <c r="W9" i="105"/>
  <c r="W8" i="105" s="1"/>
  <c r="C11" i="187"/>
  <c r="C12" i="105"/>
  <c r="K11" i="187"/>
  <c r="K12" i="105"/>
  <c r="K11" i="105" s="1"/>
  <c r="S11" i="187"/>
  <c r="S12" i="105"/>
  <c r="E17" i="187"/>
  <c r="E18" i="105"/>
  <c r="M17" i="187"/>
  <c r="M18" i="105"/>
  <c r="U17" i="187"/>
  <c r="U18" i="105"/>
  <c r="E22" i="187"/>
  <c r="E23" i="105"/>
  <c r="E22" i="105" s="1"/>
  <c r="M22" i="187"/>
  <c r="M23" i="105"/>
  <c r="M22" i="105" s="1"/>
  <c r="U22" i="187"/>
  <c r="U23" i="105"/>
  <c r="U22" i="105" s="1"/>
  <c r="C27" i="187"/>
  <c r="C26" i="187" s="1"/>
  <c r="C28" i="105"/>
  <c r="K27" i="187"/>
  <c r="K28" i="105"/>
  <c r="S27" i="187"/>
  <c r="S28" i="105"/>
  <c r="E33" i="187"/>
  <c r="E34" i="105"/>
  <c r="M33" i="187"/>
  <c r="M34" i="105"/>
  <c r="U33" i="187"/>
  <c r="U34" i="105"/>
  <c r="I61" i="187"/>
  <c r="Q61" i="187"/>
  <c r="E52" i="187"/>
  <c r="E53" i="105"/>
  <c r="E52" i="105" s="1"/>
  <c r="M52" i="187"/>
  <c r="M53" i="105"/>
  <c r="M52" i="105" s="1"/>
  <c r="U52" i="187"/>
  <c r="U53" i="105"/>
  <c r="U52" i="105" s="1"/>
  <c r="I4" i="191"/>
  <c r="I5" i="104"/>
  <c r="Q4" i="191"/>
  <c r="Q5" i="104"/>
  <c r="G8" i="191"/>
  <c r="G9" i="104"/>
  <c r="G8" i="104" s="1"/>
  <c r="O8" i="191"/>
  <c r="O9" i="104"/>
  <c r="O8" i="104" s="1"/>
  <c r="W8" i="191"/>
  <c r="W9" i="104"/>
  <c r="W8" i="104" s="1"/>
  <c r="C11" i="191"/>
  <c r="C12" i="104"/>
  <c r="K11" i="191"/>
  <c r="K12" i="104"/>
  <c r="S11" i="191"/>
  <c r="S12" i="104"/>
  <c r="E17" i="191"/>
  <c r="E18" i="104"/>
  <c r="E17" i="104" s="1"/>
  <c r="M17" i="191"/>
  <c r="M18" i="104"/>
  <c r="U17" i="191"/>
  <c r="U18" i="104"/>
  <c r="E22" i="191"/>
  <c r="E23" i="104"/>
  <c r="E22" i="104" s="1"/>
  <c r="M22" i="191"/>
  <c r="M23" i="104"/>
  <c r="M22" i="104" s="1"/>
  <c r="U22" i="191"/>
  <c r="U23" i="104"/>
  <c r="U22" i="104" s="1"/>
  <c r="C27" i="191"/>
  <c r="C28" i="104"/>
  <c r="K27" i="191"/>
  <c r="K28" i="104"/>
  <c r="S27" i="191"/>
  <c r="S28" i="104"/>
  <c r="E33" i="191"/>
  <c r="E34" i="104"/>
  <c r="M33" i="191"/>
  <c r="M34" i="104"/>
  <c r="U33" i="191"/>
  <c r="U34" i="104"/>
  <c r="I61" i="191"/>
  <c r="Q61" i="191"/>
  <c r="E52" i="191"/>
  <c r="E53" i="104"/>
  <c r="E52" i="104" s="1"/>
  <c r="M52" i="191"/>
  <c r="M53" i="104"/>
  <c r="M52" i="104" s="1"/>
  <c r="U52" i="191"/>
  <c r="U53" i="104"/>
  <c r="U52" i="104" s="1"/>
  <c r="E4" i="194"/>
  <c r="E5" i="106"/>
  <c r="M5" i="106"/>
  <c r="M4" i="194"/>
  <c r="U5" i="106"/>
  <c r="U4" i="106" s="1"/>
  <c r="U4" i="194"/>
  <c r="C8" i="194"/>
  <c r="C9" i="106"/>
  <c r="C8" i="106" s="1"/>
  <c r="K8" i="194"/>
  <c r="K9" i="106"/>
  <c r="K8" i="106" s="1"/>
  <c r="S8" i="194"/>
  <c r="S9" i="106"/>
  <c r="S8" i="106" s="1"/>
  <c r="G11" i="194"/>
  <c r="G12" i="106"/>
  <c r="O11" i="194"/>
  <c r="O12" i="106"/>
  <c r="W11" i="194"/>
  <c r="W12" i="106"/>
  <c r="I17" i="194"/>
  <c r="I18" i="106"/>
  <c r="Q17" i="194"/>
  <c r="Q18" i="106"/>
  <c r="I22" i="194"/>
  <c r="I23" i="106"/>
  <c r="I22" i="106" s="1"/>
  <c r="Q22" i="194"/>
  <c r="Q23" i="106"/>
  <c r="Q22" i="106" s="1"/>
  <c r="G27" i="194"/>
  <c r="G28" i="106"/>
  <c r="O27" i="194"/>
  <c r="O28" i="106"/>
  <c r="W27" i="194"/>
  <c r="W28" i="106"/>
  <c r="I33" i="194"/>
  <c r="I34" i="106"/>
  <c r="Q33" i="194"/>
  <c r="Q34" i="106"/>
  <c r="E61" i="194"/>
  <c r="M61" i="194"/>
  <c r="U61" i="194"/>
  <c r="I52" i="194"/>
  <c r="I53" i="106"/>
  <c r="I52" i="106" s="1"/>
  <c r="Q52" i="194"/>
  <c r="Q53" i="106"/>
  <c r="Q52" i="106" s="1"/>
  <c r="I5" i="111"/>
  <c r="I4" i="111" s="1"/>
  <c r="I4" i="197"/>
  <c r="Q4" i="197"/>
  <c r="Q5" i="111"/>
  <c r="Q4" i="111" s="1"/>
  <c r="G8" i="197"/>
  <c r="G9" i="111"/>
  <c r="G8" i="111" s="1"/>
  <c r="O8" i="197"/>
  <c r="O9" i="111"/>
  <c r="O8" i="111" s="1"/>
  <c r="W8" i="197"/>
  <c r="W9" i="111"/>
  <c r="W8" i="111" s="1"/>
  <c r="C11" i="197"/>
  <c r="C12" i="111"/>
  <c r="C11" i="111" s="1"/>
  <c r="K11" i="197"/>
  <c r="K12" i="111"/>
  <c r="K11" i="111" s="1"/>
  <c r="S11" i="197"/>
  <c r="S12" i="111"/>
  <c r="E17" i="197"/>
  <c r="E18" i="111"/>
  <c r="M17" i="197"/>
  <c r="M18" i="111"/>
  <c r="U17" i="197"/>
  <c r="U18" i="111"/>
  <c r="E22" i="197"/>
  <c r="E23" i="111"/>
  <c r="E22" i="111" s="1"/>
  <c r="M22" i="197"/>
  <c r="M23" i="111"/>
  <c r="M22" i="111" s="1"/>
  <c r="U22" i="197"/>
  <c r="U23" i="111"/>
  <c r="U22" i="111" s="1"/>
  <c r="C27" i="197"/>
  <c r="C28" i="111"/>
  <c r="K27" i="197"/>
  <c r="K28" i="111"/>
  <c r="S27" i="197"/>
  <c r="S28" i="111"/>
  <c r="E33" i="197"/>
  <c r="E34" i="111"/>
  <c r="M33" i="197"/>
  <c r="M34" i="111"/>
  <c r="U33" i="197"/>
  <c r="U34" i="111"/>
  <c r="I61" i="197"/>
  <c r="Q61" i="197"/>
  <c r="E52" i="197"/>
  <c r="E53" i="111"/>
  <c r="E52" i="111" s="1"/>
  <c r="M52" i="197"/>
  <c r="M53" i="111"/>
  <c r="M52" i="111" s="1"/>
  <c r="U52" i="197"/>
  <c r="U53" i="111"/>
  <c r="U52" i="111" s="1"/>
  <c r="E4" i="198"/>
  <c r="M4" i="198"/>
  <c r="U4" i="198"/>
  <c r="G4" i="163"/>
  <c r="G5" i="117"/>
  <c r="O4" i="163"/>
  <c r="O5" i="117"/>
  <c r="W4" i="163"/>
  <c r="W5" i="117"/>
  <c r="C7" i="116"/>
  <c r="S7" i="116"/>
  <c r="E8" i="163"/>
  <c r="E9" i="117"/>
  <c r="M8" i="163"/>
  <c r="M9" i="117"/>
  <c r="U8" i="163"/>
  <c r="U9" i="117"/>
  <c r="I11" i="163"/>
  <c r="I12" i="117"/>
  <c r="Q11" i="163"/>
  <c r="Q12" i="117"/>
  <c r="S13" i="116"/>
  <c r="M14" i="116"/>
  <c r="Q16" i="116"/>
  <c r="C17" i="163"/>
  <c r="C18" i="117"/>
  <c r="K17" i="163"/>
  <c r="K18" i="117"/>
  <c r="S17" i="163"/>
  <c r="S18" i="117"/>
  <c r="M19" i="116"/>
  <c r="Q21" i="116"/>
  <c r="C22" i="163"/>
  <c r="C23" i="117"/>
  <c r="K22" i="163"/>
  <c r="K23" i="117"/>
  <c r="S22" i="163"/>
  <c r="S23" i="117"/>
  <c r="M24" i="116"/>
  <c r="I27" i="163"/>
  <c r="I26" i="163" s="1"/>
  <c r="I28" i="117"/>
  <c r="Q27" i="163"/>
  <c r="Q28" i="117"/>
  <c r="K29" i="116"/>
  <c r="E30" i="116"/>
  <c r="I32" i="116"/>
  <c r="C33" i="163"/>
  <c r="C34" i="117"/>
  <c r="K33" i="163"/>
  <c r="K34" i="117"/>
  <c r="S33" i="163"/>
  <c r="S34" i="117"/>
  <c r="E35" i="116"/>
  <c r="E43" i="116"/>
  <c r="U43" i="116"/>
  <c r="C50" i="116"/>
  <c r="G61" i="163"/>
  <c r="O61" i="163"/>
  <c r="W61" i="163"/>
  <c r="C52" i="163"/>
  <c r="C53" i="117"/>
  <c r="K52" i="163"/>
  <c r="K53" i="117"/>
  <c r="S52" i="163"/>
  <c r="S53" i="117"/>
  <c r="E54" i="116"/>
  <c r="E33" i="166"/>
  <c r="E26" i="166" s="1"/>
  <c r="E2" i="166" s="1"/>
  <c r="E37" i="118"/>
  <c r="M33" i="166"/>
  <c r="M26" i="166" s="1"/>
  <c r="M2" i="166" s="1"/>
  <c r="M37" i="118"/>
  <c r="U33" i="166"/>
  <c r="U26" i="166" s="1"/>
  <c r="U2" i="166" s="1"/>
  <c r="U37" i="118"/>
  <c r="C61" i="166"/>
  <c r="C66" i="118"/>
  <c r="K61" i="166"/>
  <c r="K66" i="118"/>
  <c r="S61" i="166"/>
  <c r="S66" i="118"/>
  <c r="C61" i="167"/>
  <c r="C64" i="118"/>
  <c r="C64" i="116" s="1"/>
  <c r="K61" i="167"/>
  <c r="K64" i="118"/>
  <c r="K64" i="116" s="1"/>
  <c r="S61" i="167"/>
  <c r="S64" i="118"/>
  <c r="G33" i="168"/>
  <c r="G26" i="168" s="1"/>
  <c r="G2" i="168" s="1"/>
  <c r="O33" i="168"/>
  <c r="O26" i="168" s="1"/>
  <c r="W33" i="168"/>
  <c r="W26" i="168" s="1"/>
  <c r="E33" i="155"/>
  <c r="E26" i="155" s="1"/>
  <c r="E2" i="155" s="1"/>
  <c r="E34" i="119"/>
  <c r="E33" i="119" s="1"/>
  <c r="E26" i="119" s="1"/>
  <c r="E2" i="119" s="1"/>
  <c r="M33" i="155"/>
  <c r="M26" i="155" s="1"/>
  <c r="M2" i="155" s="1"/>
  <c r="M34" i="119"/>
  <c r="M33" i="119" s="1"/>
  <c r="M26" i="119" s="1"/>
  <c r="U33" i="155"/>
  <c r="U26" i="155" s="1"/>
  <c r="U2" i="155" s="1"/>
  <c r="U34" i="119"/>
  <c r="U33" i="119" s="1"/>
  <c r="U26" i="119" s="1"/>
  <c r="U2" i="119" s="1"/>
  <c r="I40" i="116"/>
  <c r="G61" i="155"/>
  <c r="G66" i="119"/>
  <c r="G61" i="119" s="1"/>
  <c r="O61" i="155"/>
  <c r="O66" i="119"/>
  <c r="O61" i="119" s="1"/>
  <c r="W61" i="155"/>
  <c r="W66" i="119"/>
  <c r="W61" i="119" s="1"/>
  <c r="E33" i="158"/>
  <c r="E26" i="158" s="1"/>
  <c r="E2" i="158" s="1"/>
  <c r="E34" i="120"/>
  <c r="M33" i="158"/>
  <c r="M26" i="158" s="1"/>
  <c r="M2" i="158" s="1"/>
  <c r="M34" i="120"/>
  <c r="U33" i="158"/>
  <c r="U26" i="158" s="1"/>
  <c r="U2" i="158" s="1"/>
  <c r="U34" i="120"/>
  <c r="I44" i="116"/>
  <c r="U50" i="116"/>
  <c r="I61" i="158"/>
  <c r="I62" i="120"/>
  <c r="Q61" i="158"/>
  <c r="Q62" i="120"/>
  <c r="J61" i="77"/>
  <c r="R61" i="77"/>
  <c r="F52" i="77"/>
  <c r="F53" i="75"/>
  <c r="N52" i="77"/>
  <c r="N53" i="75"/>
  <c r="V52" i="77"/>
  <c r="V53" i="75"/>
  <c r="T22" i="78"/>
  <c r="L26" i="86"/>
  <c r="H61" i="110"/>
  <c r="P61" i="110"/>
  <c r="X61" i="110"/>
  <c r="D4" i="108"/>
  <c r="L4" i="108"/>
  <c r="T4" i="108"/>
  <c r="F11" i="108"/>
  <c r="N11" i="108"/>
  <c r="V11" i="108"/>
  <c r="H17" i="108"/>
  <c r="P17" i="108"/>
  <c r="X17" i="108"/>
  <c r="F27" i="108"/>
  <c r="N27" i="108"/>
  <c r="V27" i="108"/>
  <c r="H33" i="108"/>
  <c r="P33" i="108"/>
  <c r="X33" i="108"/>
  <c r="D61" i="108"/>
  <c r="L61" i="108"/>
  <c r="T61" i="108"/>
  <c r="J4" i="114"/>
  <c r="R4" i="114"/>
  <c r="D11" i="114"/>
  <c r="L11" i="114"/>
  <c r="T11" i="114"/>
  <c r="F17" i="114"/>
  <c r="N17" i="114"/>
  <c r="V17" i="114"/>
  <c r="D27" i="114"/>
  <c r="D26" i="114" s="1"/>
  <c r="L27" i="114"/>
  <c r="T27" i="114"/>
  <c r="F33" i="114"/>
  <c r="N33" i="114"/>
  <c r="V33" i="114"/>
  <c r="H4" i="112"/>
  <c r="P4" i="112"/>
  <c r="X4" i="112"/>
  <c r="J11" i="112"/>
  <c r="R11" i="112"/>
  <c r="F17" i="115"/>
  <c r="N17" i="115"/>
  <c r="V17" i="115"/>
  <c r="F22" i="115"/>
  <c r="N22" i="115"/>
  <c r="V22" i="115"/>
  <c r="D27" i="115"/>
  <c r="L27" i="115"/>
  <c r="T27" i="115"/>
  <c r="T26" i="115" s="1"/>
  <c r="F33" i="115"/>
  <c r="N33" i="115"/>
  <c r="N26" i="115" s="1"/>
  <c r="V33" i="115"/>
  <c r="V26" i="115" s="1"/>
  <c r="J61" i="201"/>
  <c r="R61" i="201"/>
  <c r="F61" i="203"/>
  <c r="N61" i="203"/>
  <c r="V61" i="203"/>
  <c r="H61" i="173"/>
  <c r="P61" i="173"/>
  <c r="X61" i="173"/>
  <c r="J61" i="183"/>
  <c r="R61" i="183"/>
  <c r="D5" i="125"/>
  <c r="D4" i="171"/>
  <c r="L5" i="125"/>
  <c r="L4" i="125" s="1"/>
  <c r="L4" i="171"/>
  <c r="T5" i="125"/>
  <c r="T4" i="171"/>
  <c r="J9" i="125"/>
  <c r="J8" i="171"/>
  <c r="R9" i="125"/>
  <c r="R8" i="171"/>
  <c r="F11" i="171"/>
  <c r="F12" i="125"/>
  <c r="N11" i="171"/>
  <c r="N12" i="125"/>
  <c r="N11" i="125" s="1"/>
  <c r="V11" i="171"/>
  <c r="V12" i="125"/>
  <c r="H18" i="125"/>
  <c r="H17" i="125" s="1"/>
  <c r="H17" i="171"/>
  <c r="P18" i="125"/>
  <c r="P17" i="125" s="1"/>
  <c r="P17" i="171"/>
  <c r="X17" i="171"/>
  <c r="X18" i="125"/>
  <c r="H23" i="125"/>
  <c r="H22" i="171"/>
  <c r="P22" i="171"/>
  <c r="P23" i="125"/>
  <c r="P22" i="125" s="1"/>
  <c r="X22" i="171"/>
  <c r="X23" i="125"/>
  <c r="X22" i="125" s="1"/>
  <c r="F27" i="171"/>
  <c r="F28" i="125"/>
  <c r="N28" i="125"/>
  <c r="N27" i="125" s="1"/>
  <c r="N27" i="171"/>
  <c r="V28" i="125"/>
  <c r="V27" i="171"/>
  <c r="H34" i="125"/>
  <c r="H33" i="171"/>
  <c r="P33" i="171"/>
  <c r="P34" i="125"/>
  <c r="X33" i="171"/>
  <c r="X34" i="125"/>
  <c r="D61" i="171"/>
  <c r="L61" i="171"/>
  <c r="T61" i="171"/>
  <c r="F52" i="171"/>
  <c r="F53" i="125"/>
  <c r="F52" i="125" s="1"/>
  <c r="N52" i="171"/>
  <c r="N53" i="125"/>
  <c r="N52" i="125" s="1"/>
  <c r="V52" i="171"/>
  <c r="V53" i="125"/>
  <c r="V52" i="125" s="1"/>
  <c r="F92" i="149"/>
  <c r="N92" i="149"/>
  <c r="V92" i="149"/>
  <c r="D5" i="124"/>
  <c r="D4" i="201"/>
  <c r="L5" i="124"/>
  <c r="L4" i="201"/>
  <c r="T5" i="124"/>
  <c r="T4" i="201"/>
  <c r="F6" i="123"/>
  <c r="N6" i="123"/>
  <c r="V6" i="123"/>
  <c r="H7" i="123"/>
  <c r="P7" i="123"/>
  <c r="X7" i="123"/>
  <c r="J8" i="201"/>
  <c r="J9" i="124"/>
  <c r="R8" i="201"/>
  <c r="R9" i="124"/>
  <c r="D10" i="123"/>
  <c r="L10" i="123"/>
  <c r="T10" i="123"/>
  <c r="F12" i="124"/>
  <c r="F11" i="201"/>
  <c r="N11" i="201"/>
  <c r="N12" i="124"/>
  <c r="V11" i="201"/>
  <c r="V12" i="124"/>
  <c r="H13" i="123"/>
  <c r="P13" i="123"/>
  <c r="X13" i="123"/>
  <c r="J14" i="123"/>
  <c r="R14" i="123"/>
  <c r="D15" i="123"/>
  <c r="L15" i="123"/>
  <c r="T15" i="123"/>
  <c r="F16" i="123"/>
  <c r="N16" i="123"/>
  <c r="V16" i="123"/>
  <c r="H18" i="124"/>
  <c r="H17" i="201"/>
  <c r="P17" i="201"/>
  <c r="P18" i="124"/>
  <c r="X18" i="124"/>
  <c r="X17" i="201"/>
  <c r="D20" i="123"/>
  <c r="H22" i="201"/>
  <c r="H23" i="124"/>
  <c r="P22" i="201"/>
  <c r="P23" i="124"/>
  <c r="X22" i="201"/>
  <c r="X23" i="124"/>
  <c r="J24" i="123"/>
  <c r="R24" i="123"/>
  <c r="D25" i="123"/>
  <c r="L25" i="123"/>
  <c r="T25" i="123"/>
  <c r="F28" i="124"/>
  <c r="F27" i="201"/>
  <c r="N28" i="124"/>
  <c r="N27" i="201"/>
  <c r="V28" i="124"/>
  <c r="V27" i="201"/>
  <c r="H29" i="123"/>
  <c r="P29" i="123"/>
  <c r="X29" i="123"/>
  <c r="J30" i="123"/>
  <c r="R30" i="123"/>
  <c r="D31" i="123"/>
  <c r="L31" i="123"/>
  <c r="T31" i="123"/>
  <c r="F32" i="123"/>
  <c r="N32" i="123"/>
  <c r="V32" i="123"/>
  <c r="H33" i="201"/>
  <c r="H34" i="124"/>
  <c r="P33" i="201"/>
  <c r="P34" i="124"/>
  <c r="X34" i="124"/>
  <c r="X33" i="201"/>
  <c r="J35" i="123"/>
  <c r="R35" i="123"/>
  <c r="D36" i="123"/>
  <c r="F37" i="123"/>
  <c r="N37" i="123"/>
  <c r="V37" i="123"/>
  <c r="H38" i="123"/>
  <c r="P38" i="123"/>
  <c r="X38" i="123"/>
  <c r="J39" i="123"/>
  <c r="R39" i="123"/>
  <c r="D40" i="123"/>
  <c r="L40" i="123"/>
  <c r="T40" i="123"/>
  <c r="F41" i="123"/>
  <c r="N41" i="123"/>
  <c r="V41" i="123"/>
  <c r="H42" i="123"/>
  <c r="P42" i="123"/>
  <c r="X42" i="123"/>
  <c r="J43" i="123"/>
  <c r="R43" i="123"/>
  <c r="D44" i="123"/>
  <c r="L44" i="123"/>
  <c r="T44" i="123"/>
  <c r="F45" i="123"/>
  <c r="N45" i="123"/>
  <c r="V45" i="123"/>
  <c r="H46" i="123"/>
  <c r="P46" i="123"/>
  <c r="X46" i="123"/>
  <c r="J47" i="123"/>
  <c r="R47" i="123"/>
  <c r="D48" i="123"/>
  <c r="L48" i="123"/>
  <c r="T48" i="123"/>
  <c r="F49" i="123"/>
  <c r="N49" i="123"/>
  <c r="V49" i="123"/>
  <c r="H50" i="123"/>
  <c r="P50" i="123"/>
  <c r="X50" i="123"/>
  <c r="N67" i="123"/>
  <c r="X68" i="123"/>
  <c r="V71" i="123"/>
  <c r="J53" i="124"/>
  <c r="J52" i="201"/>
  <c r="R52" i="201"/>
  <c r="R53" i="124"/>
  <c r="J33" i="160"/>
  <c r="J26" i="160" s="1"/>
  <c r="J34" i="8"/>
  <c r="R33" i="160"/>
  <c r="R26" i="160" s="1"/>
  <c r="R34" i="8"/>
  <c r="X61" i="160"/>
  <c r="X66" i="8"/>
  <c r="J33" i="151"/>
  <c r="J26" i="151" s="1"/>
  <c r="J34" i="10"/>
  <c r="R33" i="151"/>
  <c r="R26" i="151" s="1"/>
  <c r="R2" i="151" s="1"/>
  <c r="R34" i="10"/>
  <c r="D61" i="151"/>
  <c r="D66" i="10"/>
  <c r="D61" i="10" s="1"/>
  <c r="L61" i="151"/>
  <c r="L66" i="10"/>
  <c r="L61" i="10" s="1"/>
  <c r="T61" i="151"/>
  <c r="T66" i="10"/>
  <c r="T61" i="10" s="1"/>
  <c r="J5" i="16"/>
  <c r="J4" i="17"/>
  <c r="R4" i="17"/>
  <c r="R5" i="16"/>
  <c r="R4" i="16" s="1"/>
  <c r="H9" i="16"/>
  <c r="H8" i="16" s="1"/>
  <c r="H8" i="17"/>
  <c r="P8" i="17"/>
  <c r="P9" i="16"/>
  <c r="P8" i="16" s="1"/>
  <c r="X9" i="16"/>
  <c r="X8" i="16" s="1"/>
  <c r="X8" i="17"/>
  <c r="D12" i="16"/>
  <c r="D11" i="17"/>
  <c r="L11" i="17"/>
  <c r="L12" i="16"/>
  <c r="T12" i="16"/>
  <c r="T11" i="17"/>
  <c r="F17" i="17"/>
  <c r="F18" i="16"/>
  <c r="N17" i="17"/>
  <c r="N18" i="16"/>
  <c r="V17" i="17"/>
  <c r="V18" i="16"/>
  <c r="F23" i="16"/>
  <c r="F22" i="16" s="1"/>
  <c r="F22" i="17"/>
  <c r="N22" i="17"/>
  <c r="N23" i="16"/>
  <c r="N22" i="16" s="1"/>
  <c r="V22" i="17"/>
  <c r="V23" i="16"/>
  <c r="V22" i="16" s="1"/>
  <c r="D28" i="16"/>
  <c r="D27" i="16" s="1"/>
  <c r="D27" i="17"/>
  <c r="L27" i="17"/>
  <c r="L28" i="16"/>
  <c r="L27" i="16" s="1"/>
  <c r="T28" i="16"/>
  <c r="T27" i="17"/>
  <c r="F34" i="16"/>
  <c r="F33" i="17"/>
  <c r="N34" i="16"/>
  <c r="N33" i="17"/>
  <c r="V34" i="16"/>
  <c r="V33" i="17"/>
  <c r="H52" i="17"/>
  <c r="H53" i="16"/>
  <c r="H52" i="16" s="1"/>
  <c r="P52" i="17"/>
  <c r="P53" i="16"/>
  <c r="P52" i="16" s="1"/>
  <c r="X52" i="17"/>
  <c r="X53" i="16"/>
  <c r="X52" i="16" s="1"/>
  <c r="D61" i="18"/>
  <c r="L61" i="18"/>
  <c r="T61" i="18"/>
  <c r="D4" i="185"/>
  <c r="D5" i="103"/>
  <c r="L4" i="185"/>
  <c r="L5" i="103"/>
  <c r="T4" i="185"/>
  <c r="T5" i="103"/>
  <c r="F6" i="103"/>
  <c r="N6" i="103"/>
  <c r="V6" i="103"/>
  <c r="H7" i="103"/>
  <c r="P7" i="103"/>
  <c r="X7" i="103"/>
  <c r="J8" i="185"/>
  <c r="J9" i="103"/>
  <c r="R8" i="185"/>
  <c r="R9" i="103"/>
  <c r="D10" i="103"/>
  <c r="L10" i="103"/>
  <c r="T10" i="103"/>
  <c r="F11" i="185"/>
  <c r="F12" i="103"/>
  <c r="N11" i="185"/>
  <c r="N12" i="103"/>
  <c r="V11" i="185"/>
  <c r="V12" i="103"/>
  <c r="H13" i="103"/>
  <c r="P13" i="103"/>
  <c r="X13" i="103"/>
  <c r="J14" i="103"/>
  <c r="R14" i="103"/>
  <c r="D15" i="103"/>
  <c r="L15" i="103"/>
  <c r="T15" i="103"/>
  <c r="F16" i="103"/>
  <c r="N16" i="103"/>
  <c r="V16" i="103"/>
  <c r="H17" i="185"/>
  <c r="H18" i="103"/>
  <c r="P17" i="185"/>
  <c r="P18" i="103"/>
  <c r="X17" i="185"/>
  <c r="X18" i="103"/>
  <c r="H22" i="185"/>
  <c r="H23" i="103"/>
  <c r="P22" i="185"/>
  <c r="P23" i="103"/>
  <c r="X22" i="185"/>
  <c r="X23" i="103"/>
  <c r="J24" i="103"/>
  <c r="R24" i="103"/>
  <c r="D25" i="103"/>
  <c r="L25" i="103"/>
  <c r="T25" i="103"/>
  <c r="F27" i="185"/>
  <c r="F28" i="103"/>
  <c r="N27" i="185"/>
  <c r="N28" i="103"/>
  <c r="V27" i="185"/>
  <c r="V28" i="103"/>
  <c r="H33" i="185"/>
  <c r="H34" i="103"/>
  <c r="P33" i="185"/>
  <c r="P34" i="103"/>
  <c r="X33" i="185"/>
  <c r="X34" i="103"/>
  <c r="N37" i="102"/>
  <c r="D61" i="185"/>
  <c r="L61" i="185"/>
  <c r="T61" i="185"/>
  <c r="H52" i="185"/>
  <c r="H53" i="103"/>
  <c r="H52" i="103" s="1"/>
  <c r="P52" i="185"/>
  <c r="P53" i="103"/>
  <c r="X52" i="185"/>
  <c r="X53" i="103"/>
  <c r="J4" i="187"/>
  <c r="J5" i="105"/>
  <c r="J4" i="105" s="1"/>
  <c r="R4" i="187"/>
  <c r="R5" i="105"/>
  <c r="R4" i="105" s="1"/>
  <c r="H8" i="187"/>
  <c r="H9" i="105"/>
  <c r="H8" i="105" s="1"/>
  <c r="P8" i="187"/>
  <c r="P9" i="105"/>
  <c r="P8" i="105" s="1"/>
  <c r="X8" i="187"/>
  <c r="X9" i="105"/>
  <c r="X8" i="105" s="1"/>
  <c r="D11" i="187"/>
  <c r="D12" i="105"/>
  <c r="L11" i="187"/>
  <c r="L12" i="105"/>
  <c r="T11" i="187"/>
  <c r="T12" i="105"/>
  <c r="F17" i="187"/>
  <c r="F18" i="105"/>
  <c r="F17" i="105" s="1"/>
  <c r="N17" i="187"/>
  <c r="N18" i="105"/>
  <c r="N17" i="105" s="1"/>
  <c r="V17" i="187"/>
  <c r="V18" i="105"/>
  <c r="F22" i="187"/>
  <c r="F23" i="105"/>
  <c r="F22" i="105" s="1"/>
  <c r="N22" i="187"/>
  <c r="N23" i="105"/>
  <c r="N22" i="105" s="1"/>
  <c r="V22" i="187"/>
  <c r="V23" i="105"/>
  <c r="V22" i="105" s="1"/>
  <c r="D27" i="187"/>
  <c r="D26" i="187" s="1"/>
  <c r="D28" i="105"/>
  <c r="L27" i="187"/>
  <c r="L28" i="105"/>
  <c r="T27" i="187"/>
  <c r="T28" i="105"/>
  <c r="F33" i="187"/>
  <c r="F34" i="105"/>
  <c r="N33" i="187"/>
  <c r="N34" i="105"/>
  <c r="V33" i="187"/>
  <c r="V34" i="105"/>
  <c r="J61" i="187"/>
  <c r="R61" i="187"/>
  <c r="F52" i="187"/>
  <c r="F53" i="105"/>
  <c r="F52" i="105" s="1"/>
  <c r="N52" i="187"/>
  <c r="N53" i="105"/>
  <c r="N52" i="105" s="1"/>
  <c r="V52" i="187"/>
  <c r="V53" i="105"/>
  <c r="V52" i="105" s="1"/>
  <c r="J4" i="191"/>
  <c r="J5" i="104"/>
  <c r="J4" i="104" s="1"/>
  <c r="R4" i="191"/>
  <c r="R5" i="104"/>
  <c r="R4" i="104" s="1"/>
  <c r="H8" i="191"/>
  <c r="H9" i="104"/>
  <c r="H8" i="104" s="1"/>
  <c r="P8" i="191"/>
  <c r="P9" i="104"/>
  <c r="P8" i="104" s="1"/>
  <c r="X8" i="191"/>
  <c r="X9" i="104"/>
  <c r="X8" i="104" s="1"/>
  <c r="D11" i="191"/>
  <c r="D12" i="104"/>
  <c r="L11" i="191"/>
  <c r="L12" i="104"/>
  <c r="T11" i="191"/>
  <c r="T12" i="104"/>
  <c r="F17" i="191"/>
  <c r="F18" i="104"/>
  <c r="N17" i="191"/>
  <c r="N18" i="104"/>
  <c r="N17" i="104" s="1"/>
  <c r="V17" i="191"/>
  <c r="V18" i="104"/>
  <c r="V17" i="104" s="1"/>
  <c r="F22" i="191"/>
  <c r="F23" i="104"/>
  <c r="F22" i="104" s="1"/>
  <c r="N22" i="191"/>
  <c r="N23" i="104"/>
  <c r="N22" i="104" s="1"/>
  <c r="V22" i="191"/>
  <c r="V23" i="104"/>
  <c r="V22" i="104" s="1"/>
  <c r="D27" i="191"/>
  <c r="D28" i="104"/>
  <c r="L27" i="191"/>
  <c r="L28" i="104"/>
  <c r="T27" i="191"/>
  <c r="T28" i="104"/>
  <c r="F33" i="191"/>
  <c r="F34" i="104"/>
  <c r="N33" i="191"/>
  <c r="N34" i="104"/>
  <c r="V33" i="191"/>
  <c r="V34" i="104"/>
  <c r="J61" i="191"/>
  <c r="R61" i="191"/>
  <c r="F52" i="191"/>
  <c r="F53" i="104"/>
  <c r="F52" i="104" s="1"/>
  <c r="N52" i="191"/>
  <c r="N53" i="104"/>
  <c r="N52" i="104" s="1"/>
  <c r="V52" i="191"/>
  <c r="V53" i="104"/>
  <c r="V52" i="104" s="1"/>
  <c r="F5" i="106"/>
  <c r="F4" i="106" s="1"/>
  <c r="F4" i="194"/>
  <c r="N5" i="106"/>
  <c r="N4" i="106" s="1"/>
  <c r="N4" i="194"/>
  <c r="V5" i="106"/>
  <c r="V4" i="106" s="1"/>
  <c r="V4" i="194"/>
  <c r="D8" i="194"/>
  <c r="D9" i="106"/>
  <c r="D8" i="106" s="1"/>
  <c r="L8" i="194"/>
  <c r="L9" i="106"/>
  <c r="L8" i="106" s="1"/>
  <c r="T8" i="194"/>
  <c r="T9" i="106"/>
  <c r="T8" i="106" s="1"/>
  <c r="H11" i="194"/>
  <c r="H12" i="106"/>
  <c r="P11" i="194"/>
  <c r="P12" i="106"/>
  <c r="X11" i="194"/>
  <c r="X12" i="106"/>
  <c r="J17" i="194"/>
  <c r="J18" i="106"/>
  <c r="R17" i="194"/>
  <c r="R18" i="106"/>
  <c r="J22" i="194"/>
  <c r="J23" i="106"/>
  <c r="J22" i="106" s="1"/>
  <c r="R22" i="194"/>
  <c r="R23" i="106"/>
  <c r="R22" i="106" s="1"/>
  <c r="H27" i="194"/>
  <c r="H28" i="106"/>
  <c r="P27" i="194"/>
  <c r="P28" i="106"/>
  <c r="X27" i="194"/>
  <c r="X28" i="106"/>
  <c r="J33" i="194"/>
  <c r="J34" i="106"/>
  <c r="R33" i="194"/>
  <c r="R34" i="106"/>
  <c r="F61" i="194"/>
  <c r="N61" i="194"/>
  <c r="V61" i="194"/>
  <c r="J52" i="194"/>
  <c r="J53" i="106"/>
  <c r="J52" i="106" s="1"/>
  <c r="R52" i="194"/>
  <c r="R53" i="106"/>
  <c r="R52" i="106" s="1"/>
  <c r="J4" i="197"/>
  <c r="J5" i="111"/>
  <c r="J4" i="111" s="1"/>
  <c r="R4" i="197"/>
  <c r="R5" i="111"/>
  <c r="R4" i="111" s="1"/>
  <c r="H8" i="197"/>
  <c r="H9" i="111"/>
  <c r="H8" i="111" s="1"/>
  <c r="P8" i="197"/>
  <c r="P9" i="111"/>
  <c r="P8" i="111" s="1"/>
  <c r="X8" i="197"/>
  <c r="X9" i="111"/>
  <c r="X8" i="111" s="1"/>
  <c r="D11" i="197"/>
  <c r="D12" i="111"/>
  <c r="D11" i="111" s="1"/>
  <c r="L11" i="197"/>
  <c r="L12" i="111"/>
  <c r="L11" i="111" s="1"/>
  <c r="T11" i="197"/>
  <c r="T12" i="111"/>
  <c r="T11" i="111" s="1"/>
  <c r="F17" i="197"/>
  <c r="F18" i="111"/>
  <c r="F17" i="111" s="1"/>
  <c r="N17" i="197"/>
  <c r="N18" i="111"/>
  <c r="N17" i="111" s="1"/>
  <c r="V17" i="197"/>
  <c r="V18" i="111"/>
  <c r="V17" i="111" s="1"/>
  <c r="F22" i="197"/>
  <c r="F23" i="111"/>
  <c r="F22" i="111" s="1"/>
  <c r="N22" i="197"/>
  <c r="N23" i="111"/>
  <c r="N22" i="111" s="1"/>
  <c r="V22" i="197"/>
  <c r="V23" i="111"/>
  <c r="V22" i="111" s="1"/>
  <c r="D27" i="197"/>
  <c r="D28" i="111"/>
  <c r="D27" i="111" s="1"/>
  <c r="L27" i="197"/>
  <c r="L28" i="111"/>
  <c r="L27" i="111" s="1"/>
  <c r="T27" i="197"/>
  <c r="T28" i="111"/>
  <c r="T27" i="111" s="1"/>
  <c r="F33" i="197"/>
  <c r="F34" i="111"/>
  <c r="F33" i="111" s="1"/>
  <c r="N33" i="197"/>
  <c r="N34" i="111"/>
  <c r="N33" i="111" s="1"/>
  <c r="V33" i="197"/>
  <c r="V34" i="111"/>
  <c r="V33" i="111" s="1"/>
  <c r="J61" i="197"/>
  <c r="J61" i="111"/>
  <c r="R61" i="197"/>
  <c r="R61" i="111"/>
  <c r="F52" i="197"/>
  <c r="F53" i="111"/>
  <c r="F52" i="111" s="1"/>
  <c r="N52" i="197"/>
  <c r="N53" i="111"/>
  <c r="N52" i="111" s="1"/>
  <c r="V52" i="197"/>
  <c r="V53" i="111"/>
  <c r="V52" i="111" s="1"/>
  <c r="V4" i="198"/>
  <c r="F26" i="199"/>
  <c r="H4" i="163"/>
  <c r="H5" i="117"/>
  <c r="P4" i="163"/>
  <c r="P5" i="117"/>
  <c r="X5" i="117"/>
  <c r="X4" i="163"/>
  <c r="J6" i="116"/>
  <c r="R6" i="116"/>
  <c r="D7" i="116"/>
  <c r="L7" i="116"/>
  <c r="T7" i="116"/>
  <c r="F8" i="163"/>
  <c r="F9" i="117"/>
  <c r="N8" i="163"/>
  <c r="N9" i="117"/>
  <c r="V8" i="163"/>
  <c r="V9" i="117"/>
  <c r="H10" i="116"/>
  <c r="P10" i="116"/>
  <c r="X10" i="116"/>
  <c r="J11" i="163"/>
  <c r="J12" i="117"/>
  <c r="R11" i="163"/>
  <c r="R12" i="117"/>
  <c r="D13" i="116"/>
  <c r="L13" i="116"/>
  <c r="T13" i="116"/>
  <c r="F14" i="116"/>
  <c r="N14" i="116"/>
  <c r="V14" i="116"/>
  <c r="H15" i="116"/>
  <c r="P15" i="116"/>
  <c r="X15" i="116"/>
  <c r="J16" i="116"/>
  <c r="R16" i="116"/>
  <c r="D17" i="163"/>
  <c r="D18" i="117"/>
  <c r="L17" i="163"/>
  <c r="L18" i="117"/>
  <c r="T17" i="163"/>
  <c r="T18" i="117"/>
  <c r="F19" i="116"/>
  <c r="N19" i="116"/>
  <c r="V19" i="116"/>
  <c r="H20" i="116"/>
  <c r="P20" i="116"/>
  <c r="X20" i="116"/>
  <c r="J21" i="116"/>
  <c r="R21" i="116"/>
  <c r="D22" i="163"/>
  <c r="D23" i="117"/>
  <c r="L22" i="163"/>
  <c r="L23" i="117"/>
  <c r="T22" i="163"/>
  <c r="T23" i="117"/>
  <c r="F24" i="116"/>
  <c r="N24" i="116"/>
  <c r="V24" i="116"/>
  <c r="H25" i="116"/>
  <c r="P25" i="116"/>
  <c r="X25" i="116"/>
  <c r="J27" i="163"/>
  <c r="J28" i="117"/>
  <c r="R27" i="163"/>
  <c r="R28" i="117"/>
  <c r="D29" i="116"/>
  <c r="L29" i="116"/>
  <c r="T29" i="116"/>
  <c r="F30" i="116"/>
  <c r="N30" i="116"/>
  <c r="V30" i="116"/>
  <c r="H31" i="116"/>
  <c r="P31" i="116"/>
  <c r="X31" i="116"/>
  <c r="J32" i="116"/>
  <c r="R32" i="116"/>
  <c r="D33" i="163"/>
  <c r="D34" i="117"/>
  <c r="L33" i="163"/>
  <c r="L34" i="117"/>
  <c r="T33" i="163"/>
  <c r="T34" i="117"/>
  <c r="F35" i="116"/>
  <c r="N35" i="116"/>
  <c r="V35" i="116"/>
  <c r="D38" i="116"/>
  <c r="N39" i="116"/>
  <c r="V39" i="116"/>
  <c r="X40" i="116"/>
  <c r="D42" i="116"/>
  <c r="L42" i="116"/>
  <c r="T42" i="116"/>
  <c r="F43" i="116"/>
  <c r="V51" i="116"/>
  <c r="H61" i="163"/>
  <c r="P61" i="163"/>
  <c r="X61" i="163"/>
  <c r="F63" i="116"/>
  <c r="N63" i="116"/>
  <c r="V63" i="116"/>
  <c r="J65" i="116"/>
  <c r="R65" i="116"/>
  <c r="F67" i="116"/>
  <c r="D70" i="116"/>
  <c r="L70" i="116"/>
  <c r="T70" i="116"/>
  <c r="F71" i="116"/>
  <c r="N71" i="116"/>
  <c r="V71" i="116"/>
  <c r="D52" i="163"/>
  <c r="D53" i="117"/>
  <c r="L52" i="163"/>
  <c r="L53" i="117"/>
  <c r="L53" i="116" s="1"/>
  <c r="T52" i="163"/>
  <c r="T53" i="117"/>
  <c r="F54" i="116"/>
  <c r="N54" i="116"/>
  <c r="V54" i="116"/>
  <c r="F33" i="166"/>
  <c r="F26" i="166" s="1"/>
  <c r="F2" i="166" s="1"/>
  <c r="F37" i="118"/>
  <c r="F37" i="116" s="1"/>
  <c r="N33" i="166"/>
  <c r="N26" i="166" s="1"/>
  <c r="N2" i="166" s="1"/>
  <c r="N37" i="118"/>
  <c r="N37" i="116" s="1"/>
  <c r="V33" i="166"/>
  <c r="V26" i="166" s="1"/>
  <c r="V2" i="166" s="1"/>
  <c r="V37" i="118"/>
  <c r="D61" i="166"/>
  <c r="D66" i="118"/>
  <c r="L61" i="166"/>
  <c r="L66" i="118"/>
  <c r="T61" i="166"/>
  <c r="T66" i="118"/>
  <c r="X70" i="116"/>
  <c r="X46" i="116"/>
  <c r="X50" i="116"/>
  <c r="D61" i="167"/>
  <c r="D64" i="118"/>
  <c r="D64" i="116" s="1"/>
  <c r="L61" i="167"/>
  <c r="L64" i="118"/>
  <c r="L64" i="116" s="1"/>
  <c r="T61" i="167"/>
  <c r="T64" i="118"/>
  <c r="T64" i="116" s="1"/>
  <c r="F33" i="155"/>
  <c r="F26" i="155" s="1"/>
  <c r="F34" i="119"/>
  <c r="F33" i="119" s="1"/>
  <c r="F26" i="119" s="1"/>
  <c r="F2" i="119" s="1"/>
  <c r="N33" i="155"/>
  <c r="N26" i="155" s="1"/>
  <c r="N2" i="155" s="1"/>
  <c r="N34" i="119"/>
  <c r="N33" i="119" s="1"/>
  <c r="N26" i="119" s="1"/>
  <c r="V33" i="155"/>
  <c r="V26" i="155" s="1"/>
  <c r="V34" i="119"/>
  <c r="V33" i="119" s="1"/>
  <c r="V26" i="119" s="1"/>
  <c r="V2" i="119" s="1"/>
  <c r="J40" i="116"/>
  <c r="R40" i="116"/>
  <c r="H61" i="155"/>
  <c r="H66" i="119"/>
  <c r="H61" i="119" s="1"/>
  <c r="P61" i="155"/>
  <c r="P66" i="119"/>
  <c r="P61" i="119" s="1"/>
  <c r="X61" i="155"/>
  <c r="X66" i="119"/>
  <c r="X61" i="119" s="1"/>
  <c r="F33" i="158"/>
  <c r="F26" i="158" s="1"/>
  <c r="F2" i="158" s="1"/>
  <c r="F34" i="120"/>
  <c r="F33" i="120" s="1"/>
  <c r="F26" i="120" s="1"/>
  <c r="F2" i="120" s="1"/>
  <c r="N33" i="158"/>
  <c r="N26" i="158" s="1"/>
  <c r="N2" i="158" s="1"/>
  <c r="N34" i="120"/>
  <c r="N33" i="120" s="1"/>
  <c r="N26" i="120" s="1"/>
  <c r="N2" i="120" s="1"/>
  <c r="V33" i="158"/>
  <c r="V26" i="158" s="1"/>
  <c r="V2" i="158" s="1"/>
  <c r="V34" i="120"/>
  <c r="V33" i="120" s="1"/>
  <c r="V26" i="120" s="1"/>
  <c r="V2" i="120" s="1"/>
  <c r="D41" i="116"/>
  <c r="L41" i="116"/>
  <c r="T41" i="116"/>
  <c r="J61" i="158"/>
  <c r="J62" i="120"/>
  <c r="J61" i="120" s="1"/>
  <c r="R61" i="158"/>
  <c r="R62" i="120"/>
  <c r="R61" i="120" s="1"/>
  <c r="X65" i="116"/>
  <c r="K4" i="115"/>
  <c r="S4" i="115"/>
  <c r="Q8" i="115"/>
  <c r="U11" i="115"/>
  <c r="O17" i="115"/>
  <c r="W17" i="115"/>
  <c r="W22" i="115"/>
  <c r="C61" i="201"/>
  <c r="K61" i="201"/>
  <c r="S61" i="201"/>
  <c r="G61" i="203"/>
  <c r="O61" i="203"/>
  <c r="W61" i="203"/>
  <c r="I61" i="173"/>
  <c r="Q61" i="173"/>
  <c r="C61" i="183"/>
  <c r="K61" i="183"/>
  <c r="S61" i="183"/>
  <c r="G52" i="183"/>
  <c r="O52" i="183"/>
  <c r="W52" i="183"/>
  <c r="E5" i="125"/>
  <c r="E4" i="125" s="1"/>
  <c r="E4" i="171"/>
  <c r="M5" i="125"/>
  <c r="M4" i="125" s="1"/>
  <c r="M4" i="171"/>
  <c r="U5" i="125"/>
  <c r="U4" i="125" s="1"/>
  <c r="U4" i="171"/>
  <c r="C9" i="125"/>
  <c r="C8" i="125" s="1"/>
  <c r="C8" i="171"/>
  <c r="K8" i="171"/>
  <c r="K9" i="125"/>
  <c r="K8" i="125" s="1"/>
  <c r="S8" i="171"/>
  <c r="S9" i="125"/>
  <c r="S8" i="125" s="1"/>
  <c r="G12" i="125"/>
  <c r="G11" i="171"/>
  <c r="O11" i="171"/>
  <c r="O12" i="125"/>
  <c r="W12" i="125"/>
  <c r="W11" i="171"/>
  <c r="I17" i="171"/>
  <c r="I18" i="125"/>
  <c r="Q17" i="171"/>
  <c r="Q18" i="125"/>
  <c r="I22" i="171"/>
  <c r="I23" i="125"/>
  <c r="I22" i="125" s="1"/>
  <c r="Q22" i="171"/>
  <c r="Q23" i="125"/>
  <c r="Q22" i="125" s="1"/>
  <c r="G27" i="171"/>
  <c r="G28" i="125"/>
  <c r="O27" i="171"/>
  <c r="O28" i="125"/>
  <c r="W27" i="171"/>
  <c r="W26" i="171" s="1"/>
  <c r="W28" i="125"/>
  <c r="I34" i="125"/>
  <c r="I33" i="171"/>
  <c r="Q33" i="171"/>
  <c r="Q34" i="125"/>
  <c r="E61" i="171"/>
  <c r="M61" i="171"/>
  <c r="U61" i="171"/>
  <c r="G53" i="125"/>
  <c r="G52" i="125" s="1"/>
  <c r="G52" i="171"/>
  <c r="O52" i="171"/>
  <c r="O53" i="125"/>
  <c r="O52" i="125" s="1"/>
  <c r="W53" i="125"/>
  <c r="W52" i="125" s="1"/>
  <c r="W52" i="171"/>
  <c r="G92" i="149"/>
  <c r="O92" i="149"/>
  <c r="W92" i="149"/>
  <c r="E5" i="124"/>
  <c r="E4" i="201"/>
  <c r="M5" i="124"/>
  <c r="M4" i="201"/>
  <c r="U5" i="124"/>
  <c r="U4" i="201"/>
  <c r="G6" i="123"/>
  <c r="O6" i="123"/>
  <c r="W6" i="123"/>
  <c r="I7" i="123"/>
  <c r="Q7" i="123"/>
  <c r="C8" i="201"/>
  <c r="C9" i="124"/>
  <c r="K8" i="201"/>
  <c r="K9" i="124"/>
  <c r="S8" i="201"/>
  <c r="S9" i="124"/>
  <c r="E10" i="123"/>
  <c r="M10" i="123"/>
  <c r="U10" i="123"/>
  <c r="G12" i="124"/>
  <c r="G11" i="201"/>
  <c r="O11" i="201"/>
  <c r="O12" i="124"/>
  <c r="W12" i="124"/>
  <c r="W11" i="201"/>
  <c r="I13" i="123"/>
  <c r="Q13" i="123"/>
  <c r="C14" i="123"/>
  <c r="K14" i="123"/>
  <c r="S14" i="123"/>
  <c r="E15" i="123"/>
  <c r="M15" i="123"/>
  <c r="U15" i="123"/>
  <c r="G16" i="123"/>
  <c r="O16" i="123"/>
  <c r="W16" i="123"/>
  <c r="I18" i="124"/>
  <c r="I17" i="201"/>
  <c r="Q18" i="124"/>
  <c r="Q17" i="201"/>
  <c r="G21" i="123"/>
  <c r="O21" i="123"/>
  <c r="I23" i="124"/>
  <c r="I22" i="201"/>
  <c r="Q22" i="201"/>
  <c r="Q23" i="124"/>
  <c r="C24" i="123"/>
  <c r="K24" i="123"/>
  <c r="S24" i="123"/>
  <c r="E25" i="123"/>
  <c r="M25" i="123"/>
  <c r="U25" i="123"/>
  <c r="G28" i="124"/>
  <c r="G27" i="201"/>
  <c r="O28" i="124"/>
  <c r="O27" i="201"/>
  <c r="W28" i="124"/>
  <c r="W27" i="201"/>
  <c r="W26" i="201" s="1"/>
  <c r="I29" i="123"/>
  <c r="Q29" i="123"/>
  <c r="C30" i="123"/>
  <c r="K30" i="123"/>
  <c r="S30" i="123"/>
  <c r="E31" i="123"/>
  <c r="M31" i="123"/>
  <c r="U31" i="123"/>
  <c r="G32" i="123"/>
  <c r="O32" i="123"/>
  <c r="W32" i="123"/>
  <c r="I34" i="124"/>
  <c r="I33" i="201"/>
  <c r="Q33" i="201"/>
  <c r="Q34" i="124"/>
  <c r="C35" i="123"/>
  <c r="K35" i="123"/>
  <c r="S35" i="123"/>
  <c r="M36" i="123"/>
  <c r="G37" i="123"/>
  <c r="O37" i="123"/>
  <c r="W37" i="123"/>
  <c r="I38" i="123"/>
  <c r="Q38" i="123"/>
  <c r="C39" i="123"/>
  <c r="K39" i="123"/>
  <c r="S39" i="123"/>
  <c r="E40" i="123"/>
  <c r="M40" i="123"/>
  <c r="U40" i="123"/>
  <c r="G41" i="123"/>
  <c r="O41" i="123"/>
  <c r="W41" i="123"/>
  <c r="I42" i="123"/>
  <c r="Q42" i="123"/>
  <c r="C43" i="123"/>
  <c r="K43" i="123"/>
  <c r="S43" i="123"/>
  <c r="E44" i="123"/>
  <c r="M44" i="123"/>
  <c r="U44" i="123"/>
  <c r="G45" i="123"/>
  <c r="O45" i="123"/>
  <c r="W45" i="123"/>
  <c r="I46" i="123"/>
  <c r="Q46" i="123"/>
  <c r="C47" i="123"/>
  <c r="K47" i="123"/>
  <c r="S47" i="123"/>
  <c r="E48" i="123"/>
  <c r="M48" i="123"/>
  <c r="U48" i="123"/>
  <c r="G49" i="123"/>
  <c r="O49" i="123"/>
  <c r="W49" i="123"/>
  <c r="I50" i="123"/>
  <c r="Q50" i="123"/>
  <c r="E62" i="123"/>
  <c r="M62" i="123"/>
  <c r="U62" i="123"/>
  <c r="G63" i="123"/>
  <c r="O63" i="123"/>
  <c r="W63" i="123"/>
  <c r="I64" i="123"/>
  <c r="Q64" i="123"/>
  <c r="C65" i="123"/>
  <c r="K65" i="123"/>
  <c r="S65" i="123"/>
  <c r="E66" i="123"/>
  <c r="M66" i="123"/>
  <c r="U66" i="123"/>
  <c r="G67" i="123"/>
  <c r="O67" i="123"/>
  <c r="W67" i="123"/>
  <c r="I68" i="123"/>
  <c r="Q68" i="123"/>
  <c r="C69" i="123"/>
  <c r="K69" i="123"/>
  <c r="S69" i="123"/>
  <c r="E70" i="123"/>
  <c r="M70" i="123"/>
  <c r="U70" i="123"/>
  <c r="G71" i="123"/>
  <c r="O71" i="123"/>
  <c r="W71" i="123"/>
  <c r="I72" i="123"/>
  <c r="Q72" i="123"/>
  <c r="C53" i="124"/>
  <c r="C52" i="201"/>
  <c r="K52" i="201"/>
  <c r="K53" i="124"/>
  <c r="S53" i="124"/>
  <c r="S52" i="201"/>
  <c r="E54" i="123"/>
  <c r="M54" i="123"/>
  <c r="U54" i="123"/>
  <c r="C34" i="8"/>
  <c r="C33" i="160"/>
  <c r="C26" i="160" s="1"/>
  <c r="K33" i="160"/>
  <c r="K26" i="160" s="1"/>
  <c r="K2" i="160" s="1"/>
  <c r="K34" i="8"/>
  <c r="S33" i="160"/>
  <c r="S26" i="160" s="1"/>
  <c r="S2" i="160" s="1"/>
  <c r="S34" i="8"/>
  <c r="C33" i="151"/>
  <c r="C26" i="151" s="1"/>
  <c r="C2" i="151" s="1"/>
  <c r="C34" i="10"/>
  <c r="K33" i="151"/>
  <c r="K26" i="151" s="1"/>
  <c r="K34" i="10"/>
  <c r="S33" i="151"/>
  <c r="S26" i="151" s="1"/>
  <c r="S2" i="151" s="1"/>
  <c r="S34" i="10"/>
  <c r="E61" i="151"/>
  <c r="E66" i="10"/>
  <c r="M61" i="151"/>
  <c r="M66" i="10"/>
  <c r="M61" i="10" s="1"/>
  <c r="U61" i="151"/>
  <c r="U66" i="10"/>
  <c r="C4" i="17"/>
  <c r="C5" i="16"/>
  <c r="K5" i="16"/>
  <c r="K4" i="17"/>
  <c r="S5" i="16"/>
  <c r="S4" i="17"/>
  <c r="I9" i="16"/>
  <c r="I8" i="17"/>
  <c r="Q8" i="17"/>
  <c r="Q9" i="16"/>
  <c r="E11" i="17"/>
  <c r="E12" i="16"/>
  <c r="M12" i="16"/>
  <c r="M11" i="17"/>
  <c r="U12" i="16"/>
  <c r="U11" i="17"/>
  <c r="G18" i="16"/>
  <c r="G17" i="17"/>
  <c r="O18" i="16"/>
  <c r="O17" i="17"/>
  <c r="W18" i="16"/>
  <c r="W17" i="17"/>
  <c r="G22" i="17"/>
  <c r="G23" i="16"/>
  <c r="G22" i="16" s="1"/>
  <c r="O22" i="17"/>
  <c r="O23" i="16"/>
  <c r="W22" i="17"/>
  <c r="W23" i="16"/>
  <c r="E27" i="17"/>
  <c r="E28" i="16"/>
  <c r="M27" i="17"/>
  <c r="M26" i="17" s="1"/>
  <c r="M28" i="16"/>
  <c r="U27" i="17"/>
  <c r="U28" i="16"/>
  <c r="G33" i="17"/>
  <c r="G34" i="16"/>
  <c r="O34" i="16"/>
  <c r="O33" i="17"/>
  <c r="W34" i="16"/>
  <c r="W33" i="17"/>
  <c r="I52" i="17"/>
  <c r="I53" i="16"/>
  <c r="Q52" i="17"/>
  <c r="Q53" i="16"/>
  <c r="E61" i="18"/>
  <c r="M61" i="18"/>
  <c r="U61" i="18"/>
  <c r="E4" i="185"/>
  <c r="E5" i="103"/>
  <c r="M4" i="185"/>
  <c r="M5" i="103"/>
  <c r="U4" i="185"/>
  <c r="U5" i="103"/>
  <c r="G6" i="103"/>
  <c r="G6" i="102" s="1"/>
  <c r="O6" i="103"/>
  <c r="W6" i="103"/>
  <c r="I7" i="103"/>
  <c r="Q7" i="103"/>
  <c r="C8" i="185"/>
  <c r="C9" i="103"/>
  <c r="K8" i="185"/>
  <c r="K9" i="103"/>
  <c r="S8" i="185"/>
  <c r="S9" i="103"/>
  <c r="E10" i="103"/>
  <c r="M10" i="103"/>
  <c r="U10" i="103"/>
  <c r="G11" i="185"/>
  <c r="G12" i="103"/>
  <c r="O11" i="185"/>
  <c r="O12" i="103"/>
  <c r="W11" i="185"/>
  <c r="W12" i="103"/>
  <c r="I13" i="103"/>
  <c r="I13" i="102" s="1"/>
  <c r="Q13" i="103"/>
  <c r="C14" i="103"/>
  <c r="K14" i="103"/>
  <c r="S14" i="103"/>
  <c r="E15" i="103"/>
  <c r="M15" i="103"/>
  <c r="U15" i="103"/>
  <c r="G16" i="103"/>
  <c r="G16" i="102" s="1"/>
  <c r="O16" i="103"/>
  <c r="W16" i="103"/>
  <c r="I17" i="185"/>
  <c r="I18" i="103"/>
  <c r="Q17" i="185"/>
  <c r="Q18" i="103"/>
  <c r="U20" i="102"/>
  <c r="I22" i="185"/>
  <c r="I23" i="103"/>
  <c r="Q22" i="185"/>
  <c r="Q23" i="103"/>
  <c r="C24" i="103"/>
  <c r="K24" i="103"/>
  <c r="S24" i="103"/>
  <c r="E25" i="103"/>
  <c r="M25" i="103"/>
  <c r="U25" i="103"/>
  <c r="G27" i="185"/>
  <c r="G28" i="103"/>
  <c r="O27" i="185"/>
  <c r="O28" i="103"/>
  <c r="W27" i="185"/>
  <c r="W28" i="103"/>
  <c r="I33" i="185"/>
  <c r="I34" i="103"/>
  <c r="Q33" i="185"/>
  <c r="Q34" i="103"/>
  <c r="W41" i="102"/>
  <c r="E61" i="185"/>
  <c r="M61" i="185"/>
  <c r="U61" i="185"/>
  <c r="U68" i="102"/>
  <c r="I52" i="185"/>
  <c r="I53" i="103"/>
  <c r="Q52" i="185"/>
  <c r="Q53" i="103"/>
  <c r="C5" i="105"/>
  <c r="C4" i="105" s="1"/>
  <c r="C4" i="187"/>
  <c r="K4" i="187"/>
  <c r="K5" i="105"/>
  <c r="K4" i="105" s="1"/>
  <c r="S4" i="187"/>
  <c r="S5" i="105"/>
  <c r="S4" i="105" s="1"/>
  <c r="I8" i="187"/>
  <c r="I9" i="105"/>
  <c r="I8" i="105" s="1"/>
  <c r="Q8" i="187"/>
  <c r="Q9" i="105"/>
  <c r="Q8" i="105" s="1"/>
  <c r="E11" i="187"/>
  <c r="E12" i="105"/>
  <c r="M11" i="187"/>
  <c r="M12" i="105"/>
  <c r="U11" i="187"/>
  <c r="U12" i="105"/>
  <c r="G17" i="187"/>
  <c r="G18" i="105"/>
  <c r="O17" i="187"/>
  <c r="O18" i="105"/>
  <c r="W17" i="187"/>
  <c r="W18" i="105"/>
  <c r="W17" i="105" s="1"/>
  <c r="G22" i="187"/>
  <c r="G23" i="105"/>
  <c r="G22" i="105" s="1"/>
  <c r="O22" i="187"/>
  <c r="O23" i="105"/>
  <c r="O22" i="105" s="1"/>
  <c r="W22" i="187"/>
  <c r="W23" i="105"/>
  <c r="W22" i="105" s="1"/>
  <c r="E27" i="187"/>
  <c r="E28" i="105"/>
  <c r="M27" i="187"/>
  <c r="M28" i="105"/>
  <c r="U27" i="187"/>
  <c r="U28" i="105"/>
  <c r="G33" i="187"/>
  <c r="G34" i="105"/>
  <c r="O33" i="187"/>
  <c r="O34" i="105"/>
  <c r="W33" i="187"/>
  <c r="W34" i="105"/>
  <c r="C61" i="187"/>
  <c r="K61" i="187"/>
  <c r="S61" i="187"/>
  <c r="G52" i="187"/>
  <c r="G53" i="105"/>
  <c r="G52" i="105" s="1"/>
  <c r="O52" i="187"/>
  <c r="O53" i="105"/>
  <c r="O52" i="105" s="1"/>
  <c r="W52" i="187"/>
  <c r="W53" i="105"/>
  <c r="W52" i="105" s="1"/>
  <c r="E8" i="188"/>
  <c r="M8" i="188"/>
  <c r="U8" i="188"/>
  <c r="C22" i="188"/>
  <c r="K22" i="188"/>
  <c r="S22" i="188"/>
  <c r="I27" i="188"/>
  <c r="Q27" i="188"/>
  <c r="Q26" i="188" s="1"/>
  <c r="C33" i="188"/>
  <c r="K33" i="188"/>
  <c r="S33" i="188"/>
  <c r="S52" i="188"/>
  <c r="K4" i="189"/>
  <c r="S4" i="189"/>
  <c r="I8" i="189"/>
  <c r="Q8" i="189"/>
  <c r="C4" i="191"/>
  <c r="C5" i="104"/>
  <c r="C4" i="104" s="1"/>
  <c r="K4" i="191"/>
  <c r="K5" i="104"/>
  <c r="K4" i="104" s="1"/>
  <c r="S4" i="191"/>
  <c r="S5" i="104"/>
  <c r="S4" i="104" s="1"/>
  <c r="I8" i="191"/>
  <c r="I9" i="104"/>
  <c r="I8" i="104" s="1"/>
  <c r="Q8" i="191"/>
  <c r="Q9" i="104"/>
  <c r="Q8" i="104" s="1"/>
  <c r="E11" i="191"/>
  <c r="E12" i="104"/>
  <c r="M11" i="191"/>
  <c r="M12" i="104"/>
  <c r="U11" i="191"/>
  <c r="U12" i="104"/>
  <c r="G17" i="191"/>
  <c r="G18" i="104"/>
  <c r="O17" i="191"/>
  <c r="O18" i="104"/>
  <c r="W17" i="191"/>
  <c r="W18" i="104"/>
  <c r="G22" i="191"/>
  <c r="G23" i="104"/>
  <c r="G22" i="104" s="1"/>
  <c r="O22" i="191"/>
  <c r="O23" i="104"/>
  <c r="O22" i="104" s="1"/>
  <c r="W22" i="191"/>
  <c r="W23" i="104"/>
  <c r="W22" i="104" s="1"/>
  <c r="E27" i="191"/>
  <c r="E28" i="104"/>
  <c r="M27" i="191"/>
  <c r="M28" i="104"/>
  <c r="U27" i="191"/>
  <c r="U28" i="104"/>
  <c r="G33" i="191"/>
  <c r="G34" i="104"/>
  <c r="O33" i="191"/>
  <c r="O34" i="104"/>
  <c r="W33" i="191"/>
  <c r="W34" i="104"/>
  <c r="C61" i="191"/>
  <c r="K61" i="191"/>
  <c r="S61" i="191"/>
  <c r="G52" i="191"/>
  <c r="G53" i="104"/>
  <c r="G52" i="104" s="1"/>
  <c r="O52" i="191"/>
  <c r="O53" i="104"/>
  <c r="O52" i="104" s="1"/>
  <c r="W52" i="191"/>
  <c r="W53" i="104"/>
  <c r="W52" i="104" s="1"/>
  <c r="W61" i="192"/>
  <c r="G4" i="194"/>
  <c r="G5" i="106"/>
  <c r="G4" i="106" s="1"/>
  <c r="O5" i="106"/>
  <c r="O4" i="106" s="1"/>
  <c r="O4" i="194"/>
  <c r="W4" i="194"/>
  <c r="W5" i="106"/>
  <c r="W4" i="106" s="1"/>
  <c r="E8" i="194"/>
  <c r="E9" i="106"/>
  <c r="E8" i="106" s="1"/>
  <c r="M8" i="194"/>
  <c r="M9" i="106"/>
  <c r="M8" i="106" s="1"/>
  <c r="U8" i="194"/>
  <c r="U9" i="106"/>
  <c r="U8" i="106" s="1"/>
  <c r="I11" i="194"/>
  <c r="I12" i="106"/>
  <c r="Q11" i="194"/>
  <c r="Q12" i="106"/>
  <c r="C17" i="194"/>
  <c r="C18" i="106"/>
  <c r="C17" i="106" s="1"/>
  <c r="K17" i="194"/>
  <c r="K18" i="106"/>
  <c r="S17" i="194"/>
  <c r="S18" i="106"/>
  <c r="C22" i="194"/>
  <c r="C23" i="106"/>
  <c r="C22" i="106" s="1"/>
  <c r="K22" i="194"/>
  <c r="K23" i="106"/>
  <c r="K22" i="106" s="1"/>
  <c r="S22" i="194"/>
  <c r="S23" i="106"/>
  <c r="S22" i="106" s="1"/>
  <c r="I27" i="194"/>
  <c r="I28" i="106"/>
  <c r="Q27" i="194"/>
  <c r="Q28" i="106"/>
  <c r="C33" i="194"/>
  <c r="C34" i="106"/>
  <c r="K33" i="194"/>
  <c r="K34" i="106"/>
  <c r="S33" i="194"/>
  <c r="S34" i="106"/>
  <c r="G61" i="194"/>
  <c r="O61" i="194"/>
  <c r="W61" i="194"/>
  <c r="C52" i="194"/>
  <c r="C53" i="106"/>
  <c r="C52" i="106" s="1"/>
  <c r="K52" i="194"/>
  <c r="K53" i="106"/>
  <c r="K52" i="106" s="1"/>
  <c r="S52" i="194"/>
  <c r="S53" i="106"/>
  <c r="S52" i="106" s="1"/>
  <c r="C5" i="111"/>
  <c r="C4" i="111" s="1"/>
  <c r="C4" i="197"/>
  <c r="K5" i="111"/>
  <c r="K4" i="111" s="1"/>
  <c r="K4" i="197"/>
  <c r="S5" i="111"/>
  <c r="S4" i="111" s="1"/>
  <c r="S4" i="197"/>
  <c r="I8" i="197"/>
  <c r="I9" i="111"/>
  <c r="I8" i="111" s="1"/>
  <c r="Q8" i="197"/>
  <c r="Q9" i="111"/>
  <c r="Q8" i="111" s="1"/>
  <c r="E11" i="197"/>
  <c r="E12" i="111"/>
  <c r="M11" i="197"/>
  <c r="M12" i="111"/>
  <c r="U11" i="197"/>
  <c r="U12" i="111"/>
  <c r="G17" i="197"/>
  <c r="G18" i="111"/>
  <c r="G17" i="111" s="1"/>
  <c r="O17" i="197"/>
  <c r="O18" i="111"/>
  <c r="O17" i="111" s="1"/>
  <c r="W17" i="197"/>
  <c r="W18" i="111"/>
  <c r="W17" i="111" s="1"/>
  <c r="G22" i="197"/>
  <c r="G23" i="111"/>
  <c r="G22" i="111" s="1"/>
  <c r="O22" i="197"/>
  <c r="O23" i="111"/>
  <c r="O22" i="111" s="1"/>
  <c r="W22" i="197"/>
  <c r="W23" i="111"/>
  <c r="W22" i="111" s="1"/>
  <c r="E27" i="197"/>
  <c r="E28" i="111"/>
  <c r="M27" i="197"/>
  <c r="M28" i="111"/>
  <c r="U27" i="197"/>
  <c r="U28" i="111"/>
  <c r="G33" i="197"/>
  <c r="G34" i="111"/>
  <c r="O33" i="197"/>
  <c r="O34" i="111"/>
  <c r="W33" i="197"/>
  <c r="W34" i="111"/>
  <c r="C61" i="197"/>
  <c r="K61" i="197"/>
  <c r="S61" i="197"/>
  <c r="G52" i="197"/>
  <c r="G53" i="111"/>
  <c r="G52" i="111" s="1"/>
  <c r="O52" i="197"/>
  <c r="O53" i="111"/>
  <c r="O52" i="111" s="1"/>
  <c r="W52" i="197"/>
  <c r="W53" i="111"/>
  <c r="W52" i="111" s="1"/>
  <c r="I4" i="163"/>
  <c r="I5" i="117"/>
  <c r="Q4" i="163"/>
  <c r="Q5" i="117"/>
  <c r="C6" i="116"/>
  <c r="K6" i="116"/>
  <c r="S6" i="116"/>
  <c r="E7" i="116"/>
  <c r="M7" i="116"/>
  <c r="U7" i="116"/>
  <c r="G8" i="163"/>
  <c r="G9" i="117"/>
  <c r="O8" i="163"/>
  <c r="O9" i="117"/>
  <c r="W8" i="163"/>
  <c r="W9" i="117"/>
  <c r="I10" i="116"/>
  <c r="Q10" i="116"/>
  <c r="C11" i="163"/>
  <c r="C12" i="117"/>
  <c r="K11" i="163"/>
  <c r="K12" i="117"/>
  <c r="S11" i="163"/>
  <c r="S12" i="117"/>
  <c r="E13" i="116"/>
  <c r="M13" i="116"/>
  <c r="U13" i="116"/>
  <c r="G14" i="116"/>
  <c r="O14" i="116"/>
  <c r="W14" i="116"/>
  <c r="I15" i="116"/>
  <c r="Q15" i="116"/>
  <c r="C16" i="116"/>
  <c r="K16" i="116"/>
  <c r="S16" i="116"/>
  <c r="E17" i="163"/>
  <c r="E18" i="117"/>
  <c r="M17" i="163"/>
  <c r="M18" i="117"/>
  <c r="U17" i="163"/>
  <c r="U18" i="117"/>
  <c r="G19" i="116"/>
  <c r="O19" i="116"/>
  <c r="W19" i="116"/>
  <c r="I20" i="116"/>
  <c r="Q20" i="116"/>
  <c r="C21" i="116"/>
  <c r="K21" i="116"/>
  <c r="S21" i="116"/>
  <c r="E22" i="163"/>
  <c r="E23" i="117"/>
  <c r="M22" i="163"/>
  <c r="M23" i="117"/>
  <c r="U22" i="163"/>
  <c r="U23" i="117"/>
  <c r="G24" i="116"/>
  <c r="O24" i="116"/>
  <c r="W24" i="116"/>
  <c r="I25" i="116"/>
  <c r="Q25" i="116"/>
  <c r="C27" i="163"/>
  <c r="C28" i="117"/>
  <c r="K27" i="163"/>
  <c r="K28" i="117"/>
  <c r="S27" i="163"/>
  <c r="S28" i="117"/>
  <c r="E29" i="116"/>
  <c r="M29" i="116"/>
  <c r="U29" i="116"/>
  <c r="G30" i="116"/>
  <c r="O30" i="116"/>
  <c r="W30" i="116"/>
  <c r="I31" i="116"/>
  <c r="Q31" i="116"/>
  <c r="C32" i="116"/>
  <c r="K32" i="116"/>
  <c r="S32" i="116"/>
  <c r="E33" i="163"/>
  <c r="E34" i="117"/>
  <c r="M33" i="163"/>
  <c r="M34" i="117"/>
  <c r="U33" i="163"/>
  <c r="U34" i="117"/>
  <c r="Q36" i="116"/>
  <c r="M42" i="116"/>
  <c r="G43" i="116"/>
  <c r="O43" i="116"/>
  <c r="W43" i="116"/>
  <c r="M46" i="116"/>
  <c r="G47" i="116"/>
  <c r="K49" i="116"/>
  <c r="G51" i="116"/>
  <c r="O51" i="116"/>
  <c r="W51" i="116"/>
  <c r="I61" i="163"/>
  <c r="Q61" i="163"/>
  <c r="G63" i="116"/>
  <c r="O63" i="116"/>
  <c r="W63" i="116"/>
  <c r="C65" i="116"/>
  <c r="K65" i="116"/>
  <c r="G71" i="116"/>
  <c r="E52" i="163"/>
  <c r="E53" i="117"/>
  <c r="M52" i="163"/>
  <c r="M53" i="117"/>
  <c r="U52" i="163"/>
  <c r="U53" i="117"/>
  <c r="G54" i="116"/>
  <c r="O54" i="116"/>
  <c r="W54" i="116"/>
  <c r="G33" i="166"/>
  <c r="G26" i="166" s="1"/>
  <c r="G2" i="166" s="1"/>
  <c r="G37" i="118"/>
  <c r="O33" i="166"/>
  <c r="O26" i="166" s="1"/>
  <c r="O2" i="166" s="1"/>
  <c r="O37" i="118"/>
  <c r="W33" i="166"/>
  <c r="W26" i="166" s="1"/>
  <c r="W2" i="166" s="1"/>
  <c r="W37" i="118"/>
  <c r="E61" i="166"/>
  <c r="E66" i="118"/>
  <c r="M61" i="166"/>
  <c r="M66" i="118"/>
  <c r="U61" i="166"/>
  <c r="U66" i="118"/>
  <c r="E61" i="167"/>
  <c r="E64" i="118"/>
  <c r="M61" i="167"/>
  <c r="M64" i="118"/>
  <c r="U61" i="167"/>
  <c r="U64" i="118"/>
  <c r="U64" i="116" s="1"/>
  <c r="G33" i="155"/>
  <c r="G26" i="155" s="1"/>
  <c r="G34" i="119"/>
  <c r="G33" i="119" s="1"/>
  <c r="G26" i="119" s="1"/>
  <c r="O33" i="155"/>
  <c r="O26" i="155" s="1"/>
  <c r="O34" i="119"/>
  <c r="O33" i="119" s="1"/>
  <c r="O26" i="119" s="1"/>
  <c r="O2" i="119" s="1"/>
  <c r="W33" i="155"/>
  <c r="W26" i="155" s="1"/>
  <c r="W2" i="155" s="1"/>
  <c r="W34" i="119"/>
  <c r="W33" i="119" s="1"/>
  <c r="W26" i="119" s="1"/>
  <c r="W2" i="119" s="1"/>
  <c r="I61" i="155"/>
  <c r="I66" i="119"/>
  <c r="I61" i="119" s="1"/>
  <c r="Q61" i="155"/>
  <c r="Q66" i="119"/>
  <c r="Q61" i="119" s="1"/>
  <c r="G33" i="158"/>
  <c r="G26" i="158" s="1"/>
  <c r="G2" i="158" s="1"/>
  <c r="G34" i="120"/>
  <c r="O33" i="158"/>
  <c r="O26" i="158" s="1"/>
  <c r="O2" i="158" s="1"/>
  <c r="O34" i="120"/>
  <c r="W33" i="158"/>
  <c r="W26" i="158" s="1"/>
  <c r="W34" i="120"/>
  <c r="C44" i="116"/>
  <c r="C61" i="158"/>
  <c r="C62" i="120"/>
  <c r="K61" i="158"/>
  <c r="K62" i="120"/>
  <c r="S61" i="158"/>
  <c r="S62" i="120"/>
  <c r="D61" i="77"/>
  <c r="L61" i="77"/>
  <c r="T61" i="77"/>
  <c r="H52" i="77"/>
  <c r="H53" i="75"/>
  <c r="P52" i="77"/>
  <c r="P53" i="75"/>
  <c r="X52" i="77"/>
  <c r="X53" i="75"/>
  <c r="D22" i="87"/>
  <c r="L22" i="87"/>
  <c r="T22" i="87"/>
  <c r="J61" i="110"/>
  <c r="R61" i="110"/>
  <c r="F52" i="110"/>
  <c r="N52" i="110"/>
  <c r="V52" i="110"/>
  <c r="H11" i="108"/>
  <c r="P11" i="108"/>
  <c r="X11" i="108"/>
  <c r="J17" i="108"/>
  <c r="R17" i="108"/>
  <c r="H27" i="108"/>
  <c r="P27" i="108"/>
  <c r="X27" i="108"/>
  <c r="J33" i="108"/>
  <c r="R33" i="108"/>
  <c r="R26" i="108" s="1"/>
  <c r="F61" i="108"/>
  <c r="N61" i="108"/>
  <c r="V61" i="108"/>
  <c r="J52" i="108"/>
  <c r="R52" i="108"/>
  <c r="D4" i="114"/>
  <c r="L4" i="114"/>
  <c r="T4" i="114"/>
  <c r="J8" i="114"/>
  <c r="R8" i="114"/>
  <c r="F11" i="114"/>
  <c r="N11" i="114"/>
  <c r="V11" i="114"/>
  <c r="H17" i="114"/>
  <c r="P17" i="114"/>
  <c r="X17" i="114"/>
  <c r="F27" i="114"/>
  <c r="N27" i="114"/>
  <c r="V27" i="114"/>
  <c r="H33" i="114"/>
  <c r="P33" i="114"/>
  <c r="P26" i="114" s="1"/>
  <c r="D11" i="112"/>
  <c r="L11" i="112"/>
  <c r="T11" i="112"/>
  <c r="D61" i="201"/>
  <c r="L61" i="201"/>
  <c r="T61" i="201"/>
  <c r="H61" i="203"/>
  <c r="P61" i="203"/>
  <c r="X61" i="203"/>
  <c r="J61" i="173"/>
  <c r="R61" i="173"/>
  <c r="D61" i="183"/>
  <c r="L61" i="183"/>
  <c r="T61" i="183"/>
  <c r="F5" i="125"/>
  <c r="F4" i="171"/>
  <c r="N5" i="125"/>
  <c r="N4" i="125" s="1"/>
  <c r="N4" i="171"/>
  <c r="V5" i="125"/>
  <c r="V4" i="125" s="1"/>
  <c r="V4" i="171"/>
  <c r="D8" i="171"/>
  <c r="D9" i="125"/>
  <c r="D8" i="125" s="1"/>
  <c r="L8" i="171"/>
  <c r="L9" i="125"/>
  <c r="L8" i="125" s="1"/>
  <c r="T9" i="125"/>
  <c r="T8" i="125" s="1"/>
  <c r="T8" i="171"/>
  <c r="H11" i="171"/>
  <c r="H12" i="125"/>
  <c r="P11" i="171"/>
  <c r="P12" i="125"/>
  <c r="P11" i="125" s="1"/>
  <c r="X11" i="171"/>
  <c r="X12" i="125"/>
  <c r="X11" i="125" s="1"/>
  <c r="J18" i="125"/>
  <c r="J17" i="171"/>
  <c r="R17" i="171"/>
  <c r="R18" i="125"/>
  <c r="J23" i="125"/>
  <c r="J22" i="125" s="1"/>
  <c r="J22" i="171"/>
  <c r="R22" i="171"/>
  <c r="R23" i="125"/>
  <c r="R22" i="125" s="1"/>
  <c r="H28" i="125"/>
  <c r="H27" i="171"/>
  <c r="P27" i="171"/>
  <c r="P28" i="125"/>
  <c r="P27" i="125" s="1"/>
  <c r="X28" i="125"/>
  <c r="X27" i="171"/>
  <c r="J33" i="171"/>
  <c r="J34" i="125"/>
  <c r="R34" i="125"/>
  <c r="R33" i="171"/>
  <c r="F61" i="171"/>
  <c r="N61" i="171"/>
  <c r="V61" i="171"/>
  <c r="H52" i="171"/>
  <c r="H53" i="125"/>
  <c r="H52" i="125" s="1"/>
  <c r="P52" i="171"/>
  <c r="P53" i="125"/>
  <c r="P52" i="125" s="1"/>
  <c r="X52" i="171"/>
  <c r="X53" i="125"/>
  <c r="X52" i="125" s="1"/>
  <c r="H92" i="149"/>
  <c r="P92" i="149"/>
  <c r="X92" i="149"/>
  <c r="F5" i="124"/>
  <c r="F4" i="201"/>
  <c r="N5" i="124"/>
  <c r="N4" i="201"/>
  <c r="V5" i="124"/>
  <c r="V4" i="201"/>
  <c r="H6" i="123"/>
  <c r="D9" i="124"/>
  <c r="D8" i="201"/>
  <c r="L9" i="124"/>
  <c r="L8" i="201"/>
  <c r="T9" i="124"/>
  <c r="T8" i="201"/>
  <c r="F10" i="123"/>
  <c r="N10" i="123"/>
  <c r="H11" i="201"/>
  <c r="H12" i="124"/>
  <c r="P12" i="124"/>
  <c r="P11" i="201"/>
  <c r="X12" i="124"/>
  <c r="X11" i="201"/>
  <c r="F15" i="123"/>
  <c r="V15" i="123"/>
  <c r="P16" i="123"/>
  <c r="J17" i="201"/>
  <c r="J18" i="124"/>
  <c r="R17" i="201"/>
  <c r="R18" i="124"/>
  <c r="V20" i="123"/>
  <c r="J22" i="201"/>
  <c r="J23" i="124"/>
  <c r="R23" i="124"/>
  <c r="R22" i="201"/>
  <c r="L24" i="123"/>
  <c r="T24" i="123"/>
  <c r="H27" i="201"/>
  <c r="H28" i="124"/>
  <c r="P28" i="124"/>
  <c r="P27" i="201"/>
  <c r="X28" i="124"/>
  <c r="X27" i="201"/>
  <c r="L30" i="123"/>
  <c r="T30" i="123"/>
  <c r="V31" i="123"/>
  <c r="J34" i="124"/>
  <c r="J33" i="201"/>
  <c r="R34" i="124"/>
  <c r="R33" i="201"/>
  <c r="D35" i="123"/>
  <c r="L35" i="123"/>
  <c r="X37" i="123"/>
  <c r="J38" i="123"/>
  <c r="V40" i="123"/>
  <c r="H41" i="123"/>
  <c r="X41" i="123"/>
  <c r="T43" i="123"/>
  <c r="F44" i="123"/>
  <c r="V44" i="123"/>
  <c r="H45" i="123"/>
  <c r="T47" i="123"/>
  <c r="F48" i="123"/>
  <c r="H49" i="123"/>
  <c r="P49" i="123"/>
  <c r="X49" i="123"/>
  <c r="R50" i="123"/>
  <c r="F62" i="123"/>
  <c r="N62" i="123"/>
  <c r="V62" i="123"/>
  <c r="P63" i="123"/>
  <c r="L65" i="123"/>
  <c r="T65" i="123"/>
  <c r="J68" i="123"/>
  <c r="R68" i="123"/>
  <c r="H71" i="123"/>
  <c r="P71" i="123"/>
  <c r="X71" i="123"/>
  <c r="J72" i="123"/>
  <c r="D52" i="201"/>
  <c r="D53" i="124"/>
  <c r="L53" i="124"/>
  <c r="L52" i="201"/>
  <c r="T52" i="201"/>
  <c r="T53" i="124"/>
  <c r="V54" i="123"/>
  <c r="D33" i="160"/>
  <c r="D26" i="160" s="1"/>
  <c r="D2" i="160" s="1"/>
  <c r="D34" i="8"/>
  <c r="L33" i="160"/>
  <c r="L26" i="160" s="1"/>
  <c r="L34" i="8"/>
  <c r="T33" i="160"/>
  <c r="T26" i="160" s="1"/>
  <c r="T34" i="8"/>
  <c r="D33" i="151"/>
  <c r="D26" i="151" s="1"/>
  <c r="D2" i="151" s="1"/>
  <c r="D34" i="10"/>
  <c r="L33" i="151"/>
  <c r="L26" i="151" s="1"/>
  <c r="L2" i="151" s="1"/>
  <c r="L34" i="10"/>
  <c r="T33" i="151"/>
  <c r="T26" i="151" s="1"/>
  <c r="T2" i="151" s="1"/>
  <c r="T34" i="10"/>
  <c r="F61" i="151"/>
  <c r="F66" i="10"/>
  <c r="N61" i="151"/>
  <c r="N66" i="10"/>
  <c r="N61" i="10" s="1"/>
  <c r="V61" i="151"/>
  <c r="V66" i="10"/>
  <c r="V61" i="10" s="1"/>
  <c r="D4" i="17"/>
  <c r="D5" i="16"/>
  <c r="D4" i="16" s="1"/>
  <c r="L5" i="16"/>
  <c r="L4" i="16" s="1"/>
  <c r="L4" i="17"/>
  <c r="T5" i="16"/>
  <c r="T4" i="16" s="1"/>
  <c r="T4" i="17"/>
  <c r="J8" i="17"/>
  <c r="J9" i="16"/>
  <c r="J8" i="16" s="1"/>
  <c r="R8" i="17"/>
  <c r="R9" i="16"/>
  <c r="R8" i="16" s="1"/>
  <c r="F12" i="16"/>
  <c r="F11" i="17"/>
  <c r="N11" i="17"/>
  <c r="N12" i="16"/>
  <c r="V12" i="16"/>
  <c r="V11" i="17"/>
  <c r="H18" i="16"/>
  <c r="H17" i="16" s="1"/>
  <c r="H17" i="17"/>
  <c r="P17" i="17"/>
  <c r="P18" i="16"/>
  <c r="P17" i="16" s="1"/>
  <c r="X18" i="16"/>
  <c r="X17" i="17"/>
  <c r="H22" i="17"/>
  <c r="H23" i="16"/>
  <c r="H22" i="16" s="1"/>
  <c r="P23" i="16"/>
  <c r="P22" i="16" s="1"/>
  <c r="P22" i="17"/>
  <c r="X22" i="17"/>
  <c r="X23" i="16"/>
  <c r="X22" i="16" s="1"/>
  <c r="F27" i="17"/>
  <c r="F28" i="16"/>
  <c r="N27" i="17"/>
  <c r="N28" i="16"/>
  <c r="V27" i="17"/>
  <c r="V28" i="16"/>
  <c r="H34" i="16"/>
  <c r="H33" i="17"/>
  <c r="P33" i="17"/>
  <c r="P34" i="16"/>
  <c r="X34" i="16"/>
  <c r="X33" i="17"/>
  <c r="J53" i="16"/>
  <c r="J52" i="17"/>
  <c r="R52" i="17"/>
  <c r="R53" i="16"/>
  <c r="F61" i="18"/>
  <c r="N61" i="18"/>
  <c r="V61" i="18"/>
  <c r="F4" i="185"/>
  <c r="F5" i="103"/>
  <c r="N4" i="185"/>
  <c r="N5" i="103"/>
  <c r="V4" i="185"/>
  <c r="V5" i="103"/>
  <c r="H6" i="103"/>
  <c r="P6" i="103"/>
  <c r="X6" i="103"/>
  <c r="X6" i="102" s="1"/>
  <c r="J7" i="103"/>
  <c r="J7" i="102" s="1"/>
  <c r="R7" i="103"/>
  <c r="R7" i="102" s="1"/>
  <c r="D8" i="185"/>
  <c r="D9" i="103"/>
  <c r="L8" i="185"/>
  <c r="L9" i="103"/>
  <c r="T8" i="185"/>
  <c r="T9" i="103"/>
  <c r="F10" i="103"/>
  <c r="F10" i="102" s="1"/>
  <c r="N10" i="103"/>
  <c r="V10" i="103"/>
  <c r="H11" i="185"/>
  <c r="H12" i="103"/>
  <c r="P11" i="185"/>
  <c r="P12" i="103"/>
  <c r="X11" i="185"/>
  <c r="X12" i="103"/>
  <c r="J13" i="103"/>
  <c r="R13" i="103"/>
  <c r="D14" i="103"/>
  <c r="D14" i="102" s="1"/>
  <c r="L14" i="103"/>
  <c r="T14" i="103"/>
  <c r="T14" i="102" s="1"/>
  <c r="F15" i="103"/>
  <c r="F15" i="102" s="1"/>
  <c r="N15" i="103"/>
  <c r="V15" i="103"/>
  <c r="V15" i="102" s="1"/>
  <c r="H16" i="103"/>
  <c r="P16" i="103"/>
  <c r="X16" i="103"/>
  <c r="X16" i="102" s="1"/>
  <c r="J17" i="185"/>
  <c r="J18" i="103"/>
  <c r="R17" i="185"/>
  <c r="R18" i="103"/>
  <c r="T19" i="102"/>
  <c r="P21" i="102"/>
  <c r="X21" i="102"/>
  <c r="J22" i="185"/>
  <c r="J23" i="103"/>
  <c r="R22" i="185"/>
  <c r="R23" i="103"/>
  <c r="D24" i="103"/>
  <c r="D24" i="102" s="1"/>
  <c r="L24" i="103"/>
  <c r="L24" i="102" s="1"/>
  <c r="T24" i="103"/>
  <c r="F25" i="103"/>
  <c r="N25" i="103"/>
  <c r="V25" i="103"/>
  <c r="H27" i="185"/>
  <c r="H28" i="103"/>
  <c r="P27" i="185"/>
  <c r="P28" i="103"/>
  <c r="X27" i="185"/>
  <c r="X28" i="103"/>
  <c r="J29" i="102"/>
  <c r="R29" i="102"/>
  <c r="D30" i="102"/>
  <c r="L30" i="102"/>
  <c r="H32" i="102"/>
  <c r="P32" i="102"/>
  <c r="X32" i="102"/>
  <c r="J33" i="185"/>
  <c r="J34" i="103"/>
  <c r="R33" i="185"/>
  <c r="R34" i="103"/>
  <c r="D35" i="102"/>
  <c r="V36" i="102"/>
  <c r="P37" i="102"/>
  <c r="X37" i="102"/>
  <c r="L39" i="102"/>
  <c r="F40" i="102"/>
  <c r="X41" i="102"/>
  <c r="J42" i="102"/>
  <c r="D43" i="102"/>
  <c r="L43" i="102"/>
  <c r="T43" i="102"/>
  <c r="H45" i="102"/>
  <c r="X45" i="102"/>
  <c r="J46" i="102"/>
  <c r="F48" i="102"/>
  <c r="V48" i="102"/>
  <c r="H49" i="102"/>
  <c r="T51" i="102"/>
  <c r="F61" i="185"/>
  <c r="N61" i="185"/>
  <c r="V61" i="185"/>
  <c r="R62" i="102"/>
  <c r="D63" i="102"/>
  <c r="P65" i="102"/>
  <c r="X65" i="102"/>
  <c r="J66" i="102"/>
  <c r="N68" i="102"/>
  <c r="V68" i="102"/>
  <c r="H69" i="102"/>
  <c r="R70" i="102"/>
  <c r="T71" i="102"/>
  <c r="J52" i="185"/>
  <c r="J53" i="103"/>
  <c r="R52" i="185"/>
  <c r="R53" i="103"/>
  <c r="L54" i="102"/>
  <c r="D4" i="187"/>
  <c r="D5" i="105"/>
  <c r="D4" i="105" s="1"/>
  <c r="L4" i="187"/>
  <c r="L5" i="105"/>
  <c r="T4" i="187"/>
  <c r="T5" i="105"/>
  <c r="J8" i="187"/>
  <c r="J9" i="105"/>
  <c r="J8" i="105" s="1"/>
  <c r="R8" i="187"/>
  <c r="R9" i="105"/>
  <c r="R8" i="105" s="1"/>
  <c r="F11" i="187"/>
  <c r="F12" i="105"/>
  <c r="N11" i="187"/>
  <c r="N12" i="105"/>
  <c r="V11" i="187"/>
  <c r="V12" i="105"/>
  <c r="H17" i="187"/>
  <c r="H18" i="105"/>
  <c r="H17" i="105" s="1"/>
  <c r="P17" i="187"/>
  <c r="P18" i="105"/>
  <c r="P17" i="105" s="1"/>
  <c r="X17" i="187"/>
  <c r="X18" i="105"/>
  <c r="H22" i="187"/>
  <c r="H23" i="105"/>
  <c r="H22" i="105" s="1"/>
  <c r="P22" i="187"/>
  <c r="P23" i="105"/>
  <c r="P22" i="105" s="1"/>
  <c r="X22" i="187"/>
  <c r="X23" i="105"/>
  <c r="F27" i="187"/>
  <c r="F26" i="187" s="1"/>
  <c r="F28" i="105"/>
  <c r="N27" i="187"/>
  <c r="N28" i="105"/>
  <c r="V27" i="187"/>
  <c r="V28" i="105"/>
  <c r="H33" i="187"/>
  <c r="H34" i="105"/>
  <c r="P33" i="187"/>
  <c r="P34" i="105"/>
  <c r="X33" i="187"/>
  <c r="X34" i="105"/>
  <c r="D61" i="187"/>
  <c r="L61" i="187"/>
  <c r="T61" i="187"/>
  <c r="H52" i="187"/>
  <c r="H53" i="105"/>
  <c r="H52" i="105" s="1"/>
  <c r="P52" i="187"/>
  <c r="P53" i="105"/>
  <c r="P52" i="105" s="1"/>
  <c r="X52" i="187"/>
  <c r="X53" i="105"/>
  <c r="D4" i="191"/>
  <c r="D5" i="104"/>
  <c r="D4" i="104" s="1"/>
  <c r="L4" i="191"/>
  <c r="L5" i="104"/>
  <c r="L4" i="104" s="1"/>
  <c r="T4" i="191"/>
  <c r="T5" i="104"/>
  <c r="T4" i="104" s="1"/>
  <c r="J8" i="191"/>
  <c r="J9" i="104"/>
  <c r="J8" i="104" s="1"/>
  <c r="R8" i="191"/>
  <c r="R9" i="104"/>
  <c r="R8" i="104" s="1"/>
  <c r="F11" i="191"/>
  <c r="F12" i="104"/>
  <c r="N11" i="191"/>
  <c r="N12" i="104"/>
  <c r="V11" i="191"/>
  <c r="V12" i="104"/>
  <c r="V11" i="104" s="1"/>
  <c r="H17" i="191"/>
  <c r="H18" i="104"/>
  <c r="H17" i="104" s="1"/>
  <c r="P17" i="191"/>
  <c r="P18" i="104"/>
  <c r="P17" i="104" s="1"/>
  <c r="X17" i="191"/>
  <c r="X18" i="104"/>
  <c r="X17" i="104" s="1"/>
  <c r="H22" i="191"/>
  <c r="H23" i="104"/>
  <c r="H22" i="104" s="1"/>
  <c r="P22" i="191"/>
  <c r="P23" i="104"/>
  <c r="P22" i="104" s="1"/>
  <c r="X22" i="191"/>
  <c r="X23" i="104"/>
  <c r="X22" i="104" s="1"/>
  <c r="F27" i="191"/>
  <c r="F28" i="104"/>
  <c r="N27" i="191"/>
  <c r="N28" i="104"/>
  <c r="N27" i="104" s="1"/>
  <c r="V27" i="191"/>
  <c r="V28" i="104"/>
  <c r="V27" i="104" s="1"/>
  <c r="H33" i="191"/>
  <c r="H34" i="104"/>
  <c r="P33" i="191"/>
  <c r="P34" i="104"/>
  <c r="X33" i="191"/>
  <c r="X34" i="104"/>
  <c r="D61" i="191"/>
  <c r="L61" i="191"/>
  <c r="T61" i="191"/>
  <c r="H52" i="191"/>
  <c r="H53" i="104"/>
  <c r="H52" i="104" s="1"/>
  <c r="P52" i="191"/>
  <c r="P53" i="104"/>
  <c r="P52" i="104" s="1"/>
  <c r="X52" i="191"/>
  <c r="X53" i="104"/>
  <c r="X52" i="104" s="1"/>
  <c r="H5" i="106"/>
  <c r="H4" i="194"/>
  <c r="P4" i="194"/>
  <c r="P5" i="106"/>
  <c r="X4" i="194"/>
  <c r="X5" i="106"/>
  <c r="X4" i="106" s="1"/>
  <c r="F8" i="194"/>
  <c r="F9" i="106"/>
  <c r="F8" i="106" s="1"/>
  <c r="N8" i="194"/>
  <c r="N9" i="106"/>
  <c r="V8" i="194"/>
  <c r="V9" i="106"/>
  <c r="J11" i="194"/>
  <c r="J12" i="106"/>
  <c r="R11" i="194"/>
  <c r="R12" i="106"/>
  <c r="D17" i="194"/>
  <c r="D18" i="106"/>
  <c r="L17" i="194"/>
  <c r="L18" i="106"/>
  <c r="T17" i="194"/>
  <c r="T18" i="106"/>
  <c r="T17" i="106" s="1"/>
  <c r="D22" i="194"/>
  <c r="D23" i="106"/>
  <c r="D22" i="106" s="1"/>
  <c r="L22" i="194"/>
  <c r="L23" i="106"/>
  <c r="L22" i="106" s="1"/>
  <c r="T22" i="194"/>
  <c r="T23" i="106"/>
  <c r="J27" i="194"/>
  <c r="J28" i="106"/>
  <c r="R27" i="194"/>
  <c r="R28" i="106"/>
  <c r="D33" i="194"/>
  <c r="D34" i="106"/>
  <c r="L33" i="194"/>
  <c r="L34" i="106"/>
  <c r="T33" i="194"/>
  <c r="T34" i="106"/>
  <c r="H61" i="194"/>
  <c r="P61" i="194"/>
  <c r="X61" i="194"/>
  <c r="D52" i="194"/>
  <c r="D53" i="106"/>
  <c r="L52" i="194"/>
  <c r="L53" i="106"/>
  <c r="L52" i="106" s="1"/>
  <c r="T52" i="194"/>
  <c r="T53" i="106"/>
  <c r="T52" i="106" s="1"/>
  <c r="D4" i="197"/>
  <c r="D5" i="111"/>
  <c r="D4" i="111" s="1"/>
  <c r="L5" i="111"/>
  <c r="L4" i="111" s="1"/>
  <c r="L4" i="197"/>
  <c r="T4" i="197"/>
  <c r="T5" i="111"/>
  <c r="T4" i="111" s="1"/>
  <c r="J8" i="197"/>
  <c r="J9" i="111"/>
  <c r="J8" i="111" s="1"/>
  <c r="R8" i="197"/>
  <c r="R9" i="111"/>
  <c r="R8" i="111" s="1"/>
  <c r="F11" i="197"/>
  <c r="F12" i="111"/>
  <c r="F11" i="111" s="1"/>
  <c r="N11" i="197"/>
  <c r="N12" i="111"/>
  <c r="N11" i="111" s="1"/>
  <c r="V11" i="197"/>
  <c r="V12" i="111"/>
  <c r="V11" i="111" s="1"/>
  <c r="H17" i="197"/>
  <c r="H18" i="111"/>
  <c r="H17" i="111" s="1"/>
  <c r="P17" i="197"/>
  <c r="P18" i="111"/>
  <c r="P17" i="111" s="1"/>
  <c r="X17" i="197"/>
  <c r="X18" i="111"/>
  <c r="X17" i="111" s="1"/>
  <c r="H22" i="197"/>
  <c r="H23" i="111"/>
  <c r="H22" i="111" s="1"/>
  <c r="P22" i="197"/>
  <c r="P23" i="111"/>
  <c r="P22" i="111" s="1"/>
  <c r="X22" i="197"/>
  <c r="X23" i="111"/>
  <c r="X22" i="111" s="1"/>
  <c r="F27" i="197"/>
  <c r="F26" i="197" s="1"/>
  <c r="F28" i="111"/>
  <c r="F27" i="111" s="1"/>
  <c r="N27" i="197"/>
  <c r="N28" i="111"/>
  <c r="N27" i="111" s="1"/>
  <c r="V27" i="197"/>
  <c r="V28" i="111"/>
  <c r="V27" i="111" s="1"/>
  <c r="H33" i="197"/>
  <c r="H34" i="111"/>
  <c r="H33" i="111" s="1"/>
  <c r="P33" i="197"/>
  <c r="P34" i="111"/>
  <c r="P33" i="111" s="1"/>
  <c r="X33" i="197"/>
  <c r="X34" i="111"/>
  <c r="X33" i="111" s="1"/>
  <c r="D61" i="197"/>
  <c r="D61" i="111"/>
  <c r="L61" i="197"/>
  <c r="L61" i="111"/>
  <c r="T61" i="197"/>
  <c r="T61" i="111"/>
  <c r="H52" i="197"/>
  <c r="H53" i="111"/>
  <c r="H52" i="111" s="1"/>
  <c r="P52" i="197"/>
  <c r="P53" i="111"/>
  <c r="P52" i="111" s="1"/>
  <c r="X52" i="197"/>
  <c r="X53" i="111"/>
  <c r="X52" i="111" s="1"/>
  <c r="J4" i="163"/>
  <c r="J5" i="117"/>
  <c r="R4" i="163"/>
  <c r="R5" i="117"/>
  <c r="D6" i="116"/>
  <c r="L6" i="116"/>
  <c r="T6" i="116"/>
  <c r="F7" i="116"/>
  <c r="N7" i="116"/>
  <c r="V7" i="116"/>
  <c r="H8" i="163"/>
  <c r="H9" i="117"/>
  <c r="P8" i="163"/>
  <c r="P9" i="117"/>
  <c r="X8" i="163"/>
  <c r="X9" i="117"/>
  <c r="J10" i="116"/>
  <c r="R10" i="116"/>
  <c r="D11" i="163"/>
  <c r="D12" i="117"/>
  <c r="L11" i="163"/>
  <c r="L12" i="117"/>
  <c r="T11" i="163"/>
  <c r="T12" i="117"/>
  <c r="F13" i="116"/>
  <c r="N13" i="116"/>
  <c r="V13" i="116"/>
  <c r="H14" i="116"/>
  <c r="P14" i="116"/>
  <c r="X14" i="116"/>
  <c r="J15" i="116"/>
  <c r="R15" i="116"/>
  <c r="D16" i="116"/>
  <c r="L16" i="116"/>
  <c r="T16" i="116"/>
  <c r="F17" i="163"/>
  <c r="F18" i="117"/>
  <c r="N17" i="163"/>
  <c r="N18" i="117"/>
  <c r="V17" i="163"/>
  <c r="V18" i="117"/>
  <c r="H19" i="116"/>
  <c r="P19" i="116"/>
  <c r="X19" i="116"/>
  <c r="J20" i="116"/>
  <c r="R20" i="116"/>
  <c r="D21" i="116"/>
  <c r="L21" i="116"/>
  <c r="T21" i="116"/>
  <c r="F22" i="163"/>
  <c r="F23" i="117"/>
  <c r="N22" i="163"/>
  <c r="N23" i="117"/>
  <c r="V22" i="163"/>
  <c r="V23" i="117"/>
  <c r="V23" i="116" s="1"/>
  <c r="H24" i="116"/>
  <c r="P24" i="116"/>
  <c r="X24" i="116"/>
  <c r="J25" i="116"/>
  <c r="R25" i="116"/>
  <c r="D27" i="163"/>
  <c r="D28" i="117"/>
  <c r="L27" i="163"/>
  <c r="L28" i="117"/>
  <c r="T27" i="163"/>
  <c r="T28" i="117"/>
  <c r="F29" i="116"/>
  <c r="N29" i="116"/>
  <c r="V29" i="116"/>
  <c r="H30" i="116"/>
  <c r="P30" i="116"/>
  <c r="X30" i="116"/>
  <c r="J31" i="116"/>
  <c r="R31" i="116"/>
  <c r="D32" i="116"/>
  <c r="L32" i="116"/>
  <c r="T32" i="116"/>
  <c r="F33" i="163"/>
  <c r="F34" i="117"/>
  <c r="N33" i="163"/>
  <c r="N34" i="117"/>
  <c r="V33" i="163"/>
  <c r="V34" i="117"/>
  <c r="H35" i="116"/>
  <c r="P35" i="116"/>
  <c r="X35" i="116"/>
  <c r="J36" i="116"/>
  <c r="R36" i="116"/>
  <c r="D37" i="116"/>
  <c r="P39" i="116"/>
  <c r="X39" i="116"/>
  <c r="F42" i="116"/>
  <c r="N42" i="116"/>
  <c r="V42" i="116"/>
  <c r="H43" i="116"/>
  <c r="P43" i="116"/>
  <c r="D45" i="116"/>
  <c r="L45" i="116"/>
  <c r="T45" i="116"/>
  <c r="F46" i="116"/>
  <c r="V46" i="116"/>
  <c r="H47" i="116"/>
  <c r="D49" i="116"/>
  <c r="J61" i="163"/>
  <c r="R61" i="163"/>
  <c r="H63" i="116"/>
  <c r="P63" i="116"/>
  <c r="X63" i="116"/>
  <c r="D65" i="116"/>
  <c r="L65" i="116"/>
  <c r="T65" i="116"/>
  <c r="H67" i="116"/>
  <c r="X67" i="116"/>
  <c r="J68" i="116"/>
  <c r="D69" i="116"/>
  <c r="F70" i="116"/>
  <c r="N70" i="116"/>
  <c r="V70" i="116"/>
  <c r="H71" i="116"/>
  <c r="P71" i="116"/>
  <c r="X71" i="116"/>
  <c r="J72" i="116"/>
  <c r="R72" i="116"/>
  <c r="F52" i="163"/>
  <c r="F53" i="117"/>
  <c r="N52" i="163"/>
  <c r="N53" i="117"/>
  <c r="V52" i="163"/>
  <c r="V53" i="117"/>
  <c r="H54" i="116"/>
  <c r="P54" i="116"/>
  <c r="X54" i="116"/>
  <c r="H33" i="166"/>
  <c r="H26" i="166" s="1"/>
  <c r="H2" i="166" s="1"/>
  <c r="H37" i="118"/>
  <c r="P33" i="166"/>
  <c r="P26" i="166" s="1"/>
  <c r="P2" i="166" s="1"/>
  <c r="P37" i="118"/>
  <c r="X33" i="166"/>
  <c r="X26" i="166" s="1"/>
  <c r="X2" i="166" s="1"/>
  <c r="X37" i="118"/>
  <c r="X41" i="116"/>
  <c r="F61" i="166"/>
  <c r="F66" i="118"/>
  <c r="N61" i="166"/>
  <c r="N66" i="118"/>
  <c r="V61" i="166"/>
  <c r="V66" i="118"/>
  <c r="X49" i="116"/>
  <c r="F61" i="167"/>
  <c r="F64" i="118"/>
  <c r="F64" i="116" s="1"/>
  <c r="N61" i="167"/>
  <c r="N64" i="118"/>
  <c r="V61" i="167"/>
  <c r="V64" i="118"/>
  <c r="V64" i="116" s="1"/>
  <c r="J74" i="149"/>
  <c r="T75" i="149"/>
  <c r="L76" i="149"/>
  <c r="H33" i="155"/>
  <c r="H26" i="155" s="1"/>
  <c r="H2" i="155" s="1"/>
  <c r="H34" i="119"/>
  <c r="H33" i="119" s="1"/>
  <c r="H26" i="119" s="1"/>
  <c r="P33" i="155"/>
  <c r="P26" i="155" s="1"/>
  <c r="P2" i="155" s="1"/>
  <c r="P34" i="119"/>
  <c r="P33" i="119" s="1"/>
  <c r="P26" i="119" s="1"/>
  <c r="X33" i="155"/>
  <c r="X26" i="155" s="1"/>
  <c r="X2" i="155" s="1"/>
  <c r="X34" i="119"/>
  <c r="X33" i="119" s="1"/>
  <c r="X26" i="119" s="1"/>
  <c r="H38" i="116"/>
  <c r="P38" i="116"/>
  <c r="X38" i="116"/>
  <c r="J39" i="116"/>
  <c r="D40" i="116"/>
  <c r="L40" i="116"/>
  <c r="T40" i="116"/>
  <c r="F41" i="116"/>
  <c r="J61" i="155"/>
  <c r="J66" i="119"/>
  <c r="J61" i="119" s="1"/>
  <c r="R61" i="155"/>
  <c r="R66" i="119"/>
  <c r="R61" i="119" s="1"/>
  <c r="H33" i="158"/>
  <c r="H26" i="158" s="1"/>
  <c r="H2" i="158" s="1"/>
  <c r="H34" i="120"/>
  <c r="H33" i="120" s="1"/>
  <c r="H26" i="120" s="1"/>
  <c r="H2" i="120" s="1"/>
  <c r="P33" i="158"/>
  <c r="P26" i="158" s="1"/>
  <c r="P34" i="120"/>
  <c r="P33" i="120" s="1"/>
  <c r="P26" i="120" s="1"/>
  <c r="X33" i="158"/>
  <c r="X26" i="158" s="1"/>
  <c r="X34" i="120"/>
  <c r="X33" i="120" s="1"/>
  <c r="X26" i="120" s="1"/>
  <c r="N41" i="116"/>
  <c r="V41" i="116"/>
  <c r="D44" i="116"/>
  <c r="L44" i="116"/>
  <c r="T44" i="116"/>
  <c r="D61" i="158"/>
  <c r="D62" i="120"/>
  <c r="D61" i="120" s="1"/>
  <c r="L61" i="158"/>
  <c r="L62" i="120"/>
  <c r="L61" i="120" s="1"/>
  <c r="T61" i="158"/>
  <c r="T62" i="120"/>
  <c r="T61" i="120" s="1"/>
  <c r="N67" i="116"/>
  <c r="V67" i="116"/>
  <c r="C24" i="75"/>
  <c r="K24" i="75"/>
  <c r="S24" i="75"/>
  <c r="E25" i="75"/>
  <c r="M25" i="75"/>
  <c r="U25" i="75"/>
  <c r="G27" i="77"/>
  <c r="G28" i="75"/>
  <c r="O27" i="77"/>
  <c r="O28" i="75"/>
  <c r="W27" i="77"/>
  <c r="W28" i="75"/>
  <c r="I29" i="75"/>
  <c r="Q29" i="75"/>
  <c r="C30" i="75"/>
  <c r="K30" i="75"/>
  <c r="S30" i="75"/>
  <c r="E31" i="75"/>
  <c r="M31" i="75"/>
  <c r="U31" i="75"/>
  <c r="G32" i="75"/>
  <c r="O32" i="75"/>
  <c r="W32" i="75"/>
  <c r="I33" i="77"/>
  <c r="I34" i="75"/>
  <c r="Q33" i="77"/>
  <c r="Q34" i="75"/>
  <c r="C35" i="75"/>
  <c r="K35" i="75"/>
  <c r="S35" i="75"/>
  <c r="E36" i="75"/>
  <c r="M36" i="75"/>
  <c r="U36" i="75"/>
  <c r="G37" i="75"/>
  <c r="O37" i="75"/>
  <c r="W37" i="75"/>
  <c r="I38" i="75"/>
  <c r="Q38" i="75"/>
  <c r="C39" i="75"/>
  <c r="K39" i="75"/>
  <c r="S39" i="75"/>
  <c r="E40" i="75"/>
  <c r="M40" i="75"/>
  <c r="U40" i="75"/>
  <c r="G41" i="75"/>
  <c r="O41" i="75"/>
  <c r="W41" i="75"/>
  <c r="I42" i="75"/>
  <c r="Q42" i="75"/>
  <c r="C43" i="75"/>
  <c r="K43" i="75"/>
  <c r="S43" i="75"/>
  <c r="E44" i="75"/>
  <c r="M44" i="75"/>
  <c r="U44" i="75"/>
  <c r="G45" i="75"/>
  <c r="O45" i="75"/>
  <c r="W45" i="75"/>
  <c r="I46" i="75"/>
  <c r="Q46" i="75"/>
  <c r="C47" i="75"/>
  <c r="K47" i="75"/>
  <c r="S47" i="75"/>
  <c r="E48" i="75"/>
  <c r="M48" i="75"/>
  <c r="U48" i="75"/>
  <c r="G49" i="75"/>
  <c r="O49" i="75"/>
  <c r="W49" i="75"/>
  <c r="I50" i="75"/>
  <c r="Q50" i="75"/>
  <c r="C51" i="75"/>
  <c r="K51" i="75"/>
  <c r="S51" i="75"/>
  <c r="E61" i="77"/>
  <c r="M61" i="77"/>
  <c r="U61" i="77"/>
  <c r="I62" i="75"/>
  <c r="Q62" i="75"/>
  <c r="C63" i="75"/>
  <c r="K63" i="75"/>
  <c r="S63" i="75"/>
  <c r="E64" i="75"/>
  <c r="M64" i="75"/>
  <c r="U64" i="75"/>
  <c r="G65" i="75"/>
  <c r="O65" i="75"/>
  <c r="W65" i="75"/>
  <c r="I66" i="75"/>
  <c r="Q66" i="75"/>
  <c r="C67" i="75"/>
  <c r="K67" i="75"/>
  <c r="S67" i="75"/>
  <c r="E68" i="75"/>
  <c r="M68" i="75"/>
  <c r="U68" i="75"/>
  <c r="G69" i="75"/>
  <c r="O69" i="75"/>
  <c r="W69" i="75"/>
  <c r="I70" i="75"/>
  <c r="Q70" i="75"/>
  <c r="C71" i="75"/>
  <c r="K71" i="75"/>
  <c r="S71" i="75"/>
  <c r="E72" i="75"/>
  <c r="M72" i="75"/>
  <c r="U72" i="75"/>
  <c r="I52" i="77"/>
  <c r="I53" i="75"/>
  <c r="Q52" i="77"/>
  <c r="Q53" i="75"/>
  <c r="Q52" i="75" s="1"/>
  <c r="C54" i="75"/>
  <c r="K54" i="75"/>
  <c r="S54" i="75"/>
  <c r="C4" i="78"/>
  <c r="K4" i="78"/>
  <c r="S4" i="78"/>
  <c r="I8" i="78"/>
  <c r="Q8" i="78"/>
  <c r="E11" i="78"/>
  <c r="M11" i="78"/>
  <c r="U11" i="78"/>
  <c r="G17" i="78"/>
  <c r="O17" i="78"/>
  <c r="W17" i="78"/>
  <c r="G22" i="78"/>
  <c r="O22" i="78"/>
  <c r="W22" i="78"/>
  <c r="E27" i="78"/>
  <c r="E26" i="78" s="1"/>
  <c r="M27" i="78"/>
  <c r="U27" i="78"/>
  <c r="G33" i="78"/>
  <c r="O33" i="78"/>
  <c r="W33" i="78"/>
  <c r="C61" i="78"/>
  <c r="K61" i="78"/>
  <c r="S61" i="78"/>
  <c r="G52" i="78"/>
  <c r="O52" i="78"/>
  <c r="W52" i="78"/>
  <c r="I4" i="79"/>
  <c r="Q4" i="79"/>
  <c r="G8" i="79"/>
  <c r="O8" i="79"/>
  <c r="W8" i="79"/>
  <c r="C11" i="79"/>
  <c r="K11" i="79"/>
  <c r="S11" i="79"/>
  <c r="E17" i="79"/>
  <c r="M17" i="79"/>
  <c r="U17" i="79"/>
  <c r="E22" i="79"/>
  <c r="M22" i="79"/>
  <c r="U22" i="79"/>
  <c r="C27" i="79"/>
  <c r="C26" i="79" s="1"/>
  <c r="K27" i="79"/>
  <c r="S27" i="79"/>
  <c r="S26" i="79" s="1"/>
  <c r="E33" i="79"/>
  <c r="M33" i="79"/>
  <c r="U33" i="79"/>
  <c r="I61" i="79"/>
  <c r="Q61" i="79"/>
  <c r="E52" i="79"/>
  <c r="M52" i="79"/>
  <c r="U52" i="79"/>
  <c r="G4" i="80"/>
  <c r="O4" i="80"/>
  <c r="O3" i="80" s="1"/>
  <c r="W4" i="80"/>
  <c r="E8" i="80"/>
  <c r="M8" i="80"/>
  <c r="U8" i="80"/>
  <c r="I11" i="80"/>
  <c r="I3" i="80" s="1"/>
  <c r="Q11" i="80"/>
  <c r="C17" i="80"/>
  <c r="K17" i="80"/>
  <c r="S17" i="80"/>
  <c r="C22" i="80"/>
  <c r="K22" i="80"/>
  <c r="S22" i="80"/>
  <c r="I27" i="80"/>
  <c r="Q27" i="80"/>
  <c r="Q26" i="80" s="1"/>
  <c r="C33" i="80"/>
  <c r="K33" i="80"/>
  <c r="S33" i="80"/>
  <c r="G61" i="80"/>
  <c r="O61" i="80"/>
  <c r="W61" i="80"/>
  <c r="C52" i="80"/>
  <c r="K52" i="80"/>
  <c r="S52" i="80"/>
  <c r="E4" i="81"/>
  <c r="M4" i="81"/>
  <c r="U4" i="81"/>
  <c r="C8" i="81"/>
  <c r="K8" i="81"/>
  <c r="S8" i="81"/>
  <c r="G11" i="81"/>
  <c r="O11" i="81"/>
  <c r="W11" i="81"/>
  <c r="I17" i="81"/>
  <c r="Q17" i="81"/>
  <c r="I22" i="81"/>
  <c r="Q22" i="81"/>
  <c r="G27" i="81"/>
  <c r="O27" i="81"/>
  <c r="O26" i="81" s="1"/>
  <c r="W27" i="81"/>
  <c r="W26" i="81" s="1"/>
  <c r="I33" i="81"/>
  <c r="Q33" i="81"/>
  <c r="E61" i="81"/>
  <c r="M61" i="81"/>
  <c r="U61" i="81"/>
  <c r="I52" i="81"/>
  <c r="Q52" i="81"/>
  <c r="C4" i="82"/>
  <c r="K4" i="82"/>
  <c r="S4" i="82"/>
  <c r="I8" i="82"/>
  <c r="Q8" i="82"/>
  <c r="E11" i="82"/>
  <c r="M11" i="82"/>
  <c r="U11" i="82"/>
  <c r="G17" i="82"/>
  <c r="O17" i="82"/>
  <c r="W17" i="82"/>
  <c r="G22" i="82"/>
  <c r="O22" i="82"/>
  <c r="W22" i="82"/>
  <c r="E27" i="82"/>
  <c r="E26" i="82" s="1"/>
  <c r="M27" i="82"/>
  <c r="U27" i="82"/>
  <c r="G33" i="82"/>
  <c r="O33" i="82"/>
  <c r="W33" i="82"/>
  <c r="C61" i="82"/>
  <c r="K61" i="82"/>
  <c r="S61" i="82"/>
  <c r="G52" i="82"/>
  <c r="O52" i="82"/>
  <c r="W52" i="82"/>
  <c r="I4" i="83"/>
  <c r="Q4" i="83"/>
  <c r="G8" i="83"/>
  <c r="O8" i="83"/>
  <c r="W8" i="83"/>
  <c r="C11" i="83"/>
  <c r="K11" i="83"/>
  <c r="S11" i="83"/>
  <c r="E17" i="83"/>
  <c r="M17" i="83"/>
  <c r="U17" i="83"/>
  <c r="E22" i="83"/>
  <c r="M22" i="83"/>
  <c r="U22" i="83"/>
  <c r="C27" i="83"/>
  <c r="K27" i="83"/>
  <c r="S27" i="83"/>
  <c r="S26" i="83" s="1"/>
  <c r="E33" i="83"/>
  <c r="M33" i="83"/>
  <c r="U33" i="83"/>
  <c r="I61" i="83"/>
  <c r="Q61" i="83"/>
  <c r="E52" i="83"/>
  <c r="M52" i="83"/>
  <c r="U52" i="83"/>
  <c r="G4" i="84"/>
  <c r="G3" i="84" s="1"/>
  <c r="O4" i="84"/>
  <c r="W4" i="84"/>
  <c r="E8" i="84"/>
  <c r="M8" i="84"/>
  <c r="U8" i="84"/>
  <c r="I11" i="84"/>
  <c r="Q11" i="84"/>
  <c r="C17" i="84"/>
  <c r="K17" i="84"/>
  <c r="S17" i="84"/>
  <c r="C22" i="84"/>
  <c r="K22" i="84"/>
  <c r="S22" i="84"/>
  <c r="I27" i="84"/>
  <c r="Q27" i="84"/>
  <c r="Q26" i="84" s="1"/>
  <c r="C33" i="84"/>
  <c r="K33" i="84"/>
  <c r="S33" i="84"/>
  <c r="G61" i="84"/>
  <c r="O61" i="84"/>
  <c r="W61" i="84"/>
  <c r="C52" i="84"/>
  <c r="K52" i="84"/>
  <c r="S52" i="84"/>
  <c r="E4" i="85"/>
  <c r="M4" i="85"/>
  <c r="U4" i="85"/>
  <c r="C8" i="85"/>
  <c r="K8" i="85"/>
  <c r="S8" i="85"/>
  <c r="G11" i="85"/>
  <c r="O11" i="85"/>
  <c r="W11" i="85"/>
  <c r="I17" i="85"/>
  <c r="Q17" i="85"/>
  <c r="I22" i="85"/>
  <c r="Q22" i="85"/>
  <c r="G27" i="85"/>
  <c r="O27" i="85"/>
  <c r="O26" i="85" s="1"/>
  <c r="W27" i="85"/>
  <c r="I33" i="85"/>
  <c r="Q33" i="85"/>
  <c r="E61" i="85"/>
  <c r="M61" i="85"/>
  <c r="U61" i="85"/>
  <c r="I52" i="85"/>
  <c r="Q52" i="85"/>
  <c r="C4" i="86"/>
  <c r="K4" i="86"/>
  <c r="S4" i="86"/>
  <c r="I8" i="86"/>
  <c r="Q8" i="86"/>
  <c r="E11" i="86"/>
  <c r="M11" i="86"/>
  <c r="U11" i="86"/>
  <c r="G17" i="86"/>
  <c r="O17" i="86"/>
  <c r="W17" i="86"/>
  <c r="G22" i="86"/>
  <c r="O22" i="86"/>
  <c r="W22" i="86"/>
  <c r="E27" i="86"/>
  <c r="M27" i="86"/>
  <c r="U27" i="86"/>
  <c r="G33" i="86"/>
  <c r="O33" i="86"/>
  <c r="W33" i="86"/>
  <c r="C61" i="86"/>
  <c r="K61" i="86"/>
  <c r="S61" i="86"/>
  <c r="G52" i="86"/>
  <c r="O52" i="86"/>
  <c r="W52" i="86"/>
  <c r="I4" i="87"/>
  <c r="Q4" i="87"/>
  <c r="G8" i="87"/>
  <c r="O8" i="87"/>
  <c r="W8" i="87"/>
  <c r="C11" i="87"/>
  <c r="K11" i="87"/>
  <c r="S11" i="87"/>
  <c r="E17" i="87"/>
  <c r="M17" i="87"/>
  <c r="U17" i="87"/>
  <c r="E22" i="87"/>
  <c r="M22" i="87"/>
  <c r="U22" i="87"/>
  <c r="C27" i="87"/>
  <c r="C26" i="87" s="1"/>
  <c r="K27" i="87"/>
  <c r="S27" i="87"/>
  <c r="E33" i="87"/>
  <c r="M33" i="87"/>
  <c r="U33" i="87"/>
  <c r="I61" i="87"/>
  <c r="Q61" i="87"/>
  <c r="E52" i="87"/>
  <c r="M52" i="87"/>
  <c r="U52" i="87"/>
  <c r="G4" i="88"/>
  <c r="O4" i="88"/>
  <c r="W4" i="88"/>
  <c r="E8" i="88"/>
  <c r="M8" i="88"/>
  <c r="U8" i="88"/>
  <c r="I11" i="88"/>
  <c r="Q11" i="88"/>
  <c r="C17" i="88"/>
  <c r="K17" i="88"/>
  <c r="S17" i="88"/>
  <c r="C22" i="88"/>
  <c r="K22" i="88"/>
  <c r="S22" i="88"/>
  <c r="I27" i="88"/>
  <c r="Q27" i="88"/>
  <c r="C33" i="88"/>
  <c r="K33" i="88"/>
  <c r="S33" i="88"/>
  <c r="G61" i="88"/>
  <c r="O61" i="88"/>
  <c r="W61" i="88"/>
  <c r="C52" i="88"/>
  <c r="K52" i="88"/>
  <c r="S52" i="88"/>
  <c r="E4" i="89"/>
  <c r="M4" i="89"/>
  <c r="U4" i="89"/>
  <c r="C8" i="89"/>
  <c r="K8" i="89"/>
  <c r="S8" i="89"/>
  <c r="G11" i="89"/>
  <c r="O11" i="89"/>
  <c r="W11" i="89"/>
  <c r="I17" i="89"/>
  <c r="Q17" i="89"/>
  <c r="I22" i="89"/>
  <c r="Q22" i="89"/>
  <c r="G27" i="89"/>
  <c r="O27" i="89"/>
  <c r="W27" i="89"/>
  <c r="I33" i="89"/>
  <c r="Q33" i="89"/>
  <c r="E61" i="89"/>
  <c r="M61" i="89"/>
  <c r="U61" i="89"/>
  <c r="I52" i="89"/>
  <c r="Q52" i="89"/>
  <c r="C4" i="90"/>
  <c r="K4" i="90"/>
  <c r="S4" i="90"/>
  <c r="I8" i="90"/>
  <c r="Q8" i="90"/>
  <c r="E11" i="90"/>
  <c r="M11" i="90"/>
  <c r="U11" i="90"/>
  <c r="G17" i="90"/>
  <c r="O17" i="90"/>
  <c r="W17" i="90"/>
  <c r="G22" i="90"/>
  <c r="O22" i="90"/>
  <c r="W22" i="90"/>
  <c r="E27" i="90"/>
  <c r="M27" i="90"/>
  <c r="U27" i="90"/>
  <c r="G33" i="90"/>
  <c r="O33" i="90"/>
  <c r="W33" i="90"/>
  <c r="C61" i="90"/>
  <c r="K61" i="90"/>
  <c r="S61" i="90"/>
  <c r="G52" i="90"/>
  <c r="O52" i="90"/>
  <c r="W52" i="90"/>
  <c r="I4" i="91"/>
  <c r="Q4" i="91"/>
  <c r="G8" i="91"/>
  <c r="O8" i="91"/>
  <c r="W8" i="91"/>
  <c r="C11" i="91"/>
  <c r="K11" i="91"/>
  <c r="S11" i="91"/>
  <c r="E17" i="91"/>
  <c r="M17" i="91"/>
  <c r="U17" i="91"/>
  <c r="E22" i="91"/>
  <c r="M22" i="91"/>
  <c r="U22" i="91"/>
  <c r="C27" i="91"/>
  <c r="K27" i="91"/>
  <c r="S27" i="91"/>
  <c r="E33" i="91"/>
  <c r="M33" i="91"/>
  <c r="U33" i="91"/>
  <c r="I61" i="91"/>
  <c r="Q61" i="91"/>
  <c r="E52" i="91"/>
  <c r="M52" i="91"/>
  <c r="U52" i="91"/>
  <c r="I4" i="186"/>
  <c r="Q4" i="186"/>
  <c r="G8" i="186"/>
  <c r="O8" i="186"/>
  <c r="W8" i="186"/>
  <c r="C11" i="186"/>
  <c r="K11" i="186"/>
  <c r="S11" i="186"/>
  <c r="E22" i="186"/>
  <c r="M22" i="186"/>
  <c r="U22" i="186"/>
  <c r="C4" i="110"/>
  <c r="K4" i="110"/>
  <c r="S4" i="110"/>
  <c r="I8" i="110"/>
  <c r="Q8" i="110"/>
  <c r="E11" i="110"/>
  <c r="M11" i="110"/>
  <c r="U11" i="110"/>
  <c r="G17" i="110"/>
  <c r="O17" i="110"/>
  <c r="W17" i="110"/>
  <c r="G22" i="110"/>
  <c r="O22" i="110"/>
  <c r="W22" i="110"/>
  <c r="E27" i="110"/>
  <c r="M27" i="110"/>
  <c r="U27" i="110"/>
  <c r="G33" i="110"/>
  <c r="G26" i="110" s="1"/>
  <c r="O33" i="110"/>
  <c r="W33" i="110"/>
  <c r="C61" i="110"/>
  <c r="K61" i="110"/>
  <c r="S61" i="110"/>
  <c r="G52" i="110"/>
  <c r="O52" i="110"/>
  <c r="W52" i="110"/>
  <c r="I4" i="107"/>
  <c r="I3" i="107" s="1"/>
  <c r="Q4" i="107"/>
  <c r="G8" i="107"/>
  <c r="O8" i="107"/>
  <c r="W8" i="107"/>
  <c r="C11" i="107"/>
  <c r="K11" i="107"/>
  <c r="S11" i="107"/>
  <c r="E17" i="107"/>
  <c r="M17" i="107"/>
  <c r="U17" i="107"/>
  <c r="E22" i="107"/>
  <c r="M22" i="107"/>
  <c r="U22" i="107"/>
  <c r="C27" i="107"/>
  <c r="K27" i="107"/>
  <c r="S27" i="107"/>
  <c r="E33" i="107"/>
  <c r="M33" i="107"/>
  <c r="U33" i="107"/>
  <c r="I61" i="107"/>
  <c r="Q61" i="107"/>
  <c r="E52" i="107"/>
  <c r="M52" i="107"/>
  <c r="U52" i="107"/>
  <c r="G4" i="108"/>
  <c r="O4" i="108"/>
  <c r="W4" i="108"/>
  <c r="E8" i="108"/>
  <c r="M8" i="108"/>
  <c r="U8" i="108"/>
  <c r="I11" i="108"/>
  <c r="Q11" i="108"/>
  <c r="C17" i="108"/>
  <c r="K17" i="108"/>
  <c r="S17" i="108"/>
  <c r="C22" i="108"/>
  <c r="K22" i="108"/>
  <c r="S22" i="108"/>
  <c r="I27" i="108"/>
  <c r="Q27" i="108"/>
  <c r="C33" i="108"/>
  <c r="K33" i="108"/>
  <c r="S33" i="108"/>
  <c r="G61" i="108"/>
  <c r="O61" i="108"/>
  <c r="W61" i="108"/>
  <c r="C52" i="108"/>
  <c r="K52" i="108"/>
  <c r="S52" i="108"/>
  <c r="E4" i="114"/>
  <c r="M4" i="114"/>
  <c r="M3" i="114" s="1"/>
  <c r="U4" i="114"/>
  <c r="C8" i="114"/>
  <c r="K8" i="114"/>
  <c r="S8" i="114"/>
  <c r="G11" i="114"/>
  <c r="O11" i="114"/>
  <c r="W11" i="114"/>
  <c r="I17" i="114"/>
  <c r="Q17" i="114"/>
  <c r="I22" i="114"/>
  <c r="Q22" i="114"/>
  <c r="G27" i="114"/>
  <c r="O27" i="114"/>
  <c r="W27" i="114"/>
  <c r="I33" i="114"/>
  <c r="Q33" i="114"/>
  <c r="E61" i="114"/>
  <c r="M61" i="114"/>
  <c r="U61" i="114"/>
  <c r="I52" i="114"/>
  <c r="Q52" i="114"/>
  <c r="C4" i="112"/>
  <c r="K4" i="112"/>
  <c r="S4" i="112"/>
  <c r="I8" i="112"/>
  <c r="Q8" i="112"/>
  <c r="E11" i="112"/>
  <c r="M11" i="112"/>
  <c r="U11" i="112"/>
  <c r="G17" i="112"/>
  <c r="O17" i="112"/>
  <c r="W17" i="112"/>
  <c r="G22" i="112"/>
  <c r="O22" i="112"/>
  <c r="W22" i="112"/>
  <c r="E27" i="112"/>
  <c r="M27" i="112"/>
  <c r="U27" i="112"/>
  <c r="U26" i="112" s="1"/>
  <c r="G33" i="112"/>
  <c r="O33" i="112"/>
  <c r="W33" i="112"/>
  <c r="S33" i="113"/>
  <c r="E61" i="201"/>
  <c r="M61" i="201"/>
  <c r="U61" i="201"/>
  <c r="I61" i="203"/>
  <c r="Q61" i="203"/>
  <c r="C61" i="173"/>
  <c r="K61" i="173"/>
  <c r="S61" i="173"/>
  <c r="E61" i="183"/>
  <c r="M61" i="183"/>
  <c r="U61" i="183"/>
  <c r="C61" i="19"/>
  <c r="K61" i="19"/>
  <c r="S61" i="19"/>
  <c r="G5" i="125"/>
  <c r="G4" i="125" s="1"/>
  <c r="G4" i="171"/>
  <c r="O5" i="125"/>
  <c r="O4" i="125" s="1"/>
  <c r="O4" i="171"/>
  <c r="W5" i="125"/>
  <c r="W4" i="125" s="1"/>
  <c r="W4" i="171"/>
  <c r="E9" i="125"/>
  <c r="E8" i="125" s="1"/>
  <c r="E8" i="171"/>
  <c r="M9" i="125"/>
  <c r="M8" i="125" s="1"/>
  <c r="M8" i="171"/>
  <c r="U9" i="125"/>
  <c r="U8" i="125" s="1"/>
  <c r="U8" i="171"/>
  <c r="I11" i="171"/>
  <c r="I12" i="125"/>
  <c r="Q11" i="171"/>
  <c r="Q12" i="125"/>
  <c r="C18" i="125"/>
  <c r="C17" i="125" s="1"/>
  <c r="C17" i="171"/>
  <c r="K17" i="171"/>
  <c r="K18" i="125"/>
  <c r="K17" i="125" s="1"/>
  <c r="S17" i="171"/>
  <c r="S18" i="125"/>
  <c r="S17" i="125" s="1"/>
  <c r="C22" i="171"/>
  <c r="C23" i="125"/>
  <c r="C22" i="125" s="1"/>
  <c r="K22" i="171"/>
  <c r="K23" i="125"/>
  <c r="K22" i="125" s="1"/>
  <c r="S22" i="171"/>
  <c r="S23" i="125"/>
  <c r="S22" i="125" s="1"/>
  <c r="I27" i="171"/>
  <c r="I28" i="125"/>
  <c r="I27" i="125" s="1"/>
  <c r="Q27" i="171"/>
  <c r="Q28" i="125"/>
  <c r="Q27" i="125" s="1"/>
  <c r="C34" i="125"/>
  <c r="C33" i="171"/>
  <c r="K34" i="125"/>
  <c r="K33" i="171"/>
  <c r="S33" i="171"/>
  <c r="S34" i="125"/>
  <c r="G61" i="171"/>
  <c r="O61" i="171"/>
  <c r="W61" i="171"/>
  <c r="I52" i="171"/>
  <c r="I53" i="125"/>
  <c r="Q52" i="171"/>
  <c r="Q53" i="125"/>
  <c r="Q52" i="125" s="1"/>
  <c r="I92" i="149"/>
  <c r="Q92" i="149"/>
  <c r="G5" i="124"/>
  <c r="G4" i="201"/>
  <c r="O5" i="124"/>
  <c r="O4" i="201"/>
  <c r="W5" i="124"/>
  <c r="W4" i="201"/>
  <c r="K7" i="123"/>
  <c r="E8" i="201"/>
  <c r="E9" i="124"/>
  <c r="M9" i="124"/>
  <c r="M8" i="201"/>
  <c r="U8" i="201"/>
  <c r="U9" i="124"/>
  <c r="I12" i="124"/>
  <c r="I11" i="201"/>
  <c r="Q11" i="201"/>
  <c r="Q12" i="124"/>
  <c r="E14" i="123"/>
  <c r="C17" i="201"/>
  <c r="C18" i="124"/>
  <c r="K17" i="201"/>
  <c r="K18" i="124"/>
  <c r="S17" i="201"/>
  <c r="S18" i="124"/>
  <c r="C22" i="201"/>
  <c r="C23" i="124"/>
  <c r="K23" i="124"/>
  <c r="K22" i="201"/>
  <c r="S23" i="124"/>
  <c r="S22" i="201"/>
  <c r="U24" i="123"/>
  <c r="I27" i="201"/>
  <c r="I28" i="124"/>
  <c r="Q27" i="201"/>
  <c r="Q28" i="124"/>
  <c r="S29" i="123"/>
  <c r="C34" i="124"/>
  <c r="C33" i="201"/>
  <c r="K34" i="124"/>
  <c r="K33" i="201"/>
  <c r="S34" i="124"/>
  <c r="S33" i="201"/>
  <c r="O62" i="123"/>
  <c r="E65" i="123"/>
  <c r="M65" i="123"/>
  <c r="K68" i="123"/>
  <c r="W70" i="123"/>
  <c r="I71" i="123"/>
  <c r="Q71" i="123"/>
  <c r="E53" i="124"/>
  <c r="E52" i="201"/>
  <c r="M53" i="124"/>
  <c r="M52" i="201"/>
  <c r="U52" i="201"/>
  <c r="U53" i="124"/>
  <c r="E33" i="160"/>
  <c r="E26" i="160" s="1"/>
  <c r="E2" i="160" s="1"/>
  <c r="E34" i="8"/>
  <c r="M33" i="160"/>
  <c r="M26" i="160" s="1"/>
  <c r="M2" i="160" s="1"/>
  <c r="M34" i="8"/>
  <c r="U33" i="160"/>
  <c r="U26" i="160" s="1"/>
  <c r="U34" i="8"/>
  <c r="E33" i="151"/>
  <c r="E26" i="151" s="1"/>
  <c r="E34" i="10"/>
  <c r="M33" i="151"/>
  <c r="M26" i="151" s="1"/>
  <c r="M34" i="10"/>
  <c r="U33" i="151"/>
  <c r="U26" i="151" s="1"/>
  <c r="U34" i="10"/>
  <c r="G61" i="151"/>
  <c r="G66" i="10"/>
  <c r="G61" i="10" s="1"/>
  <c r="O61" i="151"/>
  <c r="O66" i="10"/>
  <c r="O61" i="10" s="1"/>
  <c r="W61" i="151"/>
  <c r="W66" i="10"/>
  <c r="W61" i="10" s="1"/>
  <c r="E5" i="16"/>
  <c r="E4" i="17"/>
  <c r="M4" i="17"/>
  <c r="M5" i="16"/>
  <c r="U4" i="17"/>
  <c r="U5" i="16"/>
  <c r="C9" i="16"/>
  <c r="C8" i="17"/>
  <c r="K8" i="17"/>
  <c r="K9" i="16"/>
  <c r="K8" i="16" s="1"/>
  <c r="S8" i="17"/>
  <c r="S9" i="16"/>
  <c r="G11" i="17"/>
  <c r="G12" i="16"/>
  <c r="O12" i="16"/>
  <c r="O11" i="17"/>
  <c r="W12" i="16"/>
  <c r="W11" i="17"/>
  <c r="I17" i="17"/>
  <c r="I18" i="16"/>
  <c r="Q17" i="17"/>
  <c r="Q18" i="16"/>
  <c r="I23" i="16"/>
  <c r="I22" i="16" s="1"/>
  <c r="I22" i="17"/>
  <c r="Q23" i="16"/>
  <c r="Q22" i="17"/>
  <c r="G27" i="17"/>
  <c r="G28" i="16"/>
  <c r="O27" i="17"/>
  <c r="O28" i="16"/>
  <c r="W27" i="17"/>
  <c r="W28" i="16"/>
  <c r="I33" i="17"/>
  <c r="I34" i="16"/>
  <c r="Q33" i="17"/>
  <c r="Q34" i="16"/>
  <c r="C52" i="17"/>
  <c r="C53" i="16"/>
  <c r="K52" i="17"/>
  <c r="K53" i="16"/>
  <c r="K52" i="16" s="1"/>
  <c r="S52" i="17"/>
  <c r="S53" i="16"/>
  <c r="S52" i="16" s="1"/>
  <c r="G61" i="18"/>
  <c r="O61" i="18"/>
  <c r="W61" i="18"/>
  <c r="G4" i="185"/>
  <c r="G5" i="103"/>
  <c r="O4" i="185"/>
  <c r="O5" i="103"/>
  <c r="W4" i="185"/>
  <c r="W5" i="103"/>
  <c r="I6" i="103"/>
  <c r="Q6" i="103"/>
  <c r="C7" i="103"/>
  <c r="K7" i="103"/>
  <c r="K7" i="102" s="1"/>
  <c r="S7" i="103"/>
  <c r="E8" i="185"/>
  <c r="E9" i="103"/>
  <c r="M8" i="185"/>
  <c r="M9" i="103"/>
  <c r="U8" i="185"/>
  <c r="U9" i="103"/>
  <c r="G10" i="103"/>
  <c r="O10" i="103"/>
  <c r="W10" i="103"/>
  <c r="I11" i="185"/>
  <c r="I12" i="103"/>
  <c r="Q11" i="185"/>
  <c r="Q12" i="103"/>
  <c r="C13" i="103"/>
  <c r="K13" i="103"/>
  <c r="S13" i="103"/>
  <c r="E14" i="103"/>
  <c r="M14" i="103"/>
  <c r="M14" i="102" s="1"/>
  <c r="U14" i="103"/>
  <c r="G15" i="103"/>
  <c r="O15" i="103"/>
  <c r="O15" i="102" s="1"/>
  <c r="W15" i="103"/>
  <c r="I16" i="103"/>
  <c r="Q16" i="103"/>
  <c r="C17" i="185"/>
  <c r="C18" i="103"/>
  <c r="K17" i="185"/>
  <c r="K18" i="103"/>
  <c r="S17" i="185"/>
  <c r="S18" i="103"/>
  <c r="W20" i="102"/>
  <c r="Q21" i="102"/>
  <c r="C22" i="185"/>
  <c r="C23" i="103"/>
  <c r="K22" i="185"/>
  <c r="K23" i="103"/>
  <c r="S22" i="185"/>
  <c r="S23" i="103"/>
  <c r="E24" i="103"/>
  <c r="M24" i="103"/>
  <c r="U24" i="103"/>
  <c r="G25" i="103"/>
  <c r="O25" i="103"/>
  <c r="W25" i="103"/>
  <c r="I27" i="185"/>
  <c r="I28" i="103"/>
  <c r="Q27" i="185"/>
  <c r="Q28" i="103"/>
  <c r="G31" i="102"/>
  <c r="O31" i="102"/>
  <c r="C33" i="185"/>
  <c r="C34" i="103"/>
  <c r="K33" i="185"/>
  <c r="K34" i="103"/>
  <c r="S33" i="185"/>
  <c r="S34" i="103"/>
  <c r="O36" i="102"/>
  <c r="Q37" i="102"/>
  <c r="K38" i="102"/>
  <c r="G44" i="102"/>
  <c r="I45" i="102"/>
  <c r="I49" i="102"/>
  <c r="G61" i="185"/>
  <c r="O61" i="185"/>
  <c r="W61" i="185"/>
  <c r="M63" i="102"/>
  <c r="U63" i="102"/>
  <c r="S70" i="102"/>
  <c r="C52" i="185"/>
  <c r="C53" i="103"/>
  <c r="K52" i="185"/>
  <c r="K53" i="103"/>
  <c r="S52" i="185"/>
  <c r="S53" i="103"/>
  <c r="E4" i="187"/>
  <c r="E5" i="105"/>
  <c r="M4" i="187"/>
  <c r="M5" i="105"/>
  <c r="M4" i="105" s="1"/>
  <c r="U4" i="187"/>
  <c r="U5" i="105"/>
  <c r="C8" i="187"/>
  <c r="C9" i="105"/>
  <c r="K8" i="187"/>
  <c r="K9" i="105"/>
  <c r="K8" i="105" s="1"/>
  <c r="S8" i="187"/>
  <c r="S9" i="105"/>
  <c r="G11" i="187"/>
  <c r="G12" i="105"/>
  <c r="G11" i="105" s="1"/>
  <c r="O11" i="187"/>
  <c r="O12" i="105"/>
  <c r="W11" i="187"/>
  <c r="W12" i="105"/>
  <c r="I17" i="187"/>
  <c r="I18" i="105"/>
  <c r="Q17" i="187"/>
  <c r="Q18" i="105"/>
  <c r="I22" i="187"/>
  <c r="I23" i="105"/>
  <c r="Q22" i="187"/>
  <c r="Q23" i="105"/>
  <c r="G27" i="187"/>
  <c r="G28" i="105"/>
  <c r="O27" i="187"/>
  <c r="O28" i="105"/>
  <c r="W27" i="187"/>
  <c r="W28" i="105"/>
  <c r="I33" i="187"/>
  <c r="I34" i="105"/>
  <c r="Q33" i="187"/>
  <c r="Q34" i="105"/>
  <c r="E61" i="187"/>
  <c r="M61" i="187"/>
  <c r="U61" i="187"/>
  <c r="I52" i="187"/>
  <c r="I53" i="105"/>
  <c r="Q52" i="187"/>
  <c r="Q53" i="105"/>
  <c r="Q52" i="105" s="1"/>
  <c r="C27" i="188"/>
  <c r="K27" i="188"/>
  <c r="S27" i="188"/>
  <c r="E33" i="188"/>
  <c r="M33" i="188"/>
  <c r="U33" i="188"/>
  <c r="U26" i="188" s="1"/>
  <c r="I61" i="188"/>
  <c r="Q61" i="188"/>
  <c r="Q33" i="189"/>
  <c r="Q26" i="189" s="1"/>
  <c r="Q4" i="190"/>
  <c r="G8" i="190"/>
  <c r="O8" i="190"/>
  <c r="O3" i="190" s="1"/>
  <c r="W8" i="190"/>
  <c r="C11" i="190"/>
  <c r="K11" i="190"/>
  <c r="S11" i="190"/>
  <c r="E4" i="191"/>
  <c r="E5" i="104"/>
  <c r="E4" i="104" s="1"/>
  <c r="M4" i="191"/>
  <c r="M5" i="104"/>
  <c r="U4" i="191"/>
  <c r="U5" i="104"/>
  <c r="C8" i="191"/>
  <c r="C9" i="104"/>
  <c r="K8" i="191"/>
  <c r="K9" i="104"/>
  <c r="K8" i="104" s="1"/>
  <c r="S8" i="191"/>
  <c r="S9" i="104"/>
  <c r="S8" i="104" s="1"/>
  <c r="G11" i="191"/>
  <c r="G12" i="104"/>
  <c r="O11" i="191"/>
  <c r="O12" i="104"/>
  <c r="W11" i="191"/>
  <c r="W12" i="104"/>
  <c r="I17" i="191"/>
  <c r="I18" i="104"/>
  <c r="Q17" i="191"/>
  <c r="Q18" i="104"/>
  <c r="I22" i="191"/>
  <c r="I23" i="104"/>
  <c r="Q22" i="191"/>
  <c r="Q23" i="104"/>
  <c r="Q22" i="104" s="1"/>
  <c r="G27" i="191"/>
  <c r="G28" i="104"/>
  <c r="O27" i="191"/>
  <c r="O28" i="104"/>
  <c r="W27" i="191"/>
  <c r="W28" i="104"/>
  <c r="I33" i="191"/>
  <c r="I34" i="104"/>
  <c r="Q33" i="191"/>
  <c r="Q34" i="104"/>
  <c r="E61" i="191"/>
  <c r="M61" i="191"/>
  <c r="U61" i="191"/>
  <c r="I52" i="191"/>
  <c r="I53" i="104"/>
  <c r="Q52" i="191"/>
  <c r="Q53" i="104"/>
  <c r="Q52" i="104" s="1"/>
  <c r="I4" i="194"/>
  <c r="I5" i="106"/>
  <c r="Q4" i="194"/>
  <c r="Q5" i="106"/>
  <c r="G8" i="194"/>
  <c r="G9" i="106"/>
  <c r="G8" i="106" s="1"/>
  <c r="O8" i="194"/>
  <c r="O9" i="106"/>
  <c r="W8" i="194"/>
  <c r="W9" i="106"/>
  <c r="W8" i="106" s="1"/>
  <c r="C11" i="194"/>
  <c r="C12" i="106"/>
  <c r="C11" i="106" s="1"/>
  <c r="K11" i="194"/>
  <c r="K12" i="106"/>
  <c r="S11" i="194"/>
  <c r="S12" i="106"/>
  <c r="E17" i="194"/>
  <c r="E18" i="106"/>
  <c r="M17" i="194"/>
  <c r="M18" i="106"/>
  <c r="U17" i="194"/>
  <c r="U18" i="106"/>
  <c r="E22" i="194"/>
  <c r="E23" i="106"/>
  <c r="M22" i="194"/>
  <c r="M23" i="106"/>
  <c r="U22" i="194"/>
  <c r="U23" i="106"/>
  <c r="U22" i="106" s="1"/>
  <c r="C27" i="194"/>
  <c r="C28" i="106"/>
  <c r="K27" i="194"/>
  <c r="K28" i="106"/>
  <c r="S27" i="194"/>
  <c r="S28" i="106"/>
  <c r="E33" i="194"/>
  <c r="E34" i="106"/>
  <c r="M33" i="194"/>
  <c r="M34" i="106"/>
  <c r="U33" i="194"/>
  <c r="U34" i="106"/>
  <c r="I61" i="194"/>
  <c r="Q61" i="194"/>
  <c r="E52" i="194"/>
  <c r="E53" i="106"/>
  <c r="M52" i="194"/>
  <c r="M53" i="106"/>
  <c r="U52" i="194"/>
  <c r="U53" i="106"/>
  <c r="E33" i="196"/>
  <c r="E26" i="196" s="1"/>
  <c r="M33" i="196"/>
  <c r="M26" i="196" s="1"/>
  <c r="U33" i="196"/>
  <c r="U26" i="196" s="1"/>
  <c r="E5" i="111"/>
  <c r="E4" i="197"/>
  <c r="M5" i="111"/>
  <c r="M4" i="197"/>
  <c r="U5" i="111"/>
  <c r="U4" i="197"/>
  <c r="C8" i="197"/>
  <c r="C9" i="111"/>
  <c r="C8" i="111" s="1"/>
  <c r="K8" i="197"/>
  <c r="K9" i="111"/>
  <c r="K8" i="111" s="1"/>
  <c r="S8" i="197"/>
  <c r="S9" i="111"/>
  <c r="S8" i="111" s="1"/>
  <c r="G11" i="197"/>
  <c r="G12" i="111"/>
  <c r="O11" i="197"/>
  <c r="O12" i="111"/>
  <c r="W11" i="197"/>
  <c r="W12" i="111"/>
  <c r="I17" i="197"/>
  <c r="I18" i="111"/>
  <c r="I17" i="111" s="1"/>
  <c r="Q17" i="197"/>
  <c r="Q18" i="111"/>
  <c r="I22" i="197"/>
  <c r="I23" i="111"/>
  <c r="I22" i="111" s="1"/>
  <c r="Q22" i="197"/>
  <c r="Q23" i="111"/>
  <c r="G27" i="197"/>
  <c r="G28" i="111"/>
  <c r="O27" i="197"/>
  <c r="O28" i="111"/>
  <c r="W27" i="197"/>
  <c r="W28" i="111"/>
  <c r="I33" i="197"/>
  <c r="I34" i="111"/>
  <c r="Q33" i="197"/>
  <c r="Q34" i="111"/>
  <c r="E61" i="197"/>
  <c r="M61" i="197"/>
  <c r="U61" i="197"/>
  <c r="I52" i="197"/>
  <c r="I53" i="111"/>
  <c r="I52" i="111" s="1"/>
  <c r="Q52" i="197"/>
  <c r="Q53" i="111"/>
  <c r="Q33" i="199"/>
  <c r="Q26" i="199" s="1"/>
  <c r="C4" i="163"/>
  <c r="C5" i="117"/>
  <c r="K4" i="163"/>
  <c r="K5" i="117"/>
  <c r="S4" i="163"/>
  <c r="S5" i="117"/>
  <c r="E6" i="116"/>
  <c r="M6" i="116"/>
  <c r="U6" i="116"/>
  <c r="G7" i="116"/>
  <c r="O7" i="116"/>
  <c r="W7" i="116"/>
  <c r="I8" i="163"/>
  <c r="I9" i="117"/>
  <c r="Q8" i="163"/>
  <c r="Q9" i="117"/>
  <c r="C10" i="116"/>
  <c r="K10" i="116"/>
  <c r="S10" i="116"/>
  <c r="E11" i="163"/>
  <c r="E12" i="117"/>
  <c r="M11" i="163"/>
  <c r="M12" i="117"/>
  <c r="U11" i="163"/>
  <c r="U12" i="117"/>
  <c r="G13" i="116"/>
  <c r="O13" i="116"/>
  <c r="W13" i="116"/>
  <c r="I14" i="116"/>
  <c r="Q14" i="116"/>
  <c r="C15" i="116"/>
  <c r="K15" i="116"/>
  <c r="S15" i="116"/>
  <c r="E16" i="116"/>
  <c r="M16" i="116"/>
  <c r="U16" i="116"/>
  <c r="G17" i="163"/>
  <c r="G18" i="117"/>
  <c r="O17" i="163"/>
  <c r="O18" i="117"/>
  <c r="W17" i="163"/>
  <c r="W18" i="117"/>
  <c r="I19" i="116"/>
  <c r="Q19" i="116"/>
  <c r="C20" i="116"/>
  <c r="K20" i="116"/>
  <c r="S20" i="116"/>
  <c r="E21" i="116"/>
  <c r="M21" i="116"/>
  <c r="U21" i="116"/>
  <c r="G22" i="163"/>
  <c r="G23" i="117"/>
  <c r="O22" i="163"/>
  <c r="O23" i="117"/>
  <c r="W22" i="163"/>
  <c r="W23" i="117"/>
  <c r="I24" i="116"/>
  <c r="Q24" i="116"/>
  <c r="C25" i="116"/>
  <c r="K25" i="116"/>
  <c r="S25" i="116"/>
  <c r="E27" i="163"/>
  <c r="E28" i="117"/>
  <c r="M27" i="163"/>
  <c r="M28" i="117"/>
  <c r="U27" i="163"/>
  <c r="U28" i="117"/>
  <c r="G29" i="116"/>
  <c r="O29" i="116"/>
  <c r="W29" i="116"/>
  <c r="I30" i="116"/>
  <c r="Q30" i="116"/>
  <c r="C31" i="116"/>
  <c r="K31" i="116"/>
  <c r="S31" i="116"/>
  <c r="E32" i="116"/>
  <c r="M32" i="116"/>
  <c r="U32" i="116"/>
  <c r="G33" i="163"/>
  <c r="G34" i="117"/>
  <c r="O33" i="163"/>
  <c r="O34" i="117"/>
  <c r="W33" i="163"/>
  <c r="W34" i="117"/>
  <c r="I43" i="116"/>
  <c r="U45" i="116"/>
  <c r="G46" i="116"/>
  <c r="K48" i="116"/>
  <c r="E49" i="116"/>
  <c r="G50" i="116"/>
  <c r="I51" i="116"/>
  <c r="C61" i="163"/>
  <c r="K61" i="163"/>
  <c r="S61" i="163"/>
  <c r="E65" i="116"/>
  <c r="M65" i="116"/>
  <c r="U65" i="116"/>
  <c r="G52" i="163"/>
  <c r="G53" i="117"/>
  <c r="G53" i="116" s="1"/>
  <c r="O52" i="163"/>
  <c r="O53" i="117"/>
  <c r="W52" i="163"/>
  <c r="W53" i="117"/>
  <c r="I54" i="116"/>
  <c r="Q54" i="116"/>
  <c r="I33" i="166"/>
  <c r="I26" i="166" s="1"/>
  <c r="I37" i="118"/>
  <c r="Q33" i="166"/>
  <c r="Q26" i="166" s="1"/>
  <c r="Q2" i="166" s="1"/>
  <c r="Q37" i="118"/>
  <c r="G61" i="166"/>
  <c r="G66" i="118"/>
  <c r="O61" i="166"/>
  <c r="O66" i="118"/>
  <c r="O66" i="116" s="1"/>
  <c r="W61" i="166"/>
  <c r="W66" i="118"/>
  <c r="G61" i="167"/>
  <c r="G64" i="118"/>
  <c r="O61" i="167"/>
  <c r="O64" i="118"/>
  <c r="W61" i="167"/>
  <c r="W64" i="118"/>
  <c r="C33" i="168"/>
  <c r="C26" i="168" s="1"/>
  <c r="C2" i="168" s="1"/>
  <c r="K33" i="168"/>
  <c r="K26" i="168" s="1"/>
  <c r="K2" i="168" s="1"/>
  <c r="S33" i="168"/>
  <c r="S26" i="168" s="1"/>
  <c r="I33" i="155"/>
  <c r="I26" i="155" s="1"/>
  <c r="I34" i="119"/>
  <c r="I33" i="119" s="1"/>
  <c r="I26" i="119" s="1"/>
  <c r="Q33" i="155"/>
  <c r="Q26" i="155" s="1"/>
  <c r="Q2" i="155" s="1"/>
  <c r="Q34" i="119"/>
  <c r="Q33" i="119" s="1"/>
  <c r="Q26" i="119" s="1"/>
  <c r="Q2" i="119" s="1"/>
  <c r="I38" i="116"/>
  <c r="K39" i="116"/>
  <c r="C61" i="155"/>
  <c r="C66" i="119"/>
  <c r="C61" i="119" s="1"/>
  <c r="K61" i="155"/>
  <c r="K66" i="119"/>
  <c r="K61" i="119" s="1"/>
  <c r="S61" i="155"/>
  <c r="S66" i="119"/>
  <c r="S61" i="119" s="1"/>
  <c r="I33" i="158"/>
  <c r="I26" i="158" s="1"/>
  <c r="I34" i="120"/>
  <c r="Q33" i="158"/>
  <c r="Q26" i="158" s="1"/>
  <c r="Q2" i="158" s="1"/>
  <c r="Q34" i="120"/>
  <c r="O41" i="116"/>
  <c r="E61" i="158"/>
  <c r="E62" i="120"/>
  <c r="M61" i="158"/>
  <c r="M62" i="120"/>
  <c r="U61" i="158"/>
  <c r="U62" i="120"/>
  <c r="F61" i="77"/>
  <c r="N61" i="77"/>
  <c r="V61" i="77"/>
  <c r="J52" i="77"/>
  <c r="J53" i="75"/>
  <c r="J52" i="75" s="1"/>
  <c r="R52" i="77"/>
  <c r="R53" i="75"/>
  <c r="T3" i="79"/>
  <c r="V26" i="83"/>
  <c r="V26" i="87"/>
  <c r="V52" i="87"/>
  <c r="D61" i="110"/>
  <c r="L61" i="110"/>
  <c r="T61" i="110"/>
  <c r="V26" i="109"/>
  <c r="J17" i="115"/>
  <c r="R17" i="115"/>
  <c r="J22" i="115"/>
  <c r="R22" i="115"/>
  <c r="H27" i="115"/>
  <c r="P27" i="115"/>
  <c r="P26" i="115" s="1"/>
  <c r="X27" i="115"/>
  <c r="J33" i="115"/>
  <c r="J26" i="115" s="1"/>
  <c r="R33" i="115"/>
  <c r="R26" i="115" s="1"/>
  <c r="F61" i="201"/>
  <c r="N61" i="201"/>
  <c r="V61" i="201"/>
  <c r="J61" i="203"/>
  <c r="R61" i="203"/>
  <c r="D61" i="173"/>
  <c r="L61" i="173"/>
  <c r="T61" i="173"/>
  <c r="F61" i="183"/>
  <c r="N61" i="183"/>
  <c r="V61" i="183"/>
  <c r="H5" i="125"/>
  <c r="H4" i="125" s="1"/>
  <c r="H4" i="171"/>
  <c r="P5" i="125"/>
  <c r="P4" i="125" s="1"/>
  <c r="P4" i="171"/>
  <c r="X5" i="125"/>
  <c r="X4" i="125" s="1"/>
  <c r="X4" i="171"/>
  <c r="F9" i="125"/>
  <c r="F8" i="125" s="1"/>
  <c r="F8" i="171"/>
  <c r="N9" i="125"/>
  <c r="N8" i="125" s="1"/>
  <c r="N8" i="171"/>
  <c r="V9" i="125"/>
  <c r="V8" i="125" s="1"/>
  <c r="V8" i="171"/>
  <c r="J12" i="125"/>
  <c r="J11" i="171"/>
  <c r="R12" i="125"/>
  <c r="R11" i="171"/>
  <c r="D18" i="125"/>
  <c r="D17" i="125" s="1"/>
  <c r="D17" i="171"/>
  <c r="L18" i="125"/>
  <c r="L17" i="125" s="1"/>
  <c r="L17" i="171"/>
  <c r="T18" i="125"/>
  <c r="T17" i="171"/>
  <c r="D23" i="125"/>
  <c r="D22" i="125" s="1"/>
  <c r="D22" i="171"/>
  <c r="L22" i="171"/>
  <c r="L23" i="125"/>
  <c r="L22" i="125" s="1"/>
  <c r="T23" i="125"/>
  <c r="T22" i="125" s="1"/>
  <c r="T22" i="171"/>
  <c r="J27" i="171"/>
  <c r="J28" i="125"/>
  <c r="R27" i="171"/>
  <c r="R28" i="125"/>
  <c r="D33" i="171"/>
  <c r="D34" i="125"/>
  <c r="D33" i="125" s="1"/>
  <c r="L34" i="125"/>
  <c r="L33" i="171"/>
  <c r="T33" i="171"/>
  <c r="T34" i="125"/>
  <c r="H61" i="171"/>
  <c r="P61" i="171"/>
  <c r="X61" i="171"/>
  <c r="J52" i="171"/>
  <c r="J53" i="125"/>
  <c r="J52" i="125" s="1"/>
  <c r="R53" i="125"/>
  <c r="R52" i="125" s="1"/>
  <c r="R52" i="171"/>
  <c r="J92" i="149"/>
  <c r="R92" i="149"/>
  <c r="H5" i="124"/>
  <c r="H4" i="201"/>
  <c r="P5" i="124"/>
  <c r="P4" i="201"/>
  <c r="X5" i="124"/>
  <c r="X4" i="201"/>
  <c r="J6" i="123"/>
  <c r="L7" i="123"/>
  <c r="F9" i="124"/>
  <c r="F8" i="201"/>
  <c r="N9" i="124"/>
  <c r="N8" i="201"/>
  <c r="V8" i="201"/>
  <c r="V9" i="124"/>
  <c r="X10" i="123"/>
  <c r="J11" i="201"/>
  <c r="J12" i="124"/>
  <c r="R11" i="201"/>
  <c r="R12" i="124"/>
  <c r="D13" i="123"/>
  <c r="T13" i="123"/>
  <c r="F14" i="123"/>
  <c r="P15" i="123"/>
  <c r="X15" i="123"/>
  <c r="D18" i="124"/>
  <c r="D17" i="201"/>
  <c r="L17" i="201"/>
  <c r="L18" i="124"/>
  <c r="T17" i="201"/>
  <c r="T18" i="124"/>
  <c r="P20" i="123"/>
  <c r="X20" i="123"/>
  <c r="D22" i="201"/>
  <c r="D23" i="124"/>
  <c r="L22" i="201"/>
  <c r="L23" i="124"/>
  <c r="T22" i="201"/>
  <c r="T23" i="124"/>
  <c r="F24" i="123"/>
  <c r="P25" i="123"/>
  <c r="X25" i="123"/>
  <c r="J27" i="201"/>
  <c r="J28" i="124"/>
  <c r="R28" i="124"/>
  <c r="R27" i="201"/>
  <c r="T29" i="123"/>
  <c r="H31" i="123"/>
  <c r="P31" i="123"/>
  <c r="X31" i="123"/>
  <c r="R32" i="123"/>
  <c r="D33" i="201"/>
  <c r="D34" i="124"/>
  <c r="L34" i="124"/>
  <c r="L33" i="201"/>
  <c r="T33" i="201"/>
  <c r="T34" i="124"/>
  <c r="H36" i="123"/>
  <c r="P36" i="123"/>
  <c r="J37" i="123"/>
  <c r="R37" i="123"/>
  <c r="F39" i="123"/>
  <c r="N39" i="123"/>
  <c r="H40" i="123"/>
  <c r="P40" i="123"/>
  <c r="D42" i="123"/>
  <c r="L42" i="123"/>
  <c r="N43" i="123"/>
  <c r="X44" i="123"/>
  <c r="J45" i="123"/>
  <c r="L46" i="123"/>
  <c r="V47" i="123"/>
  <c r="H48" i="123"/>
  <c r="F51" i="123"/>
  <c r="H62" i="123"/>
  <c r="R63" i="123"/>
  <c r="D64" i="123"/>
  <c r="F65" i="123"/>
  <c r="X66" i="123"/>
  <c r="R67" i="123"/>
  <c r="D68" i="123"/>
  <c r="V69" i="123"/>
  <c r="X70" i="123"/>
  <c r="T72" i="123"/>
  <c r="F53" i="124"/>
  <c r="F52" i="201"/>
  <c r="N53" i="124"/>
  <c r="N52" i="201"/>
  <c r="V52" i="201"/>
  <c r="V53" i="124"/>
  <c r="P54" i="123"/>
  <c r="X54" i="123"/>
  <c r="F33" i="160"/>
  <c r="F26" i="160" s="1"/>
  <c r="F34" i="8"/>
  <c r="N33" i="160"/>
  <c r="N26" i="160" s="1"/>
  <c r="N34" i="8"/>
  <c r="V33" i="160"/>
  <c r="V26" i="160" s="1"/>
  <c r="V34" i="8"/>
  <c r="F33" i="151"/>
  <c r="F26" i="151" s="1"/>
  <c r="F2" i="151" s="1"/>
  <c r="F34" i="10"/>
  <c r="N33" i="151"/>
  <c r="N26" i="151" s="1"/>
  <c r="N34" i="10"/>
  <c r="V33" i="151"/>
  <c r="V26" i="151" s="1"/>
  <c r="V2" i="151" s="1"/>
  <c r="V34" i="10"/>
  <c r="H61" i="151"/>
  <c r="H66" i="10"/>
  <c r="H61" i="10" s="1"/>
  <c r="P61" i="151"/>
  <c r="P66" i="10"/>
  <c r="P61" i="10" s="1"/>
  <c r="X61" i="151"/>
  <c r="X66" i="10"/>
  <c r="X61" i="10" s="1"/>
  <c r="F5" i="16"/>
  <c r="F4" i="17"/>
  <c r="N4" i="17"/>
  <c r="N5" i="16"/>
  <c r="V4" i="17"/>
  <c r="V5" i="16"/>
  <c r="D8" i="17"/>
  <c r="D9" i="16"/>
  <c r="D8" i="16" s="1"/>
  <c r="L8" i="17"/>
  <c r="L9" i="16"/>
  <c r="T8" i="17"/>
  <c r="T9" i="16"/>
  <c r="H11" i="17"/>
  <c r="H12" i="16"/>
  <c r="P12" i="16"/>
  <c r="P11" i="16" s="1"/>
  <c r="P11" i="17"/>
  <c r="X11" i="17"/>
  <c r="X12" i="16"/>
  <c r="J18" i="16"/>
  <c r="J17" i="17"/>
  <c r="R18" i="16"/>
  <c r="R17" i="17"/>
  <c r="J23" i="16"/>
  <c r="J22" i="16" s="1"/>
  <c r="J22" i="17"/>
  <c r="R22" i="17"/>
  <c r="R23" i="16"/>
  <c r="H28" i="16"/>
  <c r="H27" i="17"/>
  <c r="P27" i="17"/>
  <c r="P28" i="16"/>
  <c r="X27" i="17"/>
  <c r="X28" i="16"/>
  <c r="J33" i="17"/>
  <c r="J34" i="16"/>
  <c r="R34" i="16"/>
  <c r="R33" i="17"/>
  <c r="D52" i="17"/>
  <c r="D53" i="16"/>
  <c r="L53" i="16"/>
  <c r="L52" i="17"/>
  <c r="T52" i="17"/>
  <c r="T53" i="16"/>
  <c r="T52" i="16" s="1"/>
  <c r="H61" i="18"/>
  <c r="P61" i="18"/>
  <c r="X61" i="18"/>
  <c r="H4" i="185"/>
  <c r="H5" i="103"/>
  <c r="P4" i="185"/>
  <c r="P5" i="103"/>
  <c r="X4" i="185"/>
  <c r="X5" i="103"/>
  <c r="J6" i="103"/>
  <c r="R6" i="103"/>
  <c r="D7" i="103"/>
  <c r="D7" i="102" s="1"/>
  <c r="L7" i="103"/>
  <c r="T7" i="103"/>
  <c r="F8" i="185"/>
  <c r="F9" i="103"/>
  <c r="N8" i="185"/>
  <c r="N9" i="103"/>
  <c r="V8" i="185"/>
  <c r="V9" i="103"/>
  <c r="H10" i="103"/>
  <c r="P10" i="103"/>
  <c r="X10" i="103"/>
  <c r="J11" i="185"/>
  <c r="J12" i="103"/>
  <c r="R11" i="185"/>
  <c r="R12" i="103"/>
  <c r="D13" i="103"/>
  <c r="L13" i="103"/>
  <c r="T13" i="103"/>
  <c r="T13" i="102" s="1"/>
  <c r="F14" i="103"/>
  <c r="N14" i="103"/>
  <c r="V14" i="103"/>
  <c r="V14" i="102" s="1"/>
  <c r="H15" i="103"/>
  <c r="P15" i="103"/>
  <c r="X15" i="103"/>
  <c r="J16" i="103"/>
  <c r="R16" i="103"/>
  <c r="D17" i="185"/>
  <c r="D18" i="103"/>
  <c r="L17" i="185"/>
  <c r="L18" i="103"/>
  <c r="T17" i="185"/>
  <c r="T18" i="103"/>
  <c r="V19" i="102"/>
  <c r="H20" i="102"/>
  <c r="P20" i="102"/>
  <c r="J21" i="102"/>
  <c r="R21" i="102"/>
  <c r="D22" i="185"/>
  <c r="D23" i="103"/>
  <c r="L22" i="185"/>
  <c r="L23" i="103"/>
  <c r="T22" i="185"/>
  <c r="T23" i="103"/>
  <c r="F24" i="103"/>
  <c r="N24" i="103"/>
  <c r="V24" i="103"/>
  <c r="V24" i="102" s="1"/>
  <c r="H25" i="103"/>
  <c r="H25" i="102" s="1"/>
  <c r="P25" i="103"/>
  <c r="X25" i="103"/>
  <c r="J27" i="185"/>
  <c r="J28" i="103"/>
  <c r="R27" i="185"/>
  <c r="R28" i="103"/>
  <c r="D29" i="102"/>
  <c r="N30" i="102"/>
  <c r="V30" i="102"/>
  <c r="X31" i="102"/>
  <c r="J32" i="102"/>
  <c r="D33" i="185"/>
  <c r="D34" i="103"/>
  <c r="L33" i="185"/>
  <c r="L34" i="103"/>
  <c r="T33" i="185"/>
  <c r="T34" i="103"/>
  <c r="N35" i="102"/>
  <c r="V35" i="102"/>
  <c r="X36" i="102"/>
  <c r="L38" i="102"/>
  <c r="T38" i="102"/>
  <c r="F39" i="102"/>
  <c r="V39" i="102"/>
  <c r="T42" i="102"/>
  <c r="F43" i="102"/>
  <c r="H44" i="102"/>
  <c r="P44" i="102"/>
  <c r="R45" i="102"/>
  <c r="D46" i="102"/>
  <c r="T46" i="102"/>
  <c r="F47" i="102"/>
  <c r="N47" i="102"/>
  <c r="P48" i="102"/>
  <c r="D50" i="102"/>
  <c r="L50" i="102"/>
  <c r="N51" i="102"/>
  <c r="H61" i="185"/>
  <c r="P61" i="185"/>
  <c r="X61" i="185"/>
  <c r="T62" i="102"/>
  <c r="P64" i="102"/>
  <c r="D66" i="102"/>
  <c r="T66" i="102"/>
  <c r="F67" i="102"/>
  <c r="R69" i="102"/>
  <c r="D70" i="102"/>
  <c r="P72" i="102"/>
  <c r="X72" i="102"/>
  <c r="D52" i="185"/>
  <c r="D53" i="103"/>
  <c r="L52" i="185"/>
  <c r="L53" i="103"/>
  <c r="T52" i="185"/>
  <c r="T53" i="103"/>
  <c r="V54" i="102"/>
  <c r="F4" i="187"/>
  <c r="F5" i="105"/>
  <c r="F4" i="105" s="1"/>
  <c r="N4" i="187"/>
  <c r="N5" i="105"/>
  <c r="N4" i="105" s="1"/>
  <c r="V4" i="187"/>
  <c r="V5" i="105"/>
  <c r="V4" i="105" s="1"/>
  <c r="D8" i="187"/>
  <c r="D9" i="105"/>
  <c r="D8" i="105" s="1"/>
  <c r="L8" i="187"/>
  <c r="L9" i="105"/>
  <c r="T8" i="187"/>
  <c r="T9" i="105"/>
  <c r="H11" i="187"/>
  <c r="H12" i="105"/>
  <c r="H11" i="105" s="1"/>
  <c r="P11" i="187"/>
  <c r="P12" i="105"/>
  <c r="X11" i="187"/>
  <c r="X12" i="105"/>
  <c r="J17" i="187"/>
  <c r="J18" i="105"/>
  <c r="J17" i="105" s="1"/>
  <c r="R17" i="187"/>
  <c r="R18" i="105"/>
  <c r="J22" i="187"/>
  <c r="J23" i="105"/>
  <c r="J22" i="105" s="1"/>
  <c r="R22" i="187"/>
  <c r="R23" i="105"/>
  <c r="H27" i="187"/>
  <c r="H28" i="105"/>
  <c r="H27" i="105" s="1"/>
  <c r="P27" i="187"/>
  <c r="P28" i="105"/>
  <c r="P27" i="105" s="1"/>
  <c r="X27" i="187"/>
  <c r="X28" i="105"/>
  <c r="J33" i="187"/>
  <c r="J34" i="105"/>
  <c r="R33" i="187"/>
  <c r="R34" i="105"/>
  <c r="F61" i="187"/>
  <c r="N61" i="187"/>
  <c r="V61" i="187"/>
  <c r="J52" i="187"/>
  <c r="J53" i="105"/>
  <c r="J52" i="105" s="1"/>
  <c r="R52" i="187"/>
  <c r="R53" i="105"/>
  <c r="T27" i="188"/>
  <c r="T26" i="188" s="1"/>
  <c r="F33" i="188"/>
  <c r="N33" i="188"/>
  <c r="V33" i="188"/>
  <c r="V26" i="188" s="1"/>
  <c r="F4" i="191"/>
  <c r="F5" i="104"/>
  <c r="N4" i="191"/>
  <c r="N5" i="104"/>
  <c r="V4" i="191"/>
  <c r="V5" i="104"/>
  <c r="D8" i="191"/>
  <c r="D9" i="104"/>
  <c r="L8" i="191"/>
  <c r="L9" i="104"/>
  <c r="L8" i="104" s="1"/>
  <c r="T8" i="191"/>
  <c r="T9" i="104"/>
  <c r="H11" i="191"/>
  <c r="H12" i="104"/>
  <c r="P11" i="191"/>
  <c r="P12" i="104"/>
  <c r="X11" i="191"/>
  <c r="X12" i="104"/>
  <c r="X11" i="104" s="1"/>
  <c r="J17" i="191"/>
  <c r="J18" i="104"/>
  <c r="R17" i="191"/>
  <c r="R18" i="104"/>
  <c r="R17" i="104" s="1"/>
  <c r="J22" i="191"/>
  <c r="J23" i="104"/>
  <c r="R22" i="191"/>
  <c r="R23" i="104"/>
  <c r="R22" i="104" s="1"/>
  <c r="H27" i="191"/>
  <c r="H28" i="104"/>
  <c r="P27" i="191"/>
  <c r="P28" i="104"/>
  <c r="X27" i="191"/>
  <c r="X28" i="104"/>
  <c r="X27" i="104" s="1"/>
  <c r="J33" i="191"/>
  <c r="J34" i="104"/>
  <c r="R33" i="191"/>
  <c r="R34" i="104"/>
  <c r="F61" i="191"/>
  <c r="N61" i="191"/>
  <c r="V61" i="191"/>
  <c r="J52" i="191"/>
  <c r="J53" i="104"/>
  <c r="R52" i="191"/>
  <c r="R53" i="104"/>
  <c r="R52" i="104" s="1"/>
  <c r="J4" i="194"/>
  <c r="J5" i="106"/>
  <c r="R4" i="194"/>
  <c r="R5" i="106"/>
  <c r="H8" i="194"/>
  <c r="H9" i="106"/>
  <c r="H8" i="106" s="1"/>
  <c r="P8" i="194"/>
  <c r="P9" i="106"/>
  <c r="X8" i="194"/>
  <c r="X9" i="106"/>
  <c r="X8" i="106" s="1"/>
  <c r="D11" i="194"/>
  <c r="D12" i="106"/>
  <c r="L11" i="194"/>
  <c r="L12" i="106"/>
  <c r="T11" i="194"/>
  <c r="T12" i="106"/>
  <c r="T11" i="106" s="1"/>
  <c r="F17" i="194"/>
  <c r="F18" i="106"/>
  <c r="N17" i="194"/>
  <c r="N18" i="106"/>
  <c r="V17" i="194"/>
  <c r="V18" i="106"/>
  <c r="F22" i="194"/>
  <c r="F23" i="106"/>
  <c r="N22" i="194"/>
  <c r="N23" i="106"/>
  <c r="V22" i="194"/>
  <c r="V23" i="106"/>
  <c r="V22" i="106" s="1"/>
  <c r="D27" i="194"/>
  <c r="D28" i="106"/>
  <c r="D27" i="106" s="1"/>
  <c r="L27" i="194"/>
  <c r="L28" i="106"/>
  <c r="T27" i="194"/>
  <c r="T28" i="106"/>
  <c r="F33" i="194"/>
  <c r="F34" i="106"/>
  <c r="N33" i="194"/>
  <c r="N34" i="106"/>
  <c r="V33" i="194"/>
  <c r="V34" i="106"/>
  <c r="J61" i="194"/>
  <c r="R61" i="194"/>
  <c r="F52" i="194"/>
  <c r="F53" i="106"/>
  <c r="N52" i="194"/>
  <c r="N53" i="106"/>
  <c r="V52" i="194"/>
  <c r="V53" i="106"/>
  <c r="V52" i="106" s="1"/>
  <c r="F4" i="197"/>
  <c r="F5" i="111"/>
  <c r="F4" i="111" s="1"/>
  <c r="N4" i="197"/>
  <c r="N5" i="111"/>
  <c r="N4" i="111" s="1"/>
  <c r="V4" i="197"/>
  <c r="V5" i="111"/>
  <c r="V4" i="111" s="1"/>
  <c r="D8" i="197"/>
  <c r="D9" i="111"/>
  <c r="D8" i="111" s="1"/>
  <c r="L8" i="197"/>
  <c r="L9" i="111"/>
  <c r="L8" i="111" s="1"/>
  <c r="T8" i="197"/>
  <c r="T9" i="111"/>
  <c r="T8" i="111" s="1"/>
  <c r="H11" i="197"/>
  <c r="H12" i="111"/>
  <c r="H11" i="111" s="1"/>
  <c r="P11" i="197"/>
  <c r="P12" i="111"/>
  <c r="P11" i="111" s="1"/>
  <c r="X11" i="197"/>
  <c r="X12" i="111"/>
  <c r="X11" i="111" s="1"/>
  <c r="J17" i="197"/>
  <c r="J18" i="111"/>
  <c r="J17" i="111" s="1"/>
  <c r="R17" i="197"/>
  <c r="R18" i="111"/>
  <c r="R17" i="111" s="1"/>
  <c r="J22" i="197"/>
  <c r="J23" i="111"/>
  <c r="J22" i="111" s="1"/>
  <c r="R22" i="197"/>
  <c r="R23" i="111"/>
  <c r="R22" i="111" s="1"/>
  <c r="H27" i="197"/>
  <c r="H28" i="111"/>
  <c r="H27" i="111" s="1"/>
  <c r="P27" i="197"/>
  <c r="P28" i="111"/>
  <c r="P27" i="111" s="1"/>
  <c r="X27" i="197"/>
  <c r="X28" i="111"/>
  <c r="X27" i="111" s="1"/>
  <c r="J33" i="197"/>
  <c r="J34" i="111"/>
  <c r="J33" i="111" s="1"/>
  <c r="R33" i="197"/>
  <c r="R34" i="111"/>
  <c r="R33" i="111" s="1"/>
  <c r="F61" i="197"/>
  <c r="F61" i="111"/>
  <c r="N61" i="197"/>
  <c r="N61" i="111"/>
  <c r="V61" i="197"/>
  <c r="V61" i="111"/>
  <c r="J52" i="197"/>
  <c r="J53" i="111"/>
  <c r="J52" i="111" s="1"/>
  <c r="R52" i="197"/>
  <c r="R53" i="111"/>
  <c r="R52" i="111" s="1"/>
  <c r="D4" i="163"/>
  <c r="D5" i="117"/>
  <c r="L4" i="163"/>
  <c r="L5" i="117"/>
  <c r="T4" i="163"/>
  <c r="T5" i="117"/>
  <c r="F6" i="116"/>
  <c r="N6" i="116"/>
  <c r="V6" i="116"/>
  <c r="H7" i="116"/>
  <c r="P7" i="116"/>
  <c r="X7" i="116"/>
  <c r="J8" i="163"/>
  <c r="J9" i="117"/>
  <c r="R8" i="163"/>
  <c r="R9" i="117"/>
  <c r="D10" i="116"/>
  <c r="L10" i="116"/>
  <c r="T10" i="116"/>
  <c r="F11" i="163"/>
  <c r="F12" i="117"/>
  <c r="N11" i="163"/>
  <c r="N12" i="117"/>
  <c r="V11" i="163"/>
  <c r="V12" i="117"/>
  <c r="H13" i="116"/>
  <c r="P13" i="116"/>
  <c r="X13" i="116"/>
  <c r="J14" i="116"/>
  <c r="R14" i="116"/>
  <c r="D15" i="116"/>
  <c r="L15" i="116"/>
  <c r="T15" i="116"/>
  <c r="F16" i="116"/>
  <c r="N16" i="116"/>
  <c r="V16" i="116"/>
  <c r="H17" i="163"/>
  <c r="H18" i="117"/>
  <c r="P17" i="163"/>
  <c r="P18" i="117"/>
  <c r="X17" i="163"/>
  <c r="X18" i="117"/>
  <c r="J19" i="116"/>
  <c r="R19" i="116"/>
  <c r="D20" i="116"/>
  <c r="L20" i="116"/>
  <c r="T20" i="116"/>
  <c r="F21" i="116"/>
  <c r="N21" i="116"/>
  <c r="V21" i="116"/>
  <c r="H22" i="163"/>
  <c r="H23" i="117"/>
  <c r="P22" i="163"/>
  <c r="P23" i="117"/>
  <c r="X22" i="163"/>
  <c r="X23" i="117"/>
  <c r="J24" i="116"/>
  <c r="R24" i="116"/>
  <c r="D25" i="116"/>
  <c r="L25" i="116"/>
  <c r="T25" i="116"/>
  <c r="F27" i="163"/>
  <c r="F28" i="117"/>
  <c r="N27" i="163"/>
  <c r="N28" i="117"/>
  <c r="V27" i="163"/>
  <c r="V28" i="117"/>
  <c r="H29" i="116"/>
  <c r="P29" i="116"/>
  <c r="X29" i="116"/>
  <c r="J30" i="116"/>
  <c r="R30" i="116"/>
  <c r="D31" i="116"/>
  <c r="L31" i="116"/>
  <c r="T31" i="116"/>
  <c r="F32" i="116"/>
  <c r="N32" i="116"/>
  <c r="V32" i="116"/>
  <c r="H33" i="163"/>
  <c r="H34" i="117"/>
  <c r="P33" i="163"/>
  <c r="P34" i="117"/>
  <c r="X33" i="163"/>
  <c r="X34" i="117"/>
  <c r="J35" i="116"/>
  <c r="R35" i="116"/>
  <c r="D36" i="116"/>
  <c r="L36" i="116"/>
  <c r="T36" i="116"/>
  <c r="R39" i="116"/>
  <c r="H42" i="116"/>
  <c r="P42" i="116"/>
  <c r="X42" i="116"/>
  <c r="J43" i="116"/>
  <c r="R43" i="116"/>
  <c r="H46" i="116"/>
  <c r="P46" i="116"/>
  <c r="J47" i="116"/>
  <c r="R47" i="116"/>
  <c r="D48" i="116"/>
  <c r="L48" i="116"/>
  <c r="T48" i="116"/>
  <c r="F49" i="116"/>
  <c r="N49" i="116"/>
  <c r="V49" i="116"/>
  <c r="H50" i="116"/>
  <c r="P50" i="116"/>
  <c r="J51" i="116"/>
  <c r="R51" i="116"/>
  <c r="D61" i="163"/>
  <c r="L61" i="163"/>
  <c r="T61" i="163"/>
  <c r="J63" i="116"/>
  <c r="R63" i="116"/>
  <c r="F65" i="116"/>
  <c r="N65" i="116"/>
  <c r="V65" i="116"/>
  <c r="D68" i="116"/>
  <c r="L68" i="116"/>
  <c r="T68" i="116"/>
  <c r="F69" i="116"/>
  <c r="J71" i="116"/>
  <c r="D72" i="116"/>
  <c r="L72" i="116"/>
  <c r="T72" i="116"/>
  <c r="H52" i="163"/>
  <c r="H53" i="117"/>
  <c r="P52" i="163"/>
  <c r="P53" i="117"/>
  <c r="X52" i="163"/>
  <c r="X53" i="117"/>
  <c r="J54" i="116"/>
  <c r="R54" i="116"/>
  <c r="J33" i="166"/>
  <c r="J26" i="166" s="1"/>
  <c r="J37" i="118"/>
  <c r="R33" i="166"/>
  <c r="R26" i="166" s="1"/>
  <c r="R37" i="118"/>
  <c r="H61" i="166"/>
  <c r="H66" i="118"/>
  <c r="P61" i="166"/>
  <c r="P66" i="118"/>
  <c r="X61" i="166"/>
  <c r="X66" i="118"/>
  <c r="H61" i="167"/>
  <c r="H64" i="118"/>
  <c r="P61" i="167"/>
  <c r="P64" i="118"/>
  <c r="X61" i="167"/>
  <c r="X64" i="118"/>
  <c r="J33" i="155"/>
  <c r="J26" i="155" s="1"/>
  <c r="J34" i="119"/>
  <c r="J33" i="119" s="1"/>
  <c r="J26" i="119" s="1"/>
  <c r="R33" i="155"/>
  <c r="R26" i="155" s="1"/>
  <c r="R2" i="155" s="1"/>
  <c r="R34" i="119"/>
  <c r="R33" i="119" s="1"/>
  <c r="R26" i="119" s="1"/>
  <c r="R2" i="119" s="1"/>
  <c r="J38" i="116"/>
  <c r="R38" i="116"/>
  <c r="D39" i="116"/>
  <c r="F40" i="116"/>
  <c r="N40" i="116"/>
  <c r="V40" i="116"/>
  <c r="D61" i="155"/>
  <c r="D66" i="119"/>
  <c r="D61" i="119" s="1"/>
  <c r="L61" i="155"/>
  <c r="L66" i="119"/>
  <c r="L61" i="119" s="1"/>
  <c r="T61" i="155"/>
  <c r="T66" i="119"/>
  <c r="T61" i="119" s="1"/>
  <c r="J33" i="158"/>
  <c r="J26" i="158" s="1"/>
  <c r="J34" i="120"/>
  <c r="J33" i="120" s="1"/>
  <c r="J26" i="120" s="1"/>
  <c r="R33" i="158"/>
  <c r="R26" i="158" s="1"/>
  <c r="R34" i="120"/>
  <c r="R33" i="120" s="1"/>
  <c r="R26" i="120" s="1"/>
  <c r="P41" i="116"/>
  <c r="F44" i="116"/>
  <c r="N44" i="116"/>
  <c r="V44" i="116"/>
  <c r="F61" i="158"/>
  <c r="F62" i="120"/>
  <c r="F61" i="120" s="1"/>
  <c r="N61" i="158"/>
  <c r="N62" i="120"/>
  <c r="N61" i="120" s="1"/>
  <c r="V61" i="158"/>
  <c r="V62" i="120"/>
  <c r="V61" i="120" s="1"/>
  <c r="P67" i="116"/>
  <c r="R68" i="116"/>
  <c r="L69" i="116"/>
  <c r="T69" i="116"/>
  <c r="F66" i="116" l="1"/>
  <c r="S26" i="187"/>
  <c r="S3" i="85"/>
  <c r="H3" i="201"/>
  <c r="K26" i="197"/>
  <c r="M26" i="108"/>
  <c r="P26" i="163"/>
  <c r="K20" i="102"/>
  <c r="N7" i="123"/>
  <c r="K71" i="102"/>
  <c r="O26" i="84"/>
  <c r="K17" i="105"/>
  <c r="D50" i="123"/>
  <c r="S27" i="103"/>
  <c r="R49" i="123"/>
  <c r="R27" i="104"/>
  <c r="R22" i="16"/>
  <c r="Q50" i="102"/>
  <c r="W26" i="19"/>
  <c r="W26" i="173"/>
  <c r="G8" i="125"/>
  <c r="E26" i="86"/>
  <c r="K27" i="111"/>
  <c r="H14" i="102"/>
  <c r="X51" i="123"/>
  <c r="N29" i="123"/>
  <c r="C27" i="111"/>
  <c r="I26" i="19"/>
  <c r="P51" i="123"/>
  <c r="F29" i="123"/>
  <c r="I26" i="201"/>
  <c r="N3" i="19"/>
  <c r="S22" i="16"/>
  <c r="V68" i="123"/>
  <c r="D17" i="106"/>
  <c r="N26" i="187"/>
  <c r="U3" i="88"/>
  <c r="H26" i="185"/>
  <c r="M25" i="102"/>
  <c r="L32" i="123"/>
  <c r="L26" i="114"/>
  <c r="E26" i="108"/>
  <c r="S26" i="191"/>
  <c r="M26" i="191"/>
  <c r="K26" i="191"/>
  <c r="K26" i="188"/>
  <c r="W26" i="112"/>
  <c r="M3" i="17"/>
  <c r="M2" i="17" s="1"/>
  <c r="T26" i="194"/>
  <c r="O26" i="17"/>
  <c r="T26" i="191"/>
  <c r="F26" i="108"/>
  <c r="W26" i="194"/>
  <c r="C36" i="116"/>
  <c r="L17" i="106"/>
  <c r="C51" i="102"/>
  <c r="C51" i="93" s="1"/>
  <c r="C51" i="11" s="1"/>
  <c r="C51" i="9" s="1"/>
  <c r="C51" i="7" s="1"/>
  <c r="P48" i="123"/>
  <c r="T3" i="115"/>
  <c r="V4" i="16"/>
  <c r="L26" i="187"/>
  <c r="O4" i="16"/>
  <c r="D71" i="123"/>
  <c r="S26" i="17"/>
  <c r="R70" i="123"/>
  <c r="J40" i="123"/>
  <c r="J40" i="93" s="1"/>
  <c r="J40" i="11" s="1"/>
  <c r="J40" i="9" s="1"/>
  <c r="J40" i="7" s="1"/>
  <c r="L6" i="123"/>
  <c r="K3" i="190"/>
  <c r="P26" i="77"/>
  <c r="J70" i="123"/>
  <c r="X39" i="123"/>
  <c r="D6" i="123"/>
  <c r="I41" i="123"/>
  <c r="G10" i="123"/>
  <c r="X3" i="107"/>
  <c r="S3" i="115"/>
  <c r="X69" i="123"/>
  <c r="R26" i="191"/>
  <c r="U14" i="102"/>
  <c r="M26" i="187"/>
  <c r="N26" i="108"/>
  <c r="C26" i="17"/>
  <c r="E36" i="102"/>
  <c r="E36" i="93" s="1"/>
  <c r="E36" i="11" s="1"/>
  <c r="E36" i="9" s="1"/>
  <c r="E36" i="7" s="1"/>
  <c r="P69" i="123"/>
  <c r="O40" i="123"/>
  <c r="J26" i="86"/>
  <c r="H69" i="123"/>
  <c r="D49" i="123"/>
  <c r="L21" i="123"/>
  <c r="R48" i="123"/>
  <c r="D21" i="123"/>
  <c r="C50" i="123"/>
  <c r="J3" i="107"/>
  <c r="R26" i="91"/>
  <c r="S26" i="186"/>
  <c r="N68" i="123"/>
  <c r="J26" i="109"/>
  <c r="T3" i="83"/>
  <c r="X26" i="193"/>
  <c r="K26" i="186"/>
  <c r="F68" i="123"/>
  <c r="I49" i="123"/>
  <c r="E24" i="123"/>
  <c r="L26" i="78"/>
  <c r="U3" i="91"/>
  <c r="P26" i="193"/>
  <c r="L37" i="123"/>
  <c r="V26" i="107"/>
  <c r="T3" i="186"/>
  <c r="D3" i="83"/>
  <c r="D2" i="83" s="1"/>
  <c r="L3" i="163"/>
  <c r="I26" i="89"/>
  <c r="H3" i="112"/>
  <c r="U26" i="171"/>
  <c r="K37" i="116"/>
  <c r="H26" i="193"/>
  <c r="D37" i="123"/>
  <c r="K38" i="123"/>
  <c r="J26" i="171"/>
  <c r="Q26" i="82"/>
  <c r="D67" i="123"/>
  <c r="Q3" i="19"/>
  <c r="C3" i="193"/>
  <c r="R3" i="18"/>
  <c r="E26" i="173"/>
  <c r="G3" i="198"/>
  <c r="P46" i="102"/>
  <c r="R43" i="102"/>
  <c r="R43" i="93" s="1"/>
  <c r="R43" i="11" s="1"/>
  <c r="R43" i="9" s="1"/>
  <c r="R43" i="7" s="1"/>
  <c r="X29" i="102"/>
  <c r="J49" i="123"/>
  <c r="M47" i="123"/>
  <c r="O10" i="123"/>
  <c r="T26" i="78"/>
  <c r="G26" i="89"/>
  <c r="I26" i="88"/>
  <c r="K26" i="87"/>
  <c r="N26" i="171"/>
  <c r="H26" i="112"/>
  <c r="K3" i="89"/>
  <c r="N24" i="102"/>
  <c r="M3" i="197"/>
  <c r="Q26" i="201"/>
  <c r="M26" i="86"/>
  <c r="F33" i="106"/>
  <c r="N17" i="106"/>
  <c r="D11" i="106"/>
  <c r="X4" i="75"/>
  <c r="T50" i="123"/>
  <c r="J26" i="83"/>
  <c r="H3" i="171"/>
  <c r="I3" i="91"/>
  <c r="S3" i="90"/>
  <c r="R22" i="75"/>
  <c r="E4" i="105"/>
  <c r="C54" i="102"/>
  <c r="K36" i="116"/>
  <c r="J33" i="104"/>
  <c r="F4" i="104"/>
  <c r="T7" i="102"/>
  <c r="Q16" i="102"/>
  <c r="O10" i="102"/>
  <c r="E3" i="78"/>
  <c r="E2" i="78" s="1"/>
  <c r="M11" i="104"/>
  <c r="I26" i="188"/>
  <c r="G26" i="88"/>
  <c r="T2" i="119"/>
  <c r="V7" i="102"/>
  <c r="K50" i="123"/>
  <c r="O44" i="123"/>
  <c r="O44" i="93" s="1"/>
  <c r="O44" i="11" s="1"/>
  <c r="O44" i="9" s="1"/>
  <c r="O44" i="7" s="1"/>
  <c r="Q41" i="123"/>
  <c r="S38" i="123"/>
  <c r="S38" i="93" s="1"/>
  <c r="S38" i="11" s="1"/>
  <c r="S38" i="9" s="1"/>
  <c r="S38" i="7" s="1"/>
  <c r="U35" i="123"/>
  <c r="U35" i="93" s="1"/>
  <c r="U35" i="11" s="1"/>
  <c r="U35" i="9" s="1"/>
  <c r="U35" i="7" s="1"/>
  <c r="U30" i="123"/>
  <c r="U30" i="93" s="1"/>
  <c r="U30" i="11" s="1"/>
  <c r="U30" i="9" s="1"/>
  <c r="U30" i="7" s="1"/>
  <c r="G25" i="123"/>
  <c r="G20" i="123"/>
  <c r="G15" i="123"/>
  <c r="S70" i="116"/>
  <c r="S70" i="93" s="1"/>
  <c r="S70" i="11" s="1"/>
  <c r="S70" i="9" s="1"/>
  <c r="S70" i="7" s="1"/>
  <c r="N52" i="106"/>
  <c r="J52" i="104"/>
  <c r="I22" i="105"/>
  <c r="C8" i="16"/>
  <c r="Q11" i="125"/>
  <c r="F4" i="125"/>
  <c r="E11" i="111"/>
  <c r="X11" i="106"/>
  <c r="U27" i="125"/>
  <c r="G17" i="125"/>
  <c r="I26" i="87"/>
  <c r="K26" i="86"/>
  <c r="X22" i="75"/>
  <c r="G42" i="116"/>
  <c r="I39" i="116"/>
  <c r="Q26" i="193"/>
  <c r="U26" i="190"/>
  <c r="U36" i="102"/>
  <c r="U36" i="93" s="1"/>
  <c r="U36" i="11" s="1"/>
  <c r="U36" i="9" s="1"/>
  <c r="U36" i="7" s="1"/>
  <c r="O65" i="123"/>
  <c r="Q62" i="123"/>
  <c r="Q61" i="123" s="1"/>
  <c r="Q49" i="123"/>
  <c r="S46" i="123"/>
  <c r="U43" i="123"/>
  <c r="W40" i="123"/>
  <c r="C38" i="123"/>
  <c r="E35" i="123"/>
  <c r="E35" i="93" s="1"/>
  <c r="E35" i="11" s="1"/>
  <c r="E35" i="9" s="1"/>
  <c r="E35" i="7" s="1"/>
  <c r="E30" i="123"/>
  <c r="E30" i="93" s="1"/>
  <c r="E30" i="11" s="1"/>
  <c r="E30" i="9" s="1"/>
  <c r="E30" i="7" s="1"/>
  <c r="M24" i="123"/>
  <c r="M19" i="123"/>
  <c r="M19" i="93" s="1"/>
  <c r="M19" i="11" s="1"/>
  <c r="M19" i="9" s="1"/>
  <c r="M19" i="7" s="1"/>
  <c r="M14" i="123"/>
  <c r="M14" i="93" s="1"/>
  <c r="M14" i="11" s="1"/>
  <c r="M14" i="9" s="1"/>
  <c r="M14" i="7" s="1"/>
  <c r="S7" i="123"/>
  <c r="J22" i="104"/>
  <c r="X15" i="102"/>
  <c r="D13" i="102"/>
  <c r="D13" i="93" s="1"/>
  <c r="D13" i="11" s="1"/>
  <c r="D13" i="9" s="1"/>
  <c r="D13" i="7" s="1"/>
  <c r="L52" i="16"/>
  <c r="O8" i="106"/>
  <c r="V26" i="114"/>
  <c r="W6" i="102"/>
  <c r="V16" i="102"/>
  <c r="X13" i="102"/>
  <c r="S3" i="88"/>
  <c r="W4" i="111"/>
  <c r="E3" i="91"/>
  <c r="L3" i="192"/>
  <c r="X26" i="121"/>
  <c r="M3" i="83"/>
  <c r="K63" i="123"/>
  <c r="V3" i="17"/>
  <c r="G15" i="102"/>
  <c r="M26" i="112"/>
  <c r="G26" i="78"/>
  <c r="K3" i="78"/>
  <c r="Q3" i="114"/>
  <c r="G3" i="86"/>
  <c r="F22" i="75"/>
  <c r="C69" i="116"/>
  <c r="O26" i="165"/>
  <c r="O26" i="199"/>
  <c r="U67" i="116"/>
  <c r="L26" i="186"/>
  <c r="P29" i="102"/>
  <c r="U51" i="123"/>
  <c r="W48" i="123"/>
  <c r="C46" i="123"/>
  <c r="E43" i="123"/>
  <c r="G40" i="123"/>
  <c r="G40" i="93" s="1"/>
  <c r="G40" i="11" s="1"/>
  <c r="G40" i="9" s="1"/>
  <c r="G40" i="7" s="1"/>
  <c r="I37" i="123"/>
  <c r="I32" i="123"/>
  <c r="K29" i="123"/>
  <c r="Q21" i="123"/>
  <c r="Q16" i="123"/>
  <c r="Q16" i="93" s="1"/>
  <c r="Q16" i="11" s="1"/>
  <c r="Q16" i="9" s="1"/>
  <c r="Q16" i="7" s="1"/>
  <c r="S13" i="123"/>
  <c r="C7" i="123"/>
  <c r="G26" i="173"/>
  <c r="N22" i="106"/>
  <c r="I17" i="105"/>
  <c r="S8" i="105"/>
  <c r="G25" i="102"/>
  <c r="K3" i="110"/>
  <c r="I3" i="87"/>
  <c r="S3" i="86"/>
  <c r="P26" i="171"/>
  <c r="G11" i="125"/>
  <c r="D26" i="108"/>
  <c r="J4" i="106"/>
  <c r="J17" i="104"/>
  <c r="T8" i="104"/>
  <c r="N14" i="102"/>
  <c r="U26" i="110"/>
  <c r="I27" i="106"/>
  <c r="M27" i="104"/>
  <c r="J4" i="16"/>
  <c r="M17" i="104"/>
  <c r="P4" i="104"/>
  <c r="R33" i="118"/>
  <c r="R26" i="118" s="1"/>
  <c r="R2" i="118" s="1"/>
  <c r="X27" i="105"/>
  <c r="P11" i="105"/>
  <c r="G27" i="104"/>
  <c r="S8" i="16"/>
  <c r="Q3" i="91"/>
  <c r="G26" i="85"/>
  <c r="I26" i="84"/>
  <c r="K26" i="83"/>
  <c r="X22" i="105"/>
  <c r="O22" i="16"/>
  <c r="R17" i="106"/>
  <c r="L11" i="104"/>
  <c r="S11" i="111"/>
  <c r="T17" i="105"/>
  <c r="S52" i="104"/>
  <c r="I26" i="195"/>
  <c r="E26" i="192"/>
  <c r="F21" i="102"/>
  <c r="F21" i="93" s="1"/>
  <c r="F21" i="11" s="1"/>
  <c r="F21" i="9" s="1"/>
  <c r="F21" i="7" s="1"/>
  <c r="G26" i="192"/>
  <c r="I3" i="190"/>
  <c r="G26" i="188"/>
  <c r="E26" i="18"/>
  <c r="N26" i="203"/>
  <c r="T3" i="113"/>
  <c r="T2" i="113" s="1"/>
  <c r="G21" i="102"/>
  <c r="G21" i="93" s="1"/>
  <c r="G21" i="11" s="1"/>
  <c r="G21" i="9" s="1"/>
  <c r="G21" i="7" s="1"/>
  <c r="K54" i="102"/>
  <c r="K54" i="93" s="1"/>
  <c r="K54" i="11" s="1"/>
  <c r="K54" i="9" s="1"/>
  <c r="K54" i="7" s="1"/>
  <c r="P11" i="104"/>
  <c r="H26" i="17"/>
  <c r="T8" i="16"/>
  <c r="O26" i="197"/>
  <c r="U52" i="106"/>
  <c r="E3" i="114"/>
  <c r="G3" i="80"/>
  <c r="Q3" i="79"/>
  <c r="D26" i="163"/>
  <c r="F26" i="17"/>
  <c r="N3" i="108"/>
  <c r="G26" i="84"/>
  <c r="G2" i="84" s="1"/>
  <c r="T16" i="102"/>
  <c r="V13" i="102"/>
  <c r="D17" i="16"/>
  <c r="K22" i="16"/>
  <c r="W3" i="165"/>
  <c r="V26" i="19"/>
  <c r="G3" i="18"/>
  <c r="L3" i="121"/>
  <c r="W21" i="102"/>
  <c r="W21" i="93" s="1"/>
  <c r="W21" i="11" s="1"/>
  <c r="W21" i="9" s="1"/>
  <c r="W21" i="7" s="1"/>
  <c r="C19" i="102"/>
  <c r="C19" i="93" s="1"/>
  <c r="C19" i="11" s="1"/>
  <c r="C19" i="9" s="1"/>
  <c r="C19" i="7" s="1"/>
  <c r="P27" i="104"/>
  <c r="H26" i="115"/>
  <c r="C27" i="106"/>
  <c r="I52" i="104"/>
  <c r="Q3" i="190"/>
  <c r="E4" i="16"/>
  <c r="J27" i="106"/>
  <c r="G51" i="93"/>
  <c r="G51" i="11" s="1"/>
  <c r="G51" i="9" s="1"/>
  <c r="G51" i="7" s="1"/>
  <c r="O17" i="105"/>
  <c r="K24" i="102"/>
  <c r="K24" i="93" s="1"/>
  <c r="K24" i="11" s="1"/>
  <c r="W27" i="106"/>
  <c r="K27" i="104"/>
  <c r="R27" i="16"/>
  <c r="L17" i="75"/>
  <c r="R26" i="189"/>
  <c r="F3" i="109"/>
  <c r="V4" i="104"/>
  <c r="V3" i="104" s="1"/>
  <c r="F14" i="102"/>
  <c r="P25" i="102"/>
  <c r="R16" i="102"/>
  <c r="W11" i="111"/>
  <c r="C8" i="104"/>
  <c r="G27" i="105"/>
  <c r="S23" i="102"/>
  <c r="S7" i="102"/>
  <c r="M3" i="85"/>
  <c r="M2" i="85" s="1"/>
  <c r="C3" i="78"/>
  <c r="F26" i="111"/>
  <c r="N11" i="104"/>
  <c r="V11" i="105"/>
  <c r="U11" i="111"/>
  <c r="N26" i="201"/>
  <c r="M26" i="81"/>
  <c r="C52" i="105"/>
  <c r="D8" i="75"/>
  <c r="S3" i="199"/>
  <c r="S2" i="199" s="1"/>
  <c r="I26" i="189"/>
  <c r="H26" i="190"/>
  <c r="I3" i="19"/>
  <c r="O65" i="102"/>
  <c r="Q62" i="102"/>
  <c r="M26" i="78"/>
  <c r="S15" i="102"/>
  <c r="S15" i="93" s="1"/>
  <c r="S15" i="11" s="1"/>
  <c r="S15" i="9" s="1"/>
  <c r="S15" i="7" s="1"/>
  <c r="E26" i="171"/>
  <c r="O26" i="80"/>
  <c r="O2" i="80" s="1"/>
  <c r="T6" i="102"/>
  <c r="K22" i="104"/>
  <c r="C17" i="105"/>
  <c r="G4" i="105"/>
  <c r="G3" i="105" s="1"/>
  <c r="R3" i="198"/>
  <c r="W67" i="116"/>
  <c r="W67" i="93" s="1"/>
  <c r="W67" i="11" s="1"/>
  <c r="W67" i="9" s="1"/>
  <c r="W67" i="7" s="1"/>
  <c r="H3" i="195"/>
  <c r="D3" i="165"/>
  <c r="T26" i="165"/>
  <c r="K26" i="195"/>
  <c r="X26" i="19"/>
  <c r="N26" i="173"/>
  <c r="F26" i="109"/>
  <c r="L3" i="109"/>
  <c r="J3" i="186"/>
  <c r="L26" i="173"/>
  <c r="R26" i="109"/>
  <c r="L7" i="102"/>
  <c r="E4" i="111"/>
  <c r="M3" i="187"/>
  <c r="L27" i="106"/>
  <c r="X11" i="105"/>
  <c r="W27" i="111"/>
  <c r="Q17" i="104"/>
  <c r="C3" i="114"/>
  <c r="I3" i="82"/>
  <c r="U3" i="81"/>
  <c r="U2" i="81" s="1"/>
  <c r="W3" i="79"/>
  <c r="D52" i="106"/>
  <c r="X17" i="105"/>
  <c r="T4" i="105"/>
  <c r="I26" i="194"/>
  <c r="T11" i="105"/>
  <c r="Q26" i="163"/>
  <c r="S27" i="111"/>
  <c r="Q26" i="79"/>
  <c r="X24" i="102"/>
  <c r="X14" i="102"/>
  <c r="S17" i="111"/>
  <c r="Q8" i="106"/>
  <c r="Q10" i="102"/>
  <c r="Q22" i="75"/>
  <c r="L26" i="18"/>
  <c r="O26" i="186"/>
  <c r="G2" i="204"/>
  <c r="D3" i="115"/>
  <c r="N3" i="113"/>
  <c r="D3" i="88"/>
  <c r="D2" i="88" s="1"/>
  <c r="V3" i="87"/>
  <c r="V2" i="87" s="1"/>
  <c r="O11" i="104"/>
  <c r="Q22" i="16"/>
  <c r="R11" i="106"/>
  <c r="P6" i="102"/>
  <c r="F26" i="171"/>
  <c r="J22" i="75"/>
  <c r="X26" i="198"/>
  <c r="N3" i="196"/>
  <c r="D64" i="102"/>
  <c r="X43" i="123"/>
  <c r="X43" i="93" s="1"/>
  <c r="X43" i="11" s="1"/>
  <c r="X43" i="9" s="1"/>
  <c r="X43" i="7" s="1"/>
  <c r="P26" i="80"/>
  <c r="J3" i="84"/>
  <c r="D3" i="85"/>
  <c r="K51" i="102"/>
  <c r="K51" i="93" s="1"/>
  <c r="K51" i="11" s="1"/>
  <c r="K51" i="9" s="1"/>
  <c r="K51" i="7" s="1"/>
  <c r="O45" i="102"/>
  <c r="O45" i="93" s="1"/>
  <c r="O45" i="11" s="1"/>
  <c r="O45" i="9" s="1"/>
  <c r="O45" i="7" s="1"/>
  <c r="G32" i="102"/>
  <c r="G32" i="93" s="1"/>
  <c r="G32" i="11" s="1"/>
  <c r="G32" i="9" s="1"/>
  <c r="G32" i="7" s="1"/>
  <c r="X10" i="102"/>
  <c r="X10" i="93" s="1"/>
  <c r="X10" i="11" s="1"/>
  <c r="X10" i="9" s="1"/>
  <c r="X10" i="7" s="1"/>
  <c r="X11" i="16"/>
  <c r="X3" i="16" s="1"/>
  <c r="F3" i="17"/>
  <c r="O11" i="111"/>
  <c r="W11" i="105"/>
  <c r="I52" i="125"/>
  <c r="I52" i="75"/>
  <c r="O6" i="102"/>
  <c r="M17" i="111"/>
  <c r="T44" i="102"/>
  <c r="T44" i="93" s="1"/>
  <c r="T44" i="11" s="1"/>
  <c r="T44" i="9" s="1"/>
  <c r="T44" i="7" s="1"/>
  <c r="V41" i="102"/>
  <c r="V41" i="93" s="1"/>
  <c r="V41" i="11" s="1"/>
  <c r="V41" i="9" s="1"/>
  <c r="V41" i="7" s="1"/>
  <c r="D20" i="102"/>
  <c r="P51" i="116"/>
  <c r="W42" i="116"/>
  <c r="I4" i="106"/>
  <c r="O26" i="191"/>
  <c r="W15" i="102"/>
  <c r="C13" i="102"/>
  <c r="U17" i="105"/>
  <c r="V27" i="106"/>
  <c r="H17" i="106"/>
  <c r="Q11" i="104"/>
  <c r="O3" i="78"/>
  <c r="J3" i="195"/>
  <c r="G39" i="93"/>
  <c r="J26" i="193"/>
  <c r="H3" i="165"/>
  <c r="M36" i="102"/>
  <c r="M36" i="93" s="1"/>
  <c r="M36" i="11" s="1"/>
  <c r="M36" i="9" s="1"/>
  <c r="M36" i="7" s="1"/>
  <c r="D39" i="93"/>
  <c r="D39" i="11" s="1"/>
  <c r="D39" i="9" s="1"/>
  <c r="D39" i="7" s="1"/>
  <c r="X27" i="16"/>
  <c r="O27" i="111"/>
  <c r="W27" i="105"/>
  <c r="C33" i="125"/>
  <c r="E26" i="112"/>
  <c r="U26" i="78"/>
  <c r="P4" i="106"/>
  <c r="P16" i="102"/>
  <c r="P16" i="93" s="1"/>
  <c r="P16" i="11" s="1"/>
  <c r="P16" i="9" s="1"/>
  <c r="P16" i="7" s="1"/>
  <c r="R13" i="102"/>
  <c r="G17" i="104"/>
  <c r="V17" i="16"/>
  <c r="D26" i="115"/>
  <c r="M3" i="186"/>
  <c r="M2" i="186" s="1"/>
  <c r="W4" i="16"/>
  <c r="M17" i="125"/>
  <c r="J26" i="195"/>
  <c r="G45" i="102"/>
  <c r="G45" i="93" s="1"/>
  <c r="G45" i="11" s="1"/>
  <c r="G45" i="9" s="1"/>
  <c r="G45" i="7" s="1"/>
  <c r="J69" i="93"/>
  <c r="J69" i="11" s="1"/>
  <c r="J69" i="9" s="1"/>
  <c r="J69" i="7" s="1"/>
  <c r="U4" i="111"/>
  <c r="U24" i="102"/>
  <c r="U24" i="93" s="1"/>
  <c r="U24" i="11" s="1"/>
  <c r="U24" i="9" s="1"/>
  <c r="U24" i="7" s="1"/>
  <c r="I6" i="102"/>
  <c r="M27" i="111"/>
  <c r="Q52" i="16"/>
  <c r="E27" i="125"/>
  <c r="M11" i="125"/>
  <c r="M3" i="125" s="1"/>
  <c r="S4" i="125"/>
  <c r="I3" i="198"/>
  <c r="M22" i="125"/>
  <c r="U26" i="203"/>
  <c r="I3" i="174"/>
  <c r="I2" i="174" s="1"/>
  <c r="R65" i="123"/>
  <c r="Q51" i="116"/>
  <c r="U40" i="102"/>
  <c r="U40" i="93" s="1"/>
  <c r="U40" i="11" s="1"/>
  <c r="U40" i="9" s="1"/>
  <c r="U40" i="7" s="1"/>
  <c r="K30" i="102"/>
  <c r="S19" i="102"/>
  <c r="X3" i="18"/>
  <c r="H26" i="113"/>
  <c r="E47" i="116"/>
  <c r="I42" i="102"/>
  <c r="I42" i="93" s="1"/>
  <c r="I42" i="11" s="1"/>
  <c r="I42" i="9" s="1"/>
  <c r="I42" i="7" s="1"/>
  <c r="P15" i="102"/>
  <c r="P15" i="93" s="1"/>
  <c r="P15" i="11" s="1"/>
  <c r="P15" i="9" s="1"/>
  <c r="P15" i="7" s="1"/>
  <c r="P27" i="16"/>
  <c r="K26" i="194"/>
  <c r="M26" i="110"/>
  <c r="M26" i="197"/>
  <c r="U27" i="105"/>
  <c r="G17" i="105"/>
  <c r="O16" i="102"/>
  <c r="O16" i="93" s="1"/>
  <c r="O16" i="11" s="1"/>
  <c r="O16" i="9" s="1"/>
  <c r="O16" i="7" s="1"/>
  <c r="Q13" i="102"/>
  <c r="Q13" i="93" s="1"/>
  <c r="Q13" i="11" s="1"/>
  <c r="Q13" i="9" s="1"/>
  <c r="Q13" i="7" s="1"/>
  <c r="K4" i="16"/>
  <c r="V52" i="75"/>
  <c r="U52" i="16"/>
  <c r="K17" i="16"/>
  <c r="O26" i="190"/>
  <c r="O2" i="190" s="1"/>
  <c r="K26" i="189"/>
  <c r="W3" i="18"/>
  <c r="K44" i="102"/>
  <c r="K44" i="93" s="1"/>
  <c r="K44" i="11" s="1"/>
  <c r="K44" i="9" s="1"/>
  <c r="K44" i="7" s="1"/>
  <c r="P47" i="123"/>
  <c r="R44" i="123"/>
  <c r="R44" i="93" s="1"/>
  <c r="R44" i="11" s="1"/>
  <c r="R44" i="9" s="1"/>
  <c r="R44" i="7" s="1"/>
  <c r="X19" i="123"/>
  <c r="V7" i="123"/>
  <c r="P3" i="85"/>
  <c r="P2" i="85" s="1"/>
  <c r="N26" i="188"/>
  <c r="M52" i="106"/>
  <c r="U17" i="106"/>
  <c r="W3" i="171"/>
  <c r="W2" i="171" s="1"/>
  <c r="V25" i="102"/>
  <c r="V25" i="93" s="1"/>
  <c r="V25" i="11" s="1"/>
  <c r="V25" i="9" s="1"/>
  <c r="V25" i="7" s="1"/>
  <c r="M11" i="111"/>
  <c r="H13" i="102"/>
  <c r="H13" i="93" s="1"/>
  <c r="H13" i="11" s="1"/>
  <c r="H13" i="9" s="1"/>
  <c r="H13" i="7" s="1"/>
  <c r="W11" i="106"/>
  <c r="W3" i="106" s="1"/>
  <c r="K25" i="102"/>
  <c r="G3" i="110"/>
  <c r="G2" i="110" s="1"/>
  <c r="N52" i="16"/>
  <c r="H4" i="16"/>
  <c r="P4" i="75"/>
  <c r="G3" i="115"/>
  <c r="J3" i="193"/>
  <c r="O3" i="18"/>
  <c r="N26" i="18"/>
  <c r="R3" i="173"/>
  <c r="F26" i="115"/>
  <c r="F2" i="115" s="1"/>
  <c r="Q68" i="93"/>
  <c r="Q68" i="11" s="1"/>
  <c r="Q68" i="9" s="1"/>
  <c r="Q68" i="7" s="1"/>
  <c r="M72" i="102"/>
  <c r="O69" i="102"/>
  <c r="G69" i="102"/>
  <c r="K69" i="116"/>
  <c r="K69" i="93" s="1"/>
  <c r="K69" i="11" s="1"/>
  <c r="K69" i="9" s="1"/>
  <c r="K69" i="7" s="1"/>
  <c r="U71" i="116"/>
  <c r="U64" i="123"/>
  <c r="U61" i="123" s="1"/>
  <c r="W65" i="102"/>
  <c r="W65" i="93" s="1"/>
  <c r="W65" i="11" s="1"/>
  <c r="W65" i="9" s="1"/>
  <c r="W65" i="7" s="1"/>
  <c r="V61" i="104"/>
  <c r="L68" i="102"/>
  <c r="L68" i="93" s="1"/>
  <c r="L68" i="11" s="1"/>
  <c r="L68" i="9" s="1"/>
  <c r="L68" i="7" s="1"/>
  <c r="P62" i="102"/>
  <c r="I72" i="116"/>
  <c r="I72" i="93" s="1"/>
  <c r="I72" i="11" s="1"/>
  <c r="I72" i="9" s="1"/>
  <c r="I72" i="7" s="1"/>
  <c r="H66" i="116"/>
  <c r="P64" i="123"/>
  <c r="I63" i="102"/>
  <c r="I63" i="93" s="1"/>
  <c r="I63" i="11" s="1"/>
  <c r="I63" i="9" s="1"/>
  <c r="I63" i="7" s="1"/>
  <c r="Q70" i="102"/>
  <c r="Q70" i="93" s="1"/>
  <c r="Q70" i="11" s="1"/>
  <c r="Q70" i="9" s="1"/>
  <c r="Q70" i="7" s="1"/>
  <c r="F3" i="111"/>
  <c r="X26" i="115"/>
  <c r="U61" i="120"/>
  <c r="G26" i="17"/>
  <c r="M26" i="82"/>
  <c r="P26" i="201"/>
  <c r="W3" i="78"/>
  <c r="E72" i="102"/>
  <c r="X2" i="204"/>
  <c r="V40" i="93"/>
  <c r="V40" i="11" s="1"/>
  <c r="V40" i="9" s="1"/>
  <c r="V40" i="7" s="1"/>
  <c r="S26" i="188"/>
  <c r="E11" i="105"/>
  <c r="I52" i="103"/>
  <c r="P3" i="112"/>
  <c r="U26" i="80"/>
  <c r="R10" i="102"/>
  <c r="F8" i="16"/>
  <c r="T70" i="93"/>
  <c r="T70" i="11" s="1"/>
  <c r="T70" i="9" s="1"/>
  <c r="T70" i="7" s="1"/>
  <c r="C26" i="189"/>
  <c r="M26" i="19"/>
  <c r="M41" i="102"/>
  <c r="J26" i="113"/>
  <c r="L26" i="109"/>
  <c r="I66" i="102"/>
  <c r="K63" i="102"/>
  <c r="M48" i="102"/>
  <c r="M48" i="93" s="1"/>
  <c r="M48" i="11" s="1"/>
  <c r="M48" i="9" s="1"/>
  <c r="M48" i="7" s="1"/>
  <c r="Q42" i="102"/>
  <c r="Q42" i="93" s="1"/>
  <c r="Q42" i="11" s="1"/>
  <c r="Q42" i="9" s="1"/>
  <c r="Q42" i="7" s="1"/>
  <c r="S39" i="102"/>
  <c r="I29" i="102"/>
  <c r="I29" i="93" s="1"/>
  <c r="I29" i="11" s="1"/>
  <c r="I29" i="9" s="1"/>
  <c r="I29" i="7" s="1"/>
  <c r="O21" i="102"/>
  <c r="O21" i="93" s="1"/>
  <c r="O21" i="11" s="1"/>
  <c r="O21" i="9" s="1"/>
  <c r="O21" i="7" s="1"/>
  <c r="G68" i="116"/>
  <c r="U3" i="114"/>
  <c r="S26" i="87"/>
  <c r="L70" i="93"/>
  <c r="L70" i="11" s="1"/>
  <c r="L70" i="9" s="1"/>
  <c r="L70" i="7" s="1"/>
  <c r="J11" i="125"/>
  <c r="W26" i="187"/>
  <c r="W27" i="16"/>
  <c r="O3" i="186"/>
  <c r="G3" i="83"/>
  <c r="Q3" i="82"/>
  <c r="Q2" i="82" s="1"/>
  <c r="J52" i="16"/>
  <c r="C11" i="104"/>
  <c r="I27" i="111"/>
  <c r="I11" i="111"/>
  <c r="I69" i="116"/>
  <c r="I69" i="93" s="1"/>
  <c r="I69" i="11" s="1"/>
  <c r="I69" i="9" s="1"/>
  <c r="I69" i="7" s="1"/>
  <c r="C3" i="165"/>
  <c r="I3" i="196"/>
  <c r="J3" i="190"/>
  <c r="V26" i="183"/>
  <c r="V2" i="183" s="1"/>
  <c r="C3" i="82"/>
  <c r="C2" i="82" s="1"/>
  <c r="K70" i="93"/>
  <c r="K70" i="11" s="1"/>
  <c r="K70" i="9" s="1"/>
  <c r="K70" i="7" s="1"/>
  <c r="K33" i="125"/>
  <c r="Q26" i="88"/>
  <c r="X62" i="116"/>
  <c r="V3" i="111"/>
  <c r="S26" i="194"/>
  <c r="I3" i="194"/>
  <c r="Q3" i="83"/>
  <c r="T22" i="106"/>
  <c r="P3" i="108"/>
  <c r="R25" i="102"/>
  <c r="R15" i="102"/>
  <c r="V3" i="112"/>
  <c r="C8" i="75"/>
  <c r="J4" i="75"/>
  <c r="S69" i="116"/>
  <c r="S69" i="93" s="1"/>
  <c r="S69" i="11" s="1"/>
  <c r="S69" i="9" s="1"/>
  <c r="S69" i="7" s="1"/>
  <c r="N3" i="174"/>
  <c r="N2" i="174" s="1"/>
  <c r="X26" i="111"/>
  <c r="H26" i="187"/>
  <c r="P26" i="17"/>
  <c r="O26" i="89"/>
  <c r="V33" i="106"/>
  <c r="L8" i="16"/>
  <c r="S3" i="163"/>
  <c r="U26" i="86"/>
  <c r="W26" i="85"/>
  <c r="P62" i="116"/>
  <c r="H26" i="111"/>
  <c r="G26" i="197"/>
  <c r="K27" i="106"/>
  <c r="O26" i="187"/>
  <c r="C3" i="112"/>
  <c r="Q3" i="107"/>
  <c r="P2" i="119"/>
  <c r="N66" i="116"/>
  <c r="N26" i="191"/>
  <c r="L71" i="93"/>
  <c r="L71" i="11" s="1"/>
  <c r="L71" i="9" s="1"/>
  <c r="L71" i="7" s="1"/>
  <c r="O17" i="104"/>
  <c r="I3" i="192"/>
  <c r="K26" i="193"/>
  <c r="L26" i="189"/>
  <c r="H27" i="125"/>
  <c r="G33" i="120"/>
  <c r="G26" i="120" s="1"/>
  <c r="G2" i="120" s="1"/>
  <c r="K17" i="106"/>
  <c r="D27" i="104"/>
  <c r="L11" i="16"/>
  <c r="K26" i="110"/>
  <c r="U26" i="89"/>
  <c r="E52" i="75"/>
  <c r="J27" i="105"/>
  <c r="J11" i="105"/>
  <c r="J25" i="102"/>
  <c r="J10" i="102"/>
  <c r="N7" i="102"/>
  <c r="N7" i="93" s="1"/>
  <c r="N7" i="11" s="1"/>
  <c r="W52" i="106"/>
  <c r="W4" i="104"/>
  <c r="S52" i="105"/>
  <c r="K22" i="105"/>
  <c r="K6" i="102"/>
  <c r="K6" i="93" s="1"/>
  <c r="K6" i="11" s="1"/>
  <c r="D17" i="75"/>
  <c r="M72" i="116"/>
  <c r="C3" i="189"/>
  <c r="Q26" i="113"/>
  <c r="S26" i="109"/>
  <c r="R3" i="195"/>
  <c r="R2" i="195" s="1"/>
  <c r="W26" i="165"/>
  <c r="L26" i="165"/>
  <c r="C26" i="195"/>
  <c r="K3" i="193"/>
  <c r="T26" i="193"/>
  <c r="W26" i="192"/>
  <c r="C26" i="186"/>
  <c r="X26" i="190"/>
  <c r="J3" i="189"/>
  <c r="X26" i="188"/>
  <c r="E26" i="19"/>
  <c r="K67" i="102"/>
  <c r="K67" i="93" s="1"/>
  <c r="K67" i="11" s="1"/>
  <c r="K67" i="9" s="1"/>
  <c r="K67" i="7" s="1"/>
  <c r="M64" i="102"/>
  <c r="O49" i="102"/>
  <c r="O49" i="93" s="1"/>
  <c r="O49" i="11" s="1"/>
  <c r="O49" i="9" s="1"/>
  <c r="O49" i="7" s="1"/>
  <c r="Q46" i="102"/>
  <c r="Q46" i="93" s="1"/>
  <c r="Q46" i="11" s="1"/>
  <c r="Q46" i="9" s="1"/>
  <c r="Q46" i="7" s="1"/>
  <c r="S43" i="102"/>
  <c r="S43" i="93" s="1"/>
  <c r="S43" i="11" s="1"/>
  <c r="S43" i="9" s="1"/>
  <c r="S43" i="7" s="1"/>
  <c r="W37" i="102"/>
  <c r="C35" i="102"/>
  <c r="C35" i="93" s="1"/>
  <c r="C35" i="11" s="1"/>
  <c r="C35" i="9" s="1"/>
  <c r="C35" i="7" s="1"/>
  <c r="P26" i="19"/>
  <c r="R3" i="115"/>
  <c r="R2" i="115" s="1"/>
  <c r="V3" i="113"/>
  <c r="V2" i="113" s="1"/>
  <c r="D26" i="109"/>
  <c r="R26" i="87"/>
  <c r="J26" i="78"/>
  <c r="P2" i="204"/>
  <c r="Q17" i="106"/>
  <c r="O3" i="112"/>
  <c r="M26" i="114"/>
  <c r="M2" i="114" s="1"/>
  <c r="Q26" i="110"/>
  <c r="T4" i="106"/>
  <c r="P24" i="102"/>
  <c r="P24" i="93" s="1"/>
  <c r="P24" i="11" s="1"/>
  <c r="J15" i="102"/>
  <c r="J27" i="16"/>
  <c r="J11" i="16"/>
  <c r="U8" i="104"/>
  <c r="E8" i="105"/>
  <c r="K16" i="102"/>
  <c r="W2" i="10"/>
  <c r="D11" i="75"/>
  <c r="C3" i="113"/>
  <c r="M3" i="109"/>
  <c r="T3" i="165"/>
  <c r="G26" i="165"/>
  <c r="R26" i="165"/>
  <c r="C26" i="193"/>
  <c r="V26" i="190"/>
  <c r="M26" i="190"/>
  <c r="J26" i="190"/>
  <c r="D26" i="189"/>
  <c r="F3" i="18"/>
  <c r="F2" i="18" s="1"/>
  <c r="Q26" i="19"/>
  <c r="N50" i="123"/>
  <c r="N50" i="93" s="1"/>
  <c r="N50" i="11" s="1"/>
  <c r="N50" i="9" s="1"/>
  <c r="N50" i="7" s="1"/>
  <c r="T41" i="123"/>
  <c r="T41" i="93" s="1"/>
  <c r="T41" i="11" s="1"/>
  <c r="T41" i="9" s="1"/>
  <c r="T41" i="7" s="1"/>
  <c r="V38" i="123"/>
  <c r="V38" i="93" s="1"/>
  <c r="V38" i="11" s="1"/>
  <c r="V38" i="9" s="1"/>
  <c r="V38" i="7" s="1"/>
  <c r="X35" i="123"/>
  <c r="X35" i="93" s="1"/>
  <c r="X35" i="11" s="1"/>
  <c r="X35" i="9" s="1"/>
  <c r="X35" i="7" s="1"/>
  <c r="X30" i="123"/>
  <c r="X24" i="123"/>
  <c r="X14" i="123"/>
  <c r="P3" i="121"/>
  <c r="U25" i="102"/>
  <c r="V3" i="198"/>
  <c r="D11" i="16"/>
  <c r="T26" i="114"/>
  <c r="C26" i="90"/>
  <c r="W3" i="90"/>
  <c r="O26" i="79"/>
  <c r="L17" i="16"/>
  <c r="R3" i="108"/>
  <c r="R2" i="108" s="1"/>
  <c r="C16" i="102"/>
  <c r="C16" i="93" s="1"/>
  <c r="C16" i="11" s="1"/>
  <c r="C16" i="9" s="1"/>
  <c r="C16" i="7" s="1"/>
  <c r="X17" i="75"/>
  <c r="V22" i="75"/>
  <c r="N26" i="198"/>
  <c r="G3" i="196"/>
  <c r="G2" i="196" s="1"/>
  <c r="M26" i="203"/>
  <c r="L3" i="165"/>
  <c r="J26" i="165"/>
  <c r="U41" i="116"/>
  <c r="W38" i="116"/>
  <c r="U3" i="196"/>
  <c r="U2" i="196" s="1"/>
  <c r="X3" i="192"/>
  <c r="X2" i="192" s="1"/>
  <c r="T72" i="102"/>
  <c r="T72" i="93" s="1"/>
  <c r="T72" i="11" s="1"/>
  <c r="T72" i="9" s="1"/>
  <c r="T72" i="7" s="1"/>
  <c r="V69" i="102"/>
  <c r="V69" i="93" s="1"/>
  <c r="V69" i="11" s="1"/>
  <c r="V69" i="9" s="1"/>
  <c r="V69" i="7" s="1"/>
  <c r="X66" i="102"/>
  <c r="F26" i="189"/>
  <c r="T26" i="18"/>
  <c r="L3" i="18"/>
  <c r="P3" i="173"/>
  <c r="L3" i="173"/>
  <c r="L26" i="203"/>
  <c r="V3" i="186"/>
  <c r="V2" i="186" s="1"/>
  <c r="H3" i="121"/>
  <c r="N3" i="115"/>
  <c r="N2" i="115" s="1"/>
  <c r="P26" i="121"/>
  <c r="R3" i="84"/>
  <c r="R2" i="84" s="1"/>
  <c r="X27" i="125"/>
  <c r="Q11" i="106"/>
  <c r="I61" i="125"/>
  <c r="T26" i="111"/>
  <c r="T26" i="17"/>
  <c r="X17" i="125"/>
  <c r="V26" i="108"/>
  <c r="I17" i="106"/>
  <c r="K27" i="105"/>
  <c r="E17" i="16"/>
  <c r="O26" i="108"/>
  <c r="Q26" i="107"/>
  <c r="K26" i="89"/>
  <c r="D2" i="119"/>
  <c r="F11" i="106"/>
  <c r="P14" i="102"/>
  <c r="V52" i="16"/>
  <c r="S2" i="119"/>
  <c r="G52" i="106"/>
  <c r="M27" i="106"/>
  <c r="I8" i="106"/>
  <c r="I27" i="105"/>
  <c r="S17" i="105"/>
  <c r="I11" i="105"/>
  <c r="I15" i="102"/>
  <c r="I15" i="93" s="1"/>
  <c r="I15" i="11" s="1"/>
  <c r="I15" i="9" s="1"/>
  <c r="I15" i="7" s="1"/>
  <c r="U22" i="125"/>
  <c r="I3" i="85"/>
  <c r="K50" i="116"/>
  <c r="M47" i="116"/>
  <c r="O3" i="198"/>
  <c r="O2" i="198" s="1"/>
  <c r="W26" i="115"/>
  <c r="U26" i="192"/>
  <c r="W26" i="188"/>
  <c r="S26" i="18"/>
  <c r="P3" i="19"/>
  <c r="V3" i="19"/>
  <c r="D3" i="18"/>
  <c r="S3" i="203"/>
  <c r="S2" i="203" s="1"/>
  <c r="W2" i="204"/>
  <c r="H3" i="173"/>
  <c r="D26" i="203"/>
  <c r="R26" i="121"/>
  <c r="H3" i="107"/>
  <c r="N2" i="90"/>
  <c r="R3" i="85"/>
  <c r="R2" i="85" s="1"/>
  <c r="J2" i="84"/>
  <c r="N3" i="82"/>
  <c r="N2" i="82" s="1"/>
  <c r="X2" i="81"/>
  <c r="J3" i="199"/>
  <c r="J2" i="199" s="1"/>
  <c r="K19" i="102"/>
  <c r="C71" i="102"/>
  <c r="C71" i="93" s="1"/>
  <c r="M20" i="102"/>
  <c r="M20" i="93" s="1"/>
  <c r="M20" i="11" s="1"/>
  <c r="M20" i="9" s="1"/>
  <c r="M20" i="7" s="1"/>
  <c r="W16" i="102"/>
  <c r="C14" i="102"/>
  <c r="C14" i="93" s="1"/>
  <c r="C14" i="11" s="1"/>
  <c r="C14" i="9" s="1"/>
  <c r="C14" i="7" s="1"/>
  <c r="T26" i="197"/>
  <c r="G26" i="194"/>
  <c r="U26" i="201"/>
  <c r="I26" i="90"/>
  <c r="M26" i="88"/>
  <c r="Q72" i="116"/>
  <c r="N26" i="165"/>
  <c r="J51" i="102"/>
  <c r="L48" i="102"/>
  <c r="L48" i="93" s="1"/>
  <c r="L48" i="11" s="1"/>
  <c r="L48" i="9" s="1"/>
  <c r="L48" i="7" s="1"/>
  <c r="N45" i="102"/>
  <c r="N45" i="93" s="1"/>
  <c r="N45" i="11" s="1"/>
  <c r="N45" i="9" s="1"/>
  <c r="N45" i="7" s="1"/>
  <c r="P42" i="102"/>
  <c r="P42" i="93" s="1"/>
  <c r="P42" i="11" s="1"/>
  <c r="P42" i="9" s="1"/>
  <c r="P42" i="7" s="1"/>
  <c r="R39" i="102"/>
  <c r="T36" i="102"/>
  <c r="U49" i="102"/>
  <c r="G38" i="102"/>
  <c r="G38" i="93" s="1"/>
  <c r="G38" i="11" s="1"/>
  <c r="G38" i="9" s="1"/>
  <c r="G38" i="7" s="1"/>
  <c r="I30" i="102"/>
  <c r="L20" i="102"/>
  <c r="L20" i="93" s="1"/>
  <c r="L20" i="11" s="1"/>
  <c r="L20" i="9" s="1"/>
  <c r="L20" i="7" s="1"/>
  <c r="C20" i="102"/>
  <c r="C20" i="93" s="1"/>
  <c r="C20" i="11" s="1"/>
  <c r="C20" i="9" s="1"/>
  <c r="C20" i="7" s="1"/>
  <c r="D26" i="18"/>
  <c r="K27" i="103"/>
  <c r="H3" i="203"/>
  <c r="I26" i="203"/>
  <c r="O2" i="204"/>
  <c r="T21" i="123"/>
  <c r="X3" i="174"/>
  <c r="X2" i="174" s="1"/>
  <c r="L50" i="123"/>
  <c r="L50" i="93" s="1"/>
  <c r="L50" i="11" s="1"/>
  <c r="L50" i="9" s="1"/>
  <c r="L50" i="7" s="1"/>
  <c r="W10" i="123"/>
  <c r="F63" i="123"/>
  <c r="F63" i="93" s="1"/>
  <c r="F63" i="11" s="1"/>
  <c r="F63" i="9" s="1"/>
  <c r="F63" i="7" s="1"/>
  <c r="H26" i="183"/>
  <c r="T3" i="183"/>
  <c r="J26" i="121"/>
  <c r="H3" i="113"/>
  <c r="R3" i="109"/>
  <c r="R3" i="107"/>
  <c r="R2" i="107" s="1"/>
  <c r="D2" i="110"/>
  <c r="M64" i="123"/>
  <c r="T35" i="93"/>
  <c r="T35" i="11" s="1"/>
  <c r="T35" i="9" s="1"/>
  <c r="T35" i="7" s="1"/>
  <c r="S67" i="102"/>
  <c r="U64" i="102"/>
  <c r="W49" i="102"/>
  <c r="W49" i="93" s="1"/>
  <c r="W49" i="11" s="1"/>
  <c r="W49" i="9" s="1"/>
  <c r="W49" i="7" s="1"/>
  <c r="C47" i="102"/>
  <c r="C47" i="93" s="1"/>
  <c r="C47" i="11" s="1"/>
  <c r="C47" i="9" s="1"/>
  <c r="C47" i="7" s="1"/>
  <c r="E44" i="102"/>
  <c r="E44" i="93" s="1"/>
  <c r="E44" i="11" s="1"/>
  <c r="E44" i="9" s="1"/>
  <c r="E44" i="7" s="1"/>
  <c r="G41" i="102"/>
  <c r="I38" i="102"/>
  <c r="I38" i="93" s="1"/>
  <c r="I38" i="11" s="1"/>
  <c r="I38" i="9" s="1"/>
  <c r="I38" i="7" s="1"/>
  <c r="K35" i="102"/>
  <c r="K35" i="93" s="1"/>
  <c r="K35" i="11" s="1"/>
  <c r="K35" i="9" s="1"/>
  <c r="K35" i="7" s="1"/>
  <c r="S30" i="102"/>
  <c r="S30" i="93" s="1"/>
  <c r="S30" i="11" s="1"/>
  <c r="S30" i="9" s="1"/>
  <c r="S30" i="7" s="1"/>
  <c r="E20" i="102"/>
  <c r="E20" i="93" s="1"/>
  <c r="E20" i="11" s="1"/>
  <c r="E20" i="9" s="1"/>
  <c r="E20" i="7" s="1"/>
  <c r="X3" i="165"/>
  <c r="G67" i="116"/>
  <c r="G67" i="93" s="1"/>
  <c r="G67" i="11" s="1"/>
  <c r="G67" i="9" s="1"/>
  <c r="G67" i="7" s="1"/>
  <c r="K40" i="116"/>
  <c r="D3" i="108"/>
  <c r="D2" i="108" s="1"/>
  <c r="F26" i="188"/>
  <c r="M26" i="90"/>
  <c r="H15" i="102"/>
  <c r="H15" i="93" s="1"/>
  <c r="H15" i="11" s="1"/>
  <c r="H15" i="9" s="1"/>
  <c r="H15" i="7" s="1"/>
  <c r="H11" i="16"/>
  <c r="R27" i="125"/>
  <c r="K11" i="106"/>
  <c r="I17" i="104"/>
  <c r="F52" i="75"/>
  <c r="V11" i="106"/>
  <c r="O61" i="106"/>
  <c r="K61" i="105"/>
  <c r="G3" i="165"/>
  <c r="F26" i="192"/>
  <c r="N3" i="192"/>
  <c r="G50" i="102"/>
  <c r="I47" i="102"/>
  <c r="I47" i="93" s="1"/>
  <c r="I47" i="11" s="1"/>
  <c r="I47" i="9" s="1"/>
  <c r="I47" i="7" s="1"/>
  <c r="O38" i="102"/>
  <c r="O38" i="93" s="1"/>
  <c r="O38" i="11" s="1"/>
  <c r="O38" i="9" s="1"/>
  <c r="O38" i="7" s="1"/>
  <c r="Q35" i="102"/>
  <c r="Q35" i="93" s="1"/>
  <c r="Q35" i="11" s="1"/>
  <c r="Q35" i="9" s="1"/>
  <c r="Q35" i="7" s="1"/>
  <c r="N3" i="190"/>
  <c r="N2" i="190" s="1"/>
  <c r="I62" i="102"/>
  <c r="M65" i="102"/>
  <c r="M65" i="93" s="1"/>
  <c r="M65" i="11" s="1"/>
  <c r="M65" i="9" s="1"/>
  <c r="M65" i="7" s="1"/>
  <c r="I3" i="18"/>
  <c r="R26" i="113"/>
  <c r="T26" i="109"/>
  <c r="T3" i="78"/>
  <c r="L8" i="105"/>
  <c r="D61" i="125"/>
  <c r="I22" i="104"/>
  <c r="I3" i="189"/>
  <c r="L10" i="102"/>
  <c r="L10" i="93" s="1"/>
  <c r="L10" i="11" s="1"/>
  <c r="L10" i="9" s="1"/>
  <c r="L10" i="7" s="1"/>
  <c r="C10" i="102"/>
  <c r="F4" i="75"/>
  <c r="L11" i="75"/>
  <c r="H17" i="75"/>
  <c r="X25" i="102"/>
  <c r="X25" i="93" s="1"/>
  <c r="X25" i="11" s="1"/>
  <c r="X25" i="9" s="1"/>
  <c r="X25" i="7" s="1"/>
  <c r="J3" i="194"/>
  <c r="Q33" i="111"/>
  <c r="T15" i="102"/>
  <c r="T15" i="93" s="1"/>
  <c r="T15" i="11" s="1"/>
  <c r="T15" i="9" s="1"/>
  <c r="T15" i="7" s="1"/>
  <c r="D6" i="102"/>
  <c r="D6" i="93" s="1"/>
  <c r="D6" i="11" s="1"/>
  <c r="D6" i="9" s="1"/>
  <c r="D6" i="7" s="1"/>
  <c r="H26" i="198"/>
  <c r="I3" i="109"/>
  <c r="F61" i="104"/>
  <c r="P3" i="125"/>
  <c r="E3" i="108"/>
  <c r="E2" i="108" s="1"/>
  <c r="T11" i="104"/>
  <c r="I16" i="102"/>
  <c r="O11" i="16"/>
  <c r="M61" i="105"/>
  <c r="C8" i="105"/>
  <c r="P8" i="106"/>
  <c r="F4" i="16"/>
  <c r="W3" i="84"/>
  <c r="F52" i="106"/>
  <c r="R33" i="104"/>
  <c r="R52" i="105"/>
  <c r="D52" i="16"/>
  <c r="X3" i="201"/>
  <c r="T61" i="125"/>
  <c r="I52" i="105"/>
  <c r="C7" i="102"/>
  <c r="R11" i="125"/>
  <c r="I33" i="111"/>
  <c r="Q22" i="111"/>
  <c r="O27" i="104"/>
  <c r="U4" i="104"/>
  <c r="W11" i="16"/>
  <c r="C26" i="107"/>
  <c r="I3" i="110"/>
  <c r="K26" i="91"/>
  <c r="I3" i="79"/>
  <c r="P33" i="104"/>
  <c r="R17" i="125"/>
  <c r="H3" i="108"/>
  <c r="Q33" i="106"/>
  <c r="M26" i="185"/>
  <c r="G7" i="102"/>
  <c r="M17" i="16"/>
  <c r="T22" i="16"/>
  <c r="Q27" i="104"/>
  <c r="S22" i="105"/>
  <c r="I4" i="125"/>
  <c r="Q26" i="198"/>
  <c r="I26" i="109"/>
  <c r="X51" i="116"/>
  <c r="X51" i="93" s="1"/>
  <c r="X51" i="11" s="1"/>
  <c r="X51" i="9" s="1"/>
  <c r="X51" i="7" s="1"/>
  <c r="K3" i="165"/>
  <c r="O70" i="102"/>
  <c r="P3" i="203"/>
  <c r="Q26" i="203"/>
  <c r="C26" i="203"/>
  <c r="P26" i="183"/>
  <c r="P3" i="113"/>
  <c r="H3" i="87"/>
  <c r="R33" i="16"/>
  <c r="Q61" i="106"/>
  <c r="M17" i="106"/>
  <c r="Q4" i="106"/>
  <c r="M26" i="188"/>
  <c r="M24" i="102"/>
  <c r="O27" i="16"/>
  <c r="G11" i="16"/>
  <c r="U4" i="16"/>
  <c r="O3" i="107"/>
  <c r="X2" i="119"/>
  <c r="V66" i="116"/>
  <c r="V66" i="93" s="1"/>
  <c r="V66" i="11" s="1"/>
  <c r="V66" i="9" s="1"/>
  <c r="V66" i="7" s="1"/>
  <c r="F25" i="102"/>
  <c r="N3" i="114"/>
  <c r="Q27" i="106"/>
  <c r="M15" i="102"/>
  <c r="H27" i="106"/>
  <c r="N33" i="104"/>
  <c r="N26" i="104" s="1"/>
  <c r="L15" i="102"/>
  <c r="L15" i="93" s="1"/>
  <c r="L15" i="11" s="1"/>
  <c r="L15" i="9" s="1"/>
  <c r="L15" i="7" s="1"/>
  <c r="C15" i="102"/>
  <c r="C15" i="93" s="1"/>
  <c r="C15" i="11" s="1"/>
  <c r="C15" i="9" s="1"/>
  <c r="C15" i="7" s="1"/>
  <c r="H61" i="104"/>
  <c r="N8" i="16"/>
  <c r="M33" i="125"/>
  <c r="H22" i="75"/>
  <c r="S3" i="188"/>
  <c r="N3" i="188"/>
  <c r="H3" i="174"/>
  <c r="H2" i="174" s="1"/>
  <c r="O3" i="183"/>
  <c r="C3" i="183"/>
  <c r="C2" i="183" s="1"/>
  <c r="D3" i="91"/>
  <c r="R52" i="75"/>
  <c r="I33" i="120"/>
  <c r="I26" i="120" s="1"/>
  <c r="I2" i="120" s="1"/>
  <c r="G66" i="116"/>
  <c r="E61" i="111"/>
  <c r="Q17" i="111"/>
  <c r="U3" i="197"/>
  <c r="U61" i="104"/>
  <c r="W11" i="104"/>
  <c r="G3" i="190"/>
  <c r="E26" i="188"/>
  <c r="E24" i="102"/>
  <c r="E24" i="93" s="1"/>
  <c r="E24" i="11" s="1"/>
  <c r="E24" i="9" s="1"/>
  <c r="E24" i="7" s="1"/>
  <c r="K3" i="112"/>
  <c r="O3" i="108"/>
  <c r="G3" i="186"/>
  <c r="G2" i="186" s="1"/>
  <c r="O3" i="91"/>
  <c r="C3" i="86"/>
  <c r="P33" i="16"/>
  <c r="K3" i="189"/>
  <c r="U26" i="187"/>
  <c r="S33" i="8"/>
  <c r="S26" i="8" s="1"/>
  <c r="S2" i="8" s="1"/>
  <c r="I33" i="125"/>
  <c r="I26" i="125" s="1"/>
  <c r="W11" i="125"/>
  <c r="C11" i="105"/>
  <c r="Q14" i="102"/>
  <c r="C3" i="88"/>
  <c r="C26" i="78"/>
  <c r="U27" i="106"/>
  <c r="C27" i="125"/>
  <c r="K11" i="125"/>
  <c r="K3" i="125" s="1"/>
  <c r="M3" i="79"/>
  <c r="E51" i="116"/>
  <c r="G48" i="116"/>
  <c r="J3" i="196"/>
  <c r="T26" i="189"/>
  <c r="V26" i="112"/>
  <c r="S27" i="106"/>
  <c r="M22" i="106"/>
  <c r="E17" i="106"/>
  <c r="I12" i="102"/>
  <c r="Q33" i="16"/>
  <c r="G27" i="16"/>
  <c r="I17" i="16"/>
  <c r="M4" i="16"/>
  <c r="G3" i="108"/>
  <c r="G2" i="108" s="1"/>
  <c r="E26" i="110"/>
  <c r="V26" i="191"/>
  <c r="T61" i="105"/>
  <c r="F27" i="105"/>
  <c r="X52" i="75"/>
  <c r="S17" i="106"/>
  <c r="U11" i="105"/>
  <c r="V61" i="106"/>
  <c r="D27" i="105"/>
  <c r="T11" i="16"/>
  <c r="M37" i="116"/>
  <c r="S26" i="197"/>
  <c r="C25" i="102"/>
  <c r="C25" i="93" s="1"/>
  <c r="C25" i="11" s="1"/>
  <c r="C25" i="9" s="1"/>
  <c r="C25" i="7" s="1"/>
  <c r="W17" i="125"/>
  <c r="P17" i="106"/>
  <c r="T17" i="104"/>
  <c r="D17" i="105"/>
  <c r="D16" i="102"/>
  <c r="F13" i="102"/>
  <c r="F13" i="93" s="1"/>
  <c r="F13" i="11" s="1"/>
  <c r="F13" i="9" s="1"/>
  <c r="F13" i="7" s="1"/>
  <c r="C4" i="106"/>
  <c r="S6" i="102"/>
  <c r="C11" i="125"/>
  <c r="Q3" i="85"/>
  <c r="V4" i="75"/>
  <c r="S50" i="116"/>
  <c r="U47" i="116"/>
  <c r="W3" i="198"/>
  <c r="W2" i="198" s="1"/>
  <c r="Q3" i="195"/>
  <c r="Q2" i="195" s="1"/>
  <c r="X26" i="196"/>
  <c r="R67" i="102"/>
  <c r="R67" i="93" s="1"/>
  <c r="R67" i="11" s="1"/>
  <c r="R67" i="9" s="1"/>
  <c r="R67" i="7" s="1"/>
  <c r="F41" i="102"/>
  <c r="F41" i="93" s="1"/>
  <c r="F41" i="11" s="1"/>
  <c r="F41" i="9" s="1"/>
  <c r="F41" i="7" s="1"/>
  <c r="V26" i="189"/>
  <c r="F26" i="19"/>
  <c r="O37" i="102"/>
  <c r="G3" i="19"/>
  <c r="T2" i="204"/>
  <c r="J65" i="123"/>
  <c r="J65" i="93" s="1"/>
  <c r="J65" i="11" s="1"/>
  <c r="J65" i="9" s="1"/>
  <c r="J65" i="7" s="1"/>
  <c r="J3" i="183"/>
  <c r="N3" i="107"/>
  <c r="X3" i="121"/>
  <c r="H3" i="86"/>
  <c r="H2" i="86" s="1"/>
  <c r="I2" i="107"/>
  <c r="E3" i="88"/>
  <c r="K3" i="82"/>
  <c r="E3" i="81"/>
  <c r="V8" i="106"/>
  <c r="O26" i="201"/>
  <c r="D25" i="102"/>
  <c r="D25" i="93" s="1"/>
  <c r="D25" i="11" s="1"/>
  <c r="D25" i="9" s="1"/>
  <c r="D25" i="7" s="1"/>
  <c r="D26" i="17"/>
  <c r="J8" i="125"/>
  <c r="S27" i="105"/>
  <c r="E17" i="105"/>
  <c r="U11" i="106"/>
  <c r="U3" i="106" s="1"/>
  <c r="G4" i="104"/>
  <c r="U13" i="102"/>
  <c r="U13" i="93" s="1"/>
  <c r="U13" i="11" s="1"/>
  <c r="U13" i="9" s="1"/>
  <c r="U13" i="7" s="1"/>
  <c r="J11" i="75"/>
  <c r="D27" i="75"/>
  <c r="I3" i="195"/>
  <c r="I2" i="195" s="1"/>
  <c r="I26" i="196"/>
  <c r="J3" i="19"/>
  <c r="T3" i="18"/>
  <c r="J3" i="174"/>
  <c r="J2" i="174" s="1"/>
  <c r="T26" i="203"/>
  <c r="F3" i="110"/>
  <c r="F2" i="110" s="1"/>
  <c r="V3" i="115"/>
  <c r="V2" i="115" s="1"/>
  <c r="E22" i="106"/>
  <c r="S11" i="106"/>
  <c r="S3" i="190"/>
  <c r="E3" i="17"/>
  <c r="I11" i="125"/>
  <c r="I26" i="108"/>
  <c r="K26" i="107"/>
  <c r="K3" i="85"/>
  <c r="K2" i="85" s="1"/>
  <c r="U26" i="82"/>
  <c r="I3" i="78"/>
  <c r="X52" i="105"/>
  <c r="F11" i="105"/>
  <c r="F3" i="105" s="1"/>
  <c r="V10" i="102"/>
  <c r="V10" i="93" s="1"/>
  <c r="V10" i="11" s="1"/>
  <c r="V10" i="9" s="1"/>
  <c r="V10" i="7" s="1"/>
  <c r="T3" i="112"/>
  <c r="T2" i="112" s="1"/>
  <c r="W51" i="93"/>
  <c r="C61" i="111"/>
  <c r="W22" i="16"/>
  <c r="O27" i="125"/>
  <c r="J61" i="104"/>
  <c r="T27" i="104"/>
  <c r="D11" i="105"/>
  <c r="D3" i="105" s="1"/>
  <c r="J3" i="112"/>
  <c r="L2" i="119"/>
  <c r="T17" i="16"/>
  <c r="S16" i="102"/>
  <c r="S16" i="93" s="1"/>
  <c r="S16" i="11" s="1"/>
  <c r="S16" i="9" s="1"/>
  <c r="S16" i="7" s="1"/>
  <c r="C3" i="84"/>
  <c r="R4" i="75"/>
  <c r="V26" i="165"/>
  <c r="F49" i="102"/>
  <c r="F49" i="93" s="1"/>
  <c r="F49" i="11" s="1"/>
  <c r="F49" i="9" s="1"/>
  <c r="F49" i="7" s="1"/>
  <c r="H46" i="102"/>
  <c r="J43" i="102"/>
  <c r="J43" i="93" s="1"/>
  <c r="J43" i="11" s="1"/>
  <c r="J43" i="9" s="1"/>
  <c r="J43" i="7" s="1"/>
  <c r="L40" i="102"/>
  <c r="L40" i="93" s="1"/>
  <c r="L40" i="11" s="1"/>
  <c r="L40" i="9" s="1"/>
  <c r="L40" i="7" s="1"/>
  <c r="N32" i="102"/>
  <c r="N32" i="93" s="1"/>
  <c r="N32" i="11" s="1"/>
  <c r="N32" i="9" s="1"/>
  <c r="N32" i="7" s="1"/>
  <c r="N21" i="102"/>
  <c r="N21" i="93" s="1"/>
  <c r="N21" i="11" s="1"/>
  <c r="N21" i="9" s="1"/>
  <c r="N21" i="7" s="1"/>
  <c r="M51" i="123"/>
  <c r="O48" i="123"/>
  <c r="Q45" i="123"/>
  <c r="S42" i="123"/>
  <c r="U39" i="123"/>
  <c r="U39" i="93" s="1"/>
  <c r="U39" i="11" s="1"/>
  <c r="U39" i="9" s="1"/>
  <c r="U39" i="7" s="1"/>
  <c r="W36" i="123"/>
  <c r="W36" i="93" s="1"/>
  <c r="W36" i="11" s="1"/>
  <c r="W36" i="9" s="1"/>
  <c r="W36" i="7" s="1"/>
  <c r="W31" i="123"/>
  <c r="W31" i="93" s="1"/>
  <c r="W31" i="11" s="1"/>
  <c r="W31" i="9" s="1"/>
  <c r="W31" i="7" s="1"/>
  <c r="C29" i="123"/>
  <c r="C29" i="93" s="1"/>
  <c r="C29" i="11" s="1"/>
  <c r="C29" i="9" s="1"/>
  <c r="C29" i="7" s="1"/>
  <c r="I21" i="123"/>
  <c r="I16" i="123"/>
  <c r="K13" i="123"/>
  <c r="X26" i="183"/>
  <c r="E64" i="123"/>
  <c r="T26" i="186"/>
  <c r="V3" i="174"/>
  <c r="V2" i="174" s="1"/>
  <c r="O69" i="116"/>
  <c r="C72" i="102"/>
  <c r="C72" i="93" s="1"/>
  <c r="C72" i="11" s="1"/>
  <c r="C72" i="9" s="1"/>
  <c r="C72" i="7" s="1"/>
  <c r="E69" i="102"/>
  <c r="E69" i="93" s="1"/>
  <c r="E69" i="11" s="1"/>
  <c r="E69" i="9" s="1"/>
  <c r="E69" i="7" s="1"/>
  <c r="G66" i="102"/>
  <c r="I51" i="102"/>
  <c r="I51" i="93" s="1"/>
  <c r="I51" i="11" s="1"/>
  <c r="I51" i="9" s="1"/>
  <c r="I51" i="7" s="1"/>
  <c r="K48" i="102"/>
  <c r="K48" i="93" s="1"/>
  <c r="K48" i="11" s="1"/>
  <c r="K48" i="9" s="1"/>
  <c r="K48" i="7" s="1"/>
  <c r="M45" i="102"/>
  <c r="M45" i="93" s="1"/>
  <c r="M45" i="11" s="1"/>
  <c r="M45" i="9" s="1"/>
  <c r="M45" i="7" s="1"/>
  <c r="O42" i="102"/>
  <c r="O42" i="93" s="1"/>
  <c r="O42" i="11" s="1"/>
  <c r="O42" i="9" s="1"/>
  <c r="O42" i="7" s="1"/>
  <c r="Q39" i="102"/>
  <c r="S36" i="102"/>
  <c r="S36" i="93" s="1"/>
  <c r="S36" i="11" s="1"/>
  <c r="S36" i="9" s="1"/>
  <c r="S36" i="7" s="1"/>
  <c r="S31" i="102"/>
  <c r="S31" i="93" s="1"/>
  <c r="S31" i="11" s="1"/>
  <c r="S31" i="9" s="1"/>
  <c r="S31" i="7" s="1"/>
  <c r="S20" i="102"/>
  <c r="S20" i="93" s="1"/>
  <c r="S20" i="11" s="1"/>
  <c r="S20" i="9" s="1"/>
  <c r="S20" i="7" s="1"/>
  <c r="H70" i="102"/>
  <c r="H70" i="93" s="1"/>
  <c r="H70" i="11" s="1"/>
  <c r="H70" i="9" s="1"/>
  <c r="H70" i="7" s="1"/>
  <c r="J67" i="102"/>
  <c r="L64" i="102"/>
  <c r="L64" i="93" s="1"/>
  <c r="L64" i="11" s="1"/>
  <c r="L64" i="9" s="1"/>
  <c r="L64" i="7" s="1"/>
  <c r="N49" i="102"/>
  <c r="N49" i="93" s="1"/>
  <c r="N49" i="11" s="1"/>
  <c r="N49" i="9" s="1"/>
  <c r="N49" i="7" s="1"/>
  <c r="T40" i="102"/>
  <c r="T40" i="93" s="1"/>
  <c r="T40" i="11" s="1"/>
  <c r="T40" i="9" s="1"/>
  <c r="T40" i="7" s="1"/>
  <c r="V37" i="102"/>
  <c r="V32" i="102"/>
  <c r="V32" i="93" s="1"/>
  <c r="V32" i="11" s="1"/>
  <c r="V32" i="9" s="1"/>
  <c r="V32" i="7" s="1"/>
  <c r="V21" i="102"/>
  <c r="V21" i="93" s="1"/>
  <c r="V21" i="11" s="1"/>
  <c r="V21" i="9" s="1"/>
  <c r="V21" i="7" s="1"/>
  <c r="T48" i="102"/>
  <c r="T48" i="93" s="1"/>
  <c r="T48" i="11" s="1"/>
  <c r="T48" i="9" s="1"/>
  <c r="T48" i="7" s="1"/>
  <c r="V45" i="102"/>
  <c r="S2" i="204"/>
  <c r="F2" i="204"/>
  <c r="T49" i="123"/>
  <c r="V46" i="123"/>
  <c r="V46" i="93" s="1"/>
  <c r="V46" i="11" s="1"/>
  <c r="V46" i="9" s="1"/>
  <c r="V46" i="7" s="1"/>
  <c r="D41" i="123"/>
  <c r="D41" i="93" s="1"/>
  <c r="D41" i="11" s="1"/>
  <c r="D41" i="9" s="1"/>
  <c r="D41" i="7" s="1"/>
  <c r="F38" i="123"/>
  <c r="F38" i="93" s="1"/>
  <c r="F38" i="11" s="1"/>
  <c r="F38" i="9" s="1"/>
  <c r="F38" i="7" s="1"/>
  <c r="H35" i="123"/>
  <c r="H35" i="93" s="1"/>
  <c r="H35" i="11" s="1"/>
  <c r="H35" i="9" s="1"/>
  <c r="H35" i="7" s="1"/>
  <c r="H24" i="123"/>
  <c r="H14" i="123"/>
  <c r="F7" i="123"/>
  <c r="F7" i="93" s="1"/>
  <c r="F7" i="11" s="1"/>
  <c r="F7" i="9" s="1"/>
  <c r="F7" i="7" s="1"/>
  <c r="R3" i="110"/>
  <c r="O3" i="121"/>
  <c r="O2" i="121" s="1"/>
  <c r="N26" i="189"/>
  <c r="X3" i="19"/>
  <c r="X2" i="19" s="1"/>
  <c r="T2" i="110"/>
  <c r="W26" i="195"/>
  <c r="J26" i="186"/>
  <c r="J2" i="186" s="1"/>
  <c r="E68" i="116"/>
  <c r="T2" i="83"/>
  <c r="P2" i="199"/>
  <c r="P3" i="87"/>
  <c r="L3" i="91"/>
  <c r="E68" i="102"/>
  <c r="G65" i="102"/>
  <c r="I50" i="102"/>
  <c r="I50" i="93" s="1"/>
  <c r="I50" i="11" s="1"/>
  <c r="I50" i="9" s="1"/>
  <c r="I50" i="7" s="1"/>
  <c r="K47" i="102"/>
  <c r="M44" i="102"/>
  <c r="M44" i="93" s="1"/>
  <c r="M44" i="11" s="1"/>
  <c r="M44" i="9" s="1"/>
  <c r="M44" i="7" s="1"/>
  <c r="O41" i="102"/>
  <c r="O41" i="93" s="1"/>
  <c r="O41" i="11" s="1"/>
  <c r="O41" i="9" s="1"/>
  <c r="O41" i="7" s="1"/>
  <c r="Q38" i="102"/>
  <c r="Q38" i="93" s="1"/>
  <c r="Q38" i="11" s="1"/>
  <c r="Q38" i="9" s="1"/>
  <c r="Q38" i="7" s="1"/>
  <c r="S35" i="102"/>
  <c r="E31" i="102"/>
  <c r="E31" i="93" s="1"/>
  <c r="E31" i="11" s="1"/>
  <c r="E31" i="9" s="1"/>
  <c r="E31" i="7" s="1"/>
  <c r="O67" i="116"/>
  <c r="O67" i="93" s="1"/>
  <c r="O67" i="11" s="1"/>
  <c r="O67" i="9" s="1"/>
  <c r="O67" i="7" s="1"/>
  <c r="S40" i="116"/>
  <c r="E67" i="116"/>
  <c r="E67" i="93" s="1"/>
  <c r="E67" i="11" s="1"/>
  <c r="E67" i="9" s="1"/>
  <c r="E67" i="7" s="1"/>
  <c r="O48" i="116"/>
  <c r="X2" i="89"/>
  <c r="J2" i="158"/>
  <c r="V44" i="93"/>
  <c r="V44" i="11" s="1"/>
  <c r="V44" i="9" s="1"/>
  <c r="V44" i="7" s="1"/>
  <c r="J2" i="155"/>
  <c r="R2" i="166"/>
  <c r="R3" i="194"/>
  <c r="F3" i="191"/>
  <c r="N3" i="187"/>
  <c r="Q52" i="111"/>
  <c r="I33" i="104"/>
  <c r="U26" i="90"/>
  <c r="X2" i="120"/>
  <c r="C61" i="120"/>
  <c r="G2" i="155"/>
  <c r="Q7" i="102"/>
  <c r="T2" i="115"/>
  <c r="K3" i="183"/>
  <c r="K2" i="183" s="1"/>
  <c r="D26" i="173"/>
  <c r="J2" i="119"/>
  <c r="E2" i="151"/>
  <c r="H2" i="119"/>
  <c r="N40" i="93"/>
  <c r="N40" i="11" s="1"/>
  <c r="N40" i="9" s="1"/>
  <c r="N40" i="7" s="1"/>
  <c r="N44" i="93"/>
  <c r="N44" i="11" s="1"/>
  <c r="N44" i="9" s="1"/>
  <c r="N44" i="7" s="1"/>
  <c r="J61" i="106"/>
  <c r="H27" i="16"/>
  <c r="N4" i="16"/>
  <c r="S2" i="168"/>
  <c r="I61" i="106"/>
  <c r="W25" i="102"/>
  <c r="X2" i="158"/>
  <c r="N11" i="105"/>
  <c r="N3" i="105" s="1"/>
  <c r="H16" i="102"/>
  <c r="J13" i="102"/>
  <c r="J13" i="93" s="1"/>
  <c r="J13" i="11" s="1"/>
  <c r="J13" i="9" s="1"/>
  <c r="J13" i="7" s="1"/>
  <c r="E27" i="105"/>
  <c r="V2" i="160"/>
  <c r="E3" i="85"/>
  <c r="E2" i="85" s="1"/>
  <c r="P2" i="120"/>
  <c r="G22" i="106"/>
  <c r="H2" i="156"/>
  <c r="H2" i="168"/>
  <c r="C70" i="116"/>
  <c r="C70" i="93" s="1"/>
  <c r="C70" i="11" s="1"/>
  <c r="C70" i="9" s="1"/>
  <c r="C70" i="7" s="1"/>
  <c r="R3" i="19"/>
  <c r="C67" i="102"/>
  <c r="C67" i="93" s="1"/>
  <c r="C67" i="11" s="1"/>
  <c r="C67" i="9" s="1"/>
  <c r="C67" i="7" s="1"/>
  <c r="E64" i="102"/>
  <c r="G49" i="102"/>
  <c r="I46" i="102"/>
  <c r="I46" i="93" s="1"/>
  <c r="I46" i="11" s="1"/>
  <c r="I46" i="9" s="1"/>
  <c r="I46" i="7" s="1"/>
  <c r="K43" i="102"/>
  <c r="M40" i="102"/>
  <c r="M40" i="93" s="1"/>
  <c r="M40" i="11" s="1"/>
  <c r="M40" i="9" s="1"/>
  <c r="M40" i="7" s="1"/>
  <c r="W32" i="102"/>
  <c r="W32" i="93" s="1"/>
  <c r="W32" i="11" s="1"/>
  <c r="W32" i="9" s="1"/>
  <c r="W32" i="7" s="1"/>
  <c r="C30" i="102"/>
  <c r="J2" i="204"/>
  <c r="J3" i="173"/>
  <c r="J2" i="115"/>
  <c r="I2" i="155"/>
  <c r="U54" i="93"/>
  <c r="U54" i="11" s="1"/>
  <c r="U54" i="9" s="1"/>
  <c r="U54" i="7" s="1"/>
  <c r="R29" i="93"/>
  <c r="R29" i="11" s="1"/>
  <c r="R29" i="9" s="1"/>
  <c r="R29" i="7" s="1"/>
  <c r="R17" i="75"/>
  <c r="S8" i="75"/>
  <c r="P41" i="93"/>
  <c r="P41" i="11" s="1"/>
  <c r="P41" i="9" s="1"/>
  <c r="P41" i="7" s="1"/>
  <c r="R38" i="93"/>
  <c r="R38" i="11" s="1"/>
  <c r="R38" i="9" s="1"/>
  <c r="R38" i="7" s="1"/>
  <c r="P26" i="197"/>
  <c r="N61" i="105"/>
  <c r="N61" i="75"/>
  <c r="I33" i="118"/>
  <c r="I26" i="118" s="1"/>
  <c r="I2" i="118" s="1"/>
  <c r="M4" i="111"/>
  <c r="U2" i="151"/>
  <c r="P2" i="158"/>
  <c r="H43" i="93"/>
  <c r="H43" i="11" s="1"/>
  <c r="H43" i="9" s="1"/>
  <c r="H43" i="7" s="1"/>
  <c r="L37" i="93"/>
  <c r="L37" i="11" s="1"/>
  <c r="L37" i="9" s="1"/>
  <c r="L37" i="7" s="1"/>
  <c r="L61" i="105"/>
  <c r="L4" i="105"/>
  <c r="P32" i="93"/>
  <c r="P32" i="11" s="1"/>
  <c r="P32" i="9" s="1"/>
  <c r="P32" i="7" s="1"/>
  <c r="N25" i="102"/>
  <c r="N25" i="93" s="1"/>
  <c r="N25" i="11" s="1"/>
  <c r="N25" i="9" s="1"/>
  <c r="N25" i="7" s="1"/>
  <c r="Q3" i="189"/>
  <c r="Q2" i="189" s="1"/>
  <c r="E4" i="106"/>
  <c r="Q4" i="104"/>
  <c r="P27" i="75"/>
  <c r="R2" i="120"/>
  <c r="F26" i="163"/>
  <c r="H3" i="185"/>
  <c r="N2" i="151"/>
  <c r="N2" i="160"/>
  <c r="T2" i="79"/>
  <c r="M61" i="120"/>
  <c r="I2" i="166"/>
  <c r="D33" i="106"/>
  <c r="D26" i="106" s="1"/>
  <c r="N27" i="106"/>
  <c r="T33" i="105"/>
  <c r="U2" i="160"/>
  <c r="R2" i="158"/>
  <c r="V17" i="106"/>
  <c r="V3" i="105"/>
  <c r="F61" i="75"/>
  <c r="E52" i="106"/>
  <c r="M33" i="106"/>
  <c r="W72" i="93"/>
  <c r="W72" i="11" s="1"/>
  <c r="W72" i="9" s="1"/>
  <c r="W72" i="7" s="1"/>
  <c r="M2" i="151"/>
  <c r="Q3" i="78"/>
  <c r="H4" i="106"/>
  <c r="V27" i="105"/>
  <c r="H6" i="102"/>
  <c r="H6" i="93" s="1"/>
  <c r="H6" i="11" s="1"/>
  <c r="H6" i="9" s="1"/>
  <c r="H6" i="7" s="1"/>
  <c r="M2" i="168"/>
  <c r="I2" i="158"/>
  <c r="J2" i="166"/>
  <c r="J33" i="16"/>
  <c r="X61" i="106"/>
  <c r="H11" i="106"/>
  <c r="J2" i="120"/>
  <c r="N3" i="197"/>
  <c r="H26" i="191"/>
  <c r="P26" i="187"/>
  <c r="P31" i="93"/>
  <c r="P31" i="11" s="1"/>
  <c r="P31" i="9" s="1"/>
  <c r="P31" i="7" s="1"/>
  <c r="F2" i="160"/>
  <c r="R26" i="201"/>
  <c r="I2" i="119"/>
  <c r="S26" i="91"/>
  <c r="H33" i="104"/>
  <c r="V17" i="105"/>
  <c r="L11" i="105"/>
  <c r="F17" i="16"/>
  <c r="K26" i="78"/>
  <c r="L61" i="75"/>
  <c r="U20" i="93"/>
  <c r="U20" i="11" s="1"/>
  <c r="U20" i="9" s="1"/>
  <c r="U20" i="7" s="1"/>
  <c r="E26" i="17"/>
  <c r="S4" i="16"/>
  <c r="F2" i="155"/>
  <c r="L26" i="115"/>
  <c r="K10" i="102"/>
  <c r="K10" i="93" s="1"/>
  <c r="K10" i="11" s="1"/>
  <c r="K10" i="9" s="1"/>
  <c r="K10" i="7" s="1"/>
  <c r="I2" i="151"/>
  <c r="S26" i="110"/>
  <c r="E26" i="81"/>
  <c r="E52" i="16"/>
  <c r="K3" i="84"/>
  <c r="J27" i="75"/>
  <c r="O2" i="115"/>
  <c r="R2" i="169"/>
  <c r="L2" i="204"/>
  <c r="K2" i="204"/>
  <c r="F2" i="174"/>
  <c r="X3" i="183"/>
  <c r="D3" i="121"/>
  <c r="P3" i="81"/>
  <c r="P2" i="81" s="1"/>
  <c r="H2" i="199"/>
  <c r="T2" i="199"/>
  <c r="I70" i="102"/>
  <c r="W2" i="158"/>
  <c r="O2" i="155"/>
  <c r="V33" i="105"/>
  <c r="L27" i="105"/>
  <c r="H22" i="125"/>
  <c r="U37" i="116"/>
  <c r="S27" i="104"/>
  <c r="G26" i="80"/>
  <c r="S37" i="116"/>
  <c r="S37" i="93" s="1"/>
  <c r="S37" i="11" s="1"/>
  <c r="S37" i="9" s="1"/>
  <c r="S37" i="7" s="1"/>
  <c r="C22" i="104"/>
  <c r="U8" i="105"/>
  <c r="V17" i="75"/>
  <c r="T2" i="159"/>
  <c r="M2" i="170"/>
  <c r="S3" i="165"/>
  <c r="K3" i="199"/>
  <c r="K2" i="199" s="1"/>
  <c r="G26" i="19"/>
  <c r="D2" i="204"/>
  <c r="X3" i="203"/>
  <c r="L2" i="153"/>
  <c r="C2" i="153"/>
  <c r="K26" i="203"/>
  <c r="K2" i="203" s="1"/>
  <c r="X2" i="202"/>
  <c r="O26" i="173"/>
  <c r="R3" i="80"/>
  <c r="R2" i="80" s="1"/>
  <c r="L2" i="199"/>
  <c r="T2" i="160"/>
  <c r="H11" i="125"/>
  <c r="H3" i="125" s="1"/>
  <c r="L3" i="112"/>
  <c r="G2" i="119"/>
  <c r="E38" i="93"/>
  <c r="E38" i="11" s="1"/>
  <c r="E38" i="9" s="1"/>
  <c r="E38" i="7" s="1"/>
  <c r="K26" i="163"/>
  <c r="G2" i="198"/>
  <c r="G27" i="125"/>
  <c r="V33" i="16"/>
  <c r="W2" i="168"/>
  <c r="S25" i="102"/>
  <c r="S25" i="93" s="1"/>
  <c r="S25" i="11" s="1"/>
  <c r="S25" i="9" s="1"/>
  <c r="S25" i="7" s="1"/>
  <c r="K15" i="102"/>
  <c r="K15" i="93" s="1"/>
  <c r="K15" i="11" s="1"/>
  <c r="K15" i="9" s="1"/>
  <c r="K15" i="7" s="1"/>
  <c r="I26" i="79"/>
  <c r="L6" i="102"/>
  <c r="G24" i="102"/>
  <c r="E7" i="102"/>
  <c r="E3" i="83"/>
  <c r="L2" i="159"/>
  <c r="E2" i="170"/>
  <c r="U3" i="195"/>
  <c r="M3" i="196"/>
  <c r="M2" i="196" s="1"/>
  <c r="L72" i="102"/>
  <c r="L72" i="93" s="1"/>
  <c r="L72" i="11" s="1"/>
  <c r="L72" i="9" s="1"/>
  <c r="L72" i="7" s="1"/>
  <c r="N69" i="102"/>
  <c r="P66" i="102"/>
  <c r="R63" i="102"/>
  <c r="R51" i="102"/>
  <c r="X42" i="102"/>
  <c r="X42" i="93" s="1"/>
  <c r="X42" i="11" s="1"/>
  <c r="X42" i="9" s="1"/>
  <c r="X42" i="7" s="1"/>
  <c r="D40" i="102"/>
  <c r="D40" i="93" s="1"/>
  <c r="D40" i="11" s="1"/>
  <c r="D40" i="9" s="1"/>
  <c r="D40" i="7" s="1"/>
  <c r="F37" i="102"/>
  <c r="F37" i="93" s="1"/>
  <c r="F37" i="11" s="1"/>
  <c r="F37" i="9" s="1"/>
  <c r="F37" i="7" s="1"/>
  <c r="F32" i="102"/>
  <c r="F32" i="93" s="1"/>
  <c r="F32" i="11" s="1"/>
  <c r="F32" i="9" s="1"/>
  <c r="F32" i="7" s="1"/>
  <c r="H29" i="102"/>
  <c r="V26" i="18"/>
  <c r="T2" i="154"/>
  <c r="D2" i="153"/>
  <c r="Q2" i="153"/>
  <c r="P2" i="202"/>
  <c r="H30" i="123"/>
  <c r="H19" i="123"/>
  <c r="H19" i="93" s="1"/>
  <c r="H19" i="11" s="1"/>
  <c r="H19" i="9" s="1"/>
  <c r="H19" i="7" s="1"/>
  <c r="D3" i="173"/>
  <c r="S2" i="202"/>
  <c r="R2" i="202"/>
  <c r="N2" i="186"/>
  <c r="N2" i="86"/>
  <c r="D2" i="199"/>
  <c r="R2" i="160"/>
  <c r="O2" i="168"/>
  <c r="O27" i="106"/>
  <c r="G11" i="106"/>
  <c r="S11" i="104"/>
  <c r="S3" i="104" s="1"/>
  <c r="I61" i="105"/>
  <c r="J27" i="104"/>
  <c r="H4" i="105"/>
  <c r="H3" i="105" s="1"/>
  <c r="R61" i="103"/>
  <c r="S17" i="104"/>
  <c r="G14" i="102"/>
  <c r="G14" i="93" s="1"/>
  <c r="G14" i="11" s="1"/>
  <c r="G14" i="9" s="1"/>
  <c r="G14" i="7" s="1"/>
  <c r="F61" i="16"/>
  <c r="V27" i="75"/>
  <c r="P22" i="75"/>
  <c r="D4" i="75"/>
  <c r="D2" i="159"/>
  <c r="Q2" i="159"/>
  <c r="P26" i="198"/>
  <c r="V3" i="195"/>
  <c r="O3" i="165"/>
  <c r="N26" i="192"/>
  <c r="H3" i="192"/>
  <c r="H2" i="192" s="1"/>
  <c r="V3" i="192"/>
  <c r="V2" i="192" s="1"/>
  <c r="E26" i="186"/>
  <c r="V3" i="190"/>
  <c r="H2" i="19"/>
  <c r="C2" i="154"/>
  <c r="I2" i="153"/>
  <c r="E2" i="161"/>
  <c r="H2" i="202"/>
  <c r="V2" i="202"/>
  <c r="D3" i="174"/>
  <c r="D2" i="174" s="1"/>
  <c r="K2" i="202"/>
  <c r="Q2" i="174"/>
  <c r="J2" i="202"/>
  <c r="K26" i="121"/>
  <c r="X3" i="113"/>
  <c r="X2" i="113" s="1"/>
  <c r="D26" i="91"/>
  <c r="L2" i="79"/>
  <c r="T2" i="202"/>
  <c r="U2" i="204"/>
  <c r="Q2" i="202"/>
  <c r="T19" i="93"/>
  <c r="T19" i="11" s="1"/>
  <c r="T19" i="9" s="1"/>
  <c r="T19" i="7" s="1"/>
  <c r="L2" i="160"/>
  <c r="M66" i="116"/>
  <c r="M66" i="93" s="1"/>
  <c r="M66" i="11" s="1"/>
  <c r="M66" i="9" s="1"/>
  <c r="M66" i="7" s="1"/>
  <c r="C61" i="104"/>
  <c r="K2" i="151"/>
  <c r="C2" i="160"/>
  <c r="V2" i="155"/>
  <c r="P13" i="102"/>
  <c r="P13" i="93" s="1"/>
  <c r="P13" i="11" s="1"/>
  <c r="P13" i="9" s="1"/>
  <c r="P13" i="7" s="1"/>
  <c r="N52" i="75"/>
  <c r="G33" i="125"/>
  <c r="G26" i="125" s="1"/>
  <c r="H4" i="75"/>
  <c r="J3" i="198"/>
  <c r="V3" i="188"/>
  <c r="V2" i="188" s="1"/>
  <c r="J2" i="170"/>
  <c r="Q2" i="199"/>
  <c r="D2" i="154"/>
  <c r="L3" i="203"/>
  <c r="P3" i="174"/>
  <c r="P2" i="174" s="1"/>
  <c r="N2" i="202"/>
  <c r="U2" i="202"/>
  <c r="C2" i="202"/>
  <c r="P2" i="113"/>
  <c r="L2" i="110"/>
  <c r="D2" i="87"/>
  <c r="X2" i="85"/>
  <c r="D3" i="79"/>
  <c r="D2" i="79" s="1"/>
  <c r="H2" i="204"/>
  <c r="L2" i="202"/>
  <c r="M2" i="204"/>
  <c r="I2" i="202"/>
  <c r="N2" i="119"/>
  <c r="H7" i="102"/>
  <c r="H7" i="93" s="1"/>
  <c r="H7" i="11" s="1"/>
  <c r="H7" i="9" s="1"/>
  <c r="H7" i="7" s="1"/>
  <c r="N17" i="16"/>
  <c r="J2" i="151"/>
  <c r="J2" i="160"/>
  <c r="C27" i="104"/>
  <c r="O3" i="90"/>
  <c r="G17" i="106"/>
  <c r="M51" i="116"/>
  <c r="K3" i="113"/>
  <c r="U3" i="109"/>
  <c r="X2" i="168"/>
  <c r="Q26" i="165"/>
  <c r="I2" i="199"/>
  <c r="R3" i="196"/>
  <c r="R2" i="193"/>
  <c r="D3" i="203"/>
  <c r="Q2" i="204"/>
  <c r="L67" i="123"/>
  <c r="L67" i="93" s="1"/>
  <c r="L67" i="11" s="1"/>
  <c r="L67" i="9" s="1"/>
  <c r="L67" i="7" s="1"/>
  <c r="N64" i="123"/>
  <c r="W2" i="202"/>
  <c r="F2" i="202"/>
  <c r="M2" i="202"/>
  <c r="V2" i="204"/>
  <c r="Q26" i="183"/>
  <c r="U3" i="121"/>
  <c r="U2" i="121" s="1"/>
  <c r="D2" i="202"/>
  <c r="E2" i="204"/>
  <c r="E25" i="102"/>
  <c r="E25" i="93" s="1"/>
  <c r="E25" i="11" s="1"/>
  <c r="E25" i="9" s="1"/>
  <c r="E25" i="7" s="1"/>
  <c r="V6" i="102"/>
  <c r="V6" i="93" s="1"/>
  <c r="V6" i="11" s="1"/>
  <c r="V6" i="9" s="1"/>
  <c r="V6" i="7" s="1"/>
  <c r="Q61" i="120"/>
  <c r="M2" i="119"/>
  <c r="C26" i="197"/>
  <c r="C27" i="16"/>
  <c r="Q2" i="151"/>
  <c r="C26" i="86"/>
  <c r="C2" i="86" s="1"/>
  <c r="H2" i="160"/>
  <c r="J26" i="114"/>
  <c r="L26" i="108"/>
  <c r="P2" i="168"/>
  <c r="J2" i="189"/>
  <c r="N26" i="19"/>
  <c r="N2" i="19" s="1"/>
  <c r="X26" i="18"/>
  <c r="X2" i="18" s="1"/>
  <c r="E3" i="203"/>
  <c r="R2" i="204"/>
  <c r="I2" i="204"/>
  <c r="T2" i="161"/>
  <c r="O2" i="202"/>
  <c r="N2" i="204"/>
  <c r="R3" i="183"/>
  <c r="V3" i="107"/>
  <c r="V2" i="107" s="1"/>
  <c r="J2" i="109"/>
  <c r="W3" i="183"/>
  <c r="M2" i="121"/>
  <c r="V3" i="90"/>
  <c r="V2" i="90" s="1"/>
  <c r="H3" i="85"/>
  <c r="H2" i="85" s="1"/>
  <c r="X2" i="199"/>
  <c r="N26" i="163"/>
  <c r="S45" i="116"/>
  <c r="G26" i="195"/>
  <c r="C26" i="190"/>
  <c r="X26" i="197"/>
  <c r="V3" i="197"/>
  <c r="F71" i="93"/>
  <c r="F71" i="11" s="1"/>
  <c r="F71" i="9" s="1"/>
  <c r="F71" i="7" s="1"/>
  <c r="S61" i="125"/>
  <c r="O3" i="83"/>
  <c r="S3" i="193"/>
  <c r="X26" i="17"/>
  <c r="C3" i="81"/>
  <c r="M3" i="80"/>
  <c r="X26" i="201"/>
  <c r="X2" i="201" s="1"/>
  <c r="P70" i="102"/>
  <c r="P70" i="93" s="1"/>
  <c r="P70" i="11" s="1"/>
  <c r="P70" i="9" s="1"/>
  <c r="P70" i="7" s="1"/>
  <c r="T64" i="102"/>
  <c r="T64" i="93" s="1"/>
  <c r="T64" i="11" s="1"/>
  <c r="T64" i="9" s="1"/>
  <c r="T64" i="7" s="1"/>
  <c r="V49" i="102"/>
  <c r="V49" i="93" s="1"/>
  <c r="V49" i="11" s="1"/>
  <c r="V49" i="9" s="1"/>
  <c r="V49" i="7" s="1"/>
  <c r="X46" i="102"/>
  <c r="X46" i="93" s="1"/>
  <c r="X46" i="11" s="1"/>
  <c r="X46" i="9" s="1"/>
  <c r="X46" i="7" s="1"/>
  <c r="D44" i="102"/>
  <c r="D44" i="93" s="1"/>
  <c r="D44" i="11" s="1"/>
  <c r="D44" i="9" s="1"/>
  <c r="D44" i="7" s="1"/>
  <c r="H38" i="102"/>
  <c r="H38" i="93" s="1"/>
  <c r="H38" i="11" s="1"/>
  <c r="H38" i="9" s="1"/>
  <c r="H38" i="7" s="1"/>
  <c r="J35" i="102"/>
  <c r="J35" i="93" s="1"/>
  <c r="J35" i="11" s="1"/>
  <c r="J35" i="9" s="1"/>
  <c r="J35" i="7" s="1"/>
  <c r="J30" i="102"/>
  <c r="J30" i="93" s="1"/>
  <c r="J30" i="11" s="1"/>
  <c r="J30" i="9" s="1"/>
  <c r="J30" i="7" s="1"/>
  <c r="J19" i="102"/>
  <c r="J19" i="93" s="1"/>
  <c r="J19" i="11" s="1"/>
  <c r="J19" i="9" s="1"/>
  <c r="J19" i="7" s="1"/>
  <c r="W3" i="201"/>
  <c r="W2" i="201" s="1"/>
  <c r="G26" i="199"/>
  <c r="Q26" i="196"/>
  <c r="T71" i="93"/>
  <c r="T71" i="11" s="1"/>
  <c r="T71" i="9" s="1"/>
  <c r="T71" i="7" s="1"/>
  <c r="S26" i="163"/>
  <c r="L26" i="192"/>
  <c r="R26" i="186"/>
  <c r="F3" i="189"/>
  <c r="P26" i="83"/>
  <c r="U72" i="102"/>
  <c r="W69" i="102"/>
  <c r="X66" i="116"/>
  <c r="K39" i="93"/>
  <c r="K39" i="11" s="1"/>
  <c r="K39" i="9" s="1"/>
  <c r="K39" i="7" s="1"/>
  <c r="M3" i="191"/>
  <c r="M2" i="191" s="1"/>
  <c r="G26" i="185"/>
  <c r="R26" i="163"/>
  <c r="L62" i="123"/>
  <c r="P36" i="93"/>
  <c r="P36" i="11" s="1"/>
  <c r="P36" i="9" s="1"/>
  <c r="P36" i="7" s="1"/>
  <c r="P3" i="195"/>
  <c r="R3" i="174"/>
  <c r="R2" i="174" s="1"/>
  <c r="U3" i="79"/>
  <c r="J75" i="149"/>
  <c r="C51" i="116"/>
  <c r="L3" i="85"/>
  <c r="S54" i="102"/>
  <c r="S54" i="93" s="1"/>
  <c r="S54" i="11" s="1"/>
  <c r="S54" i="9" s="1"/>
  <c r="S54" i="7" s="1"/>
  <c r="U76" i="149"/>
  <c r="X3" i="115"/>
  <c r="J3" i="82"/>
  <c r="X3" i="79"/>
  <c r="R76" i="149"/>
  <c r="R3" i="121"/>
  <c r="L26" i="113"/>
  <c r="L2" i="113" s="1"/>
  <c r="N26" i="107"/>
  <c r="F3" i="108"/>
  <c r="F2" i="108" s="1"/>
  <c r="D76" i="149"/>
  <c r="C44" i="102"/>
  <c r="C44" i="93" s="1"/>
  <c r="C44" i="11" s="1"/>
  <c r="C44" i="9" s="1"/>
  <c r="C44" i="7" s="1"/>
  <c r="M37" i="102"/>
  <c r="O29" i="102"/>
  <c r="O29" i="93" s="1"/>
  <c r="O29" i="11" s="1"/>
  <c r="O29" i="9" s="1"/>
  <c r="O29" i="7" s="1"/>
  <c r="V65" i="102"/>
  <c r="L31" i="102"/>
  <c r="L31" i="93" s="1"/>
  <c r="L31" i="11" s="1"/>
  <c r="L31" i="9" s="1"/>
  <c r="L31" i="7" s="1"/>
  <c r="W62" i="102"/>
  <c r="W62" i="93" s="1"/>
  <c r="W62" i="11" s="1"/>
  <c r="W62" i="9" s="1"/>
  <c r="W62" i="7" s="1"/>
  <c r="E45" i="102"/>
  <c r="E45" i="93" s="1"/>
  <c r="E45" i="11" s="1"/>
  <c r="E45" i="9" s="1"/>
  <c r="E45" i="7" s="1"/>
  <c r="H64" i="123"/>
  <c r="H3" i="183"/>
  <c r="H2" i="183" s="1"/>
  <c r="N26" i="109"/>
  <c r="N2" i="109" s="1"/>
  <c r="K41" i="93"/>
  <c r="K41" i="11" s="1"/>
  <c r="K41" i="9" s="1"/>
  <c r="K41" i="7" s="1"/>
  <c r="W29" i="102"/>
  <c r="K72" i="102"/>
  <c r="J54" i="102"/>
  <c r="J54" i="93" s="1"/>
  <c r="J54" i="11" s="1"/>
  <c r="J71" i="102"/>
  <c r="J71" i="93" s="1"/>
  <c r="J71" i="11" s="1"/>
  <c r="J71" i="9" s="1"/>
  <c r="J71" i="7" s="1"/>
  <c r="N65" i="102"/>
  <c r="N65" i="93" s="1"/>
  <c r="N65" i="11" s="1"/>
  <c r="N65" i="9" s="1"/>
  <c r="N65" i="7" s="1"/>
  <c r="P50" i="102"/>
  <c r="P50" i="93" s="1"/>
  <c r="P50" i="11" s="1"/>
  <c r="P50" i="9" s="1"/>
  <c r="P50" i="7" s="1"/>
  <c r="R47" i="102"/>
  <c r="R47" i="93" s="1"/>
  <c r="R47" i="11" s="1"/>
  <c r="R47" i="9" s="1"/>
  <c r="R47" i="7" s="1"/>
  <c r="X38" i="102"/>
  <c r="X38" i="93" s="1"/>
  <c r="X38" i="11" s="1"/>
  <c r="X38" i="9" s="1"/>
  <c r="X38" i="7" s="1"/>
  <c r="D36" i="102"/>
  <c r="D36" i="93" s="1"/>
  <c r="D36" i="11" s="1"/>
  <c r="D36" i="9" s="1"/>
  <c r="D36" i="7" s="1"/>
  <c r="D31" i="102"/>
  <c r="I54" i="102"/>
  <c r="I54" i="93" s="1"/>
  <c r="I54" i="11" s="1"/>
  <c r="I54" i="9" s="1"/>
  <c r="I54" i="7" s="1"/>
  <c r="I71" i="102"/>
  <c r="I71" i="93" s="1"/>
  <c r="I71" i="11" s="1"/>
  <c r="I71" i="9" s="1"/>
  <c r="I71" i="7" s="1"/>
  <c r="K68" i="102"/>
  <c r="O62" i="102"/>
  <c r="O50" i="102"/>
  <c r="O50" i="93" s="1"/>
  <c r="O50" i="11" s="1"/>
  <c r="O50" i="9" s="1"/>
  <c r="O50" i="7" s="1"/>
  <c r="Q47" i="102"/>
  <c r="Q47" i="93" s="1"/>
  <c r="Q47" i="11" s="1"/>
  <c r="Q47" i="9" s="1"/>
  <c r="Q47" i="7" s="1"/>
  <c r="S44" i="102"/>
  <c r="S44" i="93" s="1"/>
  <c r="S44" i="11" s="1"/>
  <c r="S44" i="9" s="1"/>
  <c r="S44" i="7" s="1"/>
  <c r="U41" i="102"/>
  <c r="U41" i="93" s="1"/>
  <c r="U41" i="11" s="1"/>
  <c r="U41" i="9" s="1"/>
  <c r="U41" i="7" s="1"/>
  <c r="W38" i="102"/>
  <c r="C36" i="102"/>
  <c r="C36" i="93" s="1"/>
  <c r="C36" i="11" s="1"/>
  <c r="C36" i="9" s="1"/>
  <c r="C36" i="7" s="1"/>
  <c r="C31" i="102"/>
  <c r="E87" i="149"/>
  <c r="U26" i="173"/>
  <c r="G87" i="149"/>
  <c r="V3" i="191"/>
  <c r="W26" i="114"/>
  <c r="K3" i="81"/>
  <c r="I49" i="116"/>
  <c r="I49" i="93" s="1"/>
  <c r="I49" i="11" s="1"/>
  <c r="I49" i="9" s="1"/>
  <c r="I49" i="7" s="1"/>
  <c r="K46" i="116"/>
  <c r="K46" i="93" s="1"/>
  <c r="K46" i="11" s="1"/>
  <c r="K46" i="9" s="1"/>
  <c r="K46" i="7" s="1"/>
  <c r="L26" i="194"/>
  <c r="L69" i="93"/>
  <c r="L69" i="11" s="1"/>
  <c r="L69" i="9" s="1"/>
  <c r="L69" i="7" s="1"/>
  <c r="N3" i="111"/>
  <c r="J26" i="185"/>
  <c r="I26" i="185"/>
  <c r="C3" i="110"/>
  <c r="N26" i="197"/>
  <c r="G16" i="93"/>
  <c r="G16" i="11" s="1"/>
  <c r="G16" i="9" s="1"/>
  <c r="G16" i="7" s="1"/>
  <c r="I13" i="93"/>
  <c r="I13" i="11" s="1"/>
  <c r="I13" i="9" s="1"/>
  <c r="I13" i="7" s="1"/>
  <c r="T36" i="123"/>
  <c r="G26" i="171"/>
  <c r="O3" i="113"/>
  <c r="Q67" i="102"/>
  <c r="Q67" i="93" s="1"/>
  <c r="Q67" i="11" s="1"/>
  <c r="Q67" i="9" s="1"/>
  <c r="Q67" i="7" s="1"/>
  <c r="S64" i="102"/>
  <c r="W46" i="102"/>
  <c r="E41" i="102"/>
  <c r="E41" i="93" s="1"/>
  <c r="E41" i="11" s="1"/>
  <c r="E41" i="9" s="1"/>
  <c r="E41" i="7" s="1"/>
  <c r="I35" i="102"/>
  <c r="I19" i="102"/>
  <c r="I19" i="93" s="1"/>
  <c r="I19" i="11" s="1"/>
  <c r="T3" i="203"/>
  <c r="I65" i="93"/>
  <c r="I65" i="11" s="1"/>
  <c r="I65" i="9" s="1"/>
  <c r="I65" i="7" s="1"/>
  <c r="Q82" i="149"/>
  <c r="V26" i="193"/>
  <c r="U32" i="102"/>
  <c r="H26" i="188"/>
  <c r="C3" i="203"/>
  <c r="C3" i="173"/>
  <c r="C2" i="173" s="1"/>
  <c r="H26" i="110"/>
  <c r="H2" i="110" s="1"/>
  <c r="D26" i="107"/>
  <c r="D3" i="163"/>
  <c r="F54" i="93"/>
  <c r="F54" i="11" s="1"/>
  <c r="F54" i="9" s="1"/>
  <c r="F54" i="7" s="1"/>
  <c r="H68" i="93"/>
  <c r="H68" i="11" s="1"/>
  <c r="H68" i="9" s="1"/>
  <c r="H68" i="7" s="1"/>
  <c r="J45" i="93"/>
  <c r="J45" i="11" s="1"/>
  <c r="J45" i="9" s="1"/>
  <c r="J45" i="7" s="1"/>
  <c r="P3" i="171"/>
  <c r="U9" i="102"/>
  <c r="M3" i="89"/>
  <c r="X33" i="118"/>
  <c r="X26" i="118" s="1"/>
  <c r="X2" i="118" s="1"/>
  <c r="U27" i="111"/>
  <c r="K33" i="106"/>
  <c r="U26" i="191"/>
  <c r="K3" i="115"/>
  <c r="K2" i="115" s="1"/>
  <c r="N16" i="102"/>
  <c r="N16" i="93" s="1"/>
  <c r="N16" i="11" s="1"/>
  <c r="N16" i="9" s="1"/>
  <c r="N16" i="7" s="1"/>
  <c r="P7" i="102"/>
  <c r="N33" i="16"/>
  <c r="P26" i="111"/>
  <c r="X26" i="191"/>
  <c r="N3" i="17"/>
  <c r="W33" i="104"/>
  <c r="E3" i="188"/>
  <c r="F16" i="102"/>
  <c r="F16" i="93" s="1"/>
  <c r="F16" i="11" s="1"/>
  <c r="F16" i="9" s="1"/>
  <c r="F16" i="7" s="1"/>
  <c r="S26" i="82"/>
  <c r="D3" i="114"/>
  <c r="D2" i="114" s="1"/>
  <c r="I64" i="93"/>
  <c r="I64" i="11" s="1"/>
  <c r="I64" i="9" s="1"/>
  <c r="S61" i="104"/>
  <c r="W17" i="104"/>
  <c r="S39" i="93"/>
  <c r="S39" i="11" s="1"/>
  <c r="S39" i="9" s="1"/>
  <c r="S39" i="7" s="1"/>
  <c r="I7" i="102"/>
  <c r="I7" i="93" s="1"/>
  <c r="I7" i="11" s="1"/>
  <c r="I7" i="9" s="1"/>
  <c r="I7" i="7" s="1"/>
  <c r="W27" i="125"/>
  <c r="F27" i="125"/>
  <c r="M33" i="111"/>
  <c r="U17" i="111"/>
  <c r="M33" i="104"/>
  <c r="U17" i="104"/>
  <c r="K11" i="104"/>
  <c r="U33" i="105"/>
  <c r="S11" i="105"/>
  <c r="C26" i="110"/>
  <c r="S26" i="90"/>
  <c r="S2" i="90" s="1"/>
  <c r="R11" i="104"/>
  <c r="T3" i="188"/>
  <c r="T2" i="188" s="1"/>
  <c r="V8" i="16"/>
  <c r="K61" i="106"/>
  <c r="I27" i="104"/>
  <c r="O61" i="105"/>
  <c r="C33" i="105"/>
  <c r="M7" i="102"/>
  <c r="D33" i="75"/>
  <c r="T11" i="75"/>
  <c r="I22" i="75"/>
  <c r="Q61" i="16"/>
  <c r="X61" i="16"/>
  <c r="C3" i="115"/>
  <c r="C2" i="115" s="1"/>
  <c r="D26" i="195"/>
  <c r="Q66" i="102"/>
  <c r="S63" i="102"/>
  <c r="S51" i="102"/>
  <c r="U48" i="102"/>
  <c r="U48" i="93" s="1"/>
  <c r="U48" i="11" s="1"/>
  <c r="U48" i="9" s="1"/>
  <c r="U48" i="7" s="1"/>
  <c r="W45" i="102"/>
  <c r="W45" i="93" s="1"/>
  <c r="W45" i="11" s="1"/>
  <c r="W45" i="9" s="1"/>
  <c r="W45" i="7" s="1"/>
  <c r="C43" i="102"/>
  <c r="C43" i="93" s="1"/>
  <c r="C43" i="11" s="1"/>
  <c r="C43" i="9" s="1"/>
  <c r="C43" i="7" s="1"/>
  <c r="E40" i="102"/>
  <c r="E40" i="93" s="1"/>
  <c r="E40" i="11" s="1"/>
  <c r="E40" i="9" s="1"/>
  <c r="E40" i="7" s="1"/>
  <c r="G37" i="102"/>
  <c r="O32" i="102"/>
  <c r="Q29" i="102"/>
  <c r="Q29" i="93" s="1"/>
  <c r="Q29" i="11" s="1"/>
  <c r="Q29" i="9" s="1"/>
  <c r="Q29" i="7" s="1"/>
  <c r="N3" i="183"/>
  <c r="H26" i="88"/>
  <c r="N3" i="91"/>
  <c r="R3" i="89"/>
  <c r="P26" i="79"/>
  <c r="P52" i="75"/>
  <c r="D61" i="75"/>
  <c r="W43" i="93"/>
  <c r="S61" i="111"/>
  <c r="O33" i="111"/>
  <c r="G61" i="106"/>
  <c r="N33" i="118"/>
  <c r="N26" i="118" s="1"/>
  <c r="N2" i="118" s="1"/>
  <c r="R61" i="105"/>
  <c r="F33" i="105"/>
  <c r="D15" i="102"/>
  <c r="D15" i="93" s="1"/>
  <c r="D15" i="11" s="1"/>
  <c r="D15" i="9" s="1"/>
  <c r="D15" i="7" s="1"/>
  <c r="V26" i="201"/>
  <c r="J61" i="75"/>
  <c r="M4" i="106"/>
  <c r="W61" i="8"/>
  <c r="C4" i="125"/>
  <c r="E3" i="107"/>
  <c r="K26" i="90"/>
  <c r="M17" i="75"/>
  <c r="O4" i="111"/>
  <c r="O3" i="111" s="1"/>
  <c r="O14" i="102"/>
  <c r="O14" i="93" s="1"/>
  <c r="O14" i="11" s="1"/>
  <c r="Q4" i="125"/>
  <c r="Q3" i="125" s="1"/>
  <c r="I26" i="113"/>
  <c r="K26" i="109"/>
  <c r="S26" i="196"/>
  <c r="O66" i="102"/>
  <c r="Q63" i="102"/>
  <c r="Q51" i="102"/>
  <c r="S26" i="193"/>
  <c r="F3" i="19"/>
  <c r="G26" i="203"/>
  <c r="X3" i="173"/>
  <c r="S3" i="174"/>
  <c r="S2" i="174" s="1"/>
  <c r="J3" i="89"/>
  <c r="N3" i="85"/>
  <c r="H26" i="79"/>
  <c r="F68" i="93"/>
  <c r="F68" i="11" s="1"/>
  <c r="F68" i="9" s="1"/>
  <c r="F68" i="7" s="1"/>
  <c r="H26" i="108"/>
  <c r="H2" i="108" s="1"/>
  <c r="G33" i="104"/>
  <c r="E11" i="104"/>
  <c r="E3" i="104" s="1"/>
  <c r="Q17" i="125"/>
  <c r="L26" i="111"/>
  <c r="X26" i="194"/>
  <c r="J24" i="102"/>
  <c r="J24" i="93" s="1"/>
  <c r="J24" i="11" s="1"/>
  <c r="J24" i="9" s="1"/>
  <c r="J24" i="7" s="1"/>
  <c r="T27" i="16"/>
  <c r="F11" i="125"/>
  <c r="F3" i="125" s="1"/>
  <c r="U61" i="106"/>
  <c r="C27" i="105"/>
  <c r="M26" i="171"/>
  <c r="I26" i="82"/>
  <c r="G3" i="82"/>
  <c r="L61" i="106"/>
  <c r="P61" i="105"/>
  <c r="D33" i="105"/>
  <c r="D33" i="16"/>
  <c r="D26" i="16" s="1"/>
  <c r="D52" i="125"/>
  <c r="D27" i="125"/>
  <c r="D26" i="125" s="1"/>
  <c r="X3" i="114"/>
  <c r="O22" i="106"/>
  <c r="C22" i="105"/>
  <c r="C26" i="198"/>
  <c r="P3" i="198"/>
  <c r="K3" i="188"/>
  <c r="K2" i="188" s="1"/>
  <c r="C26" i="109"/>
  <c r="E3" i="196"/>
  <c r="P26" i="192"/>
  <c r="P2" i="192" s="1"/>
  <c r="S26" i="189"/>
  <c r="F26" i="203"/>
  <c r="T3" i="121"/>
  <c r="P3" i="109"/>
  <c r="D26" i="90"/>
  <c r="T3" i="86"/>
  <c r="V3" i="82"/>
  <c r="V2" i="82" s="1"/>
  <c r="R26" i="194"/>
  <c r="X33" i="105"/>
  <c r="N27" i="105"/>
  <c r="P26" i="185"/>
  <c r="L14" i="102"/>
  <c r="L14" i="93" s="1"/>
  <c r="L14" i="11" s="1"/>
  <c r="L14" i="9" s="1"/>
  <c r="L14" i="7" s="1"/>
  <c r="X33" i="16"/>
  <c r="N26" i="17"/>
  <c r="J33" i="125"/>
  <c r="H52" i="75"/>
  <c r="K61" i="111"/>
  <c r="G33" i="111"/>
  <c r="W33" i="105"/>
  <c r="W26" i="105" s="1"/>
  <c r="C24" i="102"/>
  <c r="C24" i="93" s="1"/>
  <c r="C24" i="11" s="1"/>
  <c r="C24" i="9" s="1"/>
  <c r="C24" i="7" s="1"/>
  <c r="S14" i="102"/>
  <c r="S14" i="93" s="1"/>
  <c r="S14" i="11" s="1"/>
  <c r="S14" i="9" s="1"/>
  <c r="S14" i="7" s="1"/>
  <c r="I8" i="16"/>
  <c r="L26" i="197"/>
  <c r="F61" i="106"/>
  <c r="P27" i="106"/>
  <c r="J14" i="102"/>
  <c r="J14" i="93" s="1"/>
  <c r="J14" i="11" s="1"/>
  <c r="J14" i="9" s="1"/>
  <c r="J14" i="7" s="1"/>
  <c r="I40" i="93"/>
  <c r="I40" i="11" s="1"/>
  <c r="I40" i="9" s="1"/>
  <c r="I40" i="7" s="1"/>
  <c r="I24" i="102"/>
  <c r="I24" i="93" s="1"/>
  <c r="I24" i="11" s="1"/>
  <c r="I24" i="9" s="1"/>
  <c r="I24" i="7" s="1"/>
  <c r="Q26" i="112"/>
  <c r="I26" i="91"/>
  <c r="K3" i="80"/>
  <c r="L16" i="102"/>
  <c r="L16" i="93" s="1"/>
  <c r="L16" i="11" s="1"/>
  <c r="L16" i="9" s="1"/>
  <c r="L16" i="7" s="1"/>
  <c r="N13" i="102"/>
  <c r="N13" i="93" s="1"/>
  <c r="N13" i="11" s="1"/>
  <c r="N13" i="9" s="1"/>
  <c r="N13" i="7" s="1"/>
  <c r="P3" i="114"/>
  <c r="P2" i="114" s="1"/>
  <c r="G4" i="111"/>
  <c r="K33" i="16"/>
  <c r="E3" i="79"/>
  <c r="G3" i="78"/>
  <c r="R26" i="77"/>
  <c r="L27" i="75"/>
  <c r="H11" i="75"/>
  <c r="V33" i="75"/>
  <c r="P33" i="75"/>
  <c r="F27" i="75"/>
  <c r="N11" i="75"/>
  <c r="T4" i="75"/>
  <c r="J61" i="16"/>
  <c r="I61" i="16"/>
  <c r="N3" i="198"/>
  <c r="T3" i="195"/>
  <c r="W3" i="115"/>
  <c r="W26" i="113"/>
  <c r="Q3" i="165"/>
  <c r="D26" i="165"/>
  <c r="I26" i="165"/>
  <c r="V3" i="196"/>
  <c r="V2" i="196" s="1"/>
  <c r="D26" i="193"/>
  <c r="J26" i="173"/>
  <c r="T3" i="173"/>
  <c r="T2" i="173" s="1"/>
  <c r="V3" i="109"/>
  <c r="H3" i="109"/>
  <c r="T3" i="88"/>
  <c r="T2" i="88" s="1"/>
  <c r="D61" i="104"/>
  <c r="K61" i="120"/>
  <c r="K14" i="102"/>
  <c r="K14" i="93" s="1"/>
  <c r="K14" i="11" s="1"/>
  <c r="K14" i="9" s="1"/>
  <c r="K14" i="7" s="1"/>
  <c r="C33" i="8"/>
  <c r="C26" i="8" s="1"/>
  <c r="C2" i="8" s="1"/>
  <c r="Q33" i="125"/>
  <c r="Q26" i="125" s="1"/>
  <c r="I17" i="125"/>
  <c r="L26" i="191"/>
  <c r="G39" i="11"/>
  <c r="G39" i="9" s="1"/>
  <c r="G39" i="7" s="1"/>
  <c r="I61" i="111"/>
  <c r="M61" i="106"/>
  <c r="O11" i="106"/>
  <c r="I4" i="104"/>
  <c r="Q61" i="105"/>
  <c r="Q4" i="105"/>
  <c r="W13" i="102"/>
  <c r="W13" i="93" s="1"/>
  <c r="W13" i="11" s="1"/>
  <c r="W13" i="9" s="1"/>
  <c r="W13" i="7" s="1"/>
  <c r="O33" i="125"/>
  <c r="W26" i="91"/>
  <c r="U3" i="87"/>
  <c r="H3" i="114"/>
  <c r="O61" i="104"/>
  <c r="C33" i="104"/>
  <c r="C17" i="104"/>
  <c r="S33" i="105"/>
  <c r="T17" i="75"/>
  <c r="X8" i="75"/>
  <c r="Q3" i="196"/>
  <c r="F3" i="198"/>
  <c r="F2" i="198" s="1"/>
  <c r="U3" i="174"/>
  <c r="N26" i="196"/>
  <c r="N2" i="196" s="1"/>
  <c r="F3" i="190"/>
  <c r="R3" i="189"/>
  <c r="X26" i="186"/>
  <c r="U26" i="19"/>
  <c r="P3" i="18"/>
  <c r="V3" i="173"/>
  <c r="T3" i="174"/>
  <c r="T2" i="174" s="1"/>
  <c r="D3" i="113"/>
  <c r="F26" i="183"/>
  <c r="F2" i="183" s="1"/>
  <c r="L26" i="112"/>
  <c r="J26" i="79"/>
  <c r="L3" i="83"/>
  <c r="L2" i="83" s="1"/>
  <c r="R8" i="125"/>
  <c r="D4" i="125"/>
  <c r="C41" i="93"/>
  <c r="C41" i="11" s="1"/>
  <c r="C41" i="9" s="1"/>
  <c r="C41" i="7" s="1"/>
  <c r="S10" i="102"/>
  <c r="S10" i="93" s="1"/>
  <c r="S10" i="11" s="1"/>
  <c r="D4" i="106"/>
  <c r="D11" i="125"/>
  <c r="H61" i="75"/>
  <c r="K27" i="125"/>
  <c r="K26" i="125" s="1"/>
  <c r="S11" i="125"/>
  <c r="T8" i="75"/>
  <c r="P17" i="75"/>
  <c r="L4" i="75"/>
  <c r="Q69" i="116"/>
  <c r="Q69" i="93" s="1"/>
  <c r="Q69" i="11" s="1"/>
  <c r="Q69" i="9" s="1"/>
  <c r="Q69" i="7" s="1"/>
  <c r="E26" i="109"/>
  <c r="E2" i="109" s="1"/>
  <c r="W3" i="113"/>
  <c r="O3" i="109"/>
  <c r="I68" i="116"/>
  <c r="I68" i="93" s="1"/>
  <c r="I68" i="11" s="1"/>
  <c r="I68" i="9" s="1"/>
  <c r="I68" i="7" s="1"/>
  <c r="J3" i="165"/>
  <c r="P3" i="196"/>
  <c r="Q3" i="192"/>
  <c r="L3" i="174"/>
  <c r="L2" i="174" s="1"/>
  <c r="V26" i="173"/>
  <c r="E3" i="183"/>
  <c r="H26" i="121"/>
  <c r="H2" i="121" s="1"/>
  <c r="H26" i="87"/>
  <c r="V3" i="86"/>
  <c r="V2" i="86" s="1"/>
  <c r="L3" i="78"/>
  <c r="L2" i="78" s="1"/>
  <c r="C26" i="192"/>
  <c r="R3" i="165"/>
  <c r="T3" i="198"/>
  <c r="H26" i="80"/>
  <c r="J3" i="79"/>
  <c r="D3" i="183"/>
  <c r="X26" i="88"/>
  <c r="P26" i="112"/>
  <c r="D26" i="81"/>
  <c r="X26" i="79"/>
  <c r="H3" i="186"/>
  <c r="H2" i="186" s="1"/>
  <c r="P3" i="90"/>
  <c r="P2" i="90" s="1"/>
  <c r="N3" i="80"/>
  <c r="F26" i="80"/>
  <c r="V3" i="193"/>
  <c r="V2" i="193" s="1"/>
  <c r="H26" i="203"/>
  <c r="H2" i="203" s="1"/>
  <c r="D26" i="89"/>
  <c r="D2" i="89" s="1"/>
  <c r="P3" i="79"/>
  <c r="M13" i="103"/>
  <c r="M13" i="102" s="1"/>
  <c r="M13" i="93" s="1"/>
  <c r="M13" i="11" s="1"/>
  <c r="M13" i="9" s="1"/>
  <c r="M13" i="7" s="1"/>
  <c r="N3" i="193"/>
  <c r="F26" i="88"/>
  <c r="F2" i="88" s="1"/>
  <c r="D26" i="82"/>
  <c r="D3" i="81"/>
  <c r="R3" i="78"/>
  <c r="X26" i="87"/>
  <c r="R26" i="79"/>
  <c r="D3" i="107"/>
  <c r="E26" i="199"/>
  <c r="E2" i="199" s="1"/>
  <c r="R66" i="123"/>
  <c r="T63" i="123"/>
  <c r="T63" i="93" s="1"/>
  <c r="T63" i="11" s="1"/>
  <c r="T63" i="9" s="1"/>
  <c r="T63" i="7" s="1"/>
  <c r="E51" i="123"/>
  <c r="G48" i="123"/>
  <c r="G48" i="93" s="1"/>
  <c r="G48" i="11" s="1"/>
  <c r="G48" i="9" s="1"/>
  <c r="G48" i="7" s="1"/>
  <c r="I45" i="123"/>
  <c r="K42" i="123"/>
  <c r="K42" i="93" s="1"/>
  <c r="K42" i="11" s="1"/>
  <c r="K42" i="9" s="1"/>
  <c r="K42" i="7" s="1"/>
  <c r="M39" i="123"/>
  <c r="M39" i="93" s="1"/>
  <c r="M39" i="11" s="1"/>
  <c r="M39" i="9" s="1"/>
  <c r="M39" i="7" s="1"/>
  <c r="O36" i="123"/>
  <c r="O36" i="93" s="1"/>
  <c r="O36" i="11" s="1"/>
  <c r="O36" i="9" s="1"/>
  <c r="O36" i="7" s="1"/>
  <c r="O31" i="123"/>
  <c r="O31" i="93" s="1"/>
  <c r="O31" i="11" s="1"/>
  <c r="O31" i="9" s="1"/>
  <c r="O31" i="7" s="1"/>
  <c r="W25" i="123"/>
  <c r="W25" i="93" s="1"/>
  <c r="W25" i="11" s="1"/>
  <c r="W25" i="9" s="1"/>
  <c r="W25" i="7" s="1"/>
  <c r="W20" i="123"/>
  <c r="W20" i="93" s="1"/>
  <c r="W20" i="11" s="1"/>
  <c r="W20" i="9" s="1"/>
  <c r="W20" i="7" s="1"/>
  <c r="W15" i="123"/>
  <c r="C13" i="123"/>
  <c r="I6" i="123"/>
  <c r="I6" i="93" s="1"/>
  <c r="I6" i="11" s="1"/>
  <c r="I6" i="9" s="1"/>
  <c r="I6" i="7" s="1"/>
  <c r="T62" i="123"/>
  <c r="N63" i="123"/>
  <c r="N63" i="93" s="1"/>
  <c r="N63" i="11" s="1"/>
  <c r="N63" i="9" s="1"/>
  <c r="N63" i="7" s="1"/>
  <c r="D3" i="109"/>
  <c r="X26" i="114"/>
  <c r="J26" i="107"/>
  <c r="J2" i="107" s="1"/>
  <c r="T3" i="91"/>
  <c r="T2" i="91" s="1"/>
  <c r="N26" i="85"/>
  <c r="X26" i="80"/>
  <c r="M23" i="103"/>
  <c r="M22" i="103" s="1"/>
  <c r="D3" i="188"/>
  <c r="K3" i="109"/>
  <c r="E3" i="189"/>
  <c r="P3" i="190"/>
  <c r="P2" i="190" s="1"/>
  <c r="F3" i="113"/>
  <c r="X3" i="86"/>
  <c r="X2" i="86" s="1"/>
  <c r="F3" i="82"/>
  <c r="F2" i="82" s="1"/>
  <c r="R3" i="199"/>
  <c r="V30" i="93"/>
  <c r="V30" i="11" s="1"/>
  <c r="V30" i="9" s="1"/>
  <c r="V30" i="7" s="1"/>
  <c r="I26" i="198"/>
  <c r="Q3" i="188"/>
  <c r="Q2" i="188" s="1"/>
  <c r="Q26" i="115"/>
  <c r="C3" i="109"/>
  <c r="I26" i="186"/>
  <c r="P3" i="107"/>
  <c r="N3" i="84"/>
  <c r="T26" i="81"/>
  <c r="I3" i="188"/>
  <c r="C26" i="165"/>
  <c r="C2" i="165" s="1"/>
  <c r="U3" i="193"/>
  <c r="E26" i="189"/>
  <c r="R3" i="203"/>
  <c r="T26" i="121"/>
  <c r="V26" i="91"/>
  <c r="X3" i="90"/>
  <c r="X2" i="90" s="1"/>
  <c r="F3" i="86"/>
  <c r="F2" i="86" s="1"/>
  <c r="P3" i="83"/>
  <c r="R26" i="82"/>
  <c r="V26" i="80"/>
  <c r="D3" i="78"/>
  <c r="W3" i="19"/>
  <c r="R26" i="183"/>
  <c r="V3" i="110"/>
  <c r="V2" i="110" s="1"/>
  <c r="J3" i="110"/>
  <c r="L26" i="91"/>
  <c r="L26" i="89"/>
  <c r="L2" i="89" s="1"/>
  <c r="X3" i="87"/>
  <c r="R3" i="82"/>
  <c r="R26" i="78"/>
  <c r="M25" i="93"/>
  <c r="M25" i="11" s="1"/>
  <c r="M25" i="9" s="1"/>
  <c r="M25" i="7" s="1"/>
  <c r="Q7" i="93"/>
  <c r="Q7" i="11" s="1"/>
  <c r="Q7" i="9" s="1"/>
  <c r="Q7" i="7" s="1"/>
  <c r="R26" i="198"/>
  <c r="R2" i="198" s="1"/>
  <c r="E26" i="165"/>
  <c r="D26" i="186"/>
  <c r="K3" i="19"/>
  <c r="K3" i="173"/>
  <c r="L3" i="183"/>
  <c r="V3" i="121"/>
  <c r="S3" i="183"/>
  <c r="J26" i="90"/>
  <c r="N26" i="88"/>
  <c r="N2" i="88" s="1"/>
  <c r="R26" i="83"/>
  <c r="T26" i="82"/>
  <c r="T3" i="81"/>
  <c r="U14" i="93"/>
  <c r="U14" i="11" s="1"/>
  <c r="U14" i="9" s="1"/>
  <c r="U14" i="7" s="1"/>
  <c r="G3" i="199"/>
  <c r="O26" i="195"/>
  <c r="R54" i="102"/>
  <c r="R71" i="102"/>
  <c r="T68" i="102"/>
  <c r="T68" i="93" s="1"/>
  <c r="T68" i="11" s="1"/>
  <c r="T68" i="9" s="1"/>
  <c r="T68" i="7" s="1"/>
  <c r="X62" i="102"/>
  <c r="X50" i="102"/>
  <c r="D48" i="102"/>
  <c r="D48" i="93" s="1"/>
  <c r="D48" i="11" s="1"/>
  <c r="D48" i="9" s="1"/>
  <c r="D48" i="7" s="1"/>
  <c r="F45" i="102"/>
  <c r="F45" i="93" s="1"/>
  <c r="F45" i="11" s="1"/>
  <c r="F45" i="9" s="1"/>
  <c r="F45" i="7" s="1"/>
  <c r="H42" i="102"/>
  <c r="H42" i="93" s="1"/>
  <c r="H42" i="11" s="1"/>
  <c r="H42" i="9" s="1"/>
  <c r="H42" i="7" s="1"/>
  <c r="J39" i="102"/>
  <c r="J39" i="93" s="1"/>
  <c r="J39" i="11" s="1"/>
  <c r="J39" i="9" s="1"/>
  <c r="J39" i="7" s="1"/>
  <c r="L36" i="102"/>
  <c r="L36" i="93" s="1"/>
  <c r="L36" i="11" s="1"/>
  <c r="L36" i="9" s="1"/>
  <c r="L36" i="7" s="1"/>
  <c r="Q54" i="102"/>
  <c r="Q54" i="93" s="1"/>
  <c r="Q54" i="11" s="1"/>
  <c r="Q71" i="102"/>
  <c r="Q71" i="93" s="1"/>
  <c r="Q71" i="11" s="1"/>
  <c r="Q71" i="9" s="1"/>
  <c r="Q71" i="7" s="1"/>
  <c r="S68" i="102"/>
  <c r="U65" i="102"/>
  <c r="U65" i="93" s="1"/>
  <c r="U65" i="11" s="1"/>
  <c r="U65" i="9" s="1"/>
  <c r="U65" i="7" s="1"/>
  <c r="W50" i="102"/>
  <c r="W50" i="93" s="1"/>
  <c r="W50" i="11" s="1"/>
  <c r="W50" i="9" s="1"/>
  <c r="W50" i="7" s="1"/>
  <c r="C48" i="102"/>
  <c r="G42" i="102"/>
  <c r="G42" i="93" s="1"/>
  <c r="G42" i="11" s="1"/>
  <c r="G42" i="9" s="1"/>
  <c r="G42" i="7" s="1"/>
  <c r="I39" i="102"/>
  <c r="I39" i="93" s="1"/>
  <c r="I39" i="11" s="1"/>
  <c r="I39" i="9" s="1"/>
  <c r="I39" i="7" s="1"/>
  <c r="K36" i="102"/>
  <c r="K36" i="93" s="1"/>
  <c r="K36" i="11" s="1"/>
  <c r="K36" i="9" s="1"/>
  <c r="K36" i="7" s="1"/>
  <c r="K31" i="102"/>
  <c r="C3" i="19"/>
  <c r="W26" i="203"/>
  <c r="K26" i="196"/>
  <c r="U26" i="195"/>
  <c r="G3" i="195"/>
  <c r="F26" i="193"/>
  <c r="M69" i="102"/>
  <c r="M69" i="93" s="1"/>
  <c r="M69" i="11" s="1"/>
  <c r="M69" i="9" s="1"/>
  <c r="M69" i="7" s="1"/>
  <c r="D26" i="190"/>
  <c r="X64" i="123"/>
  <c r="D62" i="123"/>
  <c r="X3" i="88"/>
  <c r="D3" i="82"/>
  <c r="R16" i="93"/>
  <c r="R16" i="11" s="1"/>
  <c r="R16" i="9" s="1"/>
  <c r="R16" i="7" s="1"/>
  <c r="T13" i="93"/>
  <c r="T13" i="11" s="1"/>
  <c r="T13" i="9" s="1"/>
  <c r="T13" i="7" s="1"/>
  <c r="I26" i="115"/>
  <c r="K26" i="165"/>
  <c r="K2" i="165" s="1"/>
  <c r="X3" i="195"/>
  <c r="X3" i="189"/>
  <c r="M3" i="19"/>
  <c r="P3" i="88"/>
  <c r="L3" i="86"/>
  <c r="J3" i="83"/>
  <c r="F3" i="81"/>
  <c r="X3" i="80"/>
  <c r="V3" i="199"/>
  <c r="V2" i="199" s="1"/>
  <c r="L42" i="93"/>
  <c r="L42" i="11" s="1"/>
  <c r="L42" i="9" s="1"/>
  <c r="L42" i="7" s="1"/>
  <c r="E72" i="116"/>
  <c r="L3" i="198"/>
  <c r="G26" i="189"/>
  <c r="L26" i="19"/>
  <c r="T67" i="123"/>
  <c r="T67" i="93" s="1"/>
  <c r="T67" i="11" s="1"/>
  <c r="T67" i="9" s="1"/>
  <c r="T67" i="7" s="1"/>
  <c r="V64" i="123"/>
  <c r="V64" i="93" s="1"/>
  <c r="V64" i="11" s="1"/>
  <c r="V64" i="9" s="1"/>
  <c r="V64" i="7" s="1"/>
  <c r="G65" i="123"/>
  <c r="I62" i="123"/>
  <c r="I61" i="123" s="1"/>
  <c r="L26" i="183"/>
  <c r="X3" i="78"/>
  <c r="R3" i="112"/>
  <c r="J26" i="91"/>
  <c r="F3" i="186"/>
  <c r="F2" i="186" s="1"/>
  <c r="X3" i="110"/>
  <c r="D3" i="112"/>
  <c r="K45" i="116"/>
  <c r="K45" i="93" s="1"/>
  <c r="K45" i="11" s="1"/>
  <c r="K45" i="9" s="1"/>
  <c r="K45" i="7" s="1"/>
  <c r="E3" i="165"/>
  <c r="D3" i="192"/>
  <c r="C3" i="192"/>
  <c r="N3" i="189"/>
  <c r="Q3" i="121"/>
  <c r="X3" i="193"/>
  <c r="V3" i="114"/>
  <c r="C45" i="116"/>
  <c r="C45" i="93" s="1"/>
  <c r="C45" i="11" s="1"/>
  <c r="C45" i="9" s="1"/>
  <c r="C45" i="7" s="1"/>
  <c r="M26" i="199"/>
  <c r="M2" i="199" s="1"/>
  <c r="P26" i="165"/>
  <c r="P2" i="165" s="1"/>
  <c r="N3" i="165"/>
  <c r="H3" i="196"/>
  <c r="C37" i="116"/>
  <c r="C37" i="93" s="1"/>
  <c r="C37" i="11" s="1"/>
  <c r="C37" i="9" s="1"/>
  <c r="C37" i="7" s="1"/>
  <c r="J3" i="188"/>
  <c r="R19" i="102"/>
  <c r="R19" i="93" s="1"/>
  <c r="R19" i="11" s="1"/>
  <c r="R19" i="9" s="1"/>
  <c r="R19" i="7" s="1"/>
  <c r="S72" i="102"/>
  <c r="S72" i="93" s="1"/>
  <c r="S72" i="11" s="1"/>
  <c r="S72" i="9" s="1"/>
  <c r="S72" i="7" s="1"/>
  <c r="U69" i="102"/>
  <c r="U69" i="93" s="1"/>
  <c r="U69" i="11" s="1"/>
  <c r="U69" i="9" s="1"/>
  <c r="U69" i="7" s="1"/>
  <c r="W66" i="102"/>
  <c r="C64" i="102"/>
  <c r="C64" i="93" s="1"/>
  <c r="C64" i="11" s="1"/>
  <c r="C64" i="9" s="1"/>
  <c r="C64" i="7" s="1"/>
  <c r="E49" i="102"/>
  <c r="E49" i="93" s="1"/>
  <c r="E49" i="11" s="1"/>
  <c r="E49" i="9" s="1"/>
  <c r="E49" i="7" s="1"/>
  <c r="G46" i="102"/>
  <c r="G46" i="93" s="1"/>
  <c r="G46" i="11" s="1"/>
  <c r="G46" i="9" s="1"/>
  <c r="G46" i="7" s="1"/>
  <c r="I43" i="102"/>
  <c r="I43" i="93" s="1"/>
  <c r="I43" i="11" s="1"/>
  <c r="I43" i="9" s="1"/>
  <c r="I43" i="7" s="1"/>
  <c r="K40" i="102"/>
  <c r="M32" i="102"/>
  <c r="M21" i="102"/>
  <c r="M21" i="93" s="1"/>
  <c r="M21" i="11" s="1"/>
  <c r="M21" i="9" s="1"/>
  <c r="M21" i="7" s="1"/>
  <c r="W3" i="189"/>
  <c r="Q26" i="18"/>
  <c r="L3" i="19"/>
  <c r="F3" i="85"/>
  <c r="X3" i="84"/>
  <c r="U33" i="120"/>
  <c r="U26" i="120" s="1"/>
  <c r="J38" i="93"/>
  <c r="J38" i="11" s="1"/>
  <c r="J38" i="9" s="1"/>
  <c r="J38" i="7" s="1"/>
  <c r="W43" i="11"/>
  <c r="W43" i="9" s="1"/>
  <c r="W43" i="7" s="1"/>
  <c r="O13" i="102"/>
  <c r="O13" i="93" s="1"/>
  <c r="O13" i="11" s="1"/>
  <c r="O13" i="9" s="1"/>
  <c r="O13" i="7" s="1"/>
  <c r="J33" i="105"/>
  <c r="J26" i="105" s="1"/>
  <c r="E3" i="191"/>
  <c r="O3" i="171"/>
  <c r="Q3" i="112"/>
  <c r="I3" i="90"/>
  <c r="W3" i="87"/>
  <c r="G3" i="79"/>
  <c r="E26" i="185"/>
  <c r="E33" i="16"/>
  <c r="K8" i="75"/>
  <c r="X3" i="125"/>
  <c r="J33" i="118"/>
  <c r="J26" i="118" s="1"/>
  <c r="J2" i="118" s="1"/>
  <c r="V54" i="93"/>
  <c r="V54" i="11" s="1"/>
  <c r="V54" i="9" s="1"/>
  <c r="V54" i="7" s="1"/>
  <c r="H72" i="93"/>
  <c r="H72" i="11" s="1"/>
  <c r="H72" i="9" s="1"/>
  <c r="H72" i="7" s="1"/>
  <c r="M16" i="102"/>
  <c r="M16" i="93" s="1"/>
  <c r="M16" i="11" s="1"/>
  <c r="M16" i="9" s="1"/>
  <c r="M16" i="7" s="1"/>
  <c r="H62" i="116"/>
  <c r="T27" i="106"/>
  <c r="F17" i="106"/>
  <c r="D8" i="104"/>
  <c r="V61" i="105"/>
  <c r="N39" i="93"/>
  <c r="N39" i="11" s="1"/>
  <c r="N39" i="9" s="1"/>
  <c r="N39" i="7" s="1"/>
  <c r="V33" i="8"/>
  <c r="V26" i="8" s="1"/>
  <c r="V2" i="8" s="1"/>
  <c r="P66" i="116"/>
  <c r="R22" i="105"/>
  <c r="L7" i="93"/>
  <c r="L7" i="11" s="1"/>
  <c r="L7" i="9" s="1"/>
  <c r="L7" i="7" s="1"/>
  <c r="O11" i="105"/>
  <c r="Q3" i="110"/>
  <c r="P33" i="105"/>
  <c r="P26" i="105" s="1"/>
  <c r="F33" i="16"/>
  <c r="S26" i="77"/>
  <c r="O61" i="120"/>
  <c r="O62" i="116"/>
  <c r="O3" i="199"/>
  <c r="J44" i="93"/>
  <c r="J44" i="11" s="1"/>
  <c r="J44" i="9" s="1"/>
  <c r="J44" i="7" s="1"/>
  <c r="R68" i="93"/>
  <c r="R68" i="11" s="1"/>
  <c r="R68" i="9" s="1"/>
  <c r="R68" i="7" s="1"/>
  <c r="D11" i="104"/>
  <c r="R14" i="102"/>
  <c r="R14" i="93" s="1"/>
  <c r="R14" i="11" s="1"/>
  <c r="R14" i="9" s="1"/>
  <c r="R14" i="7" s="1"/>
  <c r="F33" i="8"/>
  <c r="F26" i="8" s="1"/>
  <c r="F2" i="8" s="1"/>
  <c r="C3" i="190"/>
  <c r="M71" i="93"/>
  <c r="M71" i="11" s="1"/>
  <c r="M71" i="9" s="1"/>
  <c r="M71" i="7" s="1"/>
  <c r="Q65" i="93"/>
  <c r="Q65" i="11" s="1"/>
  <c r="Q65" i="9" s="1"/>
  <c r="Q65" i="7" s="1"/>
  <c r="W3" i="186"/>
  <c r="W2" i="186" s="1"/>
  <c r="T26" i="163"/>
  <c r="N10" i="102"/>
  <c r="N10" i="93" s="1"/>
  <c r="N10" i="11" s="1"/>
  <c r="N10" i="9" s="1"/>
  <c r="N10" i="7" s="1"/>
  <c r="C61" i="118"/>
  <c r="N11" i="106"/>
  <c r="U82" i="149"/>
  <c r="G75" i="149"/>
  <c r="F3" i="195"/>
  <c r="H61" i="118"/>
  <c r="P26" i="191"/>
  <c r="M27" i="105"/>
  <c r="F44" i="93"/>
  <c r="F44" i="11" s="1"/>
  <c r="F44" i="9" s="1"/>
  <c r="F44" i="7" s="1"/>
  <c r="V26" i="163"/>
  <c r="N3" i="191"/>
  <c r="R17" i="105"/>
  <c r="X20" i="93"/>
  <c r="X20" i="11" s="1"/>
  <c r="X20" i="9" s="1"/>
  <c r="X20" i="7" s="1"/>
  <c r="M4" i="104"/>
  <c r="M3" i="104" s="1"/>
  <c r="W3" i="190"/>
  <c r="W2" i="190" s="1"/>
  <c r="E71" i="93"/>
  <c r="E71" i="11" s="1"/>
  <c r="E71" i="9" s="1"/>
  <c r="E71" i="7" s="1"/>
  <c r="W3" i="91"/>
  <c r="E26" i="90"/>
  <c r="S3" i="89"/>
  <c r="I3" i="88"/>
  <c r="H33" i="16"/>
  <c r="S61" i="105"/>
  <c r="M11" i="105"/>
  <c r="M3" i="105" s="1"/>
  <c r="F26" i="185"/>
  <c r="X7" i="102"/>
  <c r="X7" i="93" s="1"/>
  <c r="X7" i="11" s="1"/>
  <c r="X7" i="9" s="1"/>
  <c r="X7" i="7" s="1"/>
  <c r="E33" i="105"/>
  <c r="M17" i="105"/>
  <c r="V26" i="198"/>
  <c r="V2" i="198" s="1"/>
  <c r="W69" i="116"/>
  <c r="I26" i="171"/>
  <c r="U3" i="108"/>
  <c r="G3" i="91"/>
  <c r="Q3" i="90"/>
  <c r="N61" i="118"/>
  <c r="N8" i="106"/>
  <c r="T61" i="104"/>
  <c r="R70" i="93"/>
  <c r="R70" i="11" s="1"/>
  <c r="R70" i="9" s="1"/>
  <c r="R70" i="7" s="1"/>
  <c r="T24" i="102"/>
  <c r="T24" i="93" s="1"/>
  <c r="T24" i="11" s="1"/>
  <c r="T24" i="9" s="1"/>
  <c r="T24" i="7" s="1"/>
  <c r="N15" i="102"/>
  <c r="N15" i="93" s="1"/>
  <c r="N15" i="11" s="1"/>
  <c r="N15" i="9" s="1"/>
  <c r="N15" i="7" s="1"/>
  <c r="X26" i="171"/>
  <c r="G43" i="93"/>
  <c r="G43" i="11" s="1"/>
  <c r="G43" i="9" s="1"/>
  <c r="G43" i="7" s="1"/>
  <c r="U26" i="197"/>
  <c r="U3" i="188"/>
  <c r="U2" i="188" s="1"/>
  <c r="Q52" i="103"/>
  <c r="C63" i="93"/>
  <c r="C63" i="11" s="1"/>
  <c r="C63" i="9" s="1"/>
  <c r="C63" i="7" s="1"/>
  <c r="N61" i="106"/>
  <c r="X27" i="106"/>
  <c r="P11" i="106"/>
  <c r="R61" i="75"/>
  <c r="K37" i="93"/>
  <c r="K37" i="11" s="1"/>
  <c r="K37" i="9" s="1"/>
  <c r="K37" i="7" s="1"/>
  <c r="C11" i="16"/>
  <c r="C26" i="112"/>
  <c r="U26" i="108"/>
  <c r="Q26" i="91"/>
  <c r="Q2" i="91" s="1"/>
  <c r="H33" i="106"/>
  <c r="N23" i="123"/>
  <c r="V33" i="125"/>
  <c r="T33" i="75"/>
  <c r="L61" i="16"/>
  <c r="N33" i="75"/>
  <c r="S61" i="16"/>
  <c r="H3" i="198"/>
  <c r="D3" i="198"/>
  <c r="F3" i="192"/>
  <c r="T3" i="190"/>
  <c r="O3" i="189"/>
  <c r="G26" i="113"/>
  <c r="T26" i="90"/>
  <c r="N26" i="89"/>
  <c r="E3" i="121"/>
  <c r="E2" i="121" s="1"/>
  <c r="S71" i="93"/>
  <c r="S71" i="11" s="1"/>
  <c r="S71" i="9" s="1"/>
  <c r="S71" i="7" s="1"/>
  <c r="D26" i="197"/>
  <c r="L27" i="104"/>
  <c r="H33" i="125"/>
  <c r="H26" i="125" s="1"/>
  <c r="T3" i="108"/>
  <c r="I26" i="112"/>
  <c r="G3" i="90"/>
  <c r="C26" i="89"/>
  <c r="I3" i="89"/>
  <c r="I2" i="89" s="1"/>
  <c r="W26" i="87"/>
  <c r="W3" i="86"/>
  <c r="S26" i="85"/>
  <c r="S2" i="85" s="1"/>
  <c r="C26" i="81"/>
  <c r="M26" i="80"/>
  <c r="S3" i="80"/>
  <c r="O24" i="103"/>
  <c r="O22" i="103" s="1"/>
  <c r="Q15" i="103"/>
  <c r="Q15" i="102" s="1"/>
  <c r="N17" i="75"/>
  <c r="L26" i="198"/>
  <c r="C3" i="188"/>
  <c r="U3" i="115"/>
  <c r="D3" i="196"/>
  <c r="G26" i="18"/>
  <c r="R3" i="91"/>
  <c r="J27" i="125"/>
  <c r="J26" i="125" s="1"/>
  <c r="U26" i="163"/>
  <c r="E3" i="197"/>
  <c r="Q6" i="102"/>
  <c r="G3" i="171"/>
  <c r="K3" i="90"/>
  <c r="G3" i="87"/>
  <c r="S3" i="78"/>
  <c r="O26" i="77"/>
  <c r="S61" i="120"/>
  <c r="U66" i="116"/>
  <c r="U66" i="93" s="1"/>
  <c r="U66" i="11" s="1"/>
  <c r="U66" i="9" s="1"/>
  <c r="U66" i="7" s="1"/>
  <c r="C26" i="163"/>
  <c r="G33" i="105"/>
  <c r="L25" i="102"/>
  <c r="L25" i="93" s="1"/>
  <c r="L25" i="11" s="1"/>
  <c r="L25" i="9" s="1"/>
  <c r="L25" i="7" s="1"/>
  <c r="V26" i="171"/>
  <c r="U50" i="93"/>
  <c r="U50" i="11" s="1"/>
  <c r="U50" i="9" s="1"/>
  <c r="U50" i="7" s="1"/>
  <c r="S61" i="118"/>
  <c r="E33" i="118"/>
  <c r="E26" i="118" s="1"/>
  <c r="E2" i="118" s="1"/>
  <c r="C26" i="191"/>
  <c r="M26" i="201"/>
  <c r="W3" i="112"/>
  <c r="W2" i="112" s="1"/>
  <c r="U26" i="114"/>
  <c r="E26" i="88"/>
  <c r="K3" i="88"/>
  <c r="O26" i="87"/>
  <c r="Q26" i="86"/>
  <c r="O3" i="86"/>
  <c r="G26" i="83"/>
  <c r="E26" i="80"/>
  <c r="K26" i="77"/>
  <c r="U22" i="75"/>
  <c r="X61" i="104"/>
  <c r="L33" i="104"/>
  <c r="L17" i="104"/>
  <c r="R27" i="105"/>
  <c r="R26" i="105" s="1"/>
  <c r="R11" i="105"/>
  <c r="X61" i="75"/>
  <c r="C33" i="120"/>
  <c r="C26" i="120" s="1"/>
  <c r="W33" i="8"/>
  <c r="W26" i="8" s="1"/>
  <c r="W2" i="8" s="1"/>
  <c r="E8" i="75"/>
  <c r="M61" i="16"/>
  <c r="J33" i="75"/>
  <c r="X11" i="75"/>
  <c r="D26" i="198"/>
  <c r="M68" i="116"/>
  <c r="M68" i="93" s="1"/>
  <c r="M68" i="11" s="1"/>
  <c r="M68" i="9" s="1"/>
  <c r="M68" i="7" s="1"/>
  <c r="Q3" i="198"/>
  <c r="G69" i="116"/>
  <c r="K26" i="113"/>
  <c r="R3" i="90"/>
  <c r="T26" i="19"/>
  <c r="J3" i="91"/>
  <c r="V61" i="75"/>
  <c r="G11" i="104"/>
  <c r="O27" i="105"/>
  <c r="U4" i="105"/>
  <c r="Q26" i="185"/>
  <c r="G3" i="107"/>
  <c r="S3" i="110"/>
  <c r="C26" i="91"/>
  <c r="W26" i="89"/>
  <c r="W26" i="86"/>
  <c r="U3" i="85"/>
  <c r="W3" i="83"/>
  <c r="S3" i="81"/>
  <c r="T33" i="106"/>
  <c r="H33" i="105"/>
  <c r="H26" i="105" s="1"/>
  <c r="H26" i="201"/>
  <c r="H2" i="201" s="1"/>
  <c r="E27" i="104"/>
  <c r="I52" i="16"/>
  <c r="C4" i="16"/>
  <c r="V33" i="118"/>
  <c r="V26" i="118" s="1"/>
  <c r="V2" i="118" s="1"/>
  <c r="J17" i="106"/>
  <c r="D10" i="102"/>
  <c r="D10" i="93" s="1"/>
  <c r="D10" i="11" s="1"/>
  <c r="M3" i="198"/>
  <c r="M2" i="198" s="1"/>
  <c r="I33" i="106"/>
  <c r="Q61" i="104"/>
  <c r="E33" i="104"/>
  <c r="E3" i="186"/>
  <c r="C26" i="85"/>
  <c r="G26" i="79"/>
  <c r="X33" i="106"/>
  <c r="F33" i="125"/>
  <c r="W61" i="120"/>
  <c r="I27" i="16"/>
  <c r="M4" i="75"/>
  <c r="U72" i="116"/>
  <c r="U72" i="93" s="1"/>
  <c r="U72" i="11" s="1"/>
  <c r="U72" i="9" s="1"/>
  <c r="U72" i="7" s="1"/>
  <c r="U68" i="116"/>
  <c r="U68" i="93" s="1"/>
  <c r="U68" i="11" s="1"/>
  <c r="U68" i="9" s="1"/>
  <c r="U68" i="7" s="1"/>
  <c r="C26" i="113"/>
  <c r="J3" i="90"/>
  <c r="I26" i="121"/>
  <c r="I2" i="121" s="1"/>
  <c r="U3" i="80"/>
  <c r="G26" i="77"/>
  <c r="J26" i="194"/>
  <c r="J50" i="93"/>
  <c r="J50" i="11" s="1"/>
  <c r="J50" i="9" s="1"/>
  <c r="J50" i="7" s="1"/>
  <c r="J17" i="125"/>
  <c r="T61" i="75"/>
  <c r="W33" i="120"/>
  <c r="W26" i="120" s="1"/>
  <c r="W2" i="120" s="1"/>
  <c r="G33" i="118"/>
  <c r="G26" i="118" s="1"/>
  <c r="G2" i="118" s="1"/>
  <c r="I11" i="106"/>
  <c r="O26" i="185"/>
  <c r="G6" i="93"/>
  <c r="G6" i="11" s="1"/>
  <c r="G6" i="9" s="1"/>
  <c r="G6" i="7" s="1"/>
  <c r="L41" i="93"/>
  <c r="L41" i="11" s="1"/>
  <c r="L41" i="9" s="1"/>
  <c r="L41" i="7" s="1"/>
  <c r="H26" i="194"/>
  <c r="D26" i="191"/>
  <c r="T26" i="187"/>
  <c r="R24" i="102"/>
  <c r="R24" i="93" s="1"/>
  <c r="R24" i="11" s="1"/>
  <c r="R24" i="9" s="1"/>
  <c r="R24" i="7" s="1"/>
  <c r="X33" i="125"/>
  <c r="E33" i="120"/>
  <c r="E26" i="120" s="1"/>
  <c r="E2" i="120" s="1"/>
  <c r="K26" i="17"/>
  <c r="W26" i="108"/>
  <c r="M22" i="75"/>
  <c r="X4" i="105"/>
  <c r="O3" i="77"/>
  <c r="I8" i="75"/>
  <c r="X27" i="75"/>
  <c r="P11" i="75"/>
  <c r="N27" i="75"/>
  <c r="S26" i="198"/>
  <c r="E3" i="113"/>
  <c r="W3" i="109"/>
  <c r="U26" i="199"/>
  <c r="U2" i="199" s="1"/>
  <c r="W3" i="199"/>
  <c r="X26" i="165"/>
  <c r="W3" i="193"/>
  <c r="G26" i="183"/>
  <c r="L26" i="196"/>
  <c r="P26" i="195"/>
  <c r="D3" i="193"/>
  <c r="J26" i="192"/>
  <c r="W3" i="192"/>
  <c r="L3" i="190"/>
  <c r="K26" i="19"/>
  <c r="H26" i="18"/>
  <c r="H2" i="18" s="1"/>
  <c r="X70" i="102"/>
  <c r="X70" i="93" s="1"/>
  <c r="X70" i="11" s="1"/>
  <c r="X70" i="9" s="1"/>
  <c r="X70" i="7" s="1"/>
  <c r="D68" i="102"/>
  <c r="D68" i="93" s="1"/>
  <c r="D68" i="11" s="1"/>
  <c r="D68" i="9" s="1"/>
  <c r="D68" i="7" s="1"/>
  <c r="F65" i="102"/>
  <c r="F65" i="93" s="1"/>
  <c r="F65" i="11" s="1"/>
  <c r="F65" i="9" s="1"/>
  <c r="F65" i="7" s="1"/>
  <c r="H62" i="102"/>
  <c r="H50" i="102"/>
  <c r="J47" i="102"/>
  <c r="J47" i="93" s="1"/>
  <c r="J47" i="11" s="1"/>
  <c r="J47" i="9" s="1"/>
  <c r="J47" i="7" s="1"/>
  <c r="L44" i="102"/>
  <c r="L44" i="93" s="1"/>
  <c r="L44" i="11" s="1"/>
  <c r="L44" i="9" s="1"/>
  <c r="L44" i="7" s="1"/>
  <c r="N41" i="102"/>
  <c r="N41" i="93" s="1"/>
  <c r="N41" i="11" s="1"/>
  <c r="N41" i="9" s="1"/>
  <c r="N41" i="7" s="1"/>
  <c r="P38" i="102"/>
  <c r="P38" i="93" s="1"/>
  <c r="P38" i="11" s="1"/>
  <c r="P38" i="9" s="1"/>
  <c r="P38" i="7" s="1"/>
  <c r="R35" i="102"/>
  <c r="R35" i="93" s="1"/>
  <c r="R35" i="11" s="1"/>
  <c r="R35" i="9" s="1"/>
  <c r="R35" i="7" s="1"/>
  <c r="R30" i="102"/>
  <c r="R30" i="93" s="1"/>
  <c r="R30" i="11" s="1"/>
  <c r="R30" i="9" s="1"/>
  <c r="R30" i="7" s="1"/>
  <c r="W70" i="102"/>
  <c r="W70" i="93" s="1"/>
  <c r="W70" i="11" s="1"/>
  <c r="W70" i="9" s="1"/>
  <c r="W70" i="7" s="1"/>
  <c r="C68" i="102"/>
  <c r="C68" i="93" s="1"/>
  <c r="C68" i="11" s="1"/>
  <c r="C68" i="9" s="1"/>
  <c r="C68" i="7" s="1"/>
  <c r="E65" i="102"/>
  <c r="E65" i="93" s="1"/>
  <c r="E65" i="11" s="1"/>
  <c r="E65" i="9" s="1"/>
  <c r="E65" i="7" s="1"/>
  <c r="G62" i="102"/>
  <c r="G62" i="93" s="1"/>
  <c r="G62" i="11" s="1"/>
  <c r="G62" i="9" s="1"/>
  <c r="G62" i="7" s="1"/>
  <c r="Q30" i="102"/>
  <c r="Q30" i="93" s="1"/>
  <c r="Q30" i="11" s="1"/>
  <c r="Q30" i="9" s="1"/>
  <c r="Q30" i="7" s="1"/>
  <c r="J3" i="203"/>
  <c r="G3" i="173"/>
  <c r="I3" i="173"/>
  <c r="N3" i="121"/>
  <c r="X3" i="186"/>
  <c r="L26" i="90"/>
  <c r="F26" i="89"/>
  <c r="P26" i="88"/>
  <c r="T26" i="89"/>
  <c r="T2" i="89" s="1"/>
  <c r="F3" i="87"/>
  <c r="F3" i="90"/>
  <c r="P3" i="89"/>
  <c r="P2" i="89" s="1"/>
  <c r="H3" i="88"/>
  <c r="R3" i="87"/>
  <c r="D3" i="86"/>
  <c r="P3" i="80"/>
  <c r="C3" i="199"/>
  <c r="D26" i="196"/>
  <c r="H26" i="195"/>
  <c r="R26" i="196"/>
  <c r="V26" i="195"/>
  <c r="F3" i="196"/>
  <c r="S3" i="196"/>
  <c r="O3" i="192"/>
  <c r="T3" i="192"/>
  <c r="S3" i="192"/>
  <c r="E3" i="190"/>
  <c r="C26" i="19"/>
  <c r="Q3" i="18"/>
  <c r="H65" i="123"/>
  <c r="H65" i="93" s="1"/>
  <c r="H65" i="11" s="1"/>
  <c r="H65" i="9" s="1"/>
  <c r="H65" i="7" s="1"/>
  <c r="J62" i="123"/>
  <c r="X26" i="173"/>
  <c r="F3" i="121"/>
  <c r="P3" i="186"/>
  <c r="P2" i="186" s="1"/>
  <c r="H26" i="91"/>
  <c r="H2" i="91" s="1"/>
  <c r="R26" i="90"/>
  <c r="V26" i="88"/>
  <c r="H3" i="89"/>
  <c r="H2" i="89" s="1"/>
  <c r="J3" i="87"/>
  <c r="V3" i="84"/>
  <c r="N3" i="81"/>
  <c r="L26" i="85"/>
  <c r="H3" i="80"/>
  <c r="R3" i="79"/>
  <c r="V3" i="78"/>
  <c r="V2" i="78" s="1"/>
  <c r="T26" i="195"/>
  <c r="K3" i="196"/>
  <c r="W26" i="193"/>
  <c r="K3" i="192"/>
  <c r="P3" i="189"/>
  <c r="U3" i="18"/>
  <c r="P3" i="110"/>
  <c r="N26" i="112"/>
  <c r="J3" i="88"/>
  <c r="J2" i="88" s="1"/>
  <c r="T3" i="87"/>
  <c r="N26" i="84"/>
  <c r="V3" i="85"/>
  <c r="H3" i="81"/>
  <c r="H2" i="81" s="1"/>
  <c r="M26" i="165"/>
  <c r="P26" i="196"/>
  <c r="C3" i="196"/>
  <c r="W3" i="195"/>
  <c r="V3" i="189"/>
  <c r="H3" i="190"/>
  <c r="T3" i="189"/>
  <c r="X3" i="188"/>
  <c r="D72" i="102"/>
  <c r="F69" i="102"/>
  <c r="F69" i="93" s="1"/>
  <c r="F69" i="11" s="1"/>
  <c r="F69" i="9" s="1"/>
  <c r="F69" i="7" s="1"/>
  <c r="H66" i="102"/>
  <c r="J63" i="102"/>
  <c r="J63" i="93" s="1"/>
  <c r="J63" i="11" s="1"/>
  <c r="J63" i="9" s="1"/>
  <c r="J63" i="7" s="1"/>
  <c r="T31" i="102"/>
  <c r="T31" i="93" s="1"/>
  <c r="T31" i="11" s="1"/>
  <c r="T31" i="9" s="1"/>
  <c r="T31" i="7" s="1"/>
  <c r="T20" i="102"/>
  <c r="T20" i="93" s="1"/>
  <c r="T20" i="11" s="1"/>
  <c r="T20" i="9" s="1"/>
  <c r="T20" i="7" s="1"/>
  <c r="M26" i="189"/>
  <c r="Q19" i="102"/>
  <c r="Q19" i="93" s="1"/>
  <c r="Q19" i="11" s="1"/>
  <c r="Q19" i="9" s="1"/>
  <c r="Q19" i="7" s="1"/>
  <c r="H3" i="189"/>
  <c r="M3" i="18"/>
  <c r="E3" i="173"/>
  <c r="E2" i="173" s="1"/>
  <c r="W3" i="203"/>
  <c r="V63" i="123"/>
  <c r="T32" i="123"/>
  <c r="T32" i="93" s="1"/>
  <c r="T32" i="11" s="1"/>
  <c r="T32" i="9" s="1"/>
  <c r="T32" i="7" s="1"/>
  <c r="V29" i="123"/>
  <c r="V29" i="93" s="1"/>
  <c r="V29" i="11" s="1"/>
  <c r="V29" i="9" s="1"/>
  <c r="V29" i="7" s="1"/>
  <c r="F3" i="107"/>
  <c r="L3" i="186"/>
  <c r="J66" i="123"/>
  <c r="L63" i="123"/>
  <c r="L63" i="93" s="1"/>
  <c r="L63" i="11" s="1"/>
  <c r="L63" i="9" s="1"/>
  <c r="L63" i="7" s="1"/>
  <c r="L26" i="121"/>
  <c r="X3" i="109"/>
  <c r="F26" i="112"/>
  <c r="H26" i="114"/>
  <c r="R3" i="186"/>
  <c r="S63" i="123"/>
  <c r="S50" i="123"/>
  <c r="U47" i="123"/>
  <c r="W44" i="123"/>
  <c r="C42" i="123"/>
  <c r="C42" i="93" s="1"/>
  <c r="C42" i="11" s="1"/>
  <c r="C42" i="9" s="1"/>
  <c r="C42" i="7" s="1"/>
  <c r="E39" i="123"/>
  <c r="E39" i="93" s="1"/>
  <c r="E39" i="11" s="1"/>
  <c r="E39" i="9" s="1"/>
  <c r="E39" i="7" s="1"/>
  <c r="G36" i="123"/>
  <c r="G36" i="93" s="1"/>
  <c r="G36" i="11" s="1"/>
  <c r="G36" i="9" s="1"/>
  <c r="G36" i="7" s="1"/>
  <c r="G31" i="123"/>
  <c r="G31" i="93" s="1"/>
  <c r="G31" i="11" s="1"/>
  <c r="G31" i="9" s="1"/>
  <c r="G31" i="7" s="1"/>
  <c r="O25" i="123"/>
  <c r="O20" i="123"/>
  <c r="O20" i="93" s="1"/>
  <c r="O20" i="11" s="1"/>
  <c r="O20" i="9" s="1"/>
  <c r="O20" i="7" s="1"/>
  <c r="O15" i="123"/>
  <c r="O15" i="93" s="1"/>
  <c r="O15" i="11" s="1"/>
  <c r="O15" i="9" s="1"/>
  <c r="O15" i="7" s="1"/>
  <c r="K3" i="121"/>
  <c r="I3" i="115"/>
  <c r="L3" i="115"/>
  <c r="P26" i="109"/>
  <c r="T3" i="90"/>
  <c r="F26" i="84"/>
  <c r="L3" i="84"/>
  <c r="L2" i="84" s="1"/>
  <c r="N3" i="83"/>
  <c r="P3" i="82"/>
  <c r="J3" i="80"/>
  <c r="J2" i="80" s="1"/>
  <c r="F3" i="78"/>
  <c r="F2" i="78" s="1"/>
  <c r="U3" i="165"/>
  <c r="W3" i="196"/>
  <c r="H26" i="196"/>
  <c r="D26" i="192"/>
  <c r="E26" i="193"/>
  <c r="I26" i="192"/>
  <c r="P3" i="193"/>
  <c r="P2" i="193" s="1"/>
  <c r="F3" i="188"/>
  <c r="G26" i="190"/>
  <c r="T3" i="19"/>
  <c r="J3" i="18"/>
  <c r="S3" i="19"/>
  <c r="F3" i="203"/>
  <c r="H51" i="123"/>
  <c r="H51" i="93" s="1"/>
  <c r="H51" i="11" s="1"/>
  <c r="H51" i="9" s="1"/>
  <c r="H51" i="7" s="1"/>
  <c r="J48" i="123"/>
  <c r="J48" i="93" s="1"/>
  <c r="J48" i="11" s="1"/>
  <c r="J48" i="9" s="1"/>
  <c r="J48" i="7" s="1"/>
  <c r="L45" i="123"/>
  <c r="L45" i="93" s="1"/>
  <c r="L45" i="11" s="1"/>
  <c r="L45" i="9" s="1"/>
  <c r="L45" i="7" s="1"/>
  <c r="N42" i="123"/>
  <c r="N42" i="93" s="1"/>
  <c r="N42" i="11" s="1"/>
  <c r="N42" i="9" s="1"/>
  <c r="N42" i="7" s="1"/>
  <c r="P39" i="123"/>
  <c r="P39" i="93" s="1"/>
  <c r="P39" i="11" s="1"/>
  <c r="P39" i="9" s="1"/>
  <c r="P39" i="7" s="1"/>
  <c r="R36" i="123"/>
  <c r="R36" i="93" s="1"/>
  <c r="R36" i="11" s="1"/>
  <c r="R36" i="9" s="1"/>
  <c r="R36" i="7" s="1"/>
  <c r="R31" i="123"/>
  <c r="R31" i="93" s="1"/>
  <c r="R31" i="11" s="1"/>
  <c r="R25" i="123"/>
  <c r="R20" i="123"/>
  <c r="R20" i="93" s="1"/>
  <c r="R20" i="11" s="1"/>
  <c r="R20" i="9" s="1"/>
  <c r="R20" i="7" s="1"/>
  <c r="R15" i="123"/>
  <c r="R10" i="123"/>
  <c r="Q4" i="124"/>
  <c r="O3" i="203"/>
  <c r="W3" i="173"/>
  <c r="P3" i="115"/>
  <c r="X26" i="110"/>
  <c r="G3" i="183"/>
  <c r="G2" i="183" s="1"/>
  <c r="W3" i="121"/>
  <c r="Q3" i="183"/>
  <c r="C3" i="121"/>
  <c r="R26" i="173"/>
  <c r="R3" i="86"/>
  <c r="L3" i="90"/>
  <c r="V3" i="89"/>
  <c r="T3" i="82"/>
  <c r="N3" i="199"/>
  <c r="S48" i="102"/>
  <c r="U45" i="102"/>
  <c r="U45" i="93" s="1"/>
  <c r="U45" i="11" s="1"/>
  <c r="U45" i="9" s="1"/>
  <c r="U45" i="7" s="1"/>
  <c r="W42" i="102"/>
  <c r="C40" i="102"/>
  <c r="C40" i="93" s="1"/>
  <c r="C40" i="11" s="1"/>
  <c r="C40" i="9" s="1"/>
  <c r="C40" i="7" s="1"/>
  <c r="E37" i="102"/>
  <c r="E32" i="102"/>
  <c r="E32" i="93" s="1"/>
  <c r="E32" i="11" s="1"/>
  <c r="G29" i="102"/>
  <c r="G29" i="93" s="1"/>
  <c r="G29" i="11" s="1"/>
  <c r="G29" i="9" s="1"/>
  <c r="G29" i="7" s="1"/>
  <c r="E21" i="102"/>
  <c r="O3" i="196"/>
  <c r="L3" i="196"/>
  <c r="F19" i="93"/>
  <c r="F19" i="11" s="1"/>
  <c r="F19" i="9" s="1"/>
  <c r="F19" i="7" s="1"/>
  <c r="G70" i="102"/>
  <c r="G70" i="93" s="1"/>
  <c r="G70" i="11" s="1"/>
  <c r="G70" i="9" s="1"/>
  <c r="G70" i="7" s="1"/>
  <c r="I67" i="102"/>
  <c r="I67" i="93" s="1"/>
  <c r="I67" i="11" s="1"/>
  <c r="I67" i="9" s="1"/>
  <c r="I67" i="7" s="1"/>
  <c r="K64" i="102"/>
  <c r="K64" i="93" s="1"/>
  <c r="K64" i="11" s="1"/>
  <c r="K64" i="9" s="1"/>
  <c r="K64" i="7" s="1"/>
  <c r="M49" i="102"/>
  <c r="M49" i="93" s="1"/>
  <c r="M49" i="11" s="1"/>
  <c r="M49" i="9" s="1"/>
  <c r="M49" i="7" s="1"/>
  <c r="O46" i="102"/>
  <c r="O46" i="93" s="1"/>
  <c r="O46" i="11" s="1"/>
  <c r="O46" i="9" s="1"/>
  <c r="O46" i="7" s="1"/>
  <c r="Q43" i="102"/>
  <c r="Q43" i="93" s="1"/>
  <c r="Q43" i="11" s="1"/>
  <c r="Q43" i="9" s="1"/>
  <c r="Q43" i="7" s="1"/>
  <c r="S40" i="102"/>
  <c r="U37" i="102"/>
  <c r="U21" i="102"/>
  <c r="U21" i="93" s="1"/>
  <c r="U21" i="11" s="1"/>
  <c r="U21" i="9" s="1"/>
  <c r="U21" i="7" s="1"/>
  <c r="H3" i="193"/>
  <c r="G3" i="193"/>
  <c r="Q26" i="192"/>
  <c r="M3" i="192"/>
  <c r="V50" i="123"/>
  <c r="V50" i="93" s="1"/>
  <c r="V50" i="11" s="1"/>
  <c r="V50" i="9" s="1"/>
  <c r="V50" i="7" s="1"/>
  <c r="X47" i="123"/>
  <c r="X47" i="93" s="1"/>
  <c r="X47" i="11" s="1"/>
  <c r="X47" i="9" s="1"/>
  <c r="X47" i="7" s="1"/>
  <c r="D45" i="123"/>
  <c r="D45" i="93" s="1"/>
  <c r="D45" i="11" s="1"/>
  <c r="D45" i="9" s="1"/>
  <c r="D45" i="7" s="1"/>
  <c r="F42" i="123"/>
  <c r="F42" i="93" s="1"/>
  <c r="F42" i="11" s="1"/>
  <c r="F42" i="9" s="1"/>
  <c r="F42" i="7" s="1"/>
  <c r="H39" i="123"/>
  <c r="H39" i="93" s="1"/>
  <c r="H39" i="11" s="1"/>
  <c r="H39" i="9" s="1"/>
  <c r="H39" i="7" s="1"/>
  <c r="J36" i="123"/>
  <c r="J36" i="93" s="1"/>
  <c r="J36" i="11" s="1"/>
  <c r="J36" i="9" s="1"/>
  <c r="J36" i="7" s="1"/>
  <c r="J31" i="123"/>
  <c r="J31" i="93" s="1"/>
  <c r="J31" i="11" s="1"/>
  <c r="J31" i="9" s="1"/>
  <c r="J31" i="7" s="1"/>
  <c r="J25" i="123"/>
  <c r="J20" i="123"/>
  <c r="J20" i="93" s="1"/>
  <c r="J20" i="11" s="1"/>
  <c r="J20" i="9" s="1"/>
  <c r="J20" i="7" s="1"/>
  <c r="J15" i="123"/>
  <c r="J10" i="123"/>
  <c r="J10" i="93" s="1"/>
  <c r="J10" i="11" s="1"/>
  <c r="J10" i="9" s="1"/>
  <c r="J10" i="7" s="1"/>
  <c r="N22" i="124"/>
  <c r="M26" i="173"/>
  <c r="G3" i="203"/>
  <c r="G2" i="203" s="1"/>
  <c r="O3" i="173"/>
  <c r="J3" i="121"/>
  <c r="D26" i="113"/>
  <c r="X26" i="112"/>
  <c r="F26" i="107"/>
  <c r="I3" i="183"/>
  <c r="O26" i="113"/>
  <c r="Q26" i="109"/>
  <c r="L3" i="88"/>
  <c r="L2" i="88" s="1"/>
  <c r="J3" i="86"/>
  <c r="D3" i="90"/>
  <c r="N3" i="89"/>
  <c r="H3" i="84"/>
  <c r="L3" i="80"/>
  <c r="L2" i="80" s="1"/>
  <c r="N3" i="79"/>
  <c r="N2" i="79" s="1"/>
  <c r="V26" i="84"/>
  <c r="P3" i="84"/>
  <c r="P2" i="84" s="1"/>
  <c r="L3" i="82"/>
  <c r="V3" i="81"/>
  <c r="V2" i="81" s="1"/>
  <c r="Q25" i="103"/>
  <c r="Q25" i="102" s="1"/>
  <c r="Q25" i="93" s="1"/>
  <c r="Q25" i="11" s="1"/>
  <c r="Q25" i="9" s="1"/>
  <c r="Q25" i="7" s="1"/>
  <c r="F3" i="199"/>
  <c r="R74" i="149"/>
  <c r="T76" i="149"/>
  <c r="D75" i="149"/>
  <c r="V63" i="93"/>
  <c r="V63" i="11" s="1"/>
  <c r="V63" i="9" s="1"/>
  <c r="V63" i="7" s="1"/>
  <c r="U61" i="111"/>
  <c r="G3" i="125"/>
  <c r="D67" i="93"/>
  <c r="D67" i="11" s="1"/>
  <c r="D67" i="9" s="1"/>
  <c r="D67" i="7" s="1"/>
  <c r="N26" i="114"/>
  <c r="O33" i="118"/>
  <c r="O26" i="118" s="1"/>
  <c r="O2" i="118" s="1"/>
  <c r="F17" i="104"/>
  <c r="K4" i="106"/>
  <c r="R3" i="83"/>
  <c r="I4" i="185"/>
  <c r="I3" i="185" s="1"/>
  <c r="I5" i="103"/>
  <c r="I4" i="103" s="1"/>
  <c r="T69" i="93"/>
  <c r="T69" i="11" s="1"/>
  <c r="T69" i="9" s="1"/>
  <c r="T69" i="7" s="1"/>
  <c r="H26" i="197"/>
  <c r="F22" i="106"/>
  <c r="N61" i="104"/>
  <c r="F3" i="187"/>
  <c r="N54" i="93"/>
  <c r="N54" i="11" s="1"/>
  <c r="N54" i="9" s="1"/>
  <c r="N54" i="7" s="1"/>
  <c r="V71" i="93"/>
  <c r="V71" i="11" s="1"/>
  <c r="V71" i="9" s="1"/>
  <c r="V71" i="7" s="1"/>
  <c r="X68" i="93"/>
  <c r="X68" i="11" s="1"/>
  <c r="X68" i="9" s="1"/>
  <c r="X68" i="7" s="1"/>
  <c r="X3" i="185"/>
  <c r="E61" i="120"/>
  <c r="W61" i="118"/>
  <c r="K3" i="163"/>
  <c r="U33" i="106"/>
  <c r="M61" i="104"/>
  <c r="W27" i="104"/>
  <c r="E61" i="105"/>
  <c r="Q17" i="105"/>
  <c r="G72" i="93"/>
  <c r="G72" i="11" s="1"/>
  <c r="G72" i="9" s="1"/>
  <c r="G72" i="7" s="1"/>
  <c r="M63" i="93"/>
  <c r="M63" i="11" s="1"/>
  <c r="M63" i="9" s="1"/>
  <c r="M63" i="7" s="1"/>
  <c r="M30" i="93"/>
  <c r="M30" i="11" s="1"/>
  <c r="M30" i="9" s="1"/>
  <c r="M30" i="7" s="1"/>
  <c r="I21" i="93"/>
  <c r="I21" i="11" s="1"/>
  <c r="I21" i="9" s="1"/>
  <c r="I21" i="7" s="1"/>
  <c r="W26" i="17"/>
  <c r="G26" i="114"/>
  <c r="S3" i="114"/>
  <c r="E3" i="80"/>
  <c r="L75" i="149"/>
  <c r="P33" i="118"/>
  <c r="P26" i="118" s="1"/>
  <c r="P2" i="118" s="1"/>
  <c r="V26" i="197"/>
  <c r="X33" i="104"/>
  <c r="X26" i="104" s="1"/>
  <c r="N72" i="93"/>
  <c r="N72" i="11" s="1"/>
  <c r="N72" i="9" s="1"/>
  <c r="N72" i="7" s="1"/>
  <c r="F48" i="93"/>
  <c r="F48" i="11" s="1"/>
  <c r="F48" i="9" s="1"/>
  <c r="F48" i="7" s="1"/>
  <c r="H45" i="93"/>
  <c r="H45" i="11" s="1"/>
  <c r="H45" i="9" s="1"/>
  <c r="H45" i="7" s="1"/>
  <c r="J42" i="93"/>
  <c r="J42" i="11" s="1"/>
  <c r="J42" i="9" s="1"/>
  <c r="J42" i="7" s="1"/>
  <c r="L39" i="93"/>
  <c r="L39" i="11" s="1"/>
  <c r="L39" i="9" s="1"/>
  <c r="L39" i="7" s="1"/>
  <c r="N36" i="93"/>
  <c r="N36" i="11" s="1"/>
  <c r="N36" i="9" s="1"/>
  <c r="N36" i="7" s="1"/>
  <c r="L30" i="93"/>
  <c r="L30" i="11" s="1"/>
  <c r="L30" i="9" s="1"/>
  <c r="L30" i="7" s="1"/>
  <c r="N20" i="93"/>
  <c r="N20" i="11" s="1"/>
  <c r="N20" i="9" s="1"/>
  <c r="N20" i="7" s="1"/>
  <c r="F26" i="114"/>
  <c r="O33" i="120"/>
  <c r="O26" i="120" s="1"/>
  <c r="O2" i="120" s="1"/>
  <c r="S33" i="106"/>
  <c r="S3" i="189"/>
  <c r="C61" i="105"/>
  <c r="G49" i="93"/>
  <c r="G49" i="11" s="1"/>
  <c r="G49" i="9" s="1"/>
  <c r="G49" i="7" s="1"/>
  <c r="M31" i="93"/>
  <c r="M31" i="11" s="1"/>
  <c r="M31" i="9" s="1"/>
  <c r="M31" i="7" s="1"/>
  <c r="M15" i="93"/>
  <c r="M15" i="11" s="1"/>
  <c r="W6" i="93"/>
  <c r="W6" i="11" s="1"/>
  <c r="W6" i="9" s="1"/>
  <c r="W6" i="7" s="1"/>
  <c r="P26" i="194"/>
  <c r="N33" i="105"/>
  <c r="N26" i="185"/>
  <c r="N6" i="102"/>
  <c r="N6" i="93" s="1"/>
  <c r="N6" i="11" s="1"/>
  <c r="N6" i="9" s="1"/>
  <c r="N6" i="7" s="1"/>
  <c r="V11" i="125"/>
  <c r="V3" i="125" s="1"/>
  <c r="U16" i="102"/>
  <c r="U16" i="93" s="1"/>
  <c r="U16" i="11" s="1"/>
  <c r="U16" i="9" s="1"/>
  <c r="U16" i="7" s="1"/>
  <c r="W7" i="102"/>
  <c r="W7" i="93" s="1"/>
  <c r="W7" i="11" s="1"/>
  <c r="W7" i="9" s="1"/>
  <c r="W7" i="7" s="1"/>
  <c r="U33" i="16"/>
  <c r="O26" i="91"/>
  <c r="M3" i="87"/>
  <c r="T11" i="125"/>
  <c r="M3" i="91"/>
  <c r="O4" i="75"/>
  <c r="C61" i="16"/>
  <c r="M3" i="174"/>
  <c r="L3" i="189"/>
  <c r="R26" i="188"/>
  <c r="P3" i="188"/>
  <c r="E3" i="19"/>
  <c r="C26" i="121"/>
  <c r="F26" i="113"/>
  <c r="P72" i="93"/>
  <c r="P72" i="11" s="1"/>
  <c r="P72" i="9" s="1"/>
  <c r="P72" i="7" s="1"/>
  <c r="L33" i="125"/>
  <c r="L26" i="125" s="1"/>
  <c r="H61" i="106"/>
  <c r="R33" i="125"/>
  <c r="O33" i="104"/>
  <c r="P61" i="118"/>
  <c r="D64" i="93"/>
  <c r="D64" i="11" s="1"/>
  <c r="D64" i="9" s="1"/>
  <c r="D64" i="7" s="1"/>
  <c r="T3" i="163"/>
  <c r="X26" i="187"/>
  <c r="N71" i="93"/>
  <c r="N71" i="11" s="1"/>
  <c r="N71" i="9" s="1"/>
  <c r="N71" i="7" s="1"/>
  <c r="R65" i="93"/>
  <c r="R65" i="11" s="1"/>
  <c r="R65" i="9" s="1"/>
  <c r="R65" i="7" s="1"/>
  <c r="N33" i="8"/>
  <c r="N26" i="8" s="1"/>
  <c r="N2" i="8" s="1"/>
  <c r="M61" i="111"/>
  <c r="W26" i="191"/>
  <c r="U3" i="187"/>
  <c r="U71" i="93"/>
  <c r="U71" i="11" s="1"/>
  <c r="U71" i="9" s="1"/>
  <c r="U71" i="7" s="1"/>
  <c r="E63" i="93"/>
  <c r="E63" i="11" s="1"/>
  <c r="E63" i="9" s="1"/>
  <c r="E63" i="7" s="1"/>
  <c r="G15" i="93"/>
  <c r="G15" i="11" s="1"/>
  <c r="G15" i="9" s="1"/>
  <c r="G15" i="7" s="1"/>
  <c r="I33" i="16"/>
  <c r="G3" i="201"/>
  <c r="Q26" i="171"/>
  <c r="C61" i="125"/>
  <c r="K3" i="114"/>
  <c r="Q3" i="186"/>
  <c r="I3" i="83"/>
  <c r="S3" i="82"/>
  <c r="M3" i="81"/>
  <c r="M2" i="81" s="1"/>
  <c r="O3" i="79"/>
  <c r="N26" i="111"/>
  <c r="J11" i="106"/>
  <c r="T47" i="93"/>
  <c r="T47" i="11" s="1"/>
  <c r="T47" i="9" s="1"/>
  <c r="T47" i="7" s="1"/>
  <c r="X41" i="93"/>
  <c r="X41" i="11" s="1"/>
  <c r="X41" i="9" s="1"/>
  <c r="X41" i="7" s="1"/>
  <c r="X32" i="93"/>
  <c r="X32" i="11" s="1"/>
  <c r="X32" i="9" s="1"/>
  <c r="X32" i="7" s="1"/>
  <c r="D30" i="93"/>
  <c r="D30" i="11" s="1"/>
  <c r="D30" i="9" s="1"/>
  <c r="D30" i="7" s="1"/>
  <c r="F20" i="93"/>
  <c r="F20" i="11" s="1"/>
  <c r="F20" i="9" s="1"/>
  <c r="F20" i="7" s="1"/>
  <c r="X16" i="93"/>
  <c r="X16" i="11" s="1"/>
  <c r="X16" i="9" s="1"/>
  <c r="X16" i="7" s="1"/>
  <c r="D14" i="93"/>
  <c r="D14" i="11" s="1"/>
  <c r="D14" i="9" s="1"/>
  <c r="D14" i="7" s="1"/>
  <c r="R61" i="125"/>
  <c r="T3" i="114"/>
  <c r="K61" i="104"/>
  <c r="R33" i="106"/>
  <c r="V33" i="104"/>
  <c r="V26" i="104" s="1"/>
  <c r="F6" i="102"/>
  <c r="F6" i="93" s="1"/>
  <c r="F6" i="11" s="1"/>
  <c r="X61" i="8"/>
  <c r="U33" i="111"/>
  <c r="U26" i="111" s="1"/>
  <c r="O7" i="102"/>
  <c r="O7" i="93" s="1"/>
  <c r="O7" i="11" s="1"/>
  <c r="O7" i="9" s="1"/>
  <c r="O7" i="7" s="1"/>
  <c r="U17" i="16"/>
  <c r="W3" i="110"/>
  <c r="P76" i="149"/>
  <c r="T33" i="118"/>
  <c r="T26" i="118" s="1"/>
  <c r="T2" i="118" s="1"/>
  <c r="T33" i="16"/>
  <c r="S33" i="111"/>
  <c r="W3" i="174"/>
  <c r="X3" i="196"/>
  <c r="O26" i="114"/>
  <c r="O3" i="84"/>
  <c r="V72" i="93"/>
  <c r="V72" i="11" s="1"/>
  <c r="V72" i="9" s="1"/>
  <c r="V72" i="7" s="1"/>
  <c r="E17" i="111"/>
  <c r="O17" i="106"/>
  <c r="L74" i="149"/>
  <c r="V37" i="116"/>
  <c r="N33" i="106"/>
  <c r="L11" i="106"/>
  <c r="L3" i="106" s="1"/>
  <c r="H11" i="104"/>
  <c r="H3" i="104" s="1"/>
  <c r="F61" i="105"/>
  <c r="N19" i="93"/>
  <c r="N19" i="11" s="1"/>
  <c r="N19" i="9" s="1"/>
  <c r="N19" i="7" s="1"/>
  <c r="T7" i="93"/>
  <c r="T7" i="11" s="1"/>
  <c r="T7" i="9" s="1"/>
  <c r="T7" i="7" s="1"/>
  <c r="P3" i="185"/>
  <c r="N24" i="123"/>
  <c r="N24" i="93" s="1"/>
  <c r="N24" i="11" s="1"/>
  <c r="N24" i="9" s="1"/>
  <c r="N24" i="7" s="1"/>
  <c r="S64" i="116"/>
  <c r="C3" i="163"/>
  <c r="E61" i="104"/>
  <c r="Q33" i="105"/>
  <c r="Q6" i="123"/>
  <c r="S33" i="125"/>
  <c r="M3" i="108"/>
  <c r="I3" i="186"/>
  <c r="U3" i="89"/>
  <c r="I3" i="84"/>
  <c r="Q33" i="75"/>
  <c r="H33" i="118"/>
  <c r="H26" i="118" s="1"/>
  <c r="H2" i="118" s="1"/>
  <c r="F27" i="104"/>
  <c r="N5" i="123"/>
  <c r="N4" i="123" s="1"/>
  <c r="L3" i="114"/>
  <c r="J26" i="108"/>
  <c r="W33" i="111"/>
  <c r="W61" i="106"/>
  <c r="C54" i="93"/>
  <c r="C54" i="11" s="1"/>
  <c r="C54" i="9" s="1"/>
  <c r="C54" i="7" s="1"/>
  <c r="O11" i="125"/>
  <c r="L61" i="118"/>
  <c r="P33" i="125"/>
  <c r="P26" i="125" s="1"/>
  <c r="U33" i="118"/>
  <c r="U26" i="118" s="1"/>
  <c r="U2" i="118" s="1"/>
  <c r="I61" i="104"/>
  <c r="E16" i="102"/>
  <c r="E16" i="93" s="1"/>
  <c r="E16" i="11" s="1"/>
  <c r="E16" i="9" s="1"/>
  <c r="E16" i="7" s="1"/>
  <c r="M33" i="16"/>
  <c r="W33" i="125"/>
  <c r="M26" i="125"/>
  <c r="C26" i="77"/>
  <c r="E17" i="75"/>
  <c r="S33" i="120"/>
  <c r="S26" i="120" s="1"/>
  <c r="S2" i="120" s="1"/>
  <c r="C33" i="118"/>
  <c r="C26" i="118" s="1"/>
  <c r="C2" i="118" s="1"/>
  <c r="S26" i="165"/>
  <c r="F3" i="193"/>
  <c r="Q26" i="121"/>
  <c r="P26" i="87"/>
  <c r="K71" i="93"/>
  <c r="K71" i="11" s="1"/>
  <c r="K71" i="9" s="1"/>
  <c r="K71" i="7" s="1"/>
  <c r="V3" i="165"/>
  <c r="S26" i="113"/>
  <c r="Q26" i="108"/>
  <c r="V27" i="125"/>
  <c r="E11" i="106"/>
  <c r="Q3" i="113"/>
  <c r="F3" i="197"/>
  <c r="D26" i="194"/>
  <c r="L13" i="102"/>
  <c r="L13" i="93" s="1"/>
  <c r="L13" i="11" s="1"/>
  <c r="L13" i="9" s="1"/>
  <c r="L13" i="7" s="1"/>
  <c r="R26" i="171"/>
  <c r="G11" i="111"/>
  <c r="U3" i="191"/>
  <c r="G26" i="187"/>
  <c r="G68" i="93"/>
  <c r="G68" i="11" s="1"/>
  <c r="G68" i="9" s="1"/>
  <c r="G68" i="7" s="1"/>
  <c r="E9" i="102"/>
  <c r="I3" i="112"/>
  <c r="W3" i="107"/>
  <c r="W3" i="88"/>
  <c r="C26" i="83"/>
  <c r="L33" i="106"/>
  <c r="L26" i="106" s="1"/>
  <c r="F26" i="191"/>
  <c r="D61" i="105"/>
  <c r="P65" i="93"/>
  <c r="P65" i="11" s="1"/>
  <c r="P65" i="9" s="1"/>
  <c r="P65" i="7" s="1"/>
  <c r="X26" i="108"/>
  <c r="U27" i="104"/>
  <c r="E48" i="93"/>
  <c r="E48" i="11" s="1"/>
  <c r="E48" i="9" s="1"/>
  <c r="E48" i="7" s="1"/>
  <c r="K30" i="93"/>
  <c r="K30" i="11" s="1"/>
  <c r="K30" i="9" s="1"/>
  <c r="K30" i="7" s="1"/>
  <c r="Q61" i="125"/>
  <c r="N38" i="93"/>
  <c r="N38" i="11" s="1"/>
  <c r="N38" i="9" s="1"/>
  <c r="N38" i="7" s="1"/>
  <c r="F33" i="118"/>
  <c r="F26" i="118" s="1"/>
  <c r="F2" i="118" s="1"/>
  <c r="J33" i="106"/>
  <c r="J26" i="106" s="1"/>
  <c r="T25" i="102"/>
  <c r="T25" i="93" s="1"/>
  <c r="T25" i="11" s="1"/>
  <c r="T25" i="9" s="1"/>
  <c r="T25" i="7" s="1"/>
  <c r="T4" i="125"/>
  <c r="L3" i="108"/>
  <c r="M33" i="120"/>
  <c r="M26" i="120" s="1"/>
  <c r="M2" i="120" s="1"/>
  <c r="M38" i="93"/>
  <c r="M38" i="11" s="1"/>
  <c r="M38" i="9" s="1"/>
  <c r="M38" i="7" s="1"/>
  <c r="E61" i="106"/>
  <c r="K26" i="187"/>
  <c r="S26" i="112"/>
  <c r="M26" i="89"/>
  <c r="G61" i="120"/>
  <c r="W33" i="106"/>
  <c r="W4" i="105"/>
  <c r="W3" i="105" s="1"/>
  <c r="C12" i="103"/>
  <c r="C11" i="103" s="1"/>
  <c r="Q11" i="16"/>
  <c r="E3" i="195"/>
  <c r="U3" i="190"/>
  <c r="E3" i="18"/>
  <c r="K3" i="18"/>
  <c r="L49" i="123"/>
  <c r="L49" i="93" s="1"/>
  <c r="L49" i="11" s="1"/>
  <c r="L49" i="9" s="1"/>
  <c r="L49" i="7" s="1"/>
  <c r="N46" i="123"/>
  <c r="N46" i="93" s="1"/>
  <c r="N46" i="11" s="1"/>
  <c r="N46" i="9" s="1"/>
  <c r="N46" i="7" s="1"/>
  <c r="P43" i="123"/>
  <c r="P43" i="93" s="1"/>
  <c r="P43" i="11" s="1"/>
  <c r="P43" i="9" s="1"/>
  <c r="P43" i="7" s="1"/>
  <c r="R40" i="123"/>
  <c r="R40" i="93" s="1"/>
  <c r="R40" i="11" s="1"/>
  <c r="R40" i="9" s="1"/>
  <c r="R40" i="7" s="1"/>
  <c r="T37" i="123"/>
  <c r="T37" i="93" s="1"/>
  <c r="T37" i="11" s="1"/>
  <c r="T37" i="9" s="1"/>
  <c r="T37" i="7" s="1"/>
  <c r="T16" i="123"/>
  <c r="T16" i="93" s="1"/>
  <c r="T16" i="11" s="1"/>
  <c r="T16" i="9" s="1"/>
  <c r="T16" i="7" s="1"/>
  <c r="V13" i="123"/>
  <c r="T6" i="123"/>
  <c r="T6" i="93" s="1"/>
  <c r="T6" i="11" s="1"/>
  <c r="T6" i="9" s="1"/>
  <c r="T6" i="7" s="1"/>
  <c r="U3" i="173"/>
  <c r="R26" i="203"/>
  <c r="S3" i="121"/>
  <c r="V26" i="89"/>
  <c r="F3" i="89"/>
  <c r="K19" i="93"/>
  <c r="K19" i="11" s="1"/>
  <c r="K19" i="9" s="1"/>
  <c r="K19" i="7" s="1"/>
  <c r="Q33" i="120"/>
  <c r="Q26" i="120" s="1"/>
  <c r="K61" i="125"/>
  <c r="R27" i="106"/>
  <c r="D54" i="93"/>
  <c r="D54" i="11" s="1"/>
  <c r="D54" i="9" s="1"/>
  <c r="D54" i="7" s="1"/>
  <c r="O51" i="93"/>
  <c r="O51" i="11" s="1"/>
  <c r="O51" i="9" s="1"/>
  <c r="O51" i="7" s="1"/>
  <c r="G33" i="106"/>
  <c r="R51" i="93"/>
  <c r="R51" i="11" s="1"/>
  <c r="R51" i="9" s="1"/>
  <c r="R51" i="7" s="1"/>
  <c r="J16" i="102"/>
  <c r="J16" i="93" s="1"/>
  <c r="J16" i="11" s="1"/>
  <c r="J16" i="9" s="1"/>
  <c r="J16" i="7" s="1"/>
  <c r="D74" i="149"/>
  <c r="H27" i="104"/>
  <c r="N4" i="104"/>
  <c r="V3" i="187"/>
  <c r="X48" i="93"/>
  <c r="X48" i="11" s="1"/>
  <c r="X48" i="9" s="1"/>
  <c r="X48" i="7" s="1"/>
  <c r="R21" i="93"/>
  <c r="R21" i="11" s="1"/>
  <c r="R21" i="9" s="1"/>
  <c r="R21" i="7" s="1"/>
  <c r="D7" i="93"/>
  <c r="D7" i="11" s="1"/>
  <c r="D7" i="9" s="1"/>
  <c r="D7" i="7" s="1"/>
  <c r="T33" i="125"/>
  <c r="G61" i="118"/>
  <c r="G52" i="116"/>
  <c r="G26" i="163"/>
  <c r="E33" i="106"/>
  <c r="Q33" i="104"/>
  <c r="Q26" i="104" s="1"/>
  <c r="U61" i="105"/>
  <c r="I33" i="105"/>
  <c r="Q22" i="105"/>
  <c r="M54" i="93"/>
  <c r="M54" i="11" s="1"/>
  <c r="M54" i="9" s="1"/>
  <c r="M54" i="7" s="1"/>
  <c r="O25" i="102"/>
  <c r="E14" i="102"/>
  <c r="E14" i="93" s="1"/>
  <c r="E14" i="11" s="1"/>
  <c r="E14" i="9" s="1"/>
  <c r="E14" i="7" s="1"/>
  <c r="S3" i="112"/>
  <c r="W3" i="108"/>
  <c r="W2" i="108" s="1"/>
  <c r="E3" i="89"/>
  <c r="C3" i="85"/>
  <c r="M3" i="84"/>
  <c r="F64" i="93"/>
  <c r="F64" i="11" s="1"/>
  <c r="F64" i="9" s="1"/>
  <c r="L61" i="104"/>
  <c r="F11" i="104"/>
  <c r="F3" i="104" s="1"/>
  <c r="V26" i="187"/>
  <c r="D71" i="93"/>
  <c r="D71" i="11" s="1"/>
  <c r="D71" i="9" s="1"/>
  <c r="D71" i="7" s="1"/>
  <c r="P49" i="93"/>
  <c r="P49" i="11" s="1"/>
  <c r="P49" i="9" s="1"/>
  <c r="P49" i="7" s="1"/>
  <c r="R46" i="93"/>
  <c r="R46" i="11" s="1"/>
  <c r="R46" i="9" s="1"/>
  <c r="R46" i="7" s="1"/>
  <c r="D35" i="93"/>
  <c r="D35" i="11" s="1"/>
  <c r="D35" i="9" s="1"/>
  <c r="D35" i="7" s="1"/>
  <c r="V31" i="93"/>
  <c r="V31" i="11" s="1"/>
  <c r="V31" i="9" s="1"/>
  <c r="V31" i="7" s="1"/>
  <c r="F25" i="93"/>
  <c r="F25" i="11" s="1"/>
  <c r="F25" i="9" s="1"/>
  <c r="F25" i="7" s="1"/>
  <c r="X21" i="93"/>
  <c r="X21" i="11" s="1"/>
  <c r="X21" i="9" s="1"/>
  <c r="X21" i="7" s="1"/>
  <c r="D19" i="93"/>
  <c r="D19" i="11" s="1"/>
  <c r="D19" i="9" s="1"/>
  <c r="D19" i="7" s="1"/>
  <c r="V15" i="93"/>
  <c r="V15" i="11" s="1"/>
  <c r="V15" i="9" s="1"/>
  <c r="V15" i="7" s="1"/>
  <c r="F10" i="93"/>
  <c r="F10" i="11" s="1"/>
  <c r="F10" i="9" s="1"/>
  <c r="F10" i="7" s="1"/>
  <c r="J7" i="93"/>
  <c r="J7" i="11" s="1"/>
  <c r="J7" i="9" s="1"/>
  <c r="J7" i="7" s="1"/>
  <c r="R52" i="16"/>
  <c r="P26" i="108"/>
  <c r="E27" i="111"/>
  <c r="C33" i="106"/>
  <c r="M3" i="188"/>
  <c r="O33" i="105"/>
  <c r="Q8" i="16"/>
  <c r="J61" i="105"/>
  <c r="T27" i="105"/>
  <c r="I44" i="93"/>
  <c r="I44" i="11" s="1"/>
  <c r="I44" i="9" s="1"/>
  <c r="I44" i="7" s="1"/>
  <c r="M33" i="118"/>
  <c r="M26" i="118" s="1"/>
  <c r="M2" i="118" s="1"/>
  <c r="U3" i="198"/>
  <c r="U33" i="104"/>
  <c r="M33" i="105"/>
  <c r="K26" i="112"/>
  <c r="K2" i="112" s="1"/>
  <c r="K26" i="114"/>
  <c r="K3" i="108"/>
  <c r="O26" i="88"/>
  <c r="U26" i="85"/>
  <c r="K26" i="82"/>
  <c r="C3" i="198"/>
  <c r="N61" i="16"/>
  <c r="J26" i="198"/>
  <c r="X26" i="189"/>
  <c r="D26" i="188"/>
  <c r="U3" i="189"/>
  <c r="M3" i="190"/>
  <c r="G3" i="189"/>
  <c r="W26" i="18"/>
  <c r="C3" i="18"/>
  <c r="R26" i="112"/>
  <c r="H26" i="107"/>
  <c r="H48" i="93"/>
  <c r="H48" i="11" s="1"/>
  <c r="H48" i="9" s="1"/>
  <c r="H48" i="7" s="1"/>
  <c r="X61" i="118"/>
  <c r="S26" i="107"/>
  <c r="V26" i="17"/>
  <c r="F40" i="93"/>
  <c r="F40" i="11" s="1"/>
  <c r="F40" i="9" s="1"/>
  <c r="F40" i="7" s="1"/>
  <c r="J51" i="93"/>
  <c r="J51" i="11" s="1"/>
  <c r="J51" i="9" s="1"/>
  <c r="J51" i="7" s="1"/>
  <c r="R61" i="106"/>
  <c r="R4" i="106"/>
  <c r="R33" i="105"/>
  <c r="D46" i="93"/>
  <c r="D46" i="11" s="1"/>
  <c r="D46" i="9" s="1"/>
  <c r="D46" i="7" s="1"/>
  <c r="X15" i="93"/>
  <c r="X15" i="11" s="1"/>
  <c r="X15" i="9" s="1"/>
  <c r="X15" i="7" s="1"/>
  <c r="T8" i="105"/>
  <c r="X72" i="93"/>
  <c r="X72" i="11" s="1"/>
  <c r="X72" i="9" s="1"/>
  <c r="X72" i="7" s="1"/>
  <c r="D70" i="93"/>
  <c r="D70" i="11" s="1"/>
  <c r="D70" i="9" s="1"/>
  <c r="D70" i="7" s="1"/>
  <c r="F67" i="93"/>
  <c r="F67" i="11" s="1"/>
  <c r="F67" i="9" s="1"/>
  <c r="F67" i="7" s="1"/>
  <c r="P48" i="93"/>
  <c r="P48" i="11" s="1"/>
  <c r="P48" i="9" s="1"/>
  <c r="P48" i="7" s="1"/>
  <c r="R45" i="93"/>
  <c r="R45" i="11" s="1"/>
  <c r="R45" i="9" s="1"/>
  <c r="R45" i="7" s="1"/>
  <c r="T42" i="93"/>
  <c r="T42" i="11" s="1"/>
  <c r="T42" i="9" s="1"/>
  <c r="T42" i="7" s="1"/>
  <c r="V39" i="93"/>
  <c r="V39" i="11" s="1"/>
  <c r="V39" i="9" s="1"/>
  <c r="V39" i="7" s="1"/>
  <c r="X36" i="93"/>
  <c r="X36" i="11" s="1"/>
  <c r="X36" i="9" s="1"/>
  <c r="X36" i="7" s="1"/>
  <c r="H31" i="93"/>
  <c r="H31" i="11" s="1"/>
  <c r="H31" i="9" s="1"/>
  <c r="H31" i="7" s="1"/>
  <c r="R26" i="185"/>
  <c r="F24" i="102"/>
  <c r="F24" i="93" s="1"/>
  <c r="F24" i="11" s="1"/>
  <c r="F24" i="9" s="1"/>
  <c r="F24" i="7" s="1"/>
  <c r="J21" i="93"/>
  <c r="J21" i="11" s="1"/>
  <c r="J21" i="9" s="1"/>
  <c r="J21" i="7" s="1"/>
  <c r="J26" i="201"/>
  <c r="T17" i="125"/>
  <c r="Q33" i="118"/>
  <c r="Q26" i="118" s="1"/>
  <c r="Q2" i="118" s="1"/>
  <c r="E26" i="163"/>
  <c r="G27" i="111"/>
  <c r="Q3" i="194"/>
  <c r="E3" i="187"/>
  <c r="W48" i="93"/>
  <c r="W48" i="11" s="1"/>
  <c r="W48" i="9" s="1"/>
  <c r="W48" i="7" s="1"/>
  <c r="C46" i="93"/>
  <c r="C46" i="11" s="1"/>
  <c r="C46" i="9" s="1"/>
  <c r="C46" i="7" s="1"/>
  <c r="Q17" i="16"/>
  <c r="C3" i="90"/>
  <c r="G3" i="88"/>
  <c r="Q3" i="87"/>
  <c r="I3" i="86"/>
  <c r="E3" i="84"/>
  <c r="G26" i="81"/>
  <c r="I26" i="80"/>
  <c r="I2" i="80" s="1"/>
  <c r="K26" i="79"/>
  <c r="P61" i="106"/>
  <c r="H49" i="93"/>
  <c r="H49" i="11" s="1"/>
  <c r="H49" i="9" s="1"/>
  <c r="H49" i="7" s="1"/>
  <c r="J46" i="93"/>
  <c r="J46" i="11" s="1"/>
  <c r="J46" i="9" s="1"/>
  <c r="J46" i="7" s="1"/>
  <c r="N31" i="93"/>
  <c r="N31" i="11" s="1"/>
  <c r="N31" i="9" s="1"/>
  <c r="N31" i="7" s="1"/>
  <c r="P21" i="93"/>
  <c r="P21" i="11" s="1"/>
  <c r="P21" i="9" s="1"/>
  <c r="P21" i="7" s="1"/>
  <c r="X6" i="93"/>
  <c r="X6" i="11" s="1"/>
  <c r="X6" i="9" s="1"/>
  <c r="X6" i="7" s="1"/>
  <c r="E37" i="116"/>
  <c r="W33" i="118"/>
  <c r="W26" i="118" s="1"/>
  <c r="E26" i="197"/>
  <c r="U11" i="104"/>
  <c r="E26" i="187"/>
  <c r="Q3" i="115"/>
  <c r="R61" i="104"/>
  <c r="F33" i="104"/>
  <c r="T10" i="102"/>
  <c r="T10" i="93" s="1"/>
  <c r="T10" i="11" s="1"/>
  <c r="T10" i="9" s="1"/>
  <c r="T10" i="7" s="1"/>
  <c r="Q61" i="111"/>
  <c r="E33" i="111"/>
  <c r="G27" i="106"/>
  <c r="O17" i="125"/>
  <c r="I26" i="110"/>
  <c r="D33" i="118"/>
  <c r="D26" i="118" s="1"/>
  <c r="D2" i="118" s="1"/>
  <c r="O61" i="111"/>
  <c r="C33" i="111"/>
  <c r="C26" i="111" s="1"/>
  <c r="S33" i="104"/>
  <c r="S26" i="104" s="1"/>
  <c r="I11" i="104"/>
  <c r="X76" i="149"/>
  <c r="U26" i="165"/>
  <c r="W26" i="199"/>
  <c r="M3" i="165"/>
  <c r="T3" i="196"/>
  <c r="O3" i="195"/>
  <c r="J3" i="192"/>
  <c r="J2" i="192" s="1"/>
  <c r="G26" i="193"/>
  <c r="E3" i="193"/>
  <c r="O3" i="193"/>
  <c r="U3" i="192"/>
  <c r="D3" i="190"/>
  <c r="D3" i="19"/>
  <c r="O8" i="185"/>
  <c r="O3" i="185" s="1"/>
  <c r="O9" i="103"/>
  <c r="G3" i="112"/>
  <c r="E26" i="114"/>
  <c r="U3" i="107"/>
  <c r="G26" i="87"/>
  <c r="I26" i="86"/>
  <c r="M26" i="84"/>
  <c r="W26" i="83"/>
  <c r="W3" i="82"/>
  <c r="S26" i="81"/>
  <c r="L33" i="16"/>
  <c r="L26" i="16" s="1"/>
  <c r="N3" i="112"/>
  <c r="K33" i="120"/>
  <c r="K26" i="120" s="1"/>
  <c r="K2" i="120" s="1"/>
  <c r="S33" i="16"/>
  <c r="S17" i="16"/>
  <c r="I11" i="16"/>
  <c r="I3" i="16" s="1"/>
  <c r="H3" i="77"/>
  <c r="E61" i="16"/>
  <c r="T61" i="16"/>
  <c r="X33" i="75"/>
  <c r="V11" i="75"/>
  <c r="J8" i="75"/>
  <c r="R61" i="16"/>
  <c r="F33" i="75"/>
  <c r="I4" i="75"/>
  <c r="K3" i="174"/>
  <c r="S3" i="113"/>
  <c r="G26" i="115"/>
  <c r="G2" i="115" s="1"/>
  <c r="G3" i="109"/>
  <c r="E26" i="203"/>
  <c r="I3" i="165"/>
  <c r="J26" i="196"/>
  <c r="N26" i="195"/>
  <c r="T26" i="192"/>
  <c r="S26" i="192"/>
  <c r="U26" i="193"/>
  <c r="G3" i="192"/>
  <c r="R3" i="190"/>
  <c r="P26" i="189"/>
  <c r="O26" i="189"/>
  <c r="M3" i="189"/>
  <c r="X3" i="190"/>
  <c r="Q26" i="190"/>
  <c r="R26" i="18"/>
  <c r="R2" i="18" s="1"/>
  <c r="R26" i="19"/>
  <c r="Q3" i="203"/>
  <c r="P3" i="183"/>
  <c r="R3" i="113"/>
  <c r="T3" i="107"/>
  <c r="D3" i="186"/>
  <c r="N26" i="91"/>
  <c r="I26" i="183"/>
  <c r="G3" i="121"/>
  <c r="J26" i="110"/>
  <c r="F3" i="84"/>
  <c r="L26" i="81"/>
  <c r="R3" i="81"/>
  <c r="I3" i="114"/>
  <c r="S3" i="108"/>
  <c r="O26" i="83"/>
  <c r="O3" i="82"/>
  <c r="K26" i="81"/>
  <c r="Q3" i="81"/>
  <c r="U52" i="75"/>
  <c r="E22" i="75"/>
  <c r="D61" i="106"/>
  <c r="T33" i="104"/>
  <c r="J11" i="104"/>
  <c r="J3" i="104" s="1"/>
  <c r="X4" i="104"/>
  <c r="X3" i="104" s="1"/>
  <c r="H61" i="105"/>
  <c r="T52" i="125"/>
  <c r="T27" i="125"/>
  <c r="F3" i="112"/>
  <c r="F3" i="114"/>
  <c r="X3" i="108"/>
  <c r="I61" i="118"/>
  <c r="K33" i="118"/>
  <c r="K26" i="118" s="1"/>
  <c r="K2" i="118" s="1"/>
  <c r="K3" i="198"/>
  <c r="W61" i="111"/>
  <c r="K33" i="111"/>
  <c r="S61" i="106"/>
  <c r="O33" i="106"/>
  <c r="E27" i="106"/>
  <c r="W17" i="106"/>
  <c r="M11" i="106"/>
  <c r="S4" i="106"/>
  <c r="W61" i="104"/>
  <c r="K33" i="104"/>
  <c r="K26" i="104" s="1"/>
  <c r="K17" i="104"/>
  <c r="O4" i="104"/>
  <c r="O3" i="104" s="1"/>
  <c r="W61" i="105"/>
  <c r="K33" i="105"/>
  <c r="O4" i="105"/>
  <c r="E33" i="125"/>
  <c r="R27" i="75"/>
  <c r="R11" i="75"/>
  <c r="V61" i="16"/>
  <c r="E4" i="75"/>
  <c r="K26" i="198"/>
  <c r="X3" i="198"/>
  <c r="C3" i="174"/>
  <c r="G3" i="188"/>
  <c r="G3" i="113"/>
  <c r="Q3" i="109"/>
  <c r="V3" i="108"/>
  <c r="F26" i="195"/>
  <c r="R3" i="192"/>
  <c r="O26" i="193"/>
  <c r="M3" i="193"/>
  <c r="K26" i="192"/>
  <c r="M26" i="193"/>
  <c r="H26" i="189"/>
  <c r="R26" i="190"/>
  <c r="I26" i="190"/>
  <c r="U26" i="189"/>
  <c r="Q26" i="186"/>
  <c r="J26" i="18"/>
  <c r="J26" i="19"/>
  <c r="I3" i="203"/>
  <c r="Q3" i="173"/>
  <c r="J26" i="183"/>
  <c r="D26" i="121"/>
  <c r="H3" i="115"/>
  <c r="J3" i="113"/>
  <c r="T3" i="109"/>
  <c r="L3" i="107"/>
  <c r="P26" i="110"/>
  <c r="N3" i="110"/>
  <c r="N2" i="110" s="1"/>
  <c r="F26" i="91"/>
  <c r="J26" i="87"/>
  <c r="H3" i="83"/>
  <c r="V3" i="80"/>
  <c r="D3" i="84"/>
  <c r="H26" i="83"/>
  <c r="F3" i="83"/>
  <c r="J26" i="82"/>
  <c r="H3" i="82"/>
  <c r="J3" i="81"/>
  <c r="N26" i="80"/>
  <c r="T3" i="80"/>
  <c r="V3" i="79"/>
  <c r="D26" i="78"/>
  <c r="V26" i="121"/>
  <c r="V26" i="85"/>
  <c r="L26" i="82"/>
  <c r="L3" i="81"/>
  <c r="F3" i="80"/>
  <c r="D3" i="80"/>
  <c r="F3" i="79"/>
  <c r="P3" i="78"/>
  <c r="P2" i="78" s="1"/>
  <c r="O26" i="107"/>
  <c r="S26" i="89"/>
  <c r="Q26" i="87"/>
  <c r="S26" i="86"/>
  <c r="S2" i="86" s="1"/>
  <c r="W26" i="84"/>
  <c r="C3" i="80"/>
  <c r="L33" i="118"/>
  <c r="L26" i="118" s="1"/>
  <c r="L3" i="188"/>
  <c r="L2" i="188" s="1"/>
  <c r="P33" i="8"/>
  <c r="P26" i="8" s="1"/>
  <c r="P2" i="8" s="1"/>
  <c r="N33" i="125"/>
  <c r="N26" i="125" s="1"/>
  <c r="P61" i="75"/>
  <c r="C33" i="16"/>
  <c r="C17" i="16"/>
  <c r="G4" i="16"/>
  <c r="G3" i="16" s="1"/>
  <c r="O33" i="8"/>
  <c r="O26" i="8" s="1"/>
  <c r="O2" i="8" s="1"/>
  <c r="Q5" i="123"/>
  <c r="S27" i="125"/>
  <c r="E17" i="125"/>
  <c r="W8" i="125"/>
  <c r="U61" i="16"/>
  <c r="R33" i="75"/>
  <c r="H27" i="75"/>
  <c r="J17" i="75"/>
  <c r="N4" i="75"/>
  <c r="D61" i="16"/>
  <c r="F17" i="75"/>
  <c r="H33" i="75"/>
  <c r="F11" i="75"/>
  <c r="T27" i="75"/>
  <c r="E3" i="174"/>
  <c r="I3" i="113"/>
  <c r="S3" i="109"/>
  <c r="L3" i="195"/>
  <c r="M3" i="115"/>
  <c r="U3" i="113"/>
  <c r="O3" i="174"/>
  <c r="W26" i="109"/>
  <c r="H26" i="165"/>
  <c r="F3" i="165"/>
  <c r="C26" i="196"/>
  <c r="M26" i="195"/>
  <c r="N26" i="193"/>
  <c r="T3" i="193"/>
  <c r="Q3" i="193"/>
  <c r="E3" i="192"/>
  <c r="T26" i="190"/>
  <c r="R3" i="188"/>
  <c r="S26" i="190"/>
  <c r="D3" i="189"/>
  <c r="J26" i="188"/>
  <c r="H3" i="188"/>
  <c r="D26" i="19"/>
  <c r="I26" i="18"/>
  <c r="V3" i="18"/>
  <c r="O3" i="19"/>
  <c r="O26" i="18"/>
  <c r="X26" i="203"/>
  <c r="V3" i="203"/>
  <c r="U3" i="203"/>
  <c r="P26" i="173"/>
  <c r="N3" i="173"/>
  <c r="M3" i="173"/>
  <c r="S3" i="173"/>
  <c r="J26" i="203"/>
  <c r="W26" i="183"/>
  <c r="U3" i="183"/>
  <c r="E3" i="115"/>
  <c r="N26" i="121"/>
  <c r="X26" i="107"/>
  <c r="X26" i="91"/>
  <c r="N3" i="87"/>
  <c r="R26" i="86"/>
  <c r="P3" i="86"/>
  <c r="H3" i="79"/>
  <c r="H3" i="78"/>
  <c r="U3" i="186"/>
  <c r="U2" i="186" s="1"/>
  <c r="Q3" i="89"/>
  <c r="T61" i="106"/>
  <c r="P33" i="106"/>
  <c r="F27" i="106"/>
  <c r="F26" i="106" s="1"/>
  <c r="X17" i="106"/>
  <c r="P61" i="104"/>
  <c r="D33" i="104"/>
  <c r="D17" i="104"/>
  <c r="X61" i="105"/>
  <c r="L33" i="105"/>
  <c r="L17" i="105"/>
  <c r="P4" i="105"/>
  <c r="P3" i="105" s="1"/>
  <c r="R26" i="114"/>
  <c r="T26" i="108"/>
  <c r="J3" i="108"/>
  <c r="G61" i="111"/>
  <c r="Q27" i="111"/>
  <c r="Q11" i="111"/>
  <c r="Q3" i="111" s="1"/>
  <c r="C61" i="106"/>
  <c r="G61" i="104"/>
  <c r="G61" i="105"/>
  <c r="Q27" i="105"/>
  <c r="Q11" i="105"/>
  <c r="Q27" i="16"/>
  <c r="Q26" i="16" s="1"/>
  <c r="U33" i="125"/>
  <c r="U26" i="125" s="1"/>
  <c r="E22" i="125"/>
  <c r="O8" i="125"/>
  <c r="L33" i="75"/>
  <c r="W4" i="75"/>
  <c r="K61" i="16"/>
  <c r="G61" i="8"/>
  <c r="N3" i="195"/>
  <c r="M3" i="195"/>
  <c r="D3" i="195"/>
  <c r="M3" i="113"/>
  <c r="G3" i="174"/>
  <c r="T26" i="196"/>
  <c r="X26" i="195"/>
  <c r="E26" i="195"/>
  <c r="L3" i="193"/>
  <c r="R26" i="192"/>
  <c r="I3" i="193"/>
  <c r="L26" i="190"/>
  <c r="K26" i="190"/>
  <c r="S26" i="19"/>
  <c r="P26" i="18"/>
  <c r="N3" i="18"/>
  <c r="U3" i="19"/>
  <c r="P26" i="203"/>
  <c r="N3" i="203"/>
  <c r="O26" i="203"/>
  <c r="M3" i="203"/>
  <c r="S3" i="18"/>
  <c r="H26" i="173"/>
  <c r="F3" i="173"/>
  <c r="O26" i="183"/>
  <c r="M3" i="183"/>
  <c r="T26" i="183"/>
  <c r="F26" i="121"/>
  <c r="N26" i="113"/>
  <c r="X26" i="109"/>
  <c r="P26" i="107"/>
  <c r="P26" i="91"/>
  <c r="V3" i="91"/>
  <c r="R3" i="88"/>
  <c r="F26" i="85"/>
  <c r="T26" i="85"/>
  <c r="D26" i="183"/>
  <c r="H26" i="109"/>
  <c r="J26" i="112"/>
  <c r="R26" i="110"/>
  <c r="F3" i="91"/>
  <c r="F2" i="91" s="1"/>
  <c r="H3" i="90"/>
  <c r="L3" i="87"/>
  <c r="X3" i="83"/>
  <c r="D26" i="85"/>
  <c r="J3" i="85"/>
  <c r="T3" i="84"/>
  <c r="X26" i="83"/>
  <c r="V3" i="83"/>
  <c r="X3" i="82"/>
  <c r="J3" i="78"/>
  <c r="N3" i="78"/>
  <c r="X82" i="149"/>
  <c r="P3" i="201"/>
  <c r="U44" i="93"/>
  <c r="U44" i="11" s="1"/>
  <c r="U44" i="9" s="1"/>
  <c r="U44" i="7" s="1"/>
  <c r="H82" i="149"/>
  <c r="Q75" i="149"/>
  <c r="P20" i="93"/>
  <c r="P20" i="11" s="1"/>
  <c r="P20" i="9" s="1"/>
  <c r="P20" i="7" s="1"/>
  <c r="V14" i="93"/>
  <c r="V14" i="11" s="1"/>
  <c r="V14" i="9" s="1"/>
  <c r="V14" i="7" s="1"/>
  <c r="G26" i="107"/>
  <c r="P82" i="149"/>
  <c r="N47" i="93"/>
  <c r="N47" i="11" s="1"/>
  <c r="N47" i="9" s="1"/>
  <c r="N47" i="7" s="1"/>
  <c r="V35" i="93"/>
  <c r="V35" i="11" s="1"/>
  <c r="V35" i="9" s="1"/>
  <c r="V35" i="7" s="1"/>
  <c r="F30" i="93"/>
  <c r="F30" i="11" s="1"/>
  <c r="F30" i="9" s="1"/>
  <c r="F30" i="7" s="1"/>
  <c r="H20" i="93"/>
  <c r="H20" i="11" s="1"/>
  <c r="H20" i="9" s="1"/>
  <c r="H20" i="7" s="1"/>
  <c r="N14" i="93"/>
  <c r="N14" i="11" s="1"/>
  <c r="N14" i="9" s="1"/>
  <c r="N14" i="7" s="1"/>
  <c r="O61" i="118"/>
  <c r="E66" i="116"/>
  <c r="E66" i="93" s="1"/>
  <c r="E66" i="11" s="1"/>
  <c r="E66" i="9" s="1"/>
  <c r="E66" i="7" s="1"/>
  <c r="M82" i="149"/>
  <c r="P67" i="93"/>
  <c r="P67" i="11" s="1"/>
  <c r="P67" i="9" s="1"/>
  <c r="P67" i="7" s="1"/>
  <c r="N37" i="93"/>
  <c r="N37" i="11" s="1"/>
  <c r="N37" i="9" s="1"/>
  <c r="N37" i="7" s="1"/>
  <c r="D50" i="93"/>
  <c r="D50" i="11" s="1"/>
  <c r="D50" i="9" s="1"/>
  <c r="D50" i="7" s="1"/>
  <c r="F47" i="93"/>
  <c r="F47" i="11" s="1"/>
  <c r="F47" i="9" s="1"/>
  <c r="F47" i="7" s="1"/>
  <c r="N35" i="93"/>
  <c r="N35" i="11" s="1"/>
  <c r="N35" i="9" s="1"/>
  <c r="N35" i="7" s="1"/>
  <c r="R32" i="93"/>
  <c r="R32" i="11" s="1"/>
  <c r="R32" i="9" s="1"/>
  <c r="R32" i="7" s="1"/>
  <c r="T29" i="93"/>
  <c r="T29" i="11" s="1"/>
  <c r="T29" i="9" s="1"/>
  <c r="T29" i="7" s="1"/>
  <c r="P25" i="93"/>
  <c r="P25" i="11" s="1"/>
  <c r="P25" i="9" s="1"/>
  <c r="P25" i="7" s="1"/>
  <c r="V19" i="93"/>
  <c r="V19" i="11" s="1"/>
  <c r="V19" i="9" s="1"/>
  <c r="V19" i="7" s="1"/>
  <c r="F14" i="93"/>
  <c r="F14" i="11" s="1"/>
  <c r="F14" i="9" s="1"/>
  <c r="F14" i="7" s="1"/>
  <c r="W41" i="93"/>
  <c r="W41" i="11" s="1"/>
  <c r="W41" i="9" s="1"/>
  <c r="W41" i="7" s="1"/>
  <c r="Q49" i="93"/>
  <c r="Q49" i="11" s="1"/>
  <c r="Q49" i="9" s="1"/>
  <c r="Q49" i="7" s="1"/>
  <c r="S46" i="93"/>
  <c r="S46" i="11" s="1"/>
  <c r="S46" i="9" s="1"/>
  <c r="S46" i="7" s="1"/>
  <c r="I32" i="93"/>
  <c r="I32" i="11" s="1"/>
  <c r="I32" i="9" s="1"/>
  <c r="I32" i="7" s="1"/>
  <c r="W3" i="185"/>
  <c r="E82" i="149"/>
  <c r="Q76" i="149"/>
  <c r="R49" i="93"/>
  <c r="R49" i="11" s="1"/>
  <c r="R49" i="9" s="1"/>
  <c r="R49" i="7" s="1"/>
  <c r="T46" i="93"/>
  <c r="T46" i="11" s="1"/>
  <c r="T46" i="9" s="1"/>
  <c r="T46" i="7" s="1"/>
  <c r="X40" i="93"/>
  <c r="X40" i="11" s="1"/>
  <c r="X40" i="9" s="1"/>
  <c r="X40" i="7" s="1"/>
  <c r="F35" i="93"/>
  <c r="F35" i="11" s="1"/>
  <c r="F35" i="9" s="1"/>
  <c r="F35" i="7" s="1"/>
  <c r="J32" i="93"/>
  <c r="J32" i="11" s="1"/>
  <c r="J32" i="9" s="1"/>
  <c r="J32" i="7" s="1"/>
  <c r="L29" i="93"/>
  <c r="L29" i="11" s="1"/>
  <c r="L29" i="9" s="1"/>
  <c r="L29" i="7" s="1"/>
  <c r="H25" i="93"/>
  <c r="H25" i="11" s="1"/>
  <c r="H25" i="9" s="1"/>
  <c r="H25" i="7" s="1"/>
  <c r="I76" i="149"/>
  <c r="X3" i="171"/>
  <c r="K29" i="93"/>
  <c r="K29" i="11" s="1"/>
  <c r="K29" i="9" s="1"/>
  <c r="K29" i="7" s="1"/>
  <c r="U19" i="93"/>
  <c r="U19" i="11" s="1"/>
  <c r="U19" i="9" s="1"/>
  <c r="U19" i="7" s="1"/>
  <c r="O3" i="201"/>
  <c r="O3" i="87"/>
  <c r="F72" i="93"/>
  <c r="F72" i="11" s="1"/>
  <c r="F72" i="9" s="1"/>
  <c r="F72" i="7" s="1"/>
  <c r="H69" i="93"/>
  <c r="H69" i="11" s="1"/>
  <c r="H69" i="9" s="1"/>
  <c r="H69" i="7" s="1"/>
  <c r="R50" i="93"/>
  <c r="R50" i="11" s="1"/>
  <c r="R50" i="9" s="1"/>
  <c r="R50" i="7" s="1"/>
  <c r="J61" i="125"/>
  <c r="M41" i="93"/>
  <c r="M41" i="11" s="1"/>
  <c r="M41" i="9" s="1"/>
  <c r="M41" i="7" s="1"/>
  <c r="I70" i="93"/>
  <c r="I70" i="11" s="1"/>
  <c r="I70" i="9" s="1"/>
  <c r="I70" i="7" s="1"/>
  <c r="F26" i="201"/>
  <c r="Q44" i="93"/>
  <c r="Q44" i="11" s="1"/>
  <c r="Q44" i="9" s="1"/>
  <c r="Q44" i="7" s="1"/>
  <c r="U38" i="93"/>
  <c r="U38" i="11" s="1"/>
  <c r="U38" i="9" s="1"/>
  <c r="U38" i="7" s="1"/>
  <c r="E26" i="201"/>
  <c r="Q26" i="90"/>
  <c r="U26" i="88"/>
  <c r="R66" i="116"/>
  <c r="Q66" i="116"/>
  <c r="O26" i="109"/>
  <c r="E54" i="93"/>
  <c r="E54" i="11" s="1"/>
  <c r="E54" i="9" s="1"/>
  <c r="E54" i="7" s="1"/>
  <c r="G25" i="93"/>
  <c r="G25" i="11" s="1"/>
  <c r="G25" i="9" s="1"/>
  <c r="G25" i="7" s="1"/>
  <c r="U3" i="17"/>
  <c r="O3" i="88"/>
  <c r="Q3" i="86"/>
  <c r="R64" i="93"/>
  <c r="R64" i="11" s="1"/>
  <c r="R64" i="9" s="1"/>
  <c r="R64" i="7" s="1"/>
  <c r="D63" i="93"/>
  <c r="D63" i="11" s="1"/>
  <c r="D63" i="9" s="1"/>
  <c r="D63" i="7" s="1"/>
  <c r="L47" i="93"/>
  <c r="L47" i="11" s="1"/>
  <c r="L47" i="9" s="1"/>
  <c r="L47" i="7" s="1"/>
  <c r="R13" i="93"/>
  <c r="R13" i="11" s="1"/>
  <c r="R13" i="9" s="1"/>
  <c r="R13" i="7" s="1"/>
  <c r="H26" i="171"/>
  <c r="Q26" i="194"/>
  <c r="L66" i="116"/>
  <c r="L66" i="93" s="1"/>
  <c r="L66" i="11" s="1"/>
  <c r="L66" i="9" s="1"/>
  <c r="L66" i="7" s="1"/>
  <c r="D26" i="111"/>
  <c r="S66" i="116"/>
  <c r="S66" i="93" s="1"/>
  <c r="S66" i="11" s="1"/>
  <c r="S66" i="9" s="1"/>
  <c r="S66" i="7" s="1"/>
  <c r="G26" i="91"/>
  <c r="C61" i="8"/>
  <c r="N26" i="77"/>
  <c r="U26" i="109"/>
  <c r="G26" i="109"/>
  <c r="E3" i="111"/>
  <c r="E19" i="93"/>
  <c r="E19" i="11" s="1"/>
  <c r="E19" i="9" s="1"/>
  <c r="E19" i="7" s="1"/>
  <c r="K7" i="93"/>
  <c r="K7" i="11" s="1"/>
  <c r="K7" i="9" s="1"/>
  <c r="K7" i="7" s="1"/>
  <c r="G26" i="112"/>
  <c r="G27" i="75"/>
  <c r="J64" i="93"/>
  <c r="J64" i="11" s="1"/>
  <c r="J64" i="9" s="1"/>
  <c r="L26" i="17"/>
  <c r="S41" i="93"/>
  <c r="S41" i="11" s="1"/>
  <c r="S41" i="9" s="1"/>
  <c r="S41" i="7" s="1"/>
  <c r="O3" i="110"/>
  <c r="J66" i="116"/>
  <c r="I66" i="116"/>
  <c r="S3" i="198"/>
  <c r="G3" i="77"/>
  <c r="M26" i="109"/>
  <c r="M26" i="163"/>
  <c r="C26" i="188"/>
  <c r="O72" i="93"/>
  <c r="O72" i="11" s="1"/>
  <c r="O72" i="9" s="1"/>
  <c r="O72" i="7" s="1"/>
  <c r="U63" i="93"/>
  <c r="U63" i="11" s="1"/>
  <c r="U63" i="9" s="1"/>
  <c r="U63" i="7" s="1"/>
  <c r="G3" i="185"/>
  <c r="G2" i="185" s="1"/>
  <c r="K75" i="149"/>
  <c r="Q50" i="93"/>
  <c r="Q50" i="11" s="1"/>
  <c r="Q50" i="9" s="1"/>
  <c r="Q50" i="7" s="1"/>
  <c r="S47" i="93"/>
  <c r="S47" i="11" s="1"/>
  <c r="S47" i="9" s="1"/>
  <c r="S47" i="7" s="1"/>
  <c r="C30" i="93"/>
  <c r="C30" i="11" s="1"/>
  <c r="C30" i="9" s="1"/>
  <c r="C30" i="7" s="1"/>
  <c r="W16" i="93"/>
  <c r="W16" i="11" s="1"/>
  <c r="W16" i="9" s="1"/>
  <c r="W16" i="7" s="1"/>
  <c r="D66" i="116"/>
  <c r="D66" i="93" s="1"/>
  <c r="D66" i="11" s="1"/>
  <c r="D66" i="9" s="1"/>
  <c r="D66" i="7" s="1"/>
  <c r="L52" i="116"/>
  <c r="K66" i="116"/>
  <c r="K66" i="93" s="1"/>
  <c r="K66" i="11" s="1"/>
  <c r="K66" i="9" s="1"/>
  <c r="K66" i="7" s="1"/>
  <c r="M3" i="107"/>
  <c r="E3" i="87"/>
  <c r="L26" i="77"/>
  <c r="O61" i="8"/>
  <c r="U26" i="113"/>
  <c r="K3" i="86"/>
  <c r="T54" i="93"/>
  <c r="T54" i="11" s="1"/>
  <c r="T54" i="9" s="1"/>
  <c r="T54" i="7" s="1"/>
  <c r="X26" i="185"/>
  <c r="S33" i="118"/>
  <c r="S26" i="118" s="1"/>
  <c r="S2" i="118" s="1"/>
  <c r="J26" i="77"/>
  <c r="X3" i="77"/>
  <c r="X2" i="77" s="1"/>
  <c r="M8" i="75"/>
  <c r="T26" i="198"/>
  <c r="S3" i="195"/>
  <c r="M26" i="113"/>
  <c r="C26" i="194"/>
  <c r="M9" i="102"/>
  <c r="L54" i="93"/>
  <c r="L54" i="11" s="1"/>
  <c r="L54" i="9" s="1"/>
  <c r="L54" i="7" s="1"/>
  <c r="J70" i="93"/>
  <c r="J70" i="11" s="1"/>
  <c r="J70" i="9" s="1"/>
  <c r="J70" i="7" s="1"/>
  <c r="V48" i="93"/>
  <c r="V48" i="11" s="1"/>
  <c r="V48" i="9" s="1"/>
  <c r="V48" i="7" s="1"/>
  <c r="X45" i="93"/>
  <c r="X45" i="11" s="1"/>
  <c r="X45" i="9" s="1"/>
  <c r="X45" i="7" s="1"/>
  <c r="F31" i="93"/>
  <c r="F31" i="11" s="1"/>
  <c r="F31" i="9" s="1"/>
  <c r="F31" i="7" s="1"/>
  <c r="L24" i="93"/>
  <c r="L24" i="11" s="1"/>
  <c r="L24" i="9" s="1"/>
  <c r="L24" i="7" s="1"/>
  <c r="H21" i="93"/>
  <c r="H21" i="11" s="1"/>
  <c r="H21" i="9" s="1"/>
  <c r="H21" i="7" s="1"/>
  <c r="F15" i="93"/>
  <c r="F15" i="11" s="1"/>
  <c r="F15" i="9" s="1"/>
  <c r="F15" i="7" s="1"/>
  <c r="P6" i="93"/>
  <c r="P6" i="11" s="1"/>
  <c r="P6" i="9" s="1"/>
  <c r="P6" i="7" s="1"/>
  <c r="M61" i="118"/>
  <c r="O43" i="93"/>
  <c r="O43" i="11" s="1"/>
  <c r="O43" i="9" s="1"/>
  <c r="O43" i="7" s="1"/>
  <c r="G41" i="93"/>
  <c r="G41" i="11" s="1"/>
  <c r="G41" i="9" s="1"/>
  <c r="G41" i="7" s="1"/>
  <c r="J26" i="163"/>
  <c r="X3" i="112"/>
  <c r="G82" i="149"/>
  <c r="I61" i="120"/>
  <c r="Q40" i="93"/>
  <c r="Q40" i="11" s="1"/>
  <c r="Q40" i="9" s="1"/>
  <c r="Q40" i="7" s="1"/>
  <c r="E3" i="198"/>
  <c r="C26" i="114"/>
  <c r="C3" i="108"/>
  <c r="W51" i="11"/>
  <c r="W51" i="9" s="1"/>
  <c r="W51" i="7" s="1"/>
  <c r="T26" i="77"/>
  <c r="K3" i="195"/>
  <c r="W3" i="188"/>
  <c r="S26" i="115"/>
  <c r="E26" i="113"/>
  <c r="L61" i="125"/>
  <c r="W66" i="116"/>
  <c r="C3" i="89"/>
  <c r="M3" i="88"/>
  <c r="W3" i="80"/>
  <c r="W2" i="80" s="1"/>
  <c r="D37" i="93"/>
  <c r="D37" i="11" s="1"/>
  <c r="D37" i="9" s="1"/>
  <c r="D37" i="7" s="1"/>
  <c r="V26" i="111"/>
  <c r="U31" i="93"/>
  <c r="U31" i="11" s="1"/>
  <c r="U31" i="9" s="1"/>
  <c r="U31" i="7" s="1"/>
  <c r="G26" i="201"/>
  <c r="O26" i="171"/>
  <c r="T61" i="118"/>
  <c r="M52" i="75"/>
  <c r="U17" i="75"/>
  <c r="C3" i="195"/>
  <c r="O3" i="188"/>
  <c r="O73" i="149"/>
  <c r="L73" i="149"/>
  <c r="V73" i="149"/>
  <c r="G73" i="149"/>
  <c r="Q56" i="149"/>
  <c r="D73" i="149"/>
  <c r="X73" i="149"/>
  <c r="N73" i="149"/>
  <c r="U73" i="149"/>
  <c r="S73" i="149"/>
  <c r="P73" i="149"/>
  <c r="F73" i="149"/>
  <c r="M73" i="149"/>
  <c r="K73" i="149"/>
  <c r="W73" i="149"/>
  <c r="T73" i="149"/>
  <c r="H73" i="149"/>
  <c r="E73" i="149"/>
  <c r="C73" i="149"/>
  <c r="N33" i="10"/>
  <c r="N26" i="10" s="1"/>
  <c r="L17" i="124"/>
  <c r="L18" i="123"/>
  <c r="L17" i="123" s="1"/>
  <c r="E11" i="117"/>
  <c r="E12" i="116"/>
  <c r="C34" i="102"/>
  <c r="C33" i="103"/>
  <c r="Q12" i="102"/>
  <c r="U11" i="149"/>
  <c r="Q7" i="149"/>
  <c r="M33" i="8"/>
  <c r="M26" i="8" s="1"/>
  <c r="M2" i="8" s="1"/>
  <c r="C18" i="123"/>
  <c r="C17" i="123" s="1"/>
  <c r="C17" i="124"/>
  <c r="I11" i="124"/>
  <c r="I12" i="123"/>
  <c r="E8" i="124"/>
  <c r="E9" i="123"/>
  <c r="E8" i="123" s="1"/>
  <c r="J61" i="117"/>
  <c r="N33" i="117"/>
  <c r="N34" i="116"/>
  <c r="N33" i="116" s="1"/>
  <c r="V17" i="117"/>
  <c r="V18" i="116"/>
  <c r="V17" i="116" s="1"/>
  <c r="J3" i="163"/>
  <c r="T3" i="111"/>
  <c r="T3" i="191"/>
  <c r="D8" i="103"/>
  <c r="D9" i="102"/>
  <c r="V3" i="185"/>
  <c r="F11" i="16"/>
  <c r="D3" i="17"/>
  <c r="L11" i="149"/>
  <c r="N3" i="125"/>
  <c r="P61" i="124"/>
  <c r="M67" i="93"/>
  <c r="M67" i="11" s="1"/>
  <c r="M67" i="9" s="1"/>
  <c r="M67" i="7" s="1"/>
  <c r="G52" i="117"/>
  <c r="C12" i="116"/>
  <c r="C11" i="116" s="1"/>
  <c r="C11" i="117"/>
  <c r="G8" i="117"/>
  <c r="G9" i="116"/>
  <c r="G8" i="116" s="1"/>
  <c r="Q4" i="117"/>
  <c r="Q5" i="116"/>
  <c r="Q4" i="116" s="1"/>
  <c r="K3" i="111"/>
  <c r="K3" i="105"/>
  <c r="M8" i="103"/>
  <c r="M10" i="102"/>
  <c r="M10" i="93" s="1"/>
  <c r="M10" i="11" s="1"/>
  <c r="M10" i="9" s="1"/>
  <c r="M10" i="7" s="1"/>
  <c r="M3" i="185"/>
  <c r="M27" i="16"/>
  <c r="M26" i="16" s="1"/>
  <c r="S13" i="149"/>
  <c r="C11" i="149"/>
  <c r="C33" i="10"/>
  <c r="C26" i="10" s="1"/>
  <c r="C2" i="10" s="1"/>
  <c r="Q17" i="124"/>
  <c r="Q18" i="123"/>
  <c r="Q17" i="123" s="1"/>
  <c r="O11" i="124"/>
  <c r="O12" i="123"/>
  <c r="O61" i="124"/>
  <c r="T62" i="116"/>
  <c r="X61" i="117"/>
  <c r="F51" i="93"/>
  <c r="F51" i="11" s="1"/>
  <c r="F51" i="9" s="1"/>
  <c r="F51" i="7" s="1"/>
  <c r="J11" i="117"/>
  <c r="J12" i="116"/>
  <c r="J11" i="116" s="1"/>
  <c r="X3" i="163"/>
  <c r="R3" i="111"/>
  <c r="N3" i="194"/>
  <c r="R3" i="187"/>
  <c r="P62" i="93"/>
  <c r="P62" i="11" s="1"/>
  <c r="P62" i="9" s="1"/>
  <c r="P62" i="7" s="1"/>
  <c r="P29" i="93"/>
  <c r="P29" i="11" s="1"/>
  <c r="P29" i="9" s="1"/>
  <c r="P29" i="7" s="1"/>
  <c r="D20" i="93"/>
  <c r="D20" i="11" s="1"/>
  <c r="D20" i="9" s="1"/>
  <c r="D20" i="7" s="1"/>
  <c r="F11" i="103"/>
  <c r="F12" i="102"/>
  <c r="T3" i="185"/>
  <c r="J12" i="149"/>
  <c r="F7" i="149"/>
  <c r="H33" i="124"/>
  <c r="H34" i="123"/>
  <c r="N27" i="124"/>
  <c r="N28" i="123"/>
  <c r="N27" i="123" s="1"/>
  <c r="X22" i="124"/>
  <c r="X23" i="123"/>
  <c r="X22" i="123" s="1"/>
  <c r="P17" i="124"/>
  <c r="P18" i="123"/>
  <c r="P17" i="123" s="1"/>
  <c r="R8" i="124"/>
  <c r="R9" i="123"/>
  <c r="T3" i="171"/>
  <c r="H61" i="125"/>
  <c r="E79" i="149"/>
  <c r="W64" i="116"/>
  <c r="W64" i="93" s="1"/>
  <c r="W64" i="11" s="1"/>
  <c r="W64" i="9" s="1"/>
  <c r="C62" i="116"/>
  <c r="C62" i="93" s="1"/>
  <c r="C62" i="11" s="1"/>
  <c r="C62" i="9" s="1"/>
  <c r="C62" i="7" s="1"/>
  <c r="O61" i="117"/>
  <c r="M43" i="93"/>
  <c r="M43" i="11" s="1"/>
  <c r="M43" i="9" s="1"/>
  <c r="M43" i="7" s="1"/>
  <c r="Q37" i="116"/>
  <c r="Q37" i="93" s="1"/>
  <c r="Q37" i="11" s="1"/>
  <c r="Q37" i="9" s="1"/>
  <c r="Q37" i="7" s="1"/>
  <c r="S33" i="117"/>
  <c r="S34" i="116"/>
  <c r="G4" i="117"/>
  <c r="G5" i="116"/>
  <c r="G4" i="116" s="1"/>
  <c r="I3" i="197"/>
  <c r="E26" i="191"/>
  <c r="Q3" i="191"/>
  <c r="Q3" i="187"/>
  <c r="I30" i="93"/>
  <c r="I30" i="11" s="1"/>
  <c r="I30" i="9" s="1"/>
  <c r="I30" i="7" s="1"/>
  <c r="E27" i="103"/>
  <c r="E28" i="102"/>
  <c r="O17" i="103"/>
  <c r="O18" i="102"/>
  <c r="Q8" i="103"/>
  <c r="Q9" i="102"/>
  <c r="M4" i="103"/>
  <c r="M6" i="102"/>
  <c r="M6" i="93" s="1"/>
  <c r="M6" i="11" s="1"/>
  <c r="M6" i="9" s="1"/>
  <c r="M6" i="7" s="1"/>
  <c r="K11" i="16"/>
  <c r="Q11" i="149"/>
  <c r="U7" i="149"/>
  <c r="G17" i="124"/>
  <c r="G18" i="123"/>
  <c r="G17" i="123" s="1"/>
  <c r="E11" i="124"/>
  <c r="E12" i="123"/>
  <c r="E11" i="123" s="1"/>
  <c r="I8" i="124"/>
  <c r="I9" i="123"/>
  <c r="I8" i="123" s="1"/>
  <c r="S4" i="124"/>
  <c r="S5" i="123"/>
  <c r="S4" i="123" s="1"/>
  <c r="U61" i="124"/>
  <c r="S27" i="75"/>
  <c r="H44" i="93"/>
  <c r="H44" i="11" s="1"/>
  <c r="H44" i="9" s="1"/>
  <c r="H44" i="7" s="1"/>
  <c r="L38" i="93"/>
  <c r="L38" i="11" s="1"/>
  <c r="L38" i="9" s="1"/>
  <c r="L38" i="7" s="1"/>
  <c r="L52" i="117"/>
  <c r="N61" i="117"/>
  <c r="D43" i="93"/>
  <c r="D43" i="11" s="1"/>
  <c r="D43" i="9" s="1"/>
  <c r="D43" i="7" s="1"/>
  <c r="H37" i="116"/>
  <c r="H37" i="93" s="1"/>
  <c r="H37" i="11" s="1"/>
  <c r="H37" i="9" s="1"/>
  <c r="H37" i="7" s="1"/>
  <c r="P27" i="117"/>
  <c r="P28" i="116"/>
  <c r="P27" i="116" s="1"/>
  <c r="P11" i="117"/>
  <c r="P12" i="116"/>
  <c r="P11" i="116" s="1"/>
  <c r="J26" i="197"/>
  <c r="X3" i="197"/>
  <c r="F26" i="194"/>
  <c r="T3" i="194"/>
  <c r="R26" i="187"/>
  <c r="H54" i="93"/>
  <c r="H54" i="11" s="1"/>
  <c r="H54" i="9" s="1"/>
  <c r="H54" i="7" s="1"/>
  <c r="V70" i="93"/>
  <c r="V70" i="11" s="1"/>
  <c r="V70" i="9" s="1"/>
  <c r="V70" i="7" s="1"/>
  <c r="X67" i="93"/>
  <c r="X67" i="11" s="1"/>
  <c r="X67" i="9" s="1"/>
  <c r="X67" i="7" s="1"/>
  <c r="D65" i="93"/>
  <c r="D65" i="11" s="1"/>
  <c r="D65" i="9" s="1"/>
  <c r="D65" i="7" s="1"/>
  <c r="D49" i="93"/>
  <c r="D49" i="11" s="1"/>
  <c r="D49" i="9" s="1"/>
  <c r="D49" i="7" s="1"/>
  <c r="F46" i="93"/>
  <c r="F46" i="11" s="1"/>
  <c r="F46" i="9" s="1"/>
  <c r="F46" i="7" s="1"/>
  <c r="V26" i="185"/>
  <c r="T27" i="103"/>
  <c r="T28" i="102"/>
  <c r="J5" i="102"/>
  <c r="R26" i="17"/>
  <c r="X33" i="8"/>
  <c r="X26" i="8" s="1"/>
  <c r="L26" i="201"/>
  <c r="X8" i="124"/>
  <c r="X9" i="123"/>
  <c r="X8" i="123" s="1"/>
  <c r="N4" i="124"/>
  <c r="J4" i="124"/>
  <c r="J5" i="123"/>
  <c r="J4" i="123" s="1"/>
  <c r="D26" i="171"/>
  <c r="E74" i="149"/>
  <c r="Q62" i="116"/>
  <c r="U61" i="117"/>
  <c r="C39" i="93"/>
  <c r="C39" i="11" s="1"/>
  <c r="C39" i="9" s="1"/>
  <c r="C39" i="7" s="1"/>
  <c r="M3" i="163"/>
  <c r="W3" i="197"/>
  <c r="I26" i="187"/>
  <c r="W3" i="187"/>
  <c r="M52" i="103"/>
  <c r="M53" i="102"/>
  <c r="O63" i="93"/>
  <c r="O63" i="11" s="1"/>
  <c r="O63" i="9" s="1"/>
  <c r="O63" i="7" s="1"/>
  <c r="Q61" i="103"/>
  <c r="M50" i="93"/>
  <c r="M50" i="11" s="1"/>
  <c r="M50" i="9" s="1"/>
  <c r="M50" i="7" s="1"/>
  <c r="O47" i="93"/>
  <c r="O47" i="11" s="1"/>
  <c r="O47" i="9" s="1"/>
  <c r="O47" i="7" s="1"/>
  <c r="W35" i="93"/>
  <c r="W35" i="11" s="1"/>
  <c r="W35" i="9" s="1"/>
  <c r="W35" i="7" s="1"/>
  <c r="G30" i="93"/>
  <c r="G30" i="11" s="1"/>
  <c r="G30" i="9" s="1"/>
  <c r="G30" i="7" s="1"/>
  <c r="C28" i="102"/>
  <c r="C27" i="103"/>
  <c r="Q20" i="93"/>
  <c r="Q20" i="11" s="1"/>
  <c r="Q20" i="9" s="1"/>
  <c r="Q20" i="7" s="1"/>
  <c r="W14" i="93"/>
  <c r="W14" i="11" s="1"/>
  <c r="W14" i="9" s="1"/>
  <c r="W14" i="7" s="1"/>
  <c r="K12" i="102"/>
  <c r="W13" i="149"/>
  <c r="G11" i="149"/>
  <c r="K7" i="149"/>
  <c r="W52" i="124"/>
  <c r="W53" i="123"/>
  <c r="W52" i="123" s="1"/>
  <c r="C28" i="123"/>
  <c r="C27" i="124"/>
  <c r="U22" i="124"/>
  <c r="U23" i="123"/>
  <c r="U22" i="123" s="1"/>
  <c r="W8" i="124"/>
  <c r="W9" i="123"/>
  <c r="W8" i="123" s="1"/>
  <c r="S26" i="171"/>
  <c r="I3" i="171"/>
  <c r="C61" i="124"/>
  <c r="U3" i="112"/>
  <c r="W3" i="114"/>
  <c r="S26" i="108"/>
  <c r="W26" i="110"/>
  <c r="S3" i="186"/>
  <c r="M3" i="90"/>
  <c r="W3" i="89"/>
  <c r="E26" i="83"/>
  <c r="K3" i="83"/>
  <c r="O26" i="82"/>
  <c r="W26" i="79"/>
  <c r="O61" i="75"/>
  <c r="W22" i="75"/>
  <c r="P61" i="8"/>
  <c r="C22" i="75"/>
  <c r="I17" i="75"/>
  <c r="S61" i="8"/>
  <c r="C3" i="77"/>
  <c r="L3" i="77"/>
  <c r="Q26" i="83"/>
  <c r="C61" i="75"/>
  <c r="U11" i="75"/>
  <c r="T4" i="117"/>
  <c r="T5" i="116"/>
  <c r="T4" i="116" s="1"/>
  <c r="X61" i="103"/>
  <c r="T22" i="103"/>
  <c r="T23" i="102"/>
  <c r="N8" i="103"/>
  <c r="N9" i="102"/>
  <c r="D33" i="124"/>
  <c r="D34" i="123"/>
  <c r="K52" i="103"/>
  <c r="K53" i="102"/>
  <c r="D61" i="117"/>
  <c r="F11" i="117"/>
  <c r="F12" i="116"/>
  <c r="F11" i="116" s="1"/>
  <c r="T50" i="93"/>
  <c r="T50" i="11" s="1"/>
  <c r="T50" i="9" s="1"/>
  <c r="T50" i="7" s="1"/>
  <c r="V47" i="93"/>
  <c r="V47" i="11" s="1"/>
  <c r="V47" i="9" s="1"/>
  <c r="V47" i="7" s="1"/>
  <c r="X44" i="93"/>
  <c r="X44" i="11" s="1"/>
  <c r="X44" i="9" s="1"/>
  <c r="X44" i="7" s="1"/>
  <c r="D42" i="93"/>
  <c r="D42" i="11" s="1"/>
  <c r="D42" i="9" s="1"/>
  <c r="D42" i="7" s="1"/>
  <c r="H36" i="93"/>
  <c r="H36" i="11" s="1"/>
  <c r="H36" i="9" s="1"/>
  <c r="H36" i="7" s="1"/>
  <c r="D33" i="103"/>
  <c r="D34" i="102"/>
  <c r="N30" i="93"/>
  <c r="N30" i="11" s="1"/>
  <c r="N30" i="9" s="1"/>
  <c r="N30" i="7" s="1"/>
  <c r="J11" i="103"/>
  <c r="J12" i="102"/>
  <c r="X4" i="103"/>
  <c r="X5" i="102"/>
  <c r="N12" i="149"/>
  <c r="V52" i="124"/>
  <c r="V53" i="123"/>
  <c r="V52" i="123" s="1"/>
  <c r="J11" i="124"/>
  <c r="J12" i="123"/>
  <c r="N8" i="124"/>
  <c r="N9" i="123"/>
  <c r="N8" i="123" s="1"/>
  <c r="O52" i="117"/>
  <c r="O53" i="116"/>
  <c r="O52" i="116" s="1"/>
  <c r="W33" i="117"/>
  <c r="W34" i="116"/>
  <c r="G22" i="117"/>
  <c r="G23" i="116"/>
  <c r="G22" i="116" s="1"/>
  <c r="K4" i="117"/>
  <c r="K5" i="116"/>
  <c r="K4" i="116" s="1"/>
  <c r="O61" i="103"/>
  <c r="I27" i="103"/>
  <c r="I28" i="102"/>
  <c r="K17" i="103"/>
  <c r="K18" i="102"/>
  <c r="M11" i="149"/>
  <c r="I7" i="149"/>
  <c r="M6" i="149"/>
  <c r="K22" i="124"/>
  <c r="K23" i="123"/>
  <c r="K22" i="123" s="1"/>
  <c r="W4" i="124"/>
  <c r="W5" i="123"/>
  <c r="W4" i="123" s="1"/>
  <c r="O27" i="75"/>
  <c r="P68" i="93"/>
  <c r="P68" i="11" s="1"/>
  <c r="P68" i="9" s="1"/>
  <c r="P68" i="7" s="1"/>
  <c r="P80" i="149"/>
  <c r="H78" i="149"/>
  <c r="F52" i="117"/>
  <c r="F53" i="116"/>
  <c r="F52" i="116" s="1"/>
  <c r="L27" i="117"/>
  <c r="L28" i="116"/>
  <c r="L27" i="116" s="1"/>
  <c r="T11" i="117"/>
  <c r="T12" i="116"/>
  <c r="T11" i="116" s="1"/>
  <c r="X8" i="117"/>
  <c r="X9" i="116"/>
  <c r="X8" i="116" s="1"/>
  <c r="T3" i="197"/>
  <c r="P3" i="194"/>
  <c r="L3" i="104"/>
  <c r="L3" i="187"/>
  <c r="J52" i="103"/>
  <c r="J53" i="102"/>
  <c r="X65" i="93"/>
  <c r="X65" i="11" s="1"/>
  <c r="X65" i="9" s="1"/>
  <c r="X65" i="7" s="1"/>
  <c r="N61" i="103"/>
  <c r="J22" i="103"/>
  <c r="J23" i="102"/>
  <c r="N4" i="103"/>
  <c r="N5" i="102"/>
  <c r="N27" i="16"/>
  <c r="N26" i="16" s="1"/>
  <c r="D11" i="149"/>
  <c r="D33" i="8"/>
  <c r="D26" i="8" s="1"/>
  <c r="D2" i="8" s="1"/>
  <c r="F3" i="201"/>
  <c r="F3" i="171"/>
  <c r="O81" i="149"/>
  <c r="W77" i="149"/>
  <c r="U52" i="117"/>
  <c r="U53" i="116"/>
  <c r="U52" i="116" s="1"/>
  <c r="U62" i="116"/>
  <c r="U62" i="93" s="1"/>
  <c r="U62" i="11" s="1"/>
  <c r="U62" i="9" s="1"/>
  <c r="U62" i="7" s="1"/>
  <c r="U33" i="117"/>
  <c r="U34" i="116"/>
  <c r="U33" i="116" s="1"/>
  <c r="E22" i="117"/>
  <c r="E23" i="116"/>
  <c r="E22" i="116" s="1"/>
  <c r="Q3" i="163"/>
  <c r="C3" i="197"/>
  <c r="W3" i="194"/>
  <c r="S3" i="191"/>
  <c r="K3" i="187"/>
  <c r="C71" i="11"/>
  <c r="C71" i="9" s="1"/>
  <c r="C71" i="7" s="1"/>
  <c r="E61" i="103"/>
  <c r="W27" i="103"/>
  <c r="W28" i="102"/>
  <c r="U11" i="103"/>
  <c r="U15" i="102"/>
  <c r="U15" i="93" s="1"/>
  <c r="U15" i="11" s="1"/>
  <c r="W11" i="103"/>
  <c r="W12" i="102"/>
  <c r="E8" i="103"/>
  <c r="E10" i="102"/>
  <c r="E10" i="93" s="1"/>
  <c r="E10" i="11" s="1"/>
  <c r="E5" i="102"/>
  <c r="O33" i="16"/>
  <c r="W17" i="16"/>
  <c r="M11" i="16"/>
  <c r="M3" i="16" s="1"/>
  <c r="K13" i="149"/>
  <c r="C10" i="149"/>
  <c r="C53" i="123"/>
  <c r="C52" i="123" s="1"/>
  <c r="C52" i="124"/>
  <c r="O27" i="124"/>
  <c r="O28" i="123"/>
  <c r="K8" i="124"/>
  <c r="K9" i="123"/>
  <c r="K8" i="123" s="1"/>
  <c r="U3" i="171"/>
  <c r="V79" i="149"/>
  <c r="N77" i="149"/>
  <c r="T52" i="117"/>
  <c r="T53" i="116"/>
  <c r="T52" i="116" s="1"/>
  <c r="L62" i="116"/>
  <c r="L22" i="117"/>
  <c r="L23" i="116"/>
  <c r="L22" i="116" s="1"/>
  <c r="D17" i="117"/>
  <c r="D18" i="116"/>
  <c r="D17" i="116" s="1"/>
  <c r="F8" i="117"/>
  <c r="F9" i="116"/>
  <c r="F8" i="116" s="1"/>
  <c r="X4" i="117"/>
  <c r="X5" i="116"/>
  <c r="X4" i="116" s="1"/>
  <c r="R3" i="197"/>
  <c r="J3" i="105"/>
  <c r="R54" i="93"/>
  <c r="R54" i="11" s="1"/>
  <c r="R54" i="9" s="1"/>
  <c r="R54" i="7" s="1"/>
  <c r="D61" i="103"/>
  <c r="P46" i="93"/>
  <c r="P46" i="11" s="1"/>
  <c r="P46" i="9" s="1"/>
  <c r="P46" i="7" s="1"/>
  <c r="X33" i="103"/>
  <c r="X34" i="102"/>
  <c r="H29" i="93"/>
  <c r="H29" i="11" s="1"/>
  <c r="H29" i="9" s="1"/>
  <c r="H29" i="7" s="1"/>
  <c r="H22" i="103"/>
  <c r="H23" i="102"/>
  <c r="V16" i="93"/>
  <c r="V16" i="11" s="1"/>
  <c r="V16" i="9" s="1"/>
  <c r="V16" i="7" s="1"/>
  <c r="X13" i="93"/>
  <c r="X13" i="11" s="1"/>
  <c r="X13" i="9" s="1"/>
  <c r="X13" i="7" s="1"/>
  <c r="L4" i="103"/>
  <c r="L5" i="102"/>
  <c r="H3" i="17"/>
  <c r="H2" i="17" s="1"/>
  <c r="R3" i="16"/>
  <c r="R11" i="149"/>
  <c r="N11" i="124"/>
  <c r="N12" i="123"/>
  <c r="N11" i="123" s="1"/>
  <c r="V61" i="124"/>
  <c r="K52" i="117"/>
  <c r="K53" i="116"/>
  <c r="K52" i="116" s="1"/>
  <c r="O64" i="116"/>
  <c r="O64" i="93" s="1"/>
  <c r="O64" i="11" s="1"/>
  <c r="O64" i="9" s="1"/>
  <c r="E43" i="93"/>
  <c r="E43" i="11" s="1"/>
  <c r="E43" i="9" s="1"/>
  <c r="E43" i="7" s="1"/>
  <c r="I37" i="116"/>
  <c r="Q27" i="117"/>
  <c r="Q28" i="116"/>
  <c r="Q27" i="116" s="1"/>
  <c r="S17" i="117"/>
  <c r="S18" i="116"/>
  <c r="S17" i="116" s="1"/>
  <c r="U8" i="117"/>
  <c r="U9" i="116"/>
  <c r="U8" i="116" s="1"/>
  <c r="G3" i="163"/>
  <c r="I3" i="111"/>
  <c r="U3" i="194"/>
  <c r="I3" i="105"/>
  <c r="G52" i="103"/>
  <c r="G53" i="102"/>
  <c r="S68" i="93"/>
  <c r="S68" i="11" s="1"/>
  <c r="S68" i="9" s="1"/>
  <c r="S68" i="7" s="1"/>
  <c r="K61" i="103"/>
  <c r="G50" i="93"/>
  <c r="G50" i="11" s="1"/>
  <c r="G50" i="9" s="1"/>
  <c r="G50" i="7" s="1"/>
  <c r="U32" i="93"/>
  <c r="U32" i="11" s="1"/>
  <c r="U32" i="9" s="1"/>
  <c r="U32" i="7" s="1"/>
  <c r="W29" i="93"/>
  <c r="W29" i="11" s="1"/>
  <c r="W29" i="9" s="1"/>
  <c r="W29" i="7" s="1"/>
  <c r="O23" i="102"/>
  <c r="K20" i="93"/>
  <c r="K20" i="11" s="1"/>
  <c r="K20" i="9" s="1"/>
  <c r="K20" i="7" s="1"/>
  <c r="M12" i="102"/>
  <c r="E4" i="103"/>
  <c r="E6" i="102"/>
  <c r="E6" i="93" s="1"/>
  <c r="E6" i="11" s="1"/>
  <c r="E6" i="9" s="1"/>
  <c r="E6" i="7" s="1"/>
  <c r="Q3" i="17"/>
  <c r="I11" i="149"/>
  <c r="M7" i="149"/>
  <c r="Q33" i="8"/>
  <c r="Q26" i="8" s="1"/>
  <c r="Q2" i="8" s="1"/>
  <c r="Q52" i="124"/>
  <c r="Q53" i="123"/>
  <c r="Q52" i="123" s="1"/>
  <c r="G22" i="124"/>
  <c r="G23" i="123"/>
  <c r="G22" i="123" s="1"/>
  <c r="K3" i="201"/>
  <c r="C3" i="171"/>
  <c r="W61" i="125"/>
  <c r="M33" i="75"/>
  <c r="R41" i="93"/>
  <c r="R41" i="11" s="1"/>
  <c r="R41" i="9" s="1"/>
  <c r="R41" i="7" s="1"/>
  <c r="R61" i="118"/>
  <c r="N64" i="116"/>
  <c r="V36" i="93"/>
  <c r="V36" i="11" s="1"/>
  <c r="V36" i="9" s="1"/>
  <c r="V36" i="7" s="1"/>
  <c r="J33" i="117"/>
  <c r="J34" i="116"/>
  <c r="J17" i="117"/>
  <c r="J18" i="116"/>
  <c r="J17" i="116" s="1"/>
  <c r="L8" i="117"/>
  <c r="L9" i="116"/>
  <c r="L8" i="116" s="1"/>
  <c r="P3" i="111"/>
  <c r="H3" i="191"/>
  <c r="N70" i="93"/>
  <c r="N70" i="11" s="1"/>
  <c r="N70" i="9" s="1"/>
  <c r="N70" i="7" s="1"/>
  <c r="R48" i="93"/>
  <c r="R48" i="11" s="1"/>
  <c r="R48" i="9" s="1"/>
  <c r="R48" i="7" s="1"/>
  <c r="T45" i="93"/>
  <c r="T45" i="11" s="1"/>
  <c r="T45" i="9" s="1"/>
  <c r="T45" i="7" s="1"/>
  <c r="V42" i="93"/>
  <c r="V42" i="11" s="1"/>
  <c r="V42" i="9" s="1"/>
  <c r="V42" i="7" s="1"/>
  <c r="X39" i="93"/>
  <c r="X39" i="11" s="1"/>
  <c r="X39" i="9" s="1"/>
  <c r="X39" i="7" s="1"/>
  <c r="N33" i="103"/>
  <c r="N34" i="102"/>
  <c r="T26" i="185"/>
  <c r="T21" i="93"/>
  <c r="T21" i="11" s="1"/>
  <c r="T21" i="9" s="1"/>
  <c r="T21" i="7" s="1"/>
  <c r="V17" i="103"/>
  <c r="V18" i="102"/>
  <c r="D16" i="93"/>
  <c r="D16" i="11" s="1"/>
  <c r="D16" i="9" s="1"/>
  <c r="D16" i="7" s="1"/>
  <c r="J3" i="185"/>
  <c r="P13" i="149"/>
  <c r="F33" i="124"/>
  <c r="F34" i="123"/>
  <c r="L27" i="124"/>
  <c r="L28" i="123"/>
  <c r="L27" i="123" s="1"/>
  <c r="T11" i="124"/>
  <c r="T12" i="123"/>
  <c r="N61" i="125"/>
  <c r="D61" i="124"/>
  <c r="Q61" i="118"/>
  <c r="Q52" i="117"/>
  <c r="Q53" i="116"/>
  <c r="Q52" i="116" s="1"/>
  <c r="I62" i="116"/>
  <c r="W37" i="116"/>
  <c r="W37" i="93" s="1"/>
  <c r="W37" i="11" s="1"/>
  <c r="W37" i="9" s="1"/>
  <c r="W37" i="7" s="1"/>
  <c r="W27" i="117"/>
  <c r="W28" i="116"/>
  <c r="W27" i="116" s="1"/>
  <c r="W11" i="117"/>
  <c r="W12" i="116"/>
  <c r="W11" i="116" s="1"/>
  <c r="E4" i="117"/>
  <c r="E5" i="116"/>
  <c r="E4" i="116" s="1"/>
  <c r="K3" i="194"/>
  <c r="G3" i="191"/>
  <c r="W71" i="93"/>
  <c r="W71" i="11" s="1"/>
  <c r="W71" i="9" s="1"/>
  <c r="W71" i="7" s="1"/>
  <c r="C69" i="93"/>
  <c r="C69" i="11" s="1"/>
  <c r="C69" i="9" s="1"/>
  <c r="C69" i="7" s="1"/>
  <c r="G63" i="93"/>
  <c r="G63" i="11" s="1"/>
  <c r="G63" i="9" s="1"/>
  <c r="G63" i="7" s="1"/>
  <c r="E50" i="93"/>
  <c r="E50" i="11" s="1"/>
  <c r="E50" i="9" s="1"/>
  <c r="E50" i="7" s="1"/>
  <c r="G47" i="93"/>
  <c r="G47" i="11" s="1"/>
  <c r="G47" i="9" s="1"/>
  <c r="G47" i="7" s="1"/>
  <c r="O35" i="93"/>
  <c r="O35" i="11" s="1"/>
  <c r="O35" i="9" s="1"/>
  <c r="O35" i="7" s="1"/>
  <c r="S32" i="93"/>
  <c r="S32" i="11" s="1"/>
  <c r="S32" i="9" s="1"/>
  <c r="S32" i="7" s="1"/>
  <c r="U29" i="93"/>
  <c r="U29" i="11" s="1"/>
  <c r="U29" i="9" s="1"/>
  <c r="U29" i="7" s="1"/>
  <c r="C26" i="185"/>
  <c r="I20" i="93"/>
  <c r="I20" i="11" s="1"/>
  <c r="I20" i="9" s="1"/>
  <c r="I20" i="7" s="1"/>
  <c r="E17" i="103"/>
  <c r="E18" i="102"/>
  <c r="C6" i="93"/>
  <c r="C6" i="11" s="1"/>
  <c r="C6" i="9" s="1"/>
  <c r="C6" i="7" s="1"/>
  <c r="Q26" i="17"/>
  <c r="O13" i="149"/>
  <c r="C7" i="149"/>
  <c r="O6" i="149"/>
  <c r="C26" i="201"/>
  <c r="M17" i="124"/>
  <c r="M18" i="123"/>
  <c r="K11" i="124"/>
  <c r="K12" i="123"/>
  <c r="K11" i="123" s="1"/>
  <c r="M61" i="125"/>
  <c r="M3" i="112"/>
  <c r="Q26" i="114"/>
  <c r="Q2" i="114" s="1"/>
  <c r="O3" i="114"/>
  <c r="O2" i="114" s="1"/>
  <c r="K26" i="108"/>
  <c r="Q3" i="108"/>
  <c r="U26" i="107"/>
  <c r="O26" i="110"/>
  <c r="K3" i="186"/>
  <c r="U26" i="91"/>
  <c r="E3" i="90"/>
  <c r="O3" i="89"/>
  <c r="C3" i="83"/>
  <c r="G26" i="82"/>
  <c r="W3" i="81"/>
  <c r="S33" i="75"/>
  <c r="G4" i="75"/>
  <c r="O17" i="75"/>
  <c r="D61" i="8"/>
  <c r="G11" i="75"/>
  <c r="U4" i="75"/>
  <c r="W52" i="75"/>
  <c r="J3" i="77"/>
  <c r="I26" i="83"/>
  <c r="I3" i="77"/>
  <c r="G61" i="16"/>
  <c r="H17" i="117"/>
  <c r="H18" i="116"/>
  <c r="H17" i="116" s="1"/>
  <c r="V12" i="149"/>
  <c r="R73" i="149"/>
  <c r="X33" i="117"/>
  <c r="X34" i="116"/>
  <c r="H22" i="117"/>
  <c r="H23" i="116"/>
  <c r="H22" i="116" s="1"/>
  <c r="L4" i="117"/>
  <c r="L5" i="116"/>
  <c r="L4" i="116" s="1"/>
  <c r="D52" i="103"/>
  <c r="D53" i="102"/>
  <c r="P61" i="103"/>
  <c r="L22" i="103"/>
  <c r="L23" i="102"/>
  <c r="D17" i="103"/>
  <c r="D18" i="102"/>
  <c r="F8" i="103"/>
  <c r="F9" i="102"/>
  <c r="J17" i="16"/>
  <c r="F12" i="149"/>
  <c r="F33" i="10"/>
  <c r="F26" i="10" s="1"/>
  <c r="F2" i="10" s="1"/>
  <c r="L22" i="124"/>
  <c r="L23" i="123"/>
  <c r="L22" i="123" s="1"/>
  <c r="X4" i="124"/>
  <c r="X5" i="123"/>
  <c r="X4" i="123" s="1"/>
  <c r="J61" i="124"/>
  <c r="S61" i="117"/>
  <c r="U27" i="117"/>
  <c r="U28" i="116"/>
  <c r="U27" i="116" s="1"/>
  <c r="C53" i="102"/>
  <c r="C52" i="103"/>
  <c r="C50" i="93"/>
  <c r="C50" i="11" s="1"/>
  <c r="C50" i="9" s="1"/>
  <c r="C50" i="7" s="1"/>
  <c r="E47" i="93"/>
  <c r="E47" i="11" s="1"/>
  <c r="E47" i="9" s="1"/>
  <c r="E47" i="7" s="1"/>
  <c r="M35" i="93"/>
  <c r="M35" i="11" s="1"/>
  <c r="M35" i="9" s="1"/>
  <c r="M35" i="7" s="1"/>
  <c r="Q32" i="93"/>
  <c r="Q32" i="11" s="1"/>
  <c r="Q32" i="9" s="1"/>
  <c r="Q32" i="7" s="1"/>
  <c r="S29" i="93"/>
  <c r="S29" i="11" s="1"/>
  <c r="S29" i="9" s="1"/>
  <c r="S29" i="7" s="1"/>
  <c r="W4" i="103"/>
  <c r="W5" i="102"/>
  <c r="U13" i="149"/>
  <c r="E11" i="149"/>
  <c r="U33" i="10"/>
  <c r="U26" i="10" s="1"/>
  <c r="U2" i="10" s="1"/>
  <c r="E33" i="8"/>
  <c r="E26" i="8" s="1"/>
  <c r="E2" i="8" s="1"/>
  <c r="M52" i="124"/>
  <c r="M53" i="123"/>
  <c r="M52" i="123" s="1"/>
  <c r="C23" i="123"/>
  <c r="C22" i="123" s="1"/>
  <c r="C22" i="124"/>
  <c r="Q61" i="124"/>
  <c r="I33" i="75"/>
  <c r="V67" i="93"/>
  <c r="V67" i="11" s="1"/>
  <c r="V67" i="9" s="1"/>
  <c r="V67" i="7" s="1"/>
  <c r="P81" i="149"/>
  <c r="V61" i="118"/>
  <c r="F33" i="117"/>
  <c r="F34" i="116"/>
  <c r="F33" i="116" s="1"/>
  <c r="N17" i="117"/>
  <c r="N18" i="116"/>
  <c r="N17" i="116" s="1"/>
  <c r="L3" i="197"/>
  <c r="H3" i="194"/>
  <c r="L3" i="191"/>
  <c r="L2" i="191" s="1"/>
  <c r="X49" i="93"/>
  <c r="X49" i="11" s="1"/>
  <c r="X49" i="9" s="1"/>
  <c r="X49" i="7" s="1"/>
  <c r="D47" i="93"/>
  <c r="D47" i="11" s="1"/>
  <c r="D47" i="9" s="1"/>
  <c r="D47" i="7" s="1"/>
  <c r="H41" i="93"/>
  <c r="H41" i="11" s="1"/>
  <c r="H41" i="9" s="1"/>
  <c r="H41" i="7" s="1"/>
  <c r="L35" i="93"/>
  <c r="L35" i="11" s="1"/>
  <c r="L35" i="9" s="1"/>
  <c r="L35" i="7" s="1"/>
  <c r="H32" i="93"/>
  <c r="H32" i="11" s="1"/>
  <c r="H32" i="9" s="1"/>
  <c r="H32" i="7" s="1"/>
  <c r="J29" i="93"/>
  <c r="J29" i="11" s="1"/>
  <c r="J29" i="9" s="1"/>
  <c r="J29" i="7" s="1"/>
  <c r="L19" i="93"/>
  <c r="L19" i="11" s="1"/>
  <c r="L19" i="9" s="1"/>
  <c r="L19" i="7" s="1"/>
  <c r="H16" i="93"/>
  <c r="H16" i="11" s="1"/>
  <c r="H16" i="9" s="1"/>
  <c r="H16" i="7" s="1"/>
  <c r="R7" i="93"/>
  <c r="R7" i="11" s="1"/>
  <c r="R7" i="9" s="1"/>
  <c r="R7" i="7" s="1"/>
  <c r="N3" i="185"/>
  <c r="L13" i="149"/>
  <c r="F61" i="10"/>
  <c r="T33" i="10"/>
  <c r="T26" i="10" s="1"/>
  <c r="P7" i="149"/>
  <c r="D6" i="149"/>
  <c r="L52" i="124"/>
  <c r="L53" i="123"/>
  <c r="L52" i="123" s="1"/>
  <c r="X27" i="124"/>
  <c r="X28" i="123"/>
  <c r="R17" i="124"/>
  <c r="R18" i="123"/>
  <c r="X11" i="124"/>
  <c r="X12" i="123"/>
  <c r="X11" i="123" s="1"/>
  <c r="F4" i="124"/>
  <c r="F5" i="123"/>
  <c r="H61" i="124"/>
  <c r="W78" i="149"/>
  <c r="M62" i="116"/>
  <c r="M62" i="93" s="1"/>
  <c r="M62" i="11" s="1"/>
  <c r="M62" i="9" s="1"/>
  <c r="M62" i="7" s="1"/>
  <c r="Q61" i="117"/>
  <c r="S27" i="117"/>
  <c r="S28" i="116"/>
  <c r="S27" i="116" s="1"/>
  <c r="I4" i="117"/>
  <c r="I5" i="116"/>
  <c r="I4" i="116" s="1"/>
  <c r="C3" i="111"/>
  <c r="O3" i="194"/>
  <c r="K3" i="104"/>
  <c r="C3" i="187"/>
  <c r="Q33" i="103"/>
  <c r="Q34" i="102"/>
  <c r="S22" i="103"/>
  <c r="S24" i="102"/>
  <c r="Q17" i="103"/>
  <c r="Q18" i="102"/>
  <c r="S8" i="103"/>
  <c r="S9" i="102"/>
  <c r="E3" i="185"/>
  <c r="G33" i="16"/>
  <c r="E27" i="16"/>
  <c r="E11" i="16"/>
  <c r="S3" i="17"/>
  <c r="E61" i="10"/>
  <c r="S6" i="149"/>
  <c r="I33" i="124"/>
  <c r="I34" i="123"/>
  <c r="Q22" i="124"/>
  <c r="Q23" i="123"/>
  <c r="Q22" i="123" s="1"/>
  <c r="I18" i="123"/>
  <c r="I17" i="123" s="1"/>
  <c r="U3" i="201"/>
  <c r="U3" i="125"/>
  <c r="N79" i="149"/>
  <c r="N78" i="149"/>
  <c r="X64" i="116"/>
  <c r="D62" i="116"/>
  <c r="P61" i="117"/>
  <c r="V43" i="93"/>
  <c r="V43" i="11" s="1"/>
  <c r="V43" i="9" s="1"/>
  <c r="V43" i="7" s="1"/>
  <c r="P4" i="117"/>
  <c r="P5" i="116"/>
  <c r="P4" i="116" s="1"/>
  <c r="J3" i="111"/>
  <c r="F3" i="194"/>
  <c r="J3" i="187"/>
  <c r="H46" i="93"/>
  <c r="H46" i="11" s="1"/>
  <c r="H46" i="9" s="1"/>
  <c r="H46" i="7" s="1"/>
  <c r="V27" i="103"/>
  <c r="V28" i="102"/>
  <c r="P7" i="93"/>
  <c r="P7" i="11" s="1"/>
  <c r="P7" i="9" s="1"/>
  <c r="P7" i="7" s="1"/>
  <c r="L3" i="185"/>
  <c r="R3" i="17"/>
  <c r="J11" i="149"/>
  <c r="R33" i="10"/>
  <c r="R26" i="10" s="1"/>
  <c r="R2" i="10" s="1"/>
  <c r="F27" i="124"/>
  <c r="F26" i="124" s="1"/>
  <c r="F28" i="123"/>
  <c r="F27" i="123" s="1"/>
  <c r="P22" i="124"/>
  <c r="P23" i="123"/>
  <c r="P22" i="123" s="1"/>
  <c r="J8" i="124"/>
  <c r="J9" i="123"/>
  <c r="T3" i="201"/>
  <c r="L3" i="171"/>
  <c r="N33" i="149"/>
  <c r="G64" i="116"/>
  <c r="G64" i="93" s="1"/>
  <c r="G64" i="11" s="1"/>
  <c r="G61" i="117"/>
  <c r="K33" i="117"/>
  <c r="K34" i="116"/>
  <c r="Q11" i="117"/>
  <c r="Q12" i="116"/>
  <c r="Q11" i="116" s="1"/>
  <c r="I3" i="191"/>
  <c r="I3" i="187"/>
  <c r="K68" i="93"/>
  <c r="K68" i="11" s="1"/>
  <c r="K68" i="9" s="1"/>
  <c r="K68" i="7" s="1"/>
  <c r="U49" i="93"/>
  <c r="U49" i="11" s="1"/>
  <c r="U49" i="9" s="1"/>
  <c r="U49" i="7" s="1"/>
  <c r="W46" i="93"/>
  <c r="W46" i="11" s="1"/>
  <c r="W46" i="9" s="1"/>
  <c r="W46" i="7" s="1"/>
  <c r="I35" i="93"/>
  <c r="I35" i="11" s="1"/>
  <c r="I35" i="9" s="1"/>
  <c r="I35" i="7" s="1"/>
  <c r="M32" i="93"/>
  <c r="M32" i="11" s="1"/>
  <c r="M32" i="9" s="1"/>
  <c r="M32" i="7" s="1"/>
  <c r="G17" i="103"/>
  <c r="G18" i="102"/>
  <c r="Q14" i="93"/>
  <c r="Q14" i="11" s="1"/>
  <c r="Q14" i="9" s="1"/>
  <c r="Q14" i="7" s="1"/>
  <c r="I8" i="103"/>
  <c r="I9" i="102"/>
  <c r="S4" i="103"/>
  <c r="S5" i="102"/>
  <c r="K61" i="10"/>
  <c r="E7" i="149"/>
  <c r="Q6" i="149"/>
  <c r="I52" i="124"/>
  <c r="I53" i="123"/>
  <c r="I52" i="123" s="1"/>
  <c r="W33" i="124"/>
  <c r="W34" i="123"/>
  <c r="U27" i="124"/>
  <c r="U28" i="123"/>
  <c r="K4" i="124"/>
  <c r="K5" i="123"/>
  <c r="K4" i="123" s="1"/>
  <c r="M61" i="124"/>
  <c r="U3" i="84"/>
  <c r="K27" i="75"/>
  <c r="S11" i="75"/>
  <c r="J41" i="93"/>
  <c r="J41" i="11" s="1"/>
  <c r="J41" i="9" s="1"/>
  <c r="J41" i="7" s="1"/>
  <c r="T79" i="149"/>
  <c r="R52" i="117"/>
  <c r="R53" i="116"/>
  <c r="R52" i="116" s="1"/>
  <c r="F61" i="117"/>
  <c r="H27" i="117"/>
  <c r="H28" i="116"/>
  <c r="H27" i="116" s="1"/>
  <c r="R22" i="117"/>
  <c r="R23" i="116"/>
  <c r="R22" i="116" s="1"/>
  <c r="H11" i="117"/>
  <c r="H12" i="116"/>
  <c r="H11" i="116" s="1"/>
  <c r="V4" i="117"/>
  <c r="V5" i="116"/>
  <c r="V4" i="116" s="1"/>
  <c r="P3" i="197"/>
  <c r="L3" i="194"/>
  <c r="R26" i="104"/>
  <c r="J26" i="187"/>
  <c r="X3" i="187"/>
  <c r="V53" i="102"/>
  <c r="F70" i="93"/>
  <c r="F70" i="11" s="1"/>
  <c r="F70" i="9" s="1"/>
  <c r="F70" i="7" s="1"/>
  <c r="H67" i="93"/>
  <c r="H67" i="11" s="1"/>
  <c r="H67" i="9" s="1"/>
  <c r="H67" i="7" s="1"/>
  <c r="X30" i="93"/>
  <c r="X30" i="11" s="1"/>
  <c r="X30" i="9" s="1"/>
  <c r="X30" i="7" s="1"/>
  <c r="L27" i="103"/>
  <c r="L28" i="102"/>
  <c r="H24" i="93"/>
  <c r="H24" i="11" s="1"/>
  <c r="H24" i="9" s="1"/>
  <c r="H24" i="7" s="1"/>
  <c r="L21" i="93"/>
  <c r="L21" i="11" s="1"/>
  <c r="L21" i="9" s="1"/>
  <c r="L21" i="7" s="1"/>
  <c r="T11" i="103"/>
  <c r="T12" i="102"/>
  <c r="X9" i="102"/>
  <c r="X8" i="103"/>
  <c r="J26" i="17"/>
  <c r="H13" i="149"/>
  <c r="L7" i="149"/>
  <c r="X52" i="124"/>
  <c r="X53" i="123"/>
  <c r="X52" i="123" s="1"/>
  <c r="D26" i="201"/>
  <c r="V22" i="124"/>
  <c r="V23" i="123"/>
  <c r="V22" i="123" s="1"/>
  <c r="N17" i="124"/>
  <c r="N18" i="123"/>
  <c r="N17" i="123" s="1"/>
  <c r="L11" i="124"/>
  <c r="L12" i="123"/>
  <c r="L11" i="123" s="1"/>
  <c r="R3" i="171"/>
  <c r="F61" i="125"/>
  <c r="W44" i="93"/>
  <c r="W44" i="11" s="1"/>
  <c r="W44" i="9" s="1"/>
  <c r="W44" i="7" s="1"/>
  <c r="M61" i="117"/>
  <c r="K43" i="93"/>
  <c r="K43" i="11" s="1"/>
  <c r="K43" i="9" s="1"/>
  <c r="K43" i="7" s="1"/>
  <c r="O37" i="116"/>
  <c r="O37" i="93" s="1"/>
  <c r="O37" i="11" s="1"/>
  <c r="O37" i="9" s="1"/>
  <c r="O37" i="7" s="1"/>
  <c r="Q33" i="117"/>
  <c r="Q34" i="116"/>
  <c r="W26" i="163"/>
  <c r="Q17" i="117"/>
  <c r="Q18" i="116"/>
  <c r="Q17" i="116" s="1"/>
  <c r="S8" i="117"/>
  <c r="S9" i="116"/>
  <c r="S8" i="116" s="1"/>
  <c r="E3" i="163"/>
  <c r="O3" i="197"/>
  <c r="C3" i="194"/>
  <c r="O3" i="187"/>
  <c r="E52" i="103"/>
  <c r="E53" i="102"/>
  <c r="O71" i="93"/>
  <c r="O71" i="11" s="1"/>
  <c r="O71" i="9" s="1"/>
  <c r="O71" i="7" s="1"/>
  <c r="S65" i="93"/>
  <c r="S65" i="11" s="1"/>
  <c r="S65" i="9" s="1"/>
  <c r="S65" i="7" s="1"/>
  <c r="I61" i="103"/>
  <c r="S49" i="93"/>
  <c r="S49" i="11" s="1"/>
  <c r="S49" i="9" s="1"/>
  <c r="S49" i="7" s="1"/>
  <c r="U46" i="93"/>
  <c r="U46" i="11" s="1"/>
  <c r="U46" i="9" s="1"/>
  <c r="U46" i="7" s="1"/>
  <c r="G35" i="93"/>
  <c r="G35" i="11" s="1"/>
  <c r="G35" i="9" s="1"/>
  <c r="G35" i="7" s="1"/>
  <c r="K32" i="93"/>
  <c r="K32" i="11" s="1"/>
  <c r="K32" i="9" s="1"/>
  <c r="K32" i="7" s="1"/>
  <c r="M29" i="93"/>
  <c r="M29" i="11" s="1"/>
  <c r="M29" i="9" s="1"/>
  <c r="M29" i="7" s="1"/>
  <c r="W19" i="93"/>
  <c r="W19" i="11" s="1"/>
  <c r="W19" i="9" s="1"/>
  <c r="W19" i="7" s="1"/>
  <c r="G9" i="102"/>
  <c r="Q4" i="103"/>
  <c r="Q5" i="102"/>
  <c r="W3" i="17"/>
  <c r="G13" i="149"/>
  <c r="G33" i="8"/>
  <c r="G26" i="8" s="1"/>
  <c r="M23" i="123"/>
  <c r="I17" i="124"/>
  <c r="O8" i="124"/>
  <c r="O9" i="123"/>
  <c r="O8" i="123" s="1"/>
  <c r="K26" i="171"/>
  <c r="E3" i="112"/>
  <c r="I26" i="114"/>
  <c r="G3" i="114"/>
  <c r="C26" i="108"/>
  <c r="I3" i="108"/>
  <c r="M26" i="107"/>
  <c r="S3" i="107"/>
  <c r="C3" i="186"/>
  <c r="M26" i="91"/>
  <c r="S3" i="91"/>
  <c r="W26" i="90"/>
  <c r="G3" i="89"/>
  <c r="Q3" i="88"/>
  <c r="U3" i="86"/>
  <c r="U26" i="84"/>
  <c r="U3" i="82"/>
  <c r="O3" i="81"/>
  <c r="Q26" i="78"/>
  <c r="S52" i="75"/>
  <c r="G61" i="75"/>
  <c r="G22" i="75"/>
  <c r="Q27" i="75"/>
  <c r="S17" i="75"/>
  <c r="U8" i="75"/>
  <c r="U61" i="8"/>
  <c r="V3" i="77"/>
  <c r="U3" i="77"/>
  <c r="K61" i="8"/>
  <c r="V26" i="77"/>
  <c r="D3" i="77"/>
  <c r="W33" i="75"/>
  <c r="W8" i="75"/>
  <c r="S4" i="75"/>
  <c r="D26" i="77"/>
  <c r="P22" i="117"/>
  <c r="P23" i="116"/>
  <c r="T22" i="124"/>
  <c r="T23" i="123"/>
  <c r="T22" i="123" s="1"/>
  <c r="J73" i="149"/>
  <c r="V27" i="117"/>
  <c r="V28" i="116"/>
  <c r="V27" i="116" s="1"/>
  <c r="P4" i="103"/>
  <c r="P5" i="102"/>
  <c r="V11" i="149"/>
  <c r="F10" i="149"/>
  <c r="D17" i="124"/>
  <c r="D18" i="123"/>
  <c r="D17" i="123" s="1"/>
  <c r="F8" i="124"/>
  <c r="F9" i="123"/>
  <c r="F8" i="123" s="1"/>
  <c r="Q77" i="149"/>
  <c r="O33" i="117"/>
  <c r="O34" i="116"/>
  <c r="W17" i="117"/>
  <c r="W18" i="116"/>
  <c r="W17" i="116" s="1"/>
  <c r="C5" i="116"/>
  <c r="C4" i="116" s="1"/>
  <c r="C4" i="117"/>
  <c r="G61" i="103"/>
  <c r="K22" i="103"/>
  <c r="K23" i="102"/>
  <c r="G20" i="93"/>
  <c r="G20" i="11" s="1"/>
  <c r="G20" i="9" s="1"/>
  <c r="G20" i="7" s="1"/>
  <c r="C18" i="102"/>
  <c r="C17" i="103"/>
  <c r="M13" i="149"/>
  <c r="U10" i="149"/>
  <c r="E6" i="149"/>
  <c r="S33" i="124"/>
  <c r="S34" i="123"/>
  <c r="Q27" i="124"/>
  <c r="Q28" i="123"/>
  <c r="Q27" i="123" s="1"/>
  <c r="O4" i="124"/>
  <c r="O5" i="123"/>
  <c r="O4" i="123" s="1"/>
  <c r="U61" i="75"/>
  <c r="N67" i="93"/>
  <c r="N67" i="11" s="1"/>
  <c r="N67" i="9" s="1"/>
  <c r="N67" i="7" s="1"/>
  <c r="H80" i="149"/>
  <c r="D27" i="117"/>
  <c r="D28" i="116"/>
  <c r="D27" i="116" s="1"/>
  <c r="L11" i="117"/>
  <c r="L12" i="116"/>
  <c r="L11" i="116" s="1"/>
  <c r="P8" i="117"/>
  <c r="P9" i="116"/>
  <c r="P8" i="116" s="1"/>
  <c r="D3" i="187"/>
  <c r="F61" i="103"/>
  <c r="X27" i="103"/>
  <c r="X28" i="102"/>
  <c r="X12" i="102"/>
  <c r="X11" i="103"/>
  <c r="F4" i="103"/>
  <c r="F5" i="102"/>
  <c r="F27" i="16"/>
  <c r="T3" i="17"/>
  <c r="T10" i="149"/>
  <c r="H7" i="149"/>
  <c r="D52" i="124"/>
  <c r="D53" i="123"/>
  <c r="D52" i="123" s="1"/>
  <c r="R33" i="124"/>
  <c r="R34" i="123"/>
  <c r="T8" i="124"/>
  <c r="T9" i="123"/>
  <c r="T8" i="123" s="1"/>
  <c r="G81" i="149"/>
  <c r="O77" i="149"/>
  <c r="E61" i="118"/>
  <c r="M52" i="117"/>
  <c r="M53" i="116"/>
  <c r="M52" i="116" s="1"/>
  <c r="E62" i="116"/>
  <c r="E62" i="93" s="1"/>
  <c r="E62" i="11" s="1"/>
  <c r="E62" i="9" s="1"/>
  <c r="E62" i="7" s="1"/>
  <c r="M33" i="117"/>
  <c r="M34" i="116"/>
  <c r="U17" i="117"/>
  <c r="U18" i="116"/>
  <c r="U17" i="116" s="1"/>
  <c r="I3" i="163"/>
  <c r="W26" i="197"/>
  <c r="G26" i="191"/>
  <c r="K3" i="191"/>
  <c r="C3" i="105"/>
  <c r="O27" i="103"/>
  <c r="O28" i="102"/>
  <c r="E11" i="103"/>
  <c r="E15" i="102"/>
  <c r="E15" i="93" s="1"/>
  <c r="E15" i="11" s="1"/>
  <c r="E15" i="9" s="1"/>
  <c r="E15" i="7" s="1"/>
  <c r="O11" i="103"/>
  <c r="O12" i="102"/>
  <c r="O6" i="93"/>
  <c r="O6" i="11" s="1"/>
  <c r="O6" i="9" s="1"/>
  <c r="O6" i="7" s="1"/>
  <c r="O17" i="16"/>
  <c r="S12" i="149"/>
  <c r="K33" i="8"/>
  <c r="K26" i="8" s="1"/>
  <c r="G27" i="124"/>
  <c r="G28" i="123"/>
  <c r="G11" i="124"/>
  <c r="G12" i="123"/>
  <c r="G11" i="123" s="1"/>
  <c r="C9" i="123"/>
  <c r="C8" i="123" s="1"/>
  <c r="C8" i="124"/>
  <c r="U4" i="124"/>
  <c r="U5" i="123"/>
  <c r="U4" i="123" s="1"/>
  <c r="M3" i="171"/>
  <c r="G61" i="124"/>
  <c r="P69" i="93"/>
  <c r="P69" i="11" s="1"/>
  <c r="P69" i="9" s="1"/>
  <c r="P69" i="7" s="1"/>
  <c r="F79" i="149"/>
  <c r="P64" i="116"/>
  <c r="P64" i="93" s="1"/>
  <c r="P64" i="11" s="1"/>
  <c r="P64" i="9" s="1"/>
  <c r="N43" i="93"/>
  <c r="N43" i="11" s="1"/>
  <c r="N43" i="9" s="1"/>
  <c r="N43" i="7" s="1"/>
  <c r="D38" i="93"/>
  <c r="D38" i="11" s="1"/>
  <c r="D38" i="9" s="1"/>
  <c r="D38" i="7" s="1"/>
  <c r="T33" i="117"/>
  <c r="T34" i="116"/>
  <c r="T33" i="116" s="1"/>
  <c r="V22" i="116"/>
  <c r="D22" i="117"/>
  <c r="D23" i="116"/>
  <c r="D22" i="116" s="1"/>
  <c r="P3" i="163"/>
  <c r="J3" i="197"/>
  <c r="F3" i="106"/>
  <c r="X53" i="102"/>
  <c r="X52" i="103"/>
  <c r="J67" i="93"/>
  <c r="J67" i="11" s="1"/>
  <c r="J67" i="9" s="1"/>
  <c r="J67" i="7" s="1"/>
  <c r="V45" i="93"/>
  <c r="V45" i="11" s="1"/>
  <c r="V45" i="9" s="1"/>
  <c r="V45" i="7" s="1"/>
  <c r="P33" i="103"/>
  <c r="P34" i="102"/>
  <c r="X17" i="103"/>
  <c r="X18" i="102"/>
  <c r="D4" i="103"/>
  <c r="D5" i="102"/>
  <c r="J3" i="17"/>
  <c r="R10" i="149"/>
  <c r="R52" i="124"/>
  <c r="R53" i="123"/>
  <c r="R52" i="123" s="1"/>
  <c r="H17" i="124"/>
  <c r="H18" i="123"/>
  <c r="T4" i="124"/>
  <c r="T5" i="123"/>
  <c r="L3" i="125"/>
  <c r="X61" i="125"/>
  <c r="N61" i="124"/>
  <c r="R3" i="114"/>
  <c r="S67" i="93"/>
  <c r="S67" i="11" s="1"/>
  <c r="S67" i="9" s="1"/>
  <c r="S67" i="7" s="1"/>
  <c r="C53" i="116"/>
  <c r="C52" i="116" s="1"/>
  <c r="C52" i="117"/>
  <c r="I27" i="117"/>
  <c r="I28" i="116"/>
  <c r="I27" i="116" s="1"/>
  <c r="S22" i="117"/>
  <c r="S23" i="116"/>
  <c r="S22" i="116" s="1"/>
  <c r="K17" i="117"/>
  <c r="K18" i="116"/>
  <c r="K17" i="116" s="1"/>
  <c r="M8" i="117"/>
  <c r="M9" i="116"/>
  <c r="M8" i="116" s="1"/>
  <c r="M3" i="194"/>
  <c r="C61" i="103"/>
  <c r="W33" i="103"/>
  <c r="W34" i="102"/>
  <c r="K25" i="93"/>
  <c r="K25" i="11" s="1"/>
  <c r="K25" i="9" s="1"/>
  <c r="K25" i="7" s="1"/>
  <c r="G22" i="103"/>
  <c r="G23" i="102"/>
  <c r="I11" i="103"/>
  <c r="I14" i="102"/>
  <c r="I14" i="93" s="1"/>
  <c r="I14" i="11" s="1"/>
  <c r="I14" i="9" s="1"/>
  <c r="I14" i="7" s="1"/>
  <c r="E12" i="102"/>
  <c r="S3" i="185"/>
  <c r="I3" i="17"/>
  <c r="I33" i="8"/>
  <c r="I26" i="8" s="1"/>
  <c r="I2" i="8" s="1"/>
  <c r="C3" i="201"/>
  <c r="O61" i="125"/>
  <c r="E61" i="124"/>
  <c r="E33" i="75"/>
  <c r="J37" i="116"/>
  <c r="J37" i="93" s="1"/>
  <c r="J37" i="11" s="1"/>
  <c r="J37" i="9" s="1"/>
  <c r="J37" i="7" s="1"/>
  <c r="L79" i="149"/>
  <c r="J61" i="118"/>
  <c r="F36" i="93"/>
  <c r="F36" i="11" s="1"/>
  <c r="F36" i="9" s="1"/>
  <c r="F36" i="7" s="1"/>
  <c r="H26" i="163"/>
  <c r="D8" i="117"/>
  <c r="D9" i="116"/>
  <c r="D8" i="116" s="1"/>
  <c r="V3" i="163"/>
  <c r="V2" i="163" s="1"/>
  <c r="H3" i="111"/>
  <c r="D3" i="194"/>
  <c r="D2" i="194" s="1"/>
  <c r="R72" i="93"/>
  <c r="R72" i="11" s="1"/>
  <c r="R72" i="9" s="1"/>
  <c r="R72" i="7" s="1"/>
  <c r="X63" i="93"/>
  <c r="X63" i="11" s="1"/>
  <c r="X63" i="9" s="1"/>
  <c r="X63" i="7" s="1"/>
  <c r="F33" i="103"/>
  <c r="F34" i="102"/>
  <c r="P30" i="93"/>
  <c r="P30" i="11" s="1"/>
  <c r="P30" i="9" s="1"/>
  <c r="P30" i="7" s="1"/>
  <c r="L26" i="185"/>
  <c r="V22" i="103"/>
  <c r="V23" i="102"/>
  <c r="D21" i="93"/>
  <c r="D21" i="11" s="1"/>
  <c r="D21" i="9" s="1"/>
  <c r="D21" i="7" s="1"/>
  <c r="N17" i="103"/>
  <c r="N18" i="102"/>
  <c r="D22" i="16"/>
  <c r="X3" i="17"/>
  <c r="X12" i="149"/>
  <c r="X33" i="10"/>
  <c r="X26" i="10" s="1"/>
  <c r="D7" i="149"/>
  <c r="P6" i="149"/>
  <c r="D27" i="124"/>
  <c r="D28" i="123"/>
  <c r="D27" i="123" s="1"/>
  <c r="P8" i="124"/>
  <c r="P9" i="123"/>
  <c r="P8" i="123" s="1"/>
  <c r="T26" i="171"/>
  <c r="K38" i="93"/>
  <c r="K38" i="11" s="1"/>
  <c r="K38" i="9" s="1"/>
  <c r="K38" i="7" s="1"/>
  <c r="I52" i="117"/>
  <c r="I53" i="116"/>
  <c r="I52" i="116" s="1"/>
  <c r="M64" i="116"/>
  <c r="G37" i="116"/>
  <c r="O27" i="117"/>
  <c r="O28" i="116"/>
  <c r="O27" i="116" s="1"/>
  <c r="O11" i="117"/>
  <c r="O12" i="116"/>
  <c r="O11" i="116" s="1"/>
  <c r="U26" i="194"/>
  <c r="C3" i="106"/>
  <c r="Q26" i="191"/>
  <c r="W54" i="93"/>
  <c r="W54" i="11" s="1"/>
  <c r="W54" i="9" s="1"/>
  <c r="W54" i="7" s="1"/>
  <c r="G71" i="93"/>
  <c r="G71" i="11" s="1"/>
  <c r="G71" i="9" s="1"/>
  <c r="G71" i="7" s="1"/>
  <c r="K65" i="93"/>
  <c r="K65" i="11" s="1"/>
  <c r="K65" i="9" s="1"/>
  <c r="K65" i="7" s="1"/>
  <c r="K49" i="93"/>
  <c r="K49" i="11" s="1"/>
  <c r="K49" i="9" s="1"/>
  <c r="K49" i="7" s="1"/>
  <c r="M46" i="93"/>
  <c r="M46" i="11" s="1"/>
  <c r="M46" i="9" s="1"/>
  <c r="M46" i="7" s="1"/>
  <c r="U33" i="103"/>
  <c r="U34" i="102"/>
  <c r="C32" i="93"/>
  <c r="C32" i="11" s="1"/>
  <c r="C32" i="9" s="1"/>
  <c r="C32" i="7" s="1"/>
  <c r="E29" i="93"/>
  <c r="E29" i="11" s="1"/>
  <c r="E29" i="9" s="1"/>
  <c r="E29" i="7" s="1"/>
  <c r="I25" i="93"/>
  <c r="I25" i="11" s="1"/>
  <c r="I25" i="9" s="1"/>
  <c r="I25" i="7" s="1"/>
  <c r="E22" i="103"/>
  <c r="E23" i="102"/>
  <c r="O19" i="93"/>
  <c r="O19" i="11" s="1"/>
  <c r="O19" i="9" s="1"/>
  <c r="O19" i="7" s="1"/>
  <c r="Q3" i="185"/>
  <c r="I26" i="17"/>
  <c r="W12" i="149"/>
  <c r="O33" i="10"/>
  <c r="O26" i="10" s="1"/>
  <c r="O52" i="124"/>
  <c r="O53" i="123"/>
  <c r="O52" i="123" s="1"/>
  <c r="U33" i="124"/>
  <c r="U34" i="123"/>
  <c r="E17" i="124"/>
  <c r="E18" i="123"/>
  <c r="E17" i="123" s="1"/>
  <c r="Q3" i="201"/>
  <c r="E61" i="125"/>
  <c r="E26" i="107"/>
  <c r="K3" i="107"/>
  <c r="E26" i="91"/>
  <c r="K3" i="91"/>
  <c r="O26" i="90"/>
  <c r="Q26" i="89"/>
  <c r="S26" i="88"/>
  <c r="S3" i="87"/>
  <c r="M3" i="86"/>
  <c r="M3" i="82"/>
  <c r="G3" i="81"/>
  <c r="Q3" i="80"/>
  <c r="U26" i="79"/>
  <c r="I26" i="78"/>
  <c r="V61" i="8"/>
  <c r="K33" i="75"/>
  <c r="Q26" i="77"/>
  <c r="Q11" i="75"/>
  <c r="G33" i="75"/>
  <c r="Q61" i="8"/>
  <c r="U27" i="75"/>
  <c r="R61" i="8"/>
  <c r="S61" i="75"/>
  <c r="P61" i="16"/>
  <c r="W26" i="77"/>
  <c r="S3" i="77"/>
  <c r="J27" i="103"/>
  <c r="J28" i="102"/>
  <c r="R17" i="16"/>
  <c r="D22" i="103"/>
  <c r="D23" i="102"/>
  <c r="P8" i="103"/>
  <c r="P10" i="102"/>
  <c r="P10" i="93" s="1"/>
  <c r="P10" i="11" s="1"/>
  <c r="P10" i="9" s="1"/>
  <c r="P10" i="7" s="1"/>
  <c r="N11" i="149"/>
  <c r="R7" i="149"/>
  <c r="N6" i="149"/>
  <c r="N52" i="124"/>
  <c r="N53" i="123"/>
  <c r="N52" i="123" s="1"/>
  <c r="T33" i="124"/>
  <c r="T34" i="123"/>
  <c r="D22" i="124"/>
  <c r="D23" i="123"/>
  <c r="D22" i="123" s="1"/>
  <c r="P4" i="124"/>
  <c r="P5" i="123"/>
  <c r="P4" i="123" s="1"/>
  <c r="I81" i="149"/>
  <c r="K74" i="149"/>
  <c r="Q73" i="149"/>
  <c r="K61" i="117"/>
  <c r="M27" i="117"/>
  <c r="M28" i="116"/>
  <c r="M27" i="116" s="1"/>
  <c r="U11" i="117"/>
  <c r="U12" i="116"/>
  <c r="S33" i="103"/>
  <c r="S26" i="103" s="1"/>
  <c r="S34" i="102"/>
  <c r="W8" i="103"/>
  <c r="W10" i="102"/>
  <c r="O4" i="103"/>
  <c r="O5" i="102"/>
  <c r="E13" i="149"/>
  <c r="M33" i="10"/>
  <c r="M26" i="10" s="1"/>
  <c r="E52" i="124"/>
  <c r="E53" i="123"/>
  <c r="E52" i="123" s="1"/>
  <c r="S17" i="124"/>
  <c r="S18" i="123"/>
  <c r="S17" i="123" s="1"/>
  <c r="U8" i="124"/>
  <c r="U9" i="123"/>
  <c r="U8" i="123" s="1"/>
  <c r="I61" i="124"/>
  <c r="H81" i="149"/>
  <c r="N22" i="117"/>
  <c r="N23" i="116"/>
  <c r="N22" i="116" s="1"/>
  <c r="F17" i="117"/>
  <c r="F18" i="116"/>
  <c r="F17" i="116" s="1"/>
  <c r="D3" i="191"/>
  <c r="R33" i="103"/>
  <c r="R34" i="102"/>
  <c r="R17" i="103"/>
  <c r="R18" i="102"/>
  <c r="T8" i="103"/>
  <c r="T9" i="102"/>
  <c r="F3" i="185"/>
  <c r="V11" i="16"/>
  <c r="T12" i="149"/>
  <c r="L33" i="10"/>
  <c r="L26" i="10" s="1"/>
  <c r="P27" i="124"/>
  <c r="P28" i="123"/>
  <c r="P27" i="123" s="1"/>
  <c r="J17" i="124"/>
  <c r="J18" i="123"/>
  <c r="P11" i="124"/>
  <c r="P12" i="123"/>
  <c r="P11" i="123" s="1"/>
  <c r="W79" i="149"/>
  <c r="Q64" i="93"/>
  <c r="Q64" i="11" s="1"/>
  <c r="Q64" i="9" s="1"/>
  <c r="I61" i="117"/>
  <c r="K27" i="117"/>
  <c r="K28" i="116"/>
  <c r="K27" i="116" s="1"/>
  <c r="S11" i="117"/>
  <c r="S12" i="116"/>
  <c r="S11" i="116" s="1"/>
  <c r="W8" i="117"/>
  <c r="W9" i="116"/>
  <c r="W8" i="116" s="1"/>
  <c r="G3" i="106"/>
  <c r="I33" i="103"/>
  <c r="I34" i="102"/>
  <c r="I18" i="102"/>
  <c r="K8" i="103"/>
  <c r="K9" i="102"/>
  <c r="K3" i="17"/>
  <c r="K12" i="149"/>
  <c r="S33" i="10"/>
  <c r="S26" i="10" s="1"/>
  <c r="M3" i="201"/>
  <c r="V68" i="93"/>
  <c r="V68" i="11" s="1"/>
  <c r="V68" i="9" s="1"/>
  <c r="V68" i="7" s="1"/>
  <c r="H64" i="116"/>
  <c r="H64" i="93" s="1"/>
  <c r="H64" i="11" s="1"/>
  <c r="H61" i="117"/>
  <c r="F43" i="93"/>
  <c r="F43" i="11" s="1"/>
  <c r="F43" i="9" s="1"/>
  <c r="F43" i="7" s="1"/>
  <c r="R37" i="116"/>
  <c r="R37" i="93" s="1"/>
  <c r="R37" i="11" s="1"/>
  <c r="R27" i="117"/>
  <c r="R28" i="116"/>
  <c r="R27" i="116" s="1"/>
  <c r="V22" i="117"/>
  <c r="H4" i="117"/>
  <c r="H5" i="116"/>
  <c r="H4" i="116" s="1"/>
  <c r="L3" i="111"/>
  <c r="R3" i="104"/>
  <c r="R39" i="93"/>
  <c r="R39" i="11" s="1"/>
  <c r="R39" i="9" s="1"/>
  <c r="R39" i="7" s="1"/>
  <c r="D31" i="93"/>
  <c r="D31" i="11" s="1"/>
  <c r="D31" i="9" s="1"/>
  <c r="D31" i="7" s="1"/>
  <c r="N27" i="103"/>
  <c r="N28" i="102"/>
  <c r="V11" i="103"/>
  <c r="V12" i="102"/>
  <c r="D3" i="185"/>
  <c r="J33" i="10"/>
  <c r="J26" i="10" s="1"/>
  <c r="R33" i="8"/>
  <c r="R26" i="8" s="1"/>
  <c r="R2" i="8" s="1"/>
  <c r="H22" i="124"/>
  <c r="H23" i="123"/>
  <c r="H22" i="123" s="1"/>
  <c r="F11" i="124"/>
  <c r="F12" i="123"/>
  <c r="F11" i="123" s="1"/>
  <c r="L3" i="201"/>
  <c r="D3" i="171"/>
  <c r="J3" i="114"/>
  <c r="U51" i="93"/>
  <c r="U51" i="11" s="1"/>
  <c r="U51" i="9" s="1"/>
  <c r="U51" i="7" s="1"/>
  <c r="C34" i="116"/>
  <c r="C33" i="117"/>
  <c r="I11" i="117"/>
  <c r="I12" i="116"/>
  <c r="I11" i="116" s="1"/>
  <c r="W4" i="117"/>
  <c r="W5" i="116"/>
  <c r="W4" i="116" s="1"/>
  <c r="M26" i="111"/>
  <c r="O70" i="93"/>
  <c r="O70" i="11" s="1"/>
  <c r="O70" i="9" s="1"/>
  <c r="O70" i="7" s="1"/>
  <c r="W26" i="185"/>
  <c r="U27" i="103"/>
  <c r="U28" i="102"/>
  <c r="K4" i="103"/>
  <c r="K5" i="102"/>
  <c r="Q13" i="149"/>
  <c r="C61" i="10"/>
  <c r="Q33" i="10"/>
  <c r="Q26" i="10" s="1"/>
  <c r="O33" i="124"/>
  <c r="O34" i="123"/>
  <c r="W17" i="124"/>
  <c r="W18" i="123"/>
  <c r="W17" i="123" s="1"/>
  <c r="C5" i="123"/>
  <c r="C4" i="123" s="1"/>
  <c r="C4" i="124"/>
  <c r="Q61" i="75"/>
  <c r="C27" i="75"/>
  <c r="K11" i="75"/>
  <c r="D79" i="149"/>
  <c r="P40" i="93"/>
  <c r="P40" i="11" s="1"/>
  <c r="P40" i="9" s="1"/>
  <c r="P40" i="7" s="1"/>
  <c r="J52" i="117"/>
  <c r="J53" i="116"/>
  <c r="J52" i="116" s="1"/>
  <c r="T51" i="93"/>
  <c r="T51" i="11" s="1"/>
  <c r="T51" i="9" s="1"/>
  <c r="T51" i="7" s="1"/>
  <c r="J22" i="117"/>
  <c r="J23" i="116"/>
  <c r="J22" i="116" s="1"/>
  <c r="N4" i="117"/>
  <c r="N5" i="116"/>
  <c r="H3" i="197"/>
  <c r="V26" i="194"/>
  <c r="D3" i="106"/>
  <c r="P3" i="187"/>
  <c r="N53" i="102"/>
  <c r="J72" i="93"/>
  <c r="J72" i="11" s="1"/>
  <c r="J72" i="9" s="1"/>
  <c r="J72" i="7" s="1"/>
  <c r="N66" i="93"/>
  <c r="N66" i="11" s="1"/>
  <c r="N66" i="9" s="1"/>
  <c r="N66" i="7" s="1"/>
  <c r="P63" i="93"/>
  <c r="P63" i="11" s="1"/>
  <c r="P63" i="9" s="1"/>
  <c r="P63" i="7" s="1"/>
  <c r="P47" i="93"/>
  <c r="P47" i="11" s="1"/>
  <c r="P47" i="9" s="1"/>
  <c r="P47" i="7" s="1"/>
  <c r="H30" i="93"/>
  <c r="H30" i="11" s="1"/>
  <c r="H30" i="9" s="1"/>
  <c r="H30" i="7" s="1"/>
  <c r="D27" i="103"/>
  <c r="D28" i="102"/>
  <c r="L11" i="103"/>
  <c r="L12" i="102"/>
  <c r="P9" i="102"/>
  <c r="P3" i="17"/>
  <c r="P12" i="149"/>
  <c r="H33" i="8"/>
  <c r="H26" i="8" s="1"/>
  <c r="H2" i="8" s="1"/>
  <c r="F17" i="124"/>
  <c r="F18" i="123"/>
  <c r="F17" i="123" s="1"/>
  <c r="H8" i="124"/>
  <c r="H9" i="123"/>
  <c r="H8" i="123" s="1"/>
  <c r="J3" i="171"/>
  <c r="T61" i="124"/>
  <c r="G44" i="93"/>
  <c r="G44" i="11" s="1"/>
  <c r="G44" i="9" s="1"/>
  <c r="G44" i="7" s="1"/>
  <c r="E64" i="116"/>
  <c r="E61" i="117"/>
  <c r="I33" i="117"/>
  <c r="I34" i="116"/>
  <c r="O26" i="163"/>
  <c r="I17" i="117"/>
  <c r="I18" i="116"/>
  <c r="I17" i="116" s="1"/>
  <c r="K8" i="117"/>
  <c r="K9" i="116"/>
  <c r="K8" i="116" s="1"/>
  <c r="Q26" i="197"/>
  <c r="G3" i="197"/>
  <c r="W3" i="104"/>
  <c r="G3" i="187"/>
  <c r="O54" i="93"/>
  <c r="O54" i="11" s="1"/>
  <c r="O54" i="9" s="1"/>
  <c r="O54" i="7" s="1"/>
  <c r="U70" i="93"/>
  <c r="U70" i="11" s="1"/>
  <c r="U70" i="9" s="1"/>
  <c r="U70" i="7" s="1"/>
  <c r="C65" i="93"/>
  <c r="C65" i="11" s="1"/>
  <c r="C65" i="9" s="1"/>
  <c r="C65" i="7" s="1"/>
  <c r="C49" i="93"/>
  <c r="C49" i="11" s="1"/>
  <c r="C49" i="9" s="1"/>
  <c r="C49" i="7" s="1"/>
  <c r="E46" i="93"/>
  <c r="E46" i="11" s="1"/>
  <c r="E46" i="9" s="1"/>
  <c r="E46" i="7" s="1"/>
  <c r="Q31" i="93"/>
  <c r="Q31" i="11" s="1"/>
  <c r="S28" i="102"/>
  <c r="W24" i="93"/>
  <c r="W24" i="11" s="1"/>
  <c r="W24" i="9" s="1"/>
  <c r="W24" i="7" s="1"/>
  <c r="G19" i="93"/>
  <c r="G19" i="11" s="1"/>
  <c r="G19" i="9" s="1"/>
  <c r="G19" i="7" s="1"/>
  <c r="K16" i="93"/>
  <c r="K16" i="11" s="1"/>
  <c r="Q10" i="93"/>
  <c r="Q10" i="11" s="1"/>
  <c r="Q10" i="9" s="1"/>
  <c r="Q10" i="7" s="1"/>
  <c r="U7" i="93"/>
  <c r="U7" i="11" s="1"/>
  <c r="U7" i="9" s="1"/>
  <c r="U7" i="7" s="1"/>
  <c r="O3" i="17"/>
  <c r="O12" i="149"/>
  <c r="G52" i="124"/>
  <c r="G53" i="123"/>
  <c r="G52" i="123" s="1"/>
  <c r="S26" i="201"/>
  <c r="E22" i="124"/>
  <c r="E23" i="123"/>
  <c r="E22" i="123" s="1"/>
  <c r="C12" i="123"/>
  <c r="C11" i="123" s="1"/>
  <c r="C11" i="124"/>
  <c r="G8" i="124"/>
  <c r="G9" i="123"/>
  <c r="G8" i="123" s="1"/>
  <c r="C26" i="171"/>
  <c r="C3" i="107"/>
  <c r="C3" i="91"/>
  <c r="G26" i="90"/>
  <c r="K26" i="88"/>
  <c r="K3" i="87"/>
  <c r="E3" i="86"/>
  <c r="E26" i="84"/>
  <c r="E3" i="82"/>
  <c r="S26" i="80"/>
  <c r="M26" i="79"/>
  <c r="S3" i="79"/>
  <c r="W26" i="78"/>
  <c r="U3" i="78"/>
  <c r="K52" i="75"/>
  <c r="E11" i="75"/>
  <c r="I27" i="75"/>
  <c r="S22" i="75"/>
  <c r="K17" i="75"/>
  <c r="M61" i="8"/>
  <c r="H26" i="77"/>
  <c r="N3" i="77"/>
  <c r="M3" i="77"/>
  <c r="U26" i="77"/>
  <c r="M11" i="75"/>
  <c r="O8" i="75"/>
  <c r="W61" i="16"/>
  <c r="K61" i="75"/>
  <c r="K4" i="75"/>
  <c r="L52" i="103"/>
  <c r="L53" i="102"/>
  <c r="J4" i="103"/>
  <c r="J6" i="102"/>
  <c r="J6" i="93" s="1"/>
  <c r="J6" i="11" s="1"/>
  <c r="J6" i="9" s="1"/>
  <c r="J6" i="7" s="1"/>
  <c r="X52" i="117"/>
  <c r="X53" i="116"/>
  <c r="X52" i="116" s="1"/>
  <c r="X18" i="116"/>
  <c r="X17" i="116" s="1"/>
  <c r="X17" i="117"/>
  <c r="D4" i="117"/>
  <c r="D5" i="116"/>
  <c r="D4" i="116" s="1"/>
  <c r="R77" i="149"/>
  <c r="T61" i="117"/>
  <c r="N27" i="117"/>
  <c r="N28" i="116"/>
  <c r="N27" i="116" s="1"/>
  <c r="V11" i="117"/>
  <c r="V12" i="116"/>
  <c r="V11" i="116" s="1"/>
  <c r="J49" i="93"/>
  <c r="J49" i="11" s="1"/>
  <c r="J49" i="9" s="1"/>
  <c r="J49" i="7" s="1"/>
  <c r="L46" i="93"/>
  <c r="L46" i="11" s="1"/>
  <c r="L46" i="9" s="1"/>
  <c r="L46" i="7" s="1"/>
  <c r="T33" i="103"/>
  <c r="T34" i="102"/>
  <c r="X31" i="93"/>
  <c r="X31" i="11" s="1"/>
  <c r="X31" i="9" s="1"/>
  <c r="X31" i="7" s="1"/>
  <c r="D29" i="93"/>
  <c r="D29" i="11" s="1"/>
  <c r="D29" i="9" s="1"/>
  <c r="D29" i="7" s="1"/>
  <c r="V24" i="93"/>
  <c r="V24" i="11" s="1"/>
  <c r="H8" i="103"/>
  <c r="H10" i="102"/>
  <c r="H10" i="93" s="1"/>
  <c r="H10" i="11" s="1"/>
  <c r="H10" i="9" s="1"/>
  <c r="H10" i="7" s="1"/>
  <c r="H4" i="103"/>
  <c r="H5" i="102"/>
  <c r="V13" i="149"/>
  <c r="F11" i="149"/>
  <c r="J7" i="149"/>
  <c r="Q79" i="149"/>
  <c r="C74" i="149"/>
  <c r="Q72" i="149"/>
  <c r="G33" i="117"/>
  <c r="G34" i="116"/>
  <c r="W22" i="117"/>
  <c r="W23" i="116"/>
  <c r="W22" i="116" s="1"/>
  <c r="O17" i="117"/>
  <c r="O18" i="116"/>
  <c r="O17" i="116" s="1"/>
  <c r="Q8" i="117"/>
  <c r="Q9" i="116"/>
  <c r="Q8" i="116" s="1"/>
  <c r="C23" i="102"/>
  <c r="C22" i="103"/>
  <c r="S11" i="103"/>
  <c r="S13" i="102"/>
  <c r="S13" i="93" s="1"/>
  <c r="S13" i="11" s="1"/>
  <c r="S13" i="9" s="1"/>
  <c r="S13" i="7" s="1"/>
  <c r="M15" i="9"/>
  <c r="M15" i="7" s="1"/>
  <c r="U12" i="149"/>
  <c r="K33" i="124"/>
  <c r="K34" i="123"/>
  <c r="I27" i="124"/>
  <c r="I28" i="123"/>
  <c r="I27" i="123" s="1"/>
  <c r="Q11" i="124"/>
  <c r="Q12" i="123"/>
  <c r="Q11" i="123" s="1"/>
  <c r="G4" i="124"/>
  <c r="G5" i="123"/>
  <c r="G4" i="123" s="1"/>
  <c r="M61" i="75"/>
  <c r="X78" i="149"/>
  <c r="V52" i="117"/>
  <c r="V53" i="116"/>
  <c r="V52" i="116" s="1"/>
  <c r="V62" i="116"/>
  <c r="V62" i="93" s="1"/>
  <c r="V62" i="11" s="1"/>
  <c r="V62" i="9" s="1"/>
  <c r="V62" i="7" s="1"/>
  <c r="D11" i="117"/>
  <c r="D12" i="116"/>
  <c r="D11" i="116" s="1"/>
  <c r="H8" i="117"/>
  <c r="H9" i="116"/>
  <c r="H8" i="116" s="1"/>
  <c r="R4" i="117"/>
  <c r="R5" i="116"/>
  <c r="R4" i="116" s="1"/>
  <c r="D3" i="197"/>
  <c r="P27" i="103"/>
  <c r="P28" i="102"/>
  <c r="P11" i="103"/>
  <c r="P12" i="102"/>
  <c r="N11" i="16"/>
  <c r="N3" i="16" s="1"/>
  <c r="L3" i="17"/>
  <c r="L12" i="149"/>
  <c r="T33" i="8"/>
  <c r="T26" i="8" s="1"/>
  <c r="T2" i="8" s="1"/>
  <c r="J33" i="124"/>
  <c r="J34" i="123"/>
  <c r="H27" i="124"/>
  <c r="H28" i="123"/>
  <c r="H27" i="123" s="1"/>
  <c r="H11" i="124"/>
  <c r="H12" i="123"/>
  <c r="L8" i="124"/>
  <c r="L9" i="123"/>
  <c r="L8" i="123" s="1"/>
  <c r="V3" i="201"/>
  <c r="V3" i="171"/>
  <c r="D60" i="149"/>
  <c r="W68" i="93"/>
  <c r="W68" i="11" s="1"/>
  <c r="W68" i="9" s="1"/>
  <c r="W68" i="7" s="1"/>
  <c r="E52" i="117"/>
  <c r="E53" i="116"/>
  <c r="E52" i="116" s="1"/>
  <c r="E33" i="117"/>
  <c r="E34" i="116"/>
  <c r="U22" i="117"/>
  <c r="U23" i="116"/>
  <c r="U22" i="116" s="1"/>
  <c r="M17" i="117"/>
  <c r="M18" i="116"/>
  <c r="M17" i="116" s="1"/>
  <c r="G55" i="149"/>
  <c r="S3" i="197"/>
  <c r="G3" i="194"/>
  <c r="C3" i="191"/>
  <c r="Q53" i="102"/>
  <c r="U61" i="103"/>
  <c r="G27" i="103"/>
  <c r="G28" i="102"/>
  <c r="Q23" i="102"/>
  <c r="G12" i="102"/>
  <c r="U5" i="102"/>
  <c r="G17" i="16"/>
  <c r="S10" i="149"/>
  <c r="G7" i="149"/>
  <c r="S52" i="124"/>
  <c r="S53" i="123"/>
  <c r="S52" i="123" s="1"/>
  <c r="I22" i="124"/>
  <c r="I23" i="123"/>
  <c r="I22" i="123" s="1"/>
  <c r="M4" i="124"/>
  <c r="M5" i="123"/>
  <c r="M4" i="123" s="1"/>
  <c r="E3" i="171"/>
  <c r="N68" i="93"/>
  <c r="N68" i="11" s="1"/>
  <c r="N68" i="9" s="1"/>
  <c r="N68" i="7" s="1"/>
  <c r="D52" i="117"/>
  <c r="D53" i="116"/>
  <c r="D52" i="116" s="1"/>
  <c r="T66" i="116"/>
  <c r="T66" i="93" s="1"/>
  <c r="T66" i="11" s="1"/>
  <c r="T66" i="9" s="1"/>
  <c r="T66" i="7" s="1"/>
  <c r="L33" i="117"/>
  <c r="L34" i="116"/>
  <c r="L33" i="116" s="1"/>
  <c r="T17" i="117"/>
  <c r="T18" i="116"/>
  <c r="T17" i="116" s="1"/>
  <c r="V8" i="117"/>
  <c r="V9" i="116"/>
  <c r="V8" i="116" s="1"/>
  <c r="H3" i="163"/>
  <c r="R3" i="191"/>
  <c r="P53" i="102"/>
  <c r="R63" i="93"/>
  <c r="R63" i="11" s="1"/>
  <c r="R63" i="9" s="1"/>
  <c r="R63" i="7" s="1"/>
  <c r="T61" i="103"/>
  <c r="X50" i="93"/>
  <c r="X50" i="11" s="1"/>
  <c r="X50" i="9" s="1"/>
  <c r="X50" i="7" s="1"/>
  <c r="H33" i="103"/>
  <c r="H34" i="102"/>
  <c r="X22" i="103"/>
  <c r="X23" i="102"/>
  <c r="P17" i="103"/>
  <c r="P18" i="102"/>
  <c r="R8" i="103"/>
  <c r="R9" i="102"/>
  <c r="R13" i="149"/>
  <c r="X33" i="124"/>
  <c r="X34" i="123"/>
  <c r="L4" i="124"/>
  <c r="L5" i="123"/>
  <c r="C66" i="116"/>
  <c r="C66" i="93" s="1"/>
  <c r="C66" i="11" s="1"/>
  <c r="C66" i="9" s="1"/>
  <c r="C66" i="7" s="1"/>
  <c r="K22" i="117"/>
  <c r="K23" i="116"/>
  <c r="K22" i="116" s="1"/>
  <c r="C18" i="116"/>
  <c r="C17" i="116" s="1"/>
  <c r="C17" i="117"/>
  <c r="E8" i="117"/>
  <c r="E9" i="116"/>
  <c r="E8" i="116" s="1"/>
  <c r="W3" i="163"/>
  <c r="W52" i="103"/>
  <c r="W53" i="102"/>
  <c r="S48" i="93"/>
  <c r="S48" i="11" s="1"/>
  <c r="S48" i="9" s="1"/>
  <c r="S48" i="7" s="1"/>
  <c r="O33" i="103"/>
  <c r="O34" i="102"/>
  <c r="K31" i="93"/>
  <c r="K31" i="11" s="1"/>
  <c r="K31" i="9" s="1"/>
  <c r="K31" i="7" s="1"/>
  <c r="Q22" i="103"/>
  <c r="Q24" i="102"/>
  <c r="Q24" i="93" s="1"/>
  <c r="Q24" i="11" s="1"/>
  <c r="I17" i="103"/>
  <c r="K3" i="185"/>
  <c r="S27" i="16"/>
  <c r="S11" i="16"/>
  <c r="I13" i="149"/>
  <c r="Q10" i="149"/>
  <c r="M27" i="124"/>
  <c r="M28" i="123"/>
  <c r="M27" i="123" s="1"/>
  <c r="O17" i="124"/>
  <c r="O18" i="123"/>
  <c r="U11" i="124"/>
  <c r="U12" i="123"/>
  <c r="U11" i="123" s="1"/>
  <c r="S3" i="171"/>
  <c r="H40" i="93"/>
  <c r="H40" i="11" s="1"/>
  <c r="H40" i="9" s="1"/>
  <c r="H40" i="7" s="1"/>
  <c r="L51" i="93"/>
  <c r="L51" i="11" s="1"/>
  <c r="L51" i="9" s="1"/>
  <c r="L51" i="7" s="1"/>
  <c r="N3" i="163"/>
  <c r="R26" i="111"/>
  <c r="J26" i="191"/>
  <c r="X3" i="191"/>
  <c r="X54" i="93"/>
  <c r="X54" i="11" s="1"/>
  <c r="X54" i="9" s="1"/>
  <c r="X54" i="7" s="1"/>
  <c r="X71" i="93"/>
  <c r="X71" i="11" s="1"/>
  <c r="X71" i="9" s="1"/>
  <c r="X71" i="7" s="1"/>
  <c r="D69" i="93"/>
  <c r="D69" i="11" s="1"/>
  <c r="D69" i="9" s="1"/>
  <c r="D69" i="7" s="1"/>
  <c r="F66" i="93"/>
  <c r="F66" i="11" s="1"/>
  <c r="F66" i="9" s="1"/>
  <c r="F66" i="7" s="1"/>
  <c r="H63" i="93"/>
  <c r="H63" i="11" s="1"/>
  <c r="H63" i="9" s="1"/>
  <c r="H63" i="7" s="1"/>
  <c r="F50" i="93"/>
  <c r="F50" i="11" s="1"/>
  <c r="F50" i="9" s="1"/>
  <c r="F50" i="7" s="1"/>
  <c r="H47" i="93"/>
  <c r="H47" i="11" s="1"/>
  <c r="H47" i="9" s="1"/>
  <c r="H47" i="7" s="1"/>
  <c r="P35" i="93"/>
  <c r="P35" i="11" s="1"/>
  <c r="P35" i="9" s="1"/>
  <c r="P35" i="7" s="1"/>
  <c r="D26" i="185"/>
  <c r="N22" i="103"/>
  <c r="N23" i="102"/>
  <c r="F17" i="103"/>
  <c r="F18" i="102"/>
  <c r="P14" i="93"/>
  <c r="P14" i="11" s="1"/>
  <c r="P14" i="9" s="1"/>
  <c r="P14" i="7" s="1"/>
  <c r="P4" i="16"/>
  <c r="P3" i="16" s="1"/>
  <c r="H12" i="149"/>
  <c r="P33" i="10"/>
  <c r="P26" i="10" s="1"/>
  <c r="P52" i="124"/>
  <c r="P53" i="123"/>
  <c r="P52" i="123" s="1"/>
  <c r="F22" i="124"/>
  <c r="F23" i="123"/>
  <c r="F22" i="123" s="1"/>
  <c r="D11" i="124"/>
  <c r="D12" i="123"/>
  <c r="D11" i="123" s="1"/>
  <c r="R3" i="201"/>
  <c r="Q41" i="93"/>
  <c r="Q41" i="11" s="1"/>
  <c r="Q41" i="9" s="1"/>
  <c r="Q41" i="7" s="1"/>
  <c r="S79" i="149"/>
  <c r="G27" i="117"/>
  <c r="G28" i="116"/>
  <c r="G27" i="116" s="1"/>
  <c r="Q22" i="117"/>
  <c r="Q23" i="116"/>
  <c r="Q22" i="116" s="1"/>
  <c r="G11" i="117"/>
  <c r="G12" i="116"/>
  <c r="G11" i="116" s="1"/>
  <c r="U4" i="117"/>
  <c r="U5" i="116"/>
  <c r="U4" i="116" s="1"/>
  <c r="M26" i="194"/>
  <c r="I26" i="191"/>
  <c r="W3" i="191"/>
  <c r="G54" i="93"/>
  <c r="G54" i="11" s="1"/>
  <c r="G54" i="9" s="1"/>
  <c r="G54" i="7" s="1"/>
  <c r="M70" i="93"/>
  <c r="M70" i="11" s="1"/>
  <c r="M70" i="9" s="1"/>
  <c r="M70" i="7" s="1"/>
  <c r="Q48" i="93"/>
  <c r="Q48" i="11" s="1"/>
  <c r="Q48" i="9" s="1"/>
  <c r="Q48" i="7" s="1"/>
  <c r="S45" i="93"/>
  <c r="S45" i="11" s="1"/>
  <c r="S45" i="9" s="1"/>
  <c r="S45" i="7" s="1"/>
  <c r="U42" i="93"/>
  <c r="U42" i="11" s="1"/>
  <c r="U42" i="9" s="1"/>
  <c r="U42" i="7" s="1"/>
  <c r="W39" i="93"/>
  <c r="W39" i="11" s="1"/>
  <c r="W39" i="9" s="1"/>
  <c r="W39" i="7" s="1"/>
  <c r="M33" i="103"/>
  <c r="M34" i="102"/>
  <c r="I31" i="93"/>
  <c r="I31" i="11" s="1"/>
  <c r="I31" i="9" s="1"/>
  <c r="I31" i="7" s="1"/>
  <c r="S26" i="185"/>
  <c r="S21" i="93"/>
  <c r="S21" i="11" s="1"/>
  <c r="S21" i="9" s="1"/>
  <c r="S21" i="7" s="1"/>
  <c r="U17" i="103"/>
  <c r="U18" i="102"/>
  <c r="E13" i="93"/>
  <c r="E13" i="11" s="1"/>
  <c r="E13" i="9" s="1"/>
  <c r="E13" i="7" s="1"/>
  <c r="I10" i="93"/>
  <c r="I10" i="11" s="1"/>
  <c r="I10" i="9" s="1"/>
  <c r="I10" i="7" s="1"/>
  <c r="M7" i="93"/>
  <c r="M7" i="11" s="1"/>
  <c r="M7" i="9" s="1"/>
  <c r="M7" i="7" s="1"/>
  <c r="O3" i="16"/>
  <c r="G12" i="149"/>
  <c r="G33" i="10"/>
  <c r="G26" i="10" s="1"/>
  <c r="M33" i="124"/>
  <c r="M34" i="123"/>
  <c r="S27" i="124"/>
  <c r="S28" i="123"/>
  <c r="S27" i="123" s="1"/>
  <c r="I3" i="201"/>
  <c r="C26" i="125"/>
  <c r="S61" i="124"/>
  <c r="U3" i="110"/>
  <c r="C26" i="88"/>
  <c r="U26" i="87"/>
  <c r="C3" i="87"/>
  <c r="W3" i="85"/>
  <c r="S26" i="84"/>
  <c r="I3" i="81"/>
  <c r="K26" i="80"/>
  <c r="E26" i="79"/>
  <c r="K3" i="79"/>
  <c r="O26" i="78"/>
  <c r="M3" i="78"/>
  <c r="N61" i="8"/>
  <c r="C33" i="75"/>
  <c r="I26" i="77"/>
  <c r="I11" i="75"/>
  <c r="O22" i="75"/>
  <c r="T61" i="8"/>
  <c r="M27" i="75"/>
  <c r="W11" i="75"/>
  <c r="E27" i="75"/>
  <c r="J61" i="8"/>
  <c r="G17" i="75"/>
  <c r="H61" i="8"/>
  <c r="K3" i="77"/>
  <c r="H52" i="117"/>
  <c r="H53" i="116"/>
  <c r="H52" i="116" s="1"/>
  <c r="J8" i="117"/>
  <c r="J9" i="116"/>
  <c r="J8" i="116" s="1"/>
  <c r="L17" i="103"/>
  <c r="L18" i="102"/>
  <c r="P33" i="117"/>
  <c r="P34" i="116"/>
  <c r="H61" i="103"/>
  <c r="R78" i="149"/>
  <c r="P52" i="117"/>
  <c r="P53" i="116"/>
  <c r="P52" i="116" s="1"/>
  <c r="H33" i="117"/>
  <c r="H34" i="116"/>
  <c r="X23" i="116"/>
  <c r="X22" i="116" s="1"/>
  <c r="X22" i="117"/>
  <c r="P17" i="117"/>
  <c r="P18" i="116"/>
  <c r="P17" i="116" s="1"/>
  <c r="R8" i="117"/>
  <c r="R9" i="116"/>
  <c r="R8" i="116" s="1"/>
  <c r="T52" i="103"/>
  <c r="T53" i="102"/>
  <c r="R27" i="103"/>
  <c r="R28" i="102"/>
  <c r="T17" i="103"/>
  <c r="T18" i="102"/>
  <c r="V8" i="103"/>
  <c r="V9" i="102"/>
  <c r="N13" i="149"/>
  <c r="V33" i="10"/>
  <c r="V26" i="10" s="1"/>
  <c r="F6" i="149"/>
  <c r="F52" i="124"/>
  <c r="F53" i="123"/>
  <c r="F52" i="123" s="1"/>
  <c r="R27" i="124"/>
  <c r="R28" i="123"/>
  <c r="T17" i="124"/>
  <c r="T18" i="123"/>
  <c r="V8" i="124"/>
  <c r="V9" i="123"/>
  <c r="V8" i="123" s="1"/>
  <c r="H4" i="124"/>
  <c r="H5" i="123"/>
  <c r="H4" i="123" s="1"/>
  <c r="I79" i="149"/>
  <c r="C61" i="117"/>
  <c r="E27" i="117"/>
  <c r="E28" i="116"/>
  <c r="E27" i="116" s="1"/>
  <c r="M11" i="117"/>
  <c r="M12" i="116"/>
  <c r="S52" i="103"/>
  <c r="S53" i="102"/>
  <c r="Q45" i="93"/>
  <c r="Q45" i="11" s="1"/>
  <c r="Q45" i="9" s="1"/>
  <c r="Q45" i="7" s="1"/>
  <c r="S42" i="93"/>
  <c r="S42" i="11" s="1"/>
  <c r="S42" i="9" s="1"/>
  <c r="S42" i="7" s="1"/>
  <c r="K33" i="103"/>
  <c r="K34" i="102"/>
  <c r="K11" i="103"/>
  <c r="K13" i="102"/>
  <c r="K13" i="93" s="1"/>
  <c r="K13" i="11" s="1"/>
  <c r="K13" i="9" s="1"/>
  <c r="K13" i="7" s="1"/>
  <c r="G8" i="103"/>
  <c r="G10" i="102"/>
  <c r="G10" i="93" s="1"/>
  <c r="G10" i="11" s="1"/>
  <c r="G10" i="9" s="1"/>
  <c r="G10" i="7" s="1"/>
  <c r="G4" i="103"/>
  <c r="G5" i="102"/>
  <c r="C52" i="16"/>
  <c r="M12" i="149"/>
  <c r="E33" i="10"/>
  <c r="E26" i="10" s="1"/>
  <c r="U33" i="8"/>
  <c r="U26" i="8" s="1"/>
  <c r="K17" i="124"/>
  <c r="K18" i="123"/>
  <c r="K17" i="123" s="1"/>
  <c r="P79" i="149"/>
  <c r="F61" i="118"/>
  <c r="N62" i="116"/>
  <c r="N62" i="93" s="1"/>
  <c r="N62" i="11" s="1"/>
  <c r="N62" i="9" s="1"/>
  <c r="N62" i="7" s="1"/>
  <c r="R61" i="117"/>
  <c r="V33" i="117"/>
  <c r="V34" i="116"/>
  <c r="F22" i="117"/>
  <c r="F23" i="116"/>
  <c r="F22" i="116" s="1"/>
  <c r="R3" i="163"/>
  <c r="X3" i="106"/>
  <c r="X69" i="93"/>
  <c r="X69" i="11" s="1"/>
  <c r="X69" i="9" s="1"/>
  <c r="X69" i="7" s="1"/>
  <c r="N48" i="93"/>
  <c r="N48" i="11" s="1"/>
  <c r="N48" i="9" s="1"/>
  <c r="N48" i="7" s="1"/>
  <c r="P45" i="93"/>
  <c r="P45" i="11" s="1"/>
  <c r="P45" i="9" s="1"/>
  <c r="P45" i="7" s="1"/>
  <c r="R42" i="93"/>
  <c r="R42" i="11" s="1"/>
  <c r="R42" i="9" s="1"/>
  <c r="R42" i="7" s="1"/>
  <c r="T39" i="93"/>
  <c r="T39" i="11" s="1"/>
  <c r="T39" i="9" s="1"/>
  <c r="T39" i="7" s="1"/>
  <c r="J33" i="103"/>
  <c r="J34" i="102"/>
  <c r="T30" i="93"/>
  <c r="T30" i="11" s="1"/>
  <c r="T30" i="9" s="1"/>
  <c r="T30" i="7" s="1"/>
  <c r="D24" i="93"/>
  <c r="D24" i="11" s="1"/>
  <c r="D24" i="9" s="1"/>
  <c r="D24" i="7" s="1"/>
  <c r="V20" i="93"/>
  <c r="V20" i="11" s="1"/>
  <c r="V20" i="9" s="1"/>
  <c r="V20" i="7" s="1"/>
  <c r="J17" i="103"/>
  <c r="J18" i="102"/>
  <c r="T14" i="93"/>
  <c r="T14" i="11" s="1"/>
  <c r="L8" i="103"/>
  <c r="L9" i="102"/>
  <c r="H18" i="149"/>
  <c r="D33" i="10"/>
  <c r="D26" i="10" s="1"/>
  <c r="R22" i="124"/>
  <c r="R23" i="123"/>
  <c r="R22" i="123" s="1"/>
  <c r="V4" i="124"/>
  <c r="V5" i="123"/>
  <c r="V4" i="123" s="1"/>
  <c r="O68" i="93"/>
  <c r="O68" i="11" s="1"/>
  <c r="O68" i="9" s="1"/>
  <c r="O68" i="7" s="1"/>
  <c r="G78" i="149"/>
  <c r="C28" i="116"/>
  <c r="C27" i="116" s="1"/>
  <c r="C27" i="117"/>
  <c r="K11" i="117"/>
  <c r="K12" i="116"/>
  <c r="K11" i="116" s="1"/>
  <c r="O8" i="117"/>
  <c r="O9" i="116"/>
  <c r="O8" i="116" s="1"/>
  <c r="S3" i="111"/>
  <c r="C9" i="102"/>
  <c r="C8" i="103"/>
  <c r="U3" i="185"/>
  <c r="U27" i="16"/>
  <c r="S11" i="149"/>
  <c r="U61" i="10"/>
  <c r="K33" i="10"/>
  <c r="K26" i="10" s="1"/>
  <c r="K52" i="124"/>
  <c r="K53" i="123"/>
  <c r="K52" i="123" s="1"/>
  <c r="E3" i="201"/>
  <c r="E2" i="201" s="1"/>
  <c r="E3" i="125"/>
  <c r="W61" i="124"/>
  <c r="W61" i="123"/>
  <c r="V51" i="93"/>
  <c r="V51" i="11" s="1"/>
  <c r="V51" i="9" s="1"/>
  <c r="V51" i="7" s="1"/>
  <c r="L26" i="163"/>
  <c r="J27" i="117"/>
  <c r="J28" i="116"/>
  <c r="J27" i="116" s="1"/>
  <c r="R11" i="117"/>
  <c r="R12" i="116"/>
  <c r="R11" i="116" s="1"/>
  <c r="D3" i="111"/>
  <c r="V3" i="194"/>
  <c r="D72" i="93"/>
  <c r="D72" i="11" s="1"/>
  <c r="D72" i="9" s="1"/>
  <c r="D72" i="7" s="1"/>
  <c r="F27" i="103"/>
  <c r="F28" i="102"/>
  <c r="N11" i="103"/>
  <c r="N12" i="102"/>
  <c r="N18" i="149"/>
  <c r="J13" i="149"/>
  <c r="V7" i="149"/>
  <c r="J33" i="8"/>
  <c r="J26" i="8" s="1"/>
  <c r="J52" i="124"/>
  <c r="J53" i="123"/>
  <c r="J52" i="123" s="1"/>
  <c r="P33" i="124"/>
  <c r="P34" i="123"/>
  <c r="V27" i="124"/>
  <c r="V28" i="123"/>
  <c r="D3" i="201"/>
  <c r="P61" i="125"/>
  <c r="F61" i="124"/>
  <c r="U79" i="149"/>
  <c r="S62" i="116"/>
  <c r="S62" i="93" s="1"/>
  <c r="S62" i="11" s="1"/>
  <c r="S62" i="9" s="1"/>
  <c r="S62" i="7" s="1"/>
  <c r="W61" i="117"/>
  <c r="E51" i="93"/>
  <c r="E51" i="11" s="1"/>
  <c r="E51" i="9" s="1"/>
  <c r="E51" i="7" s="1"/>
  <c r="I45" i="93"/>
  <c r="I45" i="11" s="1"/>
  <c r="I45" i="9" s="1"/>
  <c r="I45" i="7" s="1"/>
  <c r="O4" i="117"/>
  <c r="O5" i="116"/>
  <c r="O4" i="116" s="1"/>
  <c r="M55" i="149"/>
  <c r="E3" i="194"/>
  <c r="Q39" i="93"/>
  <c r="Q39" i="11" s="1"/>
  <c r="Q39" i="9" s="1"/>
  <c r="Q39" i="7" s="1"/>
  <c r="C31" i="93"/>
  <c r="C31" i="11" s="1"/>
  <c r="C31" i="9" s="1"/>
  <c r="C31" i="7" s="1"/>
  <c r="M27" i="103"/>
  <c r="M28" i="102"/>
  <c r="W17" i="103"/>
  <c r="W18" i="102"/>
  <c r="G11" i="103"/>
  <c r="G13" i="102"/>
  <c r="G13" i="93" s="1"/>
  <c r="G13" i="11" s="1"/>
  <c r="G13" i="9" s="1"/>
  <c r="G13" i="7" s="1"/>
  <c r="G7" i="93"/>
  <c r="G7" i="11" s="1"/>
  <c r="G7" i="9" s="1"/>
  <c r="G7" i="7" s="1"/>
  <c r="C3" i="185"/>
  <c r="I33" i="10"/>
  <c r="I26" i="10" s="1"/>
  <c r="G33" i="124"/>
  <c r="G34" i="123"/>
  <c r="W22" i="124"/>
  <c r="W23" i="123"/>
  <c r="W22" i="123" s="1"/>
  <c r="M11" i="124"/>
  <c r="M12" i="123"/>
  <c r="Q8" i="124"/>
  <c r="Q9" i="123"/>
  <c r="Q8" i="123" s="1"/>
  <c r="G61" i="125"/>
  <c r="I61" i="75"/>
  <c r="C11" i="75"/>
  <c r="F39" i="93"/>
  <c r="F39" i="11" s="1"/>
  <c r="F39" i="9" s="1"/>
  <c r="F39" i="7" s="1"/>
  <c r="R62" i="116"/>
  <c r="R62" i="93" s="1"/>
  <c r="R62" i="11" s="1"/>
  <c r="R62" i="9" s="1"/>
  <c r="R62" i="7" s="1"/>
  <c r="V61" i="117"/>
  <c r="D51" i="93"/>
  <c r="D51" i="11" s="1"/>
  <c r="D51" i="9" s="1"/>
  <c r="D51" i="7" s="1"/>
  <c r="T43" i="93"/>
  <c r="T43" i="11" s="1"/>
  <c r="T43" i="9" s="1"/>
  <c r="T43" i="7" s="1"/>
  <c r="X37" i="116"/>
  <c r="X37" i="93" s="1"/>
  <c r="X37" i="11" s="1"/>
  <c r="X37" i="9" s="1"/>
  <c r="X37" i="7" s="1"/>
  <c r="X28" i="116"/>
  <c r="X27" i="116" s="1"/>
  <c r="X27" i="117"/>
  <c r="X12" i="116"/>
  <c r="X11" i="116" s="1"/>
  <c r="X11" i="117"/>
  <c r="F4" i="117"/>
  <c r="F5" i="116"/>
  <c r="F4" i="116" s="1"/>
  <c r="R26" i="197"/>
  <c r="N26" i="194"/>
  <c r="H3" i="187"/>
  <c r="P54" i="93"/>
  <c r="P54" i="11" s="1"/>
  <c r="F53" i="102"/>
  <c r="P71" i="93"/>
  <c r="P71" i="11" s="1"/>
  <c r="P71" i="9" s="1"/>
  <c r="P71" i="7" s="1"/>
  <c r="T65" i="93"/>
  <c r="T65" i="11" s="1"/>
  <c r="T65" i="9" s="1"/>
  <c r="T65" i="7" s="1"/>
  <c r="J61" i="103"/>
  <c r="T49" i="93"/>
  <c r="T49" i="11" s="1"/>
  <c r="T49" i="9" s="1"/>
  <c r="T49" i="7" s="1"/>
  <c r="L32" i="93"/>
  <c r="L32" i="11" s="1"/>
  <c r="L32" i="9" s="1"/>
  <c r="L32" i="7" s="1"/>
  <c r="N29" i="93"/>
  <c r="N29" i="11" s="1"/>
  <c r="N29" i="9" s="1"/>
  <c r="N29" i="7" s="1"/>
  <c r="X19" i="93"/>
  <c r="X19" i="11" s="1"/>
  <c r="X19" i="9" s="1"/>
  <c r="X19" i="7" s="1"/>
  <c r="D11" i="103"/>
  <c r="D12" i="102"/>
  <c r="H9" i="102"/>
  <c r="R5" i="102"/>
  <c r="X11" i="149"/>
  <c r="H52" i="124"/>
  <c r="H53" i="123"/>
  <c r="H52" i="123" s="1"/>
  <c r="V33" i="124"/>
  <c r="V34" i="123"/>
  <c r="T26" i="201"/>
  <c r="R4" i="124"/>
  <c r="R5" i="123"/>
  <c r="R4" i="123" s="1"/>
  <c r="L26" i="171"/>
  <c r="L61" i="124"/>
  <c r="I41" i="93"/>
  <c r="I41" i="11" s="1"/>
  <c r="I41" i="9" s="1"/>
  <c r="I41" i="7" s="1"/>
  <c r="W40" i="93"/>
  <c r="W40" i="11" s="1"/>
  <c r="W40" i="9" s="1"/>
  <c r="W40" i="7" s="1"/>
  <c r="U74" i="149"/>
  <c r="S51" i="93"/>
  <c r="S51" i="11" s="1"/>
  <c r="S51" i="9" s="1"/>
  <c r="S51" i="7" s="1"/>
  <c r="C9" i="116"/>
  <c r="C8" i="116" s="1"/>
  <c r="C8" i="117"/>
  <c r="U3" i="163"/>
  <c r="I26" i="197"/>
  <c r="Q26" i="187"/>
  <c r="U52" i="103"/>
  <c r="U53" i="102"/>
  <c r="E70" i="93"/>
  <c r="E70" i="11" s="1"/>
  <c r="E70" i="9" s="1"/>
  <c r="E70" i="7" s="1"/>
  <c r="I48" i="93"/>
  <c r="I48" i="11" s="1"/>
  <c r="I48" i="9" s="1"/>
  <c r="I48" i="7" s="1"/>
  <c r="M42" i="93"/>
  <c r="M42" i="11" s="1"/>
  <c r="M42" i="9" s="1"/>
  <c r="M42" i="7" s="1"/>
  <c r="O39" i="93"/>
  <c r="O39" i="11" s="1"/>
  <c r="O39" i="9" s="1"/>
  <c r="O39" i="7" s="1"/>
  <c r="Q36" i="93"/>
  <c r="Q36" i="11" s="1"/>
  <c r="Q36" i="9" s="1"/>
  <c r="Q36" i="7" s="1"/>
  <c r="W30" i="93"/>
  <c r="W30" i="11" s="1"/>
  <c r="W30" i="9" s="1"/>
  <c r="W30" i="7" s="1"/>
  <c r="K28" i="102"/>
  <c r="G24" i="93"/>
  <c r="G24" i="11" s="1"/>
  <c r="G24" i="9" s="1"/>
  <c r="G24" i="7" s="1"/>
  <c r="K21" i="93"/>
  <c r="K21" i="11" s="1"/>
  <c r="K21" i="9" s="1"/>
  <c r="K21" i="7" s="1"/>
  <c r="Q15" i="93"/>
  <c r="Q15" i="11" s="1"/>
  <c r="Q15" i="9" s="1"/>
  <c r="Q15" i="7" s="1"/>
  <c r="S12" i="102"/>
  <c r="W9" i="102"/>
  <c r="E7" i="93"/>
  <c r="E7" i="11" s="1"/>
  <c r="E7" i="9" s="1"/>
  <c r="E7" i="7" s="1"/>
  <c r="G3" i="17"/>
  <c r="W11" i="149"/>
  <c r="K26" i="201"/>
  <c r="U17" i="124"/>
  <c r="U18" i="123"/>
  <c r="U17" i="123" s="1"/>
  <c r="I4" i="124"/>
  <c r="I5" i="123"/>
  <c r="Q3" i="171"/>
  <c r="K61" i="124"/>
  <c r="K61" i="123"/>
  <c r="M3" i="110"/>
  <c r="M26" i="87"/>
  <c r="O26" i="86"/>
  <c r="Q26" i="85"/>
  <c r="O3" i="85"/>
  <c r="K26" i="84"/>
  <c r="Q3" i="84"/>
  <c r="U26" i="83"/>
  <c r="Q26" i="81"/>
  <c r="C26" i="80"/>
  <c r="C3" i="79"/>
  <c r="C52" i="75"/>
  <c r="W61" i="75"/>
  <c r="G52" i="75"/>
  <c r="K22" i="75"/>
  <c r="C17" i="75"/>
  <c r="W3" i="77"/>
  <c r="E61" i="8"/>
  <c r="F3" i="77"/>
  <c r="M26" i="77"/>
  <c r="Q17" i="75"/>
  <c r="E3" i="77"/>
  <c r="E26" i="77"/>
  <c r="F26" i="77"/>
  <c r="T3" i="77"/>
  <c r="O52" i="75"/>
  <c r="G8" i="75"/>
  <c r="Q4" i="75"/>
  <c r="O33" i="75"/>
  <c r="R79" i="149"/>
  <c r="L61" i="117"/>
  <c r="F27" i="117"/>
  <c r="F28" i="116"/>
  <c r="F27" i="116" s="1"/>
  <c r="N11" i="117"/>
  <c r="N12" i="116"/>
  <c r="N11" i="116" s="1"/>
  <c r="L33" i="103"/>
  <c r="L34" i="102"/>
  <c r="R11" i="103"/>
  <c r="R12" i="102"/>
  <c r="R4" i="103"/>
  <c r="R6" i="102"/>
  <c r="R6" i="93" s="1"/>
  <c r="R6" i="11" s="1"/>
  <c r="R6" i="9" s="1"/>
  <c r="R6" i="7" s="1"/>
  <c r="F13" i="149"/>
  <c r="V10" i="149"/>
  <c r="L33" i="124"/>
  <c r="L34" i="123"/>
  <c r="J27" i="124"/>
  <c r="J28" i="123"/>
  <c r="J27" i="123" s="1"/>
  <c r="R11" i="124"/>
  <c r="R12" i="123"/>
  <c r="R61" i="124"/>
  <c r="W52" i="117"/>
  <c r="W53" i="116"/>
  <c r="W52" i="116" s="1"/>
  <c r="O22" i="117"/>
  <c r="O23" i="116"/>
  <c r="O22" i="116" s="1"/>
  <c r="G17" i="117"/>
  <c r="G18" i="116"/>
  <c r="G17" i="116" s="1"/>
  <c r="I8" i="117"/>
  <c r="I9" i="116"/>
  <c r="I8" i="116" s="1"/>
  <c r="S4" i="117"/>
  <c r="S5" i="116"/>
  <c r="S4" i="116" s="1"/>
  <c r="W61" i="103"/>
  <c r="Q27" i="103"/>
  <c r="Q28" i="102"/>
  <c r="Q21" i="93"/>
  <c r="Q21" i="11" s="1"/>
  <c r="Q21" i="9" s="1"/>
  <c r="Q21" i="7" s="1"/>
  <c r="S17" i="103"/>
  <c r="S18" i="102"/>
  <c r="C7" i="93"/>
  <c r="C7" i="11" s="1"/>
  <c r="C7" i="9" s="1"/>
  <c r="C7" i="7" s="1"/>
  <c r="E12" i="149"/>
  <c r="U52" i="124"/>
  <c r="U53" i="123"/>
  <c r="U52" i="123" s="1"/>
  <c r="C34" i="123"/>
  <c r="C33" i="124"/>
  <c r="S22" i="124"/>
  <c r="S23" i="123"/>
  <c r="S22" i="123" s="1"/>
  <c r="M8" i="124"/>
  <c r="M9" i="123"/>
  <c r="M8" i="123" s="1"/>
  <c r="E61" i="75"/>
  <c r="W27" i="75"/>
  <c r="R69" i="93"/>
  <c r="R69" i="11" s="1"/>
  <c r="R69" i="9" s="1"/>
  <c r="R69" i="7" s="1"/>
  <c r="X80" i="149"/>
  <c r="H79" i="149"/>
  <c r="P78" i="149"/>
  <c r="N52" i="117"/>
  <c r="N53" i="116"/>
  <c r="N52" i="116" s="1"/>
  <c r="F62" i="116"/>
  <c r="F62" i="93" s="1"/>
  <c r="F62" i="11" s="1"/>
  <c r="F62" i="9" s="1"/>
  <c r="F62" i="7" s="1"/>
  <c r="T27" i="117"/>
  <c r="T28" i="116"/>
  <c r="T27" i="116" s="1"/>
  <c r="J4" i="117"/>
  <c r="J5" i="116"/>
  <c r="J4" i="116" s="1"/>
  <c r="X3" i="194"/>
  <c r="T3" i="187"/>
  <c r="R52" i="103"/>
  <c r="R53" i="102"/>
  <c r="V61" i="103"/>
  <c r="H27" i="103"/>
  <c r="H28" i="102"/>
  <c r="R22" i="103"/>
  <c r="R23" i="102"/>
  <c r="H11" i="103"/>
  <c r="H12" i="102"/>
  <c r="V4" i="103"/>
  <c r="V5" i="102"/>
  <c r="V27" i="16"/>
  <c r="X17" i="16"/>
  <c r="D3" i="16"/>
  <c r="T11" i="149"/>
  <c r="D10" i="149"/>
  <c r="L33" i="8"/>
  <c r="L26" i="8" s="1"/>
  <c r="L2" i="8" s="1"/>
  <c r="T52" i="124"/>
  <c r="T53" i="123"/>
  <c r="T52" i="123" s="1"/>
  <c r="J22" i="124"/>
  <c r="J23" i="123"/>
  <c r="J22" i="123" s="1"/>
  <c r="D8" i="124"/>
  <c r="D9" i="123"/>
  <c r="D8" i="123" s="1"/>
  <c r="N3" i="201"/>
  <c r="N3" i="171"/>
  <c r="X61" i="124"/>
  <c r="U67" i="93"/>
  <c r="U67" i="11" s="1"/>
  <c r="U67" i="9" s="1"/>
  <c r="U67" i="7" s="1"/>
  <c r="U61" i="118"/>
  <c r="M22" i="117"/>
  <c r="M23" i="116"/>
  <c r="M22" i="116" s="1"/>
  <c r="E17" i="117"/>
  <c r="E18" i="116"/>
  <c r="E17" i="116" s="1"/>
  <c r="K3" i="197"/>
  <c r="S3" i="187"/>
  <c r="I53" i="102"/>
  <c r="M61" i="103"/>
  <c r="K47" i="93"/>
  <c r="K47" i="11" s="1"/>
  <c r="K47" i="9" s="1"/>
  <c r="K47" i="7" s="1"/>
  <c r="S35" i="93"/>
  <c r="S35" i="11" s="1"/>
  <c r="S35" i="9" s="1"/>
  <c r="S35" i="7" s="1"/>
  <c r="O32" i="93"/>
  <c r="O32" i="11" s="1"/>
  <c r="O32" i="9" s="1"/>
  <c r="O32" i="7" s="1"/>
  <c r="U25" i="93"/>
  <c r="U25" i="11" s="1"/>
  <c r="U25" i="9" s="1"/>
  <c r="U25" i="7" s="1"/>
  <c r="I22" i="103"/>
  <c r="I23" i="102"/>
  <c r="S19" i="93"/>
  <c r="S19" i="11" s="1"/>
  <c r="S19" i="9" s="1"/>
  <c r="S19" i="7" s="1"/>
  <c r="U8" i="103"/>
  <c r="U10" i="102"/>
  <c r="U10" i="93" s="1"/>
  <c r="U10" i="11" s="1"/>
  <c r="U10" i="9" s="1"/>
  <c r="U10" i="7" s="1"/>
  <c r="M5" i="102"/>
  <c r="W33" i="16"/>
  <c r="U26" i="17"/>
  <c r="U11" i="16"/>
  <c r="U3" i="16" s="1"/>
  <c r="C3" i="17"/>
  <c r="K11" i="149"/>
  <c r="K10" i="149"/>
  <c r="Q33" i="124"/>
  <c r="Q34" i="123"/>
  <c r="Q33" i="123" s="1"/>
  <c r="W27" i="124"/>
  <c r="W26" i="124" s="1"/>
  <c r="W28" i="123"/>
  <c r="W11" i="124"/>
  <c r="W12" i="123"/>
  <c r="S8" i="124"/>
  <c r="S9" i="123"/>
  <c r="S8" i="123" s="1"/>
  <c r="E4" i="124"/>
  <c r="E5" i="123"/>
  <c r="E4" i="123" s="1"/>
  <c r="V77" i="149"/>
  <c r="D61" i="118"/>
  <c r="N51" i="93"/>
  <c r="N51" i="11" s="1"/>
  <c r="N51" i="9" s="1"/>
  <c r="N51" i="7" s="1"/>
  <c r="D33" i="117"/>
  <c r="D34" i="116"/>
  <c r="D33" i="116" s="1"/>
  <c r="T22" i="117"/>
  <c r="T23" i="116"/>
  <c r="T22" i="116" s="1"/>
  <c r="L17" i="117"/>
  <c r="L18" i="116"/>
  <c r="L17" i="116" s="1"/>
  <c r="N8" i="117"/>
  <c r="N9" i="116"/>
  <c r="N8" i="116" s="1"/>
  <c r="J3" i="191"/>
  <c r="R3" i="105"/>
  <c r="H53" i="102"/>
  <c r="R71" i="93"/>
  <c r="R71" i="11" s="1"/>
  <c r="R71" i="9" s="1"/>
  <c r="R71" i="7" s="1"/>
  <c r="V65" i="93"/>
  <c r="V65" i="11" s="1"/>
  <c r="V65" i="9" s="1"/>
  <c r="V65" i="7" s="1"/>
  <c r="L61" i="103"/>
  <c r="H50" i="93"/>
  <c r="H50" i="11" s="1"/>
  <c r="H50" i="9" s="1"/>
  <c r="H50" i="7" s="1"/>
  <c r="X29" i="93"/>
  <c r="X29" i="11" s="1"/>
  <c r="X29" i="9" s="1"/>
  <c r="X29" i="7" s="1"/>
  <c r="P22" i="103"/>
  <c r="P23" i="102"/>
  <c r="H17" i="103"/>
  <c r="H18" i="102"/>
  <c r="J8" i="103"/>
  <c r="J9" i="102"/>
  <c r="T4" i="103"/>
  <c r="T5" i="102"/>
  <c r="R12" i="149"/>
  <c r="N7" i="149"/>
  <c r="X17" i="124"/>
  <c r="X18" i="123"/>
  <c r="X17" i="123" s="1"/>
  <c r="V11" i="124"/>
  <c r="V12" i="123"/>
  <c r="D4" i="124"/>
  <c r="D5" i="123"/>
  <c r="D4" i="123" s="1"/>
  <c r="M79" i="149"/>
  <c r="M78" i="149"/>
  <c r="K61" i="118"/>
  <c r="S52" i="117"/>
  <c r="S53" i="116"/>
  <c r="S52" i="116" s="1"/>
  <c r="K62" i="116"/>
  <c r="K62" i="93" s="1"/>
  <c r="K62" i="11" s="1"/>
  <c r="K62" i="9" s="1"/>
  <c r="K62" i="7" s="1"/>
  <c r="U43" i="93"/>
  <c r="U43" i="11" s="1"/>
  <c r="U43" i="9" s="1"/>
  <c r="U43" i="7" s="1"/>
  <c r="C38" i="93"/>
  <c r="C38" i="11" s="1"/>
  <c r="C38" i="9" s="1"/>
  <c r="C38" i="7" s="1"/>
  <c r="C23" i="116"/>
  <c r="C22" i="116" s="1"/>
  <c r="C22" i="117"/>
  <c r="O3" i="163"/>
  <c r="Q3" i="197"/>
  <c r="O52" i="103"/>
  <c r="O53" i="102"/>
  <c r="K72" i="93"/>
  <c r="K72" i="11" s="1"/>
  <c r="K72" i="9" s="1"/>
  <c r="K72" i="7" s="1"/>
  <c r="O66" i="93"/>
  <c r="O66" i="11" s="1"/>
  <c r="O66" i="9" s="1"/>
  <c r="O66" i="7" s="1"/>
  <c r="Q63" i="93"/>
  <c r="Q63" i="11" s="1"/>
  <c r="Q63" i="9" s="1"/>
  <c r="Q63" i="7" s="1"/>
  <c r="S61" i="103"/>
  <c r="C48" i="93"/>
  <c r="C48" i="11" s="1"/>
  <c r="C48" i="9" s="1"/>
  <c r="C48" i="7" s="1"/>
  <c r="G33" i="103"/>
  <c r="G34" i="102"/>
  <c r="W22" i="103"/>
  <c r="W23" i="102"/>
  <c r="E21" i="93"/>
  <c r="E21" i="11" s="1"/>
  <c r="E21" i="9" s="1"/>
  <c r="E21" i="7" s="1"/>
  <c r="U12" i="102"/>
  <c r="C10" i="93"/>
  <c r="C10" i="11" s="1"/>
  <c r="C10" i="9" s="1"/>
  <c r="C10" i="7" s="1"/>
  <c r="U4" i="103"/>
  <c r="U6" i="102"/>
  <c r="U6" i="93" s="1"/>
  <c r="U6" i="11" s="1"/>
  <c r="U6" i="9" s="1"/>
  <c r="U6" i="7" s="1"/>
  <c r="C5" i="102"/>
  <c r="C4" i="103"/>
  <c r="K27" i="16"/>
  <c r="I12" i="149"/>
  <c r="E27" i="124"/>
  <c r="E28" i="123"/>
  <c r="E27" i="123" s="1"/>
  <c r="O22" i="124"/>
  <c r="O23" i="123"/>
  <c r="O22" i="123" s="1"/>
  <c r="S3" i="201"/>
  <c r="K3" i="171"/>
  <c r="U33" i="75"/>
  <c r="N69" i="93"/>
  <c r="N69" i="11" s="1"/>
  <c r="N69" i="9" s="1"/>
  <c r="N69" i="7" s="1"/>
  <c r="P44" i="93"/>
  <c r="P44" i="11" s="1"/>
  <c r="P44" i="9" s="1"/>
  <c r="P44" i="7" s="1"/>
  <c r="T38" i="93"/>
  <c r="T38" i="11" s="1"/>
  <c r="T38" i="9" s="1"/>
  <c r="T38" i="7" s="1"/>
  <c r="J62" i="116"/>
  <c r="L43" i="93"/>
  <c r="L43" i="11" s="1"/>
  <c r="L43" i="9" s="1"/>
  <c r="L43" i="7" s="1"/>
  <c r="P37" i="116"/>
  <c r="P37" i="93" s="1"/>
  <c r="P37" i="11" s="1"/>
  <c r="P37" i="9" s="1"/>
  <c r="P37" i="7" s="1"/>
  <c r="R33" i="117"/>
  <c r="R34" i="116"/>
  <c r="R33" i="116" s="1"/>
  <c r="X26" i="163"/>
  <c r="R17" i="117"/>
  <c r="R18" i="116"/>
  <c r="R17" i="116" s="1"/>
  <c r="T8" i="117"/>
  <c r="T9" i="116"/>
  <c r="T8" i="116" s="1"/>
  <c r="F3" i="163"/>
  <c r="J26" i="111"/>
  <c r="X3" i="111"/>
  <c r="T3" i="106"/>
  <c r="P3" i="191"/>
  <c r="P52" i="103"/>
  <c r="H71" i="93"/>
  <c r="H71" i="11" s="1"/>
  <c r="H71" i="9" s="1"/>
  <c r="H71" i="7" s="1"/>
  <c r="J68" i="93"/>
  <c r="J68" i="11" s="1"/>
  <c r="J68" i="9" s="1"/>
  <c r="J68" i="7" s="1"/>
  <c r="L65" i="93"/>
  <c r="L65" i="11" s="1"/>
  <c r="L65" i="9" s="1"/>
  <c r="L65" i="7" s="1"/>
  <c r="V33" i="103"/>
  <c r="V34" i="102"/>
  <c r="D32" i="93"/>
  <c r="D32" i="11" s="1"/>
  <c r="D32" i="9" s="1"/>
  <c r="D32" i="7" s="1"/>
  <c r="F29" i="93"/>
  <c r="F29" i="11" s="1"/>
  <c r="F29" i="9" s="1"/>
  <c r="F29" i="7" s="1"/>
  <c r="F22" i="103"/>
  <c r="F23" i="102"/>
  <c r="P19" i="93"/>
  <c r="P19" i="11" s="1"/>
  <c r="P19" i="9" s="1"/>
  <c r="P19" i="7" s="1"/>
  <c r="R3" i="185"/>
  <c r="P11" i="149"/>
  <c r="R61" i="10"/>
  <c r="H33" i="10"/>
  <c r="H26" i="10" s="1"/>
  <c r="N33" i="124"/>
  <c r="N34" i="123"/>
  <c r="T27" i="124"/>
  <c r="T28" i="123"/>
  <c r="V17" i="124"/>
  <c r="V18" i="123"/>
  <c r="V17" i="123" s="1"/>
  <c r="J3" i="201"/>
  <c r="V61" i="125"/>
  <c r="C79" i="149"/>
  <c r="O40" i="93"/>
  <c r="O40" i="11" s="1"/>
  <c r="O40" i="9" s="1"/>
  <c r="O40" i="7" s="1"/>
  <c r="M74" i="149"/>
  <c r="I22" i="117"/>
  <c r="I23" i="116"/>
  <c r="I22" i="116" s="1"/>
  <c r="M4" i="117"/>
  <c r="M5" i="116"/>
  <c r="M4" i="116" s="1"/>
  <c r="K26" i="111"/>
  <c r="O26" i="194"/>
  <c r="E26" i="194"/>
  <c r="S3" i="194"/>
  <c r="O3" i="191"/>
  <c r="Q72" i="93"/>
  <c r="Q72" i="11" s="1"/>
  <c r="Q72" i="9" s="1"/>
  <c r="Q72" i="7" s="1"/>
  <c r="W63" i="93"/>
  <c r="W63" i="11" s="1"/>
  <c r="W63" i="9" s="1"/>
  <c r="W63" i="7" s="1"/>
  <c r="W47" i="93"/>
  <c r="W47" i="11" s="1"/>
  <c r="W47" i="9" s="1"/>
  <c r="W47" i="7" s="1"/>
  <c r="E42" i="93"/>
  <c r="E42" i="11" s="1"/>
  <c r="E42" i="9" s="1"/>
  <c r="E42" i="7" s="1"/>
  <c r="I36" i="93"/>
  <c r="I36" i="11" s="1"/>
  <c r="I36" i="9" s="1"/>
  <c r="I36" i="7" s="1"/>
  <c r="E33" i="103"/>
  <c r="E34" i="102"/>
  <c r="O30" i="93"/>
  <c r="O30" i="11" s="1"/>
  <c r="O30" i="9" s="1"/>
  <c r="O30" i="7" s="1"/>
  <c r="K26" i="185"/>
  <c r="U22" i="103"/>
  <c r="U23" i="102"/>
  <c r="C21" i="93"/>
  <c r="C21" i="11" s="1"/>
  <c r="C21" i="9" s="1"/>
  <c r="C21" i="7" s="1"/>
  <c r="M17" i="103"/>
  <c r="M18" i="102"/>
  <c r="S6" i="93"/>
  <c r="S6" i="11" s="1"/>
  <c r="C22" i="16"/>
  <c r="O11" i="149"/>
  <c r="S7" i="149"/>
  <c r="E33" i="124"/>
  <c r="E34" i="123"/>
  <c r="K27" i="124"/>
  <c r="K28" i="123"/>
  <c r="K27" i="123" s="1"/>
  <c r="S11" i="124"/>
  <c r="S12" i="123"/>
  <c r="S11" i="123" s="1"/>
  <c r="U61" i="125"/>
  <c r="O26" i="112"/>
  <c r="E3" i="110"/>
  <c r="U3" i="90"/>
  <c r="E26" i="87"/>
  <c r="G26" i="86"/>
  <c r="I26" i="85"/>
  <c r="G3" i="85"/>
  <c r="C26" i="84"/>
  <c r="M26" i="83"/>
  <c r="S3" i="83"/>
  <c r="W26" i="82"/>
  <c r="I26" i="81"/>
  <c r="P3" i="77"/>
  <c r="F61" i="8"/>
  <c r="H61" i="16"/>
  <c r="W17" i="75"/>
  <c r="L61" i="8"/>
  <c r="Q8" i="75"/>
  <c r="O11" i="75"/>
  <c r="C4" i="75"/>
  <c r="R3" i="77"/>
  <c r="Q3" i="77"/>
  <c r="O61" i="16"/>
  <c r="I61" i="8"/>
  <c r="E26" i="106" l="1"/>
  <c r="V2" i="191"/>
  <c r="M2" i="187"/>
  <c r="G26" i="103"/>
  <c r="C26" i="104"/>
  <c r="P63" i="149"/>
  <c r="N2" i="112"/>
  <c r="G3" i="104"/>
  <c r="T11" i="123"/>
  <c r="E62" i="149"/>
  <c r="D2" i="91"/>
  <c r="T7" i="149"/>
  <c r="M16" i="149"/>
  <c r="P51" i="93"/>
  <c r="P51" i="11" s="1"/>
  <c r="P51" i="9" s="1"/>
  <c r="P51" i="7" s="1"/>
  <c r="I2" i="19"/>
  <c r="J2" i="105"/>
  <c r="U47" i="93"/>
  <c r="U47" i="11" s="1"/>
  <c r="U47" i="9" s="1"/>
  <c r="U47" i="7" s="1"/>
  <c r="M3" i="111"/>
  <c r="H2" i="173"/>
  <c r="S3" i="105"/>
  <c r="X2" i="121"/>
  <c r="R2" i="109"/>
  <c r="U26" i="105"/>
  <c r="R26" i="16"/>
  <c r="T3" i="16"/>
  <c r="M47" i="93"/>
  <c r="M47" i="11" s="1"/>
  <c r="M47" i="9" s="1"/>
  <c r="M47" i="7" s="1"/>
  <c r="V33" i="116"/>
  <c r="V26" i="116" s="1"/>
  <c r="I2" i="82"/>
  <c r="K50" i="93"/>
  <c r="K50" i="11" s="1"/>
  <c r="K50" i="9" s="1"/>
  <c r="K50" i="7" s="1"/>
  <c r="S7" i="93"/>
  <c r="S7" i="11" s="1"/>
  <c r="S7" i="9" s="1"/>
  <c r="S7" i="7" s="1"/>
  <c r="O17" i="123"/>
  <c r="N2" i="188"/>
  <c r="U37" i="93"/>
  <c r="U37" i="11" s="1"/>
  <c r="U37" i="9" s="1"/>
  <c r="U37" i="7" s="1"/>
  <c r="S40" i="93"/>
  <c r="S40" i="11" s="1"/>
  <c r="S40" i="9" s="1"/>
  <c r="S40" i="7" s="1"/>
  <c r="X2" i="183"/>
  <c r="H14" i="93"/>
  <c r="H14" i="11" s="1"/>
  <c r="H14" i="9" s="1"/>
  <c r="H14" i="7" s="1"/>
  <c r="H3" i="16"/>
  <c r="D89" i="149"/>
  <c r="T26" i="125"/>
  <c r="V3" i="106"/>
  <c r="O61" i="102"/>
  <c r="V2" i="19"/>
  <c r="X14" i="93"/>
  <c r="X14" i="11" s="1"/>
  <c r="X14" i="9" s="1"/>
  <c r="X14" i="7" s="1"/>
  <c r="C2" i="193"/>
  <c r="X24" i="93"/>
  <c r="X24" i="11" s="1"/>
  <c r="X24" i="9" s="1"/>
  <c r="X24" i="7" s="1"/>
  <c r="C2" i="78"/>
  <c r="H2" i="171"/>
  <c r="Q26" i="111"/>
  <c r="Q2" i="111" s="1"/>
  <c r="C26" i="117"/>
  <c r="I2" i="91"/>
  <c r="H2" i="185"/>
  <c r="L4" i="123"/>
  <c r="D26" i="149"/>
  <c r="L6" i="93"/>
  <c r="L6" i="11" s="1"/>
  <c r="L6" i="9" s="1"/>
  <c r="L6" i="7" s="1"/>
  <c r="U6" i="149"/>
  <c r="O26" i="104"/>
  <c r="G2" i="81"/>
  <c r="J3" i="106"/>
  <c r="U26" i="106"/>
  <c r="O69" i="93"/>
  <c r="O69" i="11" s="1"/>
  <c r="O69" i="9" s="1"/>
  <c r="O69" i="7" s="1"/>
  <c r="Q2" i="197"/>
  <c r="M11" i="123"/>
  <c r="W2" i="18"/>
  <c r="K40" i="93"/>
  <c r="K40" i="11" s="1"/>
  <c r="K40" i="9" s="1"/>
  <c r="K40" i="7" s="1"/>
  <c r="I2" i="186"/>
  <c r="M17" i="123"/>
  <c r="N2" i="187"/>
  <c r="J2" i="195"/>
  <c r="H2" i="112"/>
  <c r="W2" i="115"/>
  <c r="F2" i="111"/>
  <c r="J3" i="125"/>
  <c r="J2" i="125" s="1"/>
  <c r="M72" i="93"/>
  <c r="M72" i="11" s="1"/>
  <c r="M72" i="9" s="1"/>
  <c r="M72" i="7" s="1"/>
  <c r="M3" i="106"/>
  <c r="R3" i="125"/>
  <c r="Q2" i="19"/>
  <c r="Q18" i="149" s="1"/>
  <c r="K63" i="93"/>
  <c r="K63" i="11" s="1"/>
  <c r="K63" i="9" s="1"/>
  <c r="K63" i="7" s="1"/>
  <c r="K2" i="109"/>
  <c r="I3" i="125"/>
  <c r="X26" i="16"/>
  <c r="X2" i="16" s="1"/>
  <c r="H88" i="149"/>
  <c r="F2" i="17"/>
  <c r="O10" i="93"/>
  <c r="O10" i="11" s="1"/>
  <c r="O10" i="9" s="1"/>
  <c r="O10" i="7" s="1"/>
  <c r="K2" i="89"/>
  <c r="D2" i="18"/>
  <c r="N2" i="108"/>
  <c r="M26" i="103"/>
  <c r="H2" i="113"/>
  <c r="V7" i="93"/>
  <c r="V7" i="11" s="1"/>
  <c r="T61" i="149"/>
  <c r="K32" i="149"/>
  <c r="X18" i="149"/>
  <c r="I2" i="112"/>
  <c r="V58" i="149"/>
  <c r="W15" i="93"/>
  <c r="W15" i="11" s="1"/>
  <c r="W15" i="9" s="1"/>
  <c r="W15" i="7" s="1"/>
  <c r="X66" i="93"/>
  <c r="X66" i="11" s="1"/>
  <c r="X66" i="9" s="1"/>
  <c r="X66" i="7" s="1"/>
  <c r="G2" i="19"/>
  <c r="W3" i="16"/>
  <c r="O87" i="149"/>
  <c r="M51" i="93"/>
  <c r="M51" i="11" s="1"/>
  <c r="M51" i="9" s="1"/>
  <c r="M51" i="7" s="1"/>
  <c r="O48" i="93"/>
  <c r="O48" i="11" s="1"/>
  <c r="O48" i="9" s="1"/>
  <c r="O48" i="7" s="1"/>
  <c r="H2" i="197"/>
  <c r="C26" i="16"/>
  <c r="L2" i="19"/>
  <c r="I2" i="79"/>
  <c r="E3" i="105"/>
  <c r="O26" i="103"/>
  <c r="V3" i="75"/>
  <c r="O2" i="186"/>
  <c r="O39" i="149" s="1"/>
  <c r="S26" i="124"/>
  <c r="J3" i="16"/>
  <c r="T2" i="186"/>
  <c r="N61" i="102"/>
  <c r="X32" i="149"/>
  <c r="K2" i="189"/>
  <c r="J2" i="17"/>
  <c r="E26" i="105"/>
  <c r="G26" i="117"/>
  <c r="W2" i="84"/>
  <c r="N89" i="149"/>
  <c r="X2" i="115"/>
  <c r="X64" i="149" s="1"/>
  <c r="T2" i="78"/>
  <c r="V46" i="149"/>
  <c r="Q89" i="149"/>
  <c r="S87" i="149"/>
  <c r="L82" i="149"/>
  <c r="M76" i="149"/>
  <c r="K89" i="149"/>
  <c r="P74" i="149"/>
  <c r="J87" i="149"/>
  <c r="T82" i="149"/>
  <c r="T56" i="149"/>
  <c r="L89" i="149"/>
  <c r="K43" i="149"/>
  <c r="R64" i="149"/>
  <c r="Q87" i="149"/>
  <c r="V18" i="149"/>
  <c r="L56" i="149"/>
  <c r="J89" i="149"/>
  <c r="V57" i="149"/>
  <c r="H95" i="149"/>
  <c r="I89" i="149"/>
  <c r="M87" i="149"/>
  <c r="K87" i="149"/>
  <c r="F17" i="149"/>
  <c r="R89" i="149"/>
  <c r="F87" i="149"/>
  <c r="I87" i="149"/>
  <c r="T87" i="149"/>
  <c r="D82" i="149"/>
  <c r="D56" i="149"/>
  <c r="P87" i="149"/>
  <c r="V63" i="149"/>
  <c r="W87" i="149"/>
  <c r="C87" i="149"/>
  <c r="V42" i="149"/>
  <c r="V87" i="149"/>
  <c r="O44" i="149"/>
  <c r="P39" i="149"/>
  <c r="W44" i="149"/>
  <c r="D87" i="149"/>
  <c r="L87" i="149"/>
  <c r="U87" i="149"/>
  <c r="X87" i="149"/>
  <c r="H74" i="149"/>
  <c r="D57" i="149"/>
  <c r="J2" i="193"/>
  <c r="U3" i="111"/>
  <c r="H93" i="149"/>
  <c r="N57" i="149"/>
  <c r="N87" i="149"/>
  <c r="R87" i="149"/>
  <c r="K88" i="149"/>
  <c r="K95" i="149"/>
  <c r="X26" i="75"/>
  <c r="O27" i="123"/>
  <c r="S2" i="113"/>
  <c r="D2" i="81"/>
  <c r="V3" i="16"/>
  <c r="Q26" i="106"/>
  <c r="F2" i="109"/>
  <c r="I2" i="87"/>
  <c r="K26" i="117"/>
  <c r="C2" i="111"/>
  <c r="O26" i="16"/>
  <c r="O2" i="16" s="1"/>
  <c r="L6" i="149"/>
  <c r="O3" i="125"/>
  <c r="J2" i="196"/>
  <c r="I2" i="110"/>
  <c r="T2" i="163"/>
  <c r="D26" i="105"/>
  <c r="D2" i="105" s="1"/>
  <c r="I2" i="109"/>
  <c r="H33" i="116"/>
  <c r="H26" i="116" s="1"/>
  <c r="O11" i="123"/>
  <c r="R66" i="93"/>
  <c r="R66" i="11" s="1"/>
  <c r="R66" i="9" s="1"/>
  <c r="R66" i="7" s="1"/>
  <c r="Q4" i="123"/>
  <c r="G2" i="190"/>
  <c r="E93" i="149"/>
  <c r="R27" i="123"/>
  <c r="E26" i="16"/>
  <c r="H26" i="104"/>
  <c r="H2" i="104" s="1"/>
  <c r="C2" i="192"/>
  <c r="S26" i="105"/>
  <c r="X2" i="87"/>
  <c r="I2" i="192"/>
  <c r="K2" i="104"/>
  <c r="X24" i="149"/>
  <c r="K3" i="106"/>
  <c r="J2" i="194"/>
  <c r="V26" i="105"/>
  <c r="V2" i="105" s="1"/>
  <c r="V26" i="106"/>
  <c r="V2" i="106" s="1"/>
  <c r="I66" i="93"/>
  <c r="I66" i="11" s="1"/>
  <c r="I66" i="9" s="1"/>
  <c r="I66" i="7" s="1"/>
  <c r="E72" i="93"/>
  <c r="E72" i="11" s="1"/>
  <c r="E72" i="9" s="1"/>
  <c r="E72" i="7" s="1"/>
  <c r="J26" i="104"/>
  <c r="J2" i="104" s="1"/>
  <c r="H29" i="149"/>
  <c r="X2" i="104"/>
  <c r="X3" i="75"/>
  <c r="G26" i="111"/>
  <c r="M26" i="104"/>
  <c r="M2" i="104" s="1"/>
  <c r="L3" i="75"/>
  <c r="W26" i="111"/>
  <c r="O65" i="93"/>
  <c r="O65" i="11" s="1"/>
  <c r="O65" i="9" s="1"/>
  <c r="O65" i="7" s="1"/>
  <c r="I3" i="124"/>
  <c r="E64" i="93"/>
  <c r="E64" i="11" s="1"/>
  <c r="E64" i="9" s="1"/>
  <c r="E64" i="7" s="1"/>
  <c r="J8" i="123"/>
  <c r="D62" i="93"/>
  <c r="D62" i="11" s="1"/>
  <c r="D62" i="9" s="1"/>
  <c r="D62" i="7" s="1"/>
  <c r="V64" i="149"/>
  <c r="M2" i="163"/>
  <c r="X62" i="93"/>
  <c r="X62" i="11" s="1"/>
  <c r="X62" i="9" s="1"/>
  <c r="X62" i="7" s="1"/>
  <c r="G26" i="105"/>
  <c r="V13" i="93"/>
  <c r="V13" i="11" s="1"/>
  <c r="V13" i="9" s="1"/>
  <c r="V13" i="7" s="1"/>
  <c r="U26" i="117"/>
  <c r="I11" i="123"/>
  <c r="T26" i="75"/>
  <c r="T26" i="104"/>
  <c r="P3" i="75"/>
  <c r="U2" i="197"/>
  <c r="W69" i="93"/>
  <c r="W69" i="11" s="1"/>
  <c r="W69" i="9" s="1"/>
  <c r="W69" i="7" s="1"/>
  <c r="D3" i="104"/>
  <c r="S3" i="125"/>
  <c r="F2" i="189"/>
  <c r="V2" i="112"/>
  <c r="R61" i="123"/>
  <c r="K64" i="149"/>
  <c r="I33" i="123"/>
  <c r="I26" i="105"/>
  <c r="I2" i="105" s="1"/>
  <c r="S50" i="93"/>
  <c r="S50" i="11" s="1"/>
  <c r="S50" i="9" s="1"/>
  <c r="S50" i="7" s="1"/>
  <c r="D2" i="165"/>
  <c r="L2" i="173"/>
  <c r="J2" i="190"/>
  <c r="Q2" i="107"/>
  <c r="Q2" i="79"/>
  <c r="T3" i="104"/>
  <c r="M22" i="123"/>
  <c r="I62" i="93"/>
  <c r="I62" i="11" s="1"/>
  <c r="I62" i="9" s="1"/>
  <c r="I62" i="7" s="1"/>
  <c r="L2" i="192"/>
  <c r="K2" i="193"/>
  <c r="I26" i="111"/>
  <c r="H66" i="93"/>
  <c r="H66" i="11" s="1"/>
  <c r="H66" i="9" s="1"/>
  <c r="H66" i="7" s="1"/>
  <c r="V11" i="123"/>
  <c r="U27" i="123"/>
  <c r="Q62" i="93"/>
  <c r="Q62" i="11" s="1"/>
  <c r="Q62" i="9" s="1"/>
  <c r="Q62" i="7" s="1"/>
  <c r="M2" i="189"/>
  <c r="G2" i="195"/>
  <c r="H87" i="149"/>
  <c r="P66" i="93"/>
  <c r="P66" i="11" s="1"/>
  <c r="P66" i="9" s="1"/>
  <c r="P66" i="7" s="1"/>
  <c r="K2" i="78"/>
  <c r="W38" i="93"/>
  <c r="W38" i="11" s="1"/>
  <c r="W38" i="9" s="1"/>
  <c r="W38" i="7" s="1"/>
  <c r="M2" i="197"/>
  <c r="I3" i="75"/>
  <c r="I37" i="93"/>
  <c r="I37" i="11" s="1"/>
  <c r="I37" i="9" s="1"/>
  <c r="I37" i="7" s="1"/>
  <c r="R10" i="93"/>
  <c r="R10" i="11" s="1"/>
  <c r="Q2" i="196"/>
  <c r="O3" i="106"/>
  <c r="G26" i="104"/>
  <c r="G2" i="104" s="1"/>
  <c r="M24" i="93"/>
  <c r="M24" i="11" s="1"/>
  <c r="M24" i="9" s="1"/>
  <c r="M24" i="7" s="1"/>
  <c r="L3" i="16"/>
  <c r="L2" i="16" s="1"/>
  <c r="I2" i="194"/>
  <c r="V94" i="149"/>
  <c r="I2" i="188"/>
  <c r="E33" i="123"/>
  <c r="E26" i="123" s="1"/>
  <c r="W11" i="123"/>
  <c r="W3" i="123" s="1"/>
  <c r="D13" i="149"/>
  <c r="C12" i="102"/>
  <c r="V6" i="149"/>
  <c r="I2" i="111"/>
  <c r="C27" i="123"/>
  <c r="X2" i="112"/>
  <c r="L26" i="105"/>
  <c r="T3" i="105"/>
  <c r="T89" i="149"/>
  <c r="U2" i="89"/>
  <c r="W42" i="93"/>
  <c r="W42" i="11" s="1"/>
  <c r="W42" i="9" s="1"/>
  <c r="W42" i="7" s="1"/>
  <c r="X3" i="105"/>
  <c r="J2" i="165"/>
  <c r="P26" i="75"/>
  <c r="P2" i="198"/>
  <c r="F26" i="105"/>
  <c r="F2" i="105" s="1"/>
  <c r="Q3" i="104"/>
  <c r="Q2" i="104" s="1"/>
  <c r="U64" i="93"/>
  <c r="U64" i="11" s="1"/>
  <c r="U64" i="9" s="1"/>
  <c r="U64" i="7" s="1"/>
  <c r="K2" i="110"/>
  <c r="R26" i="116"/>
  <c r="L26" i="104"/>
  <c r="L2" i="104" s="1"/>
  <c r="O26" i="106"/>
  <c r="S94" i="149"/>
  <c r="Q61" i="102"/>
  <c r="C3" i="103"/>
  <c r="W27" i="123"/>
  <c r="I78" i="149"/>
  <c r="T17" i="123"/>
  <c r="R26" i="103"/>
  <c r="I5" i="102"/>
  <c r="I61" i="116"/>
  <c r="M8" i="102"/>
  <c r="G2" i="77"/>
  <c r="O2" i="185"/>
  <c r="G2" i="189"/>
  <c r="T2" i="114"/>
  <c r="E76" i="149"/>
  <c r="N26" i="105"/>
  <c r="N2" i="105" s="1"/>
  <c r="Q2" i="183"/>
  <c r="C2" i="112"/>
  <c r="R2" i="189"/>
  <c r="H3" i="75"/>
  <c r="X26" i="105"/>
  <c r="C3" i="125"/>
  <c r="C2" i="125" s="1"/>
  <c r="T3" i="75"/>
  <c r="P26" i="104"/>
  <c r="C3" i="104"/>
  <c r="G69" i="93"/>
  <c r="G69" i="11" s="1"/>
  <c r="G69" i="9" s="1"/>
  <c r="G69" i="7" s="1"/>
  <c r="D2" i="115"/>
  <c r="C13" i="93"/>
  <c r="C13" i="11" s="1"/>
  <c r="C13" i="9" s="1"/>
  <c r="C13" i="7" s="1"/>
  <c r="L2" i="18"/>
  <c r="J6" i="149"/>
  <c r="S3" i="116"/>
  <c r="L2" i="81"/>
  <c r="P2" i="171"/>
  <c r="G2" i="80"/>
  <c r="D3" i="75"/>
  <c r="W3" i="111"/>
  <c r="P22" i="102"/>
  <c r="W26" i="16"/>
  <c r="I72" i="149"/>
  <c r="D2" i="201"/>
  <c r="T6" i="149"/>
  <c r="H11" i="123"/>
  <c r="H3" i="123" s="1"/>
  <c r="R80" i="149"/>
  <c r="C13" i="149"/>
  <c r="I3" i="104"/>
  <c r="S63" i="93"/>
  <c r="S63" i="11" s="1"/>
  <c r="S63" i="9" s="1"/>
  <c r="S63" i="7" s="1"/>
  <c r="C2" i="113"/>
  <c r="I26" i="106"/>
  <c r="O2" i="199"/>
  <c r="Q51" i="93"/>
  <c r="Q51" i="11" s="1"/>
  <c r="Q51" i="9" s="1"/>
  <c r="Q51" i="7" s="1"/>
  <c r="T36" i="93"/>
  <c r="T36" i="11" s="1"/>
  <c r="T36" i="9" s="1"/>
  <c r="T36" i="7" s="1"/>
  <c r="G2" i="165"/>
  <c r="R72" i="149"/>
  <c r="M3" i="117"/>
  <c r="Q26" i="123"/>
  <c r="J81" i="149"/>
  <c r="K2" i="77"/>
  <c r="G77" i="149"/>
  <c r="J72" i="149"/>
  <c r="R81" i="149"/>
  <c r="F78" i="149"/>
  <c r="Q2" i="83"/>
  <c r="C2" i="89"/>
  <c r="N3" i="75"/>
  <c r="R3" i="106"/>
  <c r="N44" i="149"/>
  <c r="W26" i="125"/>
  <c r="R75" i="149"/>
  <c r="W2" i="113"/>
  <c r="K26" i="106"/>
  <c r="N2" i="192"/>
  <c r="S2" i="104"/>
  <c r="I16" i="93"/>
  <c r="I16" i="11" s="1"/>
  <c r="I16" i="9" s="1"/>
  <c r="I16" i="7" s="1"/>
  <c r="W2" i="165"/>
  <c r="P3" i="104"/>
  <c r="F4" i="123"/>
  <c r="K26" i="16"/>
  <c r="H89" i="149"/>
  <c r="E3" i="124"/>
  <c r="W81" i="149"/>
  <c r="V26" i="16"/>
  <c r="H26" i="103"/>
  <c r="E10" i="149"/>
  <c r="C6" i="149"/>
  <c r="M10" i="149"/>
  <c r="S74" i="149"/>
  <c r="S22" i="102"/>
  <c r="T22" i="149"/>
  <c r="E26" i="125"/>
  <c r="E2" i="125" s="1"/>
  <c r="S3" i="106"/>
  <c r="D2" i="193"/>
  <c r="O62" i="93"/>
  <c r="O62" i="11" s="1"/>
  <c r="O62" i="9" s="1"/>
  <c r="O62" i="7" s="1"/>
  <c r="G2" i="78"/>
  <c r="O2" i="165"/>
  <c r="L3" i="105"/>
  <c r="I2" i="189"/>
  <c r="R25" i="93"/>
  <c r="R25" i="11" s="1"/>
  <c r="R25" i="9" s="1"/>
  <c r="R25" i="7" s="1"/>
  <c r="I2" i="196"/>
  <c r="L2" i="109"/>
  <c r="O26" i="111"/>
  <c r="O2" i="111" s="1"/>
  <c r="M41" i="149"/>
  <c r="I18" i="149"/>
  <c r="R2" i="185"/>
  <c r="S2" i="201"/>
  <c r="T26" i="149"/>
  <c r="M26" i="75"/>
  <c r="P26" i="103"/>
  <c r="I26" i="75"/>
  <c r="M33" i="116"/>
  <c r="K33" i="116"/>
  <c r="K26" i="116" s="1"/>
  <c r="N4" i="102"/>
  <c r="U52" i="149"/>
  <c r="C26" i="106"/>
  <c r="C2" i="106" s="1"/>
  <c r="N3" i="104"/>
  <c r="W26" i="106"/>
  <c r="W2" i="106" s="1"/>
  <c r="P2" i="125"/>
  <c r="I26" i="16"/>
  <c r="I2" i="16" s="1"/>
  <c r="S2" i="110"/>
  <c r="N3" i="106"/>
  <c r="V26" i="75"/>
  <c r="P2" i="19"/>
  <c r="T2" i="165"/>
  <c r="K26" i="103"/>
  <c r="C33" i="116"/>
  <c r="C26" i="116" s="1"/>
  <c r="Q2" i="185"/>
  <c r="M64" i="93"/>
  <c r="M64" i="11" s="1"/>
  <c r="M64" i="9" s="1"/>
  <c r="T64" i="149"/>
  <c r="M52" i="149"/>
  <c r="W66" i="93"/>
  <c r="W66" i="11" s="1"/>
  <c r="W66" i="9" s="1"/>
  <c r="W66" i="7" s="1"/>
  <c r="U3" i="104"/>
  <c r="C3" i="16"/>
  <c r="C2" i="203"/>
  <c r="Q26" i="103"/>
  <c r="G26" i="124"/>
  <c r="L2" i="106"/>
  <c r="C33" i="123"/>
  <c r="S3" i="16"/>
  <c r="I26" i="124"/>
  <c r="S33" i="116"/>
  <c r="S26" i="116" s="1"/>
  <c r="H77" i="149"/>
  <c r="O2" i="183"/>
  <c r="Q6" i="93"/>
  <c r="Q6" i="11" s="1"/>
  <c r="Q6" i="9" s="1"/>
  <c r="Q6" i="7" s="1"/>
  <c r="J25" i="93"/>
  <c r="J25" i="11" s="1"/>
  <c r="J25" i="9" s="1"/>
  <c r="J25" i="7" s="1"/>
  <c r="G2" i="83"/>
  <c r="F2" i="192"/>
  <c r="N2" i="191"/>
  <c r="H62" i="93"/>
  <c r="H62" i="11" s="1"/>
  <c r="H62" i="9" s="1"/>
  <c r="H62" i="7" s="1"/>
  <c r="D26" i="75"/>
  <c r="M37" i="93"/>
  <c r="M37" i="11" s="1"/>
  <c r="M37" i="9" s="1"/>
  <c r="M37" i="7" s="1"/>
  <c r="E3" i="106"/>
  <c r="E2" i="106" s="1"/>
  <c r="P26" i="16"/>
  <c r="P2" i="16" s="1"/>
  <c r="Q3" i="106"/>
  <c r="T2" i="187"/>
  <c r="X26" i="117"/>
  <c r="Q12" i="149"/>
  <c r="J80" i="149"/>
  <c r="O24" i="102"/>
  <c r="O24" i="93" s="1"/>
  <c r="O24" i="11" s="1"/>
  <c r="O24" i="9" s="1"/>
  <c r="O24" i="7" s="1"/>
  <c r="N26" i="117"/>
  <c r="H17" i="123"/>
  <c r="F26" i="16"/>
  <c r="W74" i="149"/>
  <c r="E3" i="16"/>
  <c r="Q66" i="93"/>
  <c r="Q66" i="11" s="1"/>
  <c r="Q66" i="9" s="1"/>
  <c r="Q66" i="7" s="1"/>
  <c r="X2" i="198"/>
  <c r="M2" i="165"/>
  <c r="S26" i="111"/>
  <c r="S2" i="111" s="1"/>
  <c r="M89" i="149"/>
  <c r="L2" i="121"/>
  <c r="W2" i="203"/>
  <c r="W2" i="91"/>
  <c r="P2" i="121"/>
  <c r="U2" i="163"/>
  <c r="J26" i="117"/>
  <c r="C12" i="149"/>
  <c r="O78" i="149"/>
  <c r="X64" i="93"/>
  <c r="X64" i="11" s="1"/>
  <c r="X64" i="9" s="1"/>
  <c r="X64" i="7" s="1"/>
  <c r="K3" i="16"/>
  <c r="X2" i="171"/>
  <c r="K26" i="105"/>
  <c r="K2" i="105" s="1"/>
  <c r="F26" i="104"/>
  <c r="F2" i="104" s="1"/>
  <c r="T26" i="16"/>
  <c r="R26" i="125"/>
  <c r="G2" i="125"/>
  <c r="X2" i="186"/>
  <c r="D2" i="163"/>
  <c r="O3" i="75"/>
  <c r="X17" i="149"/>
  <c r="H6" i="149"/>
  <c r="H26" i="124"/>
  <c r="G26" i="16"/>
  <c r="G2" i="16" s="1"/>
  <c r="C26" i="103"/>
  <c r="H33" i="123"/>
  <c r="H26" i="123" s="1"/>
  <c r="M26" i="105"/>
  <c r="M2" i="105" s="1"/>
  <c r="H2" i="87"/>
  <c r="F26" i="75"/>
  <c r="X74" i="149"/>
  <c r="D2" i="173"/>
  <c r="M26" i="106"/>
  <c r="M2" i="106" s="1"/>
  <c r="C2" i="189"/>
  <c r="K28" i="149"/>
  <c r="C95" i="149"/>
  <c r="F64" i="149"/>
  <c r="I3" i="106"/>
  <c r="G65" i="93"/>
  <c r="G65" i="11" s="1"/>
  <c r="G65" i="9" s="1"/>
  <c r="G65" i="7" s="1"/>
  <c r="V2" i="190"/>
  <c r="J26" i="75"/>
  <c r="H2" i="105"/>
  <c r="J2" i="77"/>
  <c r="P2" i="105"/>
  <c r="Q3" i="16"/>
  <c r="Q2" i="16" s="1"/>
  <c r="J2" i="90"/>
  <c r="J2" i="79"/>
  <c r="C26" i="105"/>
  <c r="C2" i="105" s="1"/>
  <c r="S2" i="163"/>
  <c r="S26" i="106"/>
  <c r="Q11" i="103"/>
  <c r="Q3" i="103" s="1"/>
  <c r="E2" i="81"/>
  <c r="W3" i="75"/>
  <c r="L2" i="201"/>
  <c r="O26" i="117"/>
  <c r="W26" i="117"/>
  <c r="V61" i="123"/>
  <c r="O2" i="91"/>
  <c r="F26" i="125"/>
  <c r="F2" i="125" s="1"/>
  <c r="U3" i="105"/>
  <c r="U2" i="105" s="1"/>
  <c r="N26" i="106"/>
  <c r="I26" i="104"/>
  <c r="F3" i="116"/>
  <c r="S33" i="123"/>
  <c r="S26" i="123" s="1"/>
  <c r="Q26" i="105"/>
  <c r="N2" i="114"/>
  <c r="J2" i="121"/>
  <c r="N26" i="75"/>
  <c r="N2" i="75" s="1"/>
  <c r="T2" i="81"/>
  <c r="Q3" i="105"/>
  <c r="L26" i="75"/>
  <c r="F3" i="16"/>
  <c r="L2" i="165"/>
  <c r="F3" i="117"/>
  <c r="R2" i="82"/>
  <c r="H3" i="106"/>
  <c r="T2" i="18"/>
  <c r="H26" i="106"/>
  <c r="P3" i="106"/>
  <c r="J26" i="16"/>
  <c r="M26" i="117"/>
  <c r="W26" i="75"/>
  <c r="E26" i="117"/>
  <c r="F2" i="106"/>
  <c r="D2" i="82"/>
  <c r="L62" i="93"/>
  <c r="L62" i="11" s="1"/>
  <c r="L62" i="9" s="1"/>
  <c r="L62" i="7" s="1"/>
  <c r="T62" i="93"/>
  <c r="T62" i="11" s="1"/>
  <c r="T62" i="9" s="1"/>
  <c r="T62" i="7" s="1"/>
  <c r="C61" i="123"/>
  <c r="D61" i="123"/>
  <c r="E68" i="93"/>
  <c r="E68" i="11" s="1"/>
  <c r="E68" i="9" s="1"/>
  <c r="E68" i="7" s="1"/>
  <c r="N64" i="149"/>
  <c r="E59" i="149"/>
  <c r="P26" i="106"/>
  <c r="H17" i="149"/>
  <c r="I77" i="149"/>
  <c r="G33" i="123"/>
  <c r="P26" i="124"/>
  <c r="U26" i="103"/>
  <c r="O55" i="149"/>
  <c r="F3" i="103"/>
  <c r="F33" i="123"/>
  <c r="F26" i="123" s="1"/>
  <c r="E37" i="93"/>
  <c r="E37" i="11" s="1"/>
  <c r="E37" i="9" s="1"/>
  <c r="E37" i="7" s="1"/>
  <c r="S2" i="112"/>
  <c r="G66" i="93"/>
  <c r="G66" i="11" s="1"/>
  <c r="G66" i="9" s="1"/>
  <c r="G66" i="7" s="1"/>
  <c r="R15" i="93"/>
  <c r="R15" i="11" s="1"/>
  <c r="R15" i="9" s="1"/>
  <c r="R15" i="7" s="1"/>
  <c r="S88" i="149"/>
  <c r="J78" i="149"/>
  <c r="V95" i="149"/>
  <c r="I10" i="149"/>
  <c r="D2" i="16"/>
  <c r="F2" i="77"/>
  <c r="K61" i="102"/>
  <c r="E61" i="102"/>
  <c r="N2" i="125"/>
  <c r="X94" i="149"/>
  <c r="X56" i="149"/>
  <c r="V61" i="116"/>
  <c r="N10" i="149"/>
  <c r="N33" i="123"/>
  <c r="N26" i="123" s="1"/>
  <c r="J10" i="149"/>
  <c r="J2" i="197"/>
  <c r="S24" i="93"/>
  <c r="S24" i="11" s="1"/>
  <c r="S24" i="9" s="1"/>
  <c r="S24" i="7" s="1"/>
  <c r="T26" i="105"/>
  <c r="N2" i="189"/>
  <c r="D12" i="149"/>
  <c r="W55" i="149"/>
  <c r="G52" i="149"/>
  <c r="P89" i="149"/>
  <c r="X86" i="149"/>
  <c r="J76" i="149"/>
  <c r="C93" i="149"/>
  <c r="U9" i="93"/>
  <c r="U9" i="11" s="1"/>
  <c r="E61" i="123"/>
  <c r="G2" i="114"/>
  <c r="V78" i="149"/>
  <c r="O8" i="103"/>
  <c r="O3" i="103" s="1"/>
  <c r="O9" i="102"/>
  <c r="O8" i="102" s="1"/>
  <c r="T2" i="82"/>
  <c r="O26" i="125"/>
  <c r="O74" i="149"/>
  <c r="T13" i="149"/>
  <c r="X81" i="149"/>
  <c r="J56" i="149"/>
  <c r="J15" i="93"/>
  <c r="J15" i="11" s="1"/>
  <c r="J15" i="9" s="1"/>
  <c r="J15" i="7" s="1"/>
  <c r="J77" i="149"/>
  <c r="I58" i="149"/>
  <c r="K3" i="124"/>
  <c r="G2" i="163"/>
  <c r="C2" i="77"/>
  <c r="Q42" i="149"/>
  <c r="J3" i="75"/>
  <c r="W80" i="149"/>
  <c r="M77" i="149"/>
  <c r="R6" i="149"/>
  <c r="S2" i="188"/>
  <c r="F26" i="103"/>
  <c r="U26" i="16"/>
  <c r="U2" i="16" s="1"/>
  <c r="U3" i="117"/>
  <c r="S26" i="16"/>
  <c r="L2" i="17"/>
  <c r="W10" i="93"/>
  <c r="W10" i="11" s="1"/>
  <c r="W10" i="9" s="1"/>
  <c r="W10" i="7" s="1"/>
  <c r="D33" i="123"/>
  <c r="D26" i="123" s="1"/>
  <c r="Q2" i="109"/>
  <c r="C2" i="90"/>
  <c r="V37" i="93"/>
  <c r="V37" i="11" s="1"/>
  <c r="V37" i="9" s="1"/>
  <c r="V37" i="7" s="1"/>
  <c r="R2" i="79"/>
  <c r="X26" i="125"/>
  <c r="X2" i="125" s="1"/>
  <c r="X2" i="80"/>
  <c r="L2" i="203"/>
  <c r="R26" i="124"/>
  <c r="I3" i="103"/>
  <c r="Q26" i="75"/>
  <c r="M61" i="123"/>
  <c r="W33" i="123"/>
  <c r="E2" i="185"/>
  <c r="R8" i="123"/>
  <c r="Q2" i="86"/>
  <c r="J2" i="108"/>
  <c r="D26" i="104"/>
  <c r="R3" i="75"/>
  <c r="P2" i="183"/>
  <c r="G26" i="106"/>
  <c r="G2" i="106" s="1"/>
  <c r="W26" i="104"/>
  <c r="W2" i="104" s="1"/>
  <c r="K2" i="106"/>
  <c r="E2" i="165"/>
  <c r="Q2" i="165"/>
  <c r="V2" i="194"/>
  <c r="X2" i="191"/>
  <c r="X33" i="123"/>
  <c r="E33" i="116"/>
  <c r="E26" i="116" s="1"/>
  <c r="U2" i="125"/>
  <c r="X27" i="123"/>
  <c r="V2" i="111"/>
  <c r="J66" i="93"/>
  <c r="J66" i="11" s="1"/>
  <c r="J66" i="9" s="1"/>
  <c r="J66" i="7" s="1"/>
  <c r="O2" i="88"/>
  <c r="O26" i="105"/>
  <c r="K2" i="121"/>
  <c r="Q2" i="18"/>
  <c r="N2" i="107"/>
  <c r="D2" i="203"/>
  <c r="E2" i="17"/>
  <c r="P33" i="123"/>
  <c r="P26" i="123" s="1"/>
  <c r="L26" i="116"/>
  <c r="G33" i="116"/>
  <c r="G26" i="116" s="1"/>
  <c r="I33" i="116"/>
  <c r="I26" i="116" s="1"/>
  <c r="D2" i="171"/>
  <c r="T33" i="123"/>
  <c r="S3" i="75"/>
  <c r="S26" i="117"/>
  <c r="J11" i="123"/>
  <c r="F3" i="75"/>
  <c r="K2" i="82"/>
  <c r="M2" i="188"/>
  <c r="L2" i="108"/>
  <c r="H2" i="198"/>
  <c r="H26" i="16"/>
  <c r="I2" i="90"/>
  <c r="O2" i="108"/>
  <c r="O33" i="123"/>
  <c r="M2" i="125"/>
  <c r="U33" i="123"/>
  <c r="E11" i="102"/>
  <c r="N61" i="123"/>
  <c r="N64" i="93"/>
  <c r="N64" i="11" s="1"/>
  <c r="N64" i="9" s="1"/>
  <c r="D2" i="195"/>
  <c r="W3" i="125"/>
  <c r="S64" i="93"/>
  <c r="S64" i="11" s="1"/>
  <c r="S64" i="9" s="1"/>
  <c r="S64" i="7" s="1"/>
  <c r="D2" i="90"/>
  <c r="K2" i="196"/>
  <c r="C2" i="109"/>
  <c r="R2" i="121"/>
  <c r="X2" i="83"/>
  <c r="M2" i="193"/>
  <c r="E2" i="189"/>
  <c r="V2" i="104"/>
  <c r="H57" i="149"/>
  <c r="E2" i="77"/>
  <c r="D2" i="77"/>
  <c r="E2" i="187"/>
  <c r="C2" i="121"/>
  <c r="D2" i="196"/>
  <c r="V2" i="185"/>
  <c r="J3" i="116"/>
  <c r="X2" i="114"/>
  <c r="S2" i="193"/>
  <c r="S2" i="83"/>
  <c r="E2" i="110"/>
  <c r="O2" i="163"/>
  <c r="X2" i="194"/>
  <c r="C2" i="79"/>
  <c r="D2" i="111"/>
  <c r="K2" i="79"/>
  <c r="C2" i="88"/>
  <c r="W2" i="163"/>
  <c r="D2" i="197"/>
  <c r="M2" i="77"/>
  <c r="C2" i="107"/>
  <c r="P2" i="187"/>
  <c r="S2" i="87"/>
  <c r="K2" i="191"/>
  <c r="E2" i="112"/>
  <c r="O2" i="197"/>
  <c r="U2" i="84"/>
  <c r="I2" i="187"/>
  <c r="T2" i="201"/>
  <c r="T2" i="10"/>
  <c r="H2" i="194"/>
  <c r="C2" i="83"/>
  <c r="Q2" i="108"/>
  <c r="G2" i="191"/>
  <c r="J2" i="185"/>
  <c r="Q2" i="163"/>
  <c r="L2" i="187"/>
  <c r="W2" i="89"/>
  <c r="Q2" i="191"/>
  <c r="T2" i="171"/>
  <c r="K2" i="195"/>
  <c r="M2" i="109"/>
  <c r="O2" i="201"/>
  <c r="H2" i="90"/>
  <c r="T2" i="85"/>
  <c r="P2" i="91"/>
  <c r="M2" i="203"/>
  <c r="K2" i="190"/>
  <c r="X2" i="107"/>
  <c r="O2" i="18"/>
  <c r="D2" i="189"/>
  <c r="L2" i="107"/>
  <c r="I2" i="203"/>
  <c r="I2" i="190"/>
  <c r="R2" i="192"/>
  <c r="F2" i="163"/>
  <c r="U2" i="90"/>
  <c r="M2" i="83"/>
  <c r="P2" i="191"/>
  <c r="H2" i="187"/>
  <c r="K2" i="10"/>
  <c r="D2" i="10"/>
  <c r="U2" i="110"/>
  <c r="R2" i="201"/>
  <c r="P2" i="10"/>
  <c r="N2" i="163"/>
  <c r="E2" i="171"/>
  <c r="C2" i="191"/>
  <c r="E2" i="86"/>
  <c r="G2" i="197"/>
  <c r="K2" i="17"/>
  <c r="S2" i="88"/>
  <c r="I2" i="17"/>
  <c r="U2" i="86"/>
  <c r="W2" i="17"/>
  <c r="E2" i="163"/>
  <c r="X2" i="187"/>
  <c r="I2" i="191"/>
  <c r="R2" i="17"/>
  <c r="U2" i="201"/>
  <c r="C2" i="187"/>
  <c r="L2" i="197"/>
  <c r="O2" i="89"/>
  <c r="K2" i="194"/>
  <c r="C2" i="171"/>
  <c r="F2" i="171"/>
  <c r="M2" i="90"/>
  <c r="T2" i="111"/>
  <c r="C2" i="80"/>
  <c r="F2" i="79"/>
  <c r="H2" i="82"/>
  <c r="H2" i="125"/>
  <c r="I2" i="85"/>
  <c r="G2" i="86"/>
  <c r="Q2" i="77"/>
  <c r="C2" i="84"/>
  <c r="O2" i="112"/>
  <c r="R2" i="105"/>
  <c r="T2" i="77"/>
  <c r="W2" i="77"/>
  <c r="M2" i="110"/>
  <c r="I2" i="10"/>
  <c r="G2" i="194"/>
  <c r="N2" i="16"/>
  <c r="N2" i="77"/>
  <c r="U2" i="78"/>
  <c r="K2" i="87"/>
  <c r="D2" i="191"/>
  <c r="I2" i="78"/>
  <c r="S2" i="185"/>
  <c r="R2" i="114"/>
  <c r="U2" i="77"/>
  <c r="Q2" i="88"/>
  <c r="S2" i="107"/>
  <c r="U2" i="106"/>
  <c r="L2" i="185"/>
  <c r="J2" i="187"/>
  <c r="E2" i="90"/>
  <c r="K2" i="201"/>
  <c r="Q2" i="17"/>
  <c r="F2" i="201"/>
  <c r="P2" i="194"/>
  <c r="S2" i="186"/>
  <c r="I2" i="171"/>
  <c r="I2" i="197"/>
  <c r="K2" i="111"/>
  <c r="D2" i="17"/>
  <c r="J2" i="163"/>
  <c r="O2" i="188"/>
  <c r="M2" i="88"/>
  <c r="C2" i="108"/>
  <c r="G2" i="105"/>
  <c r="O2" i="110"/>
  <c r="N2" i="78"/>
  <c r="J2" i="85"/>
  <c r="R2" i="110"/>
  <c r="N2" i="203"/>
  <c r="I2" i="193"/>
  <c r="M2" i="195"/>
  <c r="H2" i="79"/>
  <c r="N2" i="173"/>
  <c r="V2" i="18"/>
  <c r="R2" i="188"/>
  <c r="T2" i="193"/>
  <c r="I2" i="113"/>
  <c r="W2" i="105"/>
  <c r="P2" i="77"/>
  <c r="R2" i="77"/>
  <c r="G2" i="85"/>
  <c r="H2" i="10"/>
  <c r="X2" i="111"/>
  <c r="J2" i="191"/>
  <c r="N2" i="171"/>
  <c r="U2" i="83"/>
  <c r="U2" i="8"/>
  <c r="I2" i="81"/>
  <c r="S2" i="171"/>
  <c r="R2" i="191"/>
  <c r="W2" i="78"/>
  <c r="D2" i="106"/>
  <c r="J2" i="114"/>
  <c r="J2" i="10"/>
  <c r="F2" i="185"/>
  <c r="M2" i="10"/>
  <c r="X2" i="10"/>
  <c r="G2" i="89"/>
  <c r="S2" i="17"/>
  <c r="O2" i="194"/>
  <c r="N2" i="185"/>
  <c r="U2" i="91"/>
  <c r="U2" i="171"/>
  <c r="T2" i="197"/>
  <c r="T2" i="194"/>
  <c r="C2" i="195"/>
  <c r="C2" i="114"/>
  <c r="E2" i="87"/>
  <c r="U2" i="88"/>
  <c r="J2" i="78"/>
  <c r="D2" i="85"/>
  <c r="J2" i="112"/>
  <c r="R2" i="88"/>
  <c r="N2" i="113"/>
  <c r="P2" i="203"/>
  <c r="N2" i="195"/>
  <c r="E2" i="115"/>
  <c r="P2" i="173"/>
  <c r="I2" i="18"/>
  <c r="H2" i="115"/>
  <c r="J2" i="19"/>
  <c r="J2" i="201"/>
  <c r="N2" i="201"/>
  <c r="Q2" i="84"/>
  <c r="C2" i="185"/>
  <c r="J2" i="8"/>
  <c r="E2" i="10"/>
  <c r="S2" i="84"/>
  <c r="G2" i="10"/>
  <c r="H2" i="163"/>
  <c r="S2" i="197"/>
  <c r="S2" i="79"/>
  <c r="Q2" i="80"/>
  <c r="K2" i="91"/>
  <c r="Q2" i="201"/>
  <c r="O2" i="10"/>
  <c r="H2" i="111"/>
  <c r="M2" i="194"/>
  <c r="M2" i="171"/>
  <c r="V2" i="77"/>
  <c r="W2" i="90"/>
  <c r="I2" i="108"/>
  <c r="F2" i="194"/>
  <c r="K2" i="186"/>
  <c r="M2" i="112"/>
  <c r="K2" i="187"/>
  <c r="L2" i="77"/>
  <c r="W2" i="79"/>
  <c r="W2" i="187"/>
  <c r="X2" i="8"/>
  <c r="R2" i="187"/>
  <c r="M2" i="185"/>
  <c r="K2" i="86"/>
  <c r="M2" i="107"/>
  <c r="O2" i="87"/>
  <c r="W2" i="185"/>
  <c r="U2" i="19"/>
  <c r="Q2" i="89"/>
  <c r="P2" i="86"/>
  <c r="U2" i="183"/>
  <c r="K2" i="171"/>
  <c r="S2" i="187"/>
  <c r="E2" i="194"/>
  <c r="L2" i="163"/>
  <c r="W2" i="85"/>
  <c r="V2" i="171"/>
  <c r="M2" i="79"/>
  <c r="C2" i="91"/>
  <c r="O2" i="17"/>
  <c r="G2" i="187"/>
  <c r="D2" i="185"/>
  <c r="C2" i="104"/>
  <c r="E2" i="91"/>
  <c r="X2" i="17"/>
  <c r="K2" i="8"/>
  <c r="I2" i="163"/>
  <c r="T2" i="17"/>
  <c r="S2" i="91"/>
  <c r="O2" i="187"/>
  <c r="L2" i="194"/>
  <c r="J2" i="111"/>
  <c r="H2" i="191"/>
  <c r="R2" i="197"/>
  <c r="S2" i="191"/>
  <c r="X2" i="197"/>
  <c r="N2" i="194"/>
  <c r="E2" i="198"/>
  <c r="T2" i="183"/>
  <c r="F2" i="173"/>
  <c r="N2" i="18"/>
  <c r="U2" i="203"/>
  <c r="E2" i="192"/>
  <c r="O2" i="174"/>
  <c r="S2" i="194"/>
  <c r="K2" i="197"/>
  <c r="O2" i="85"/>
  <c r="Q2" i="171"/>
  <c r="R2" i="163"/>
  <c r="M2" i="16"/>
  <c r="V2" i="10"/>
  <c r="M2" i="78"/>
  <c r="C2" i="87"/>
  <c r="W2" i="191"/>
  <c r="K2" i="185"/>
  <c r="V2" i="201"/>
  <c r="J2" i="171"/>
  <c r="Q2" i="10"/>
  <c r="R2" i="104"/>
  <c r="M2" i="201"/>
  <c r="L2" i="10"/>
  <c r="S2" i="77"/>
  <c r="M2" i="82"/>
  <c r="L2" i="125"/>
  <c r="P2" i="163"/>
  <c r="O2" i="81"/>
  <c r="G2" i="8"/>
  <c r="C2" i="194"/>
  <c r="R2" i="171"/>
  <c r="P2" i="197"/>
  <c r="W2" i="81"/>
  <c r="I2" i="125"/>
  <c r="R2" i="16"/>
  <c r="W2" i="194"/>
  <c r="K2" i="83"/>
  <c r="W2" i="114"/>
  <c r="T2" i="185"/>
  <c r="R2" i="111"/>
  <c r="N2" i="10"/>
  <c r="S2" i="115"/>
  <c r="S2" i="195"/>
  <c r="U2" i="17"/>
  <c r="P2" i="201"/>
  <c r="Q2" i="125"/>
  <c r="O2" i="191"/>
  <c r="C2" i="17"/>
  <c r="Q2" i="85"/>
  <c r="G2" i="17"/>
  <c r="U2" i="185"/>
  <c r="O2" i="78"/>
  <c r="I2" i="201"/>
  <c r="I2" i="185"/>
  <c r="E2" i="82"/>
  <c r="P2" i="17"/>
  <c r="L2" i="111"/>
  <c r="S2" i="10"/>
  <c r="M2" i="86"/>
  <c r="K2" i="107"/>
  <c r="C2" i="201"/>
  <c r="D2" i="187"/>
  <c r="U2" i="82"/>
  <c r="C2" i="186"/>
  <c r="L2" i="171"/>
  <c r="I2" i="77"/>
  <c r="P2" i="111"/>
  <c r="U2" i="194"/>
  <c r="C2" i="197"/>
  <c r="U2" i="112"/>
  <c r="W2" i="197"/>
  <c r="K2" i="125"/>
  <c r="Q2" i="187"/>
  <c r="X2" i="163"/>
  <c r="T2" i="191"/>
  <c r="W2" i="188"/>
  <c r="S2" i="198"/>
  <c r="V2" i="83"/>
  <c r="L2" i="87"/>
  <c r="V2" i="91"/>
  <c r="S2" i="18"/>
  <c r="M2" i="113"/>
  <c r="X2" i="91"/>
  <c r="S2" i="173"/>
  <c r="C70" i="149"/>
  <c r="E56" i="149"/>
  <c r="F2" i="80"/>
  <c r="F2" i="83"/>
  <c r="J2" i="113"/>
  <c r="G2" i="192"/>
  <c r="I2" i="165"/>
  <c r="K2" i="174"/>
  <c r="D2" i="19"/>
  <c r="I2" i="86"/>
  <c r="C2" i="85"/>
  <c r="S2" i="121"/>
  <c r="K2" i="18"/>
  <c r="F2" i="197"/>
  <c r="V2" i="165"/>
  <c r="F2" i="193"/>
  <c r="L2" i="114"/>
  <c r="L2" i="189"/>
  <c r="M2" i="91"/>
  <c r="N2" i="89"/>
  <c r="G2" i="193"/>
  <c r="L2" i="196"/>
  <c r="F2" i="188"/>
  <c r="L2" i="186"/>
  <c r="W2" i="195"/>
  <c r="J2" i="87"/>
  <c r="F2" i="121"/>
  <c r="N2" i="121"/>
  <c r="W2" i="192"/>
  <c r="W2" i="109"/>
  <c r="K2" i="90"/>
  <c r="T2" i="108"/>
  <c r="F2" i="195"/>
  <c r="E2" i="191"/>
  <c r="F2" i="85"/>
  <c r="J2" i="188"/>
  <c r="N2" i="165"/>
  <c r="Q2" i="121"/>
  <c r="D2" i="112"/>
  <c r="P2" i="88"/>
  <c r="L2" i="183"/>
  <c r="R2" i="199"/>
  <c r="D2" i="107"/>
  <c r="D2" i="183"/>
  <c r="U2" i="87"/>
  <c r="N2" i="183"/>
  <c r="N2" i="17"/>
  <c r="U2" i="79"/>
  <c r="O2" i="90"/>
  <c r="Q2" i="78"/>
  <c r="Q2" i="81"/>
  <c r="R2" i="81"/>
  <c r="U2" i="107"/>
  <c r="D2" i="190"/>
  <c r="Q2" i="87"/>
  <c r="M2" i="190"/>
  <c r="K2" i="108"/>
  <c r="E2" i="89"/>
  <c r="E2" i="18"/>
  <c r="Q2" i="113"/>
  <c r="I2" i="84"/>
  <c r="X2" i="196"/>
  <c r="H2" i="193"/>
  <c r="O2" i="196"/>
  <c r="P2" i="115"/>
  <c r="L2" i="115"/>
  <c r="M2" i="18"/>
  <c r="C2" i="196"/>
  <c r="T2" i="87"/>
  <c r="U2" i="18"/>
  <c r="E2" i="190"/>
  <c r="F2" i="90"/>
  <c r="I2" i="173"/>
  <c r="W2" i="199"/>
  <c r="E2" i="113"/>
  <c r="Q2" i="198"/>
  <c r="K2" i="88"/>
  <c r="G2" i="171"/>
  <c r="X2" i="110"/>
  <c r="M2" i="19"/>
  <c r="K2" i="173"/>
  <c r="P2" i="83"/>
  <c r="U2" i="193"/>
  <c r="D2" i="109"/>
  <c r="N2" i="80"/>
  <c r="D2" i="113"/>
  <c r="T2" i="195"/>
  <c r="T2" i="86"/>
  <c r="E2" i="196"/>
  <c r="G2" i="82"/>
  <c r="F2" i="19"/>
  <c r="E2" i="107"/>
  <c r="M2" i="111"/>
  <c r="R2" i="173"/>
  <c r="X2" i="203"/>
  <c r="X2" i="82"/>
  <c r="M2" i="183"/>
  <c r="L2" i="193"/>
  <c r="G2" i="174"/>
  <c r="H2" i="78"/>
  <c r="N2" i="87"/>
  <c r="V2" i="203"/>
  <c r="H2" i="188"/>
  <c r="Q2" i="193"/>
  <c r="F2" i="165"/>
  <c r="U2" i="113"/>
  <c r="V2" i="79"/>
  <c r="D2" i="84"/>
  <c r="X2" i="108"/>
  <c r="D2" i="186"/>
  <c r="H2" i="77"/>
  <c r="U2" i="192"/>
  <c r="O2" i="195"/>
  <c r="G2" i="88"/>
  <c r="Q2" i="194"/>
  <c r="Q2" i="120"/>
  <c r="U2" i="190"/>
  <c r="O2" i="79"/>
  <c r="G2" i="201"/>
  <c r="E2" i="80"/>
  <c r="X2" i="185"/>
  <c r="J2" i="86"/>
  <c r="N2" i="199"/>
  <c r="F2" i="203"/>
  <c r="P2" i="82"/>
  <c r="I2" i="115"/>
  <c r="X2" i="109"/>
  <c r="F2" i="107"/>
  <c r="H2" i="189"/>
  <c r="P2" i="189"/>
  <c r="S2" i="192"/>
  <c r="F2" i="87"/>
  <c r="G2" i="173"/>
  <c r="G2" i="107"/>
  <c r="X2" i="189"/>
  <c r="X2" i="88"/>
  <c r="K2" i="19"/>
  <c r="D2" i="188"/>
  <c r="N2" i="193"/>
  <c r="E2" i="183"/>
  <c r="N2" i="198"/>
  <c r="N2" i="111"/>
  <c r="P2" i="195"/>
  <c r="O2" i="83"/>
  <c r="W2" i="183"/>
  <c r="U2" i="109"/>
  <c r="S2" i="165"/>
  <c r="D2" i="121"/>
  <c r="N2" i="197"/>
  <c r="F2" i="191"/>
  <c r="M2" i="115"/>
  <c r="T2" i="80"/>
  <c r="V2" i="80"/>
  <c r="V2" i="108"/>
  <c r="O2" i="104"/>
  <c r="F2" i="114"/>
  <c r="O2" i="82"/>
  <c r="T2" i="107"/>
  <c r="X2" i="190"/>
  <c r="G2" i="112"/>
  <c r="O2" i="193"/>
  <c r="T2" i="196"/>
  <c r="Q2" i="115"/>
  <c r="U2" i="189"/>
  <c r="V2" i="187"/>
  <c r="W2" i="110"/>
  <c r="M2" i="174"/>
  <c r="M2" i="87"/>
  <c r="S2" i="114"/>
  <c r="F2" i="199"/>
  <c r="W2" i="121"/>
  <c r="W2" i="173"/>
  <c r="S2" i="19"/>
  <c r="N2" i="83"/>
  <c r="T2" i="192"/>
  <c r="C2" i="199"/>
  <c r="S2" i="81"/>
  <c r="C2" i="120"/>
  <c r="S2" i="80"/>
  <c r="G2" i="90"/>
  <c r="D2" i="198"/>
  <c r="Q2" i="90"/>
  <c r="G2" i="79"/>
  <c r="W2" i="189"/>
  <c r="D2" i="192"/>
  <c r="X2" i="195"/>
  <c r="F2" i="113"/>
  <c r="T2" i="198"/>
  <c r="O2" i="109"/>
  <c r="D3" i="125"/>
  <c r="D2" i="125" s="1"/>
  <c r="V2" i="173"/>
  <c r="F2" i="190"/>
  <c r="P2" i="109"/>
  <c r="E2" i="188"/>
  <c r="L2" i="85"/>
  <c r="R2" i="196"/>
  <c r="K2" i="113"/>
  <c r="E2" i="83"/>
  <c r="P2" i="108"/>
  <c r="E2" i="114"/>
  <c r="R2" i="194"/>
  <c r="L2" i="195"/>
  <c r="R26" i="75"/>
  <c r="L2" i="118"/>
  <c r="F2" i="112"/>
  <c r="F2" i="84"/>
  <c r="R2" i="113"/>
  <c r="W2" i="82"/>
  <c r="C2" i="198"/>
  <c r="E2" i="195"/>
  <c r="P2" i="185"/>
  <c r="W2" i="174"/>
  <c r="S2" i="82"/>
  <c r="E2" i="19"/>
  <c r="K2" i="163"/>
  <c r="O2" i="173"/>
  <c r="O2" i="203"/>
  <c r="J2" i="18"/>
  <c r="X2" i="188"/>
  <c r="K2" i="192"/>
  <c r="H2" i="80"/>
  <c r="O2" i="192"/>
  <c r="P2" i="80"/>
  <c r="U2" i="80"/>
  <c r="E2" i="186"/>
  <c r="W2" i="83"/>
  <c r="J2" i="91"/>
  <c r="U2" i="115"/>
  <c r="G2" i="91"/>
  <c r="W2" i="87"/>
  <c r="R2" i="112"/>
  <c r="W2" i="19"/>
  <c r="P2" i="79"/>
  <c r="R2" i="165"/>
  <c r="T2" i="121"/>
  <c r="N2" i="85"/>
  <c r="X2" i="79"/>
  <c r="E2" i="203"/>
  <c r="H2" i="195"/>
  <c r="E2" i="88"/>
  <c r="J2" i="183"/>
  <c r="R2" i="19"/>
  <c r="U2" i="114"/>
  <c r="T2" i="84"/>
  <c r="M2" i="173"/>
  <c r="O2" i="19"/>
  <c r="S2" i="109"/>
  <c r="J2" i="81"/>
  <c r="H2" i="83"/>
  <c r="Q2" i="173"/>
  <c r="G2" i="113"/>
  <c r="S2" i="108"/>
  <c r="G2" i="109"/>
  <c r="C2" i="18"/>
  <c r="N2" i="104"/>
  <c r="F2" i="89"/>
  <c r="W2" i="88"/>
  <c r="J2" i="106"/>
  <c r="I2" i="83"/>
  <c r="U2" i="187"/>
  <c r="S2" i="189"/>
  <c r="V2" i="89"/>
  <c r="T2" i="19"/>
  <c r="T2" i="189"/>
  <c r="S2" i="196"/>
  <c r="D2" i="86"/>
  <c r="J2" i="203"/>
  <c r="U2" i="85"/>
  <c r="R2" i="91"/>
  <c r="C2" i="188"/>
  <c r="U2" i="108"/>
  <c r="C2" i="190"/>
  <c r="V2" i="114"/>
  <c r="F2" i="81"/>
  <c r="G2" i="199"/>
  <c r="U2" i="174"/>
  <c r="H2" i="109"/>
  <c r="J2" i="89"/>
  <c r="R2" i="89"/>
  <c r="J2" i="82"/>
  <c r="M2" i="80"/>
  <c r="V2" i="197"/>
  <c r="X2" i="165"/>
  <c r="V2" i="195"/>
  <c r="V2" i="88"/>
  <c r="P2" i="87"/>
  <c r="J2" i="173"/>
  <c r="G2" i="188"/>
  <c r="I2" i="114"/>
  <c r="U2" i="198"/>
  <c r="U2" i="173"/>
  <c r="W2" i="107"/>
  <c r="M2" i="108"/>
  <c r="O2" i="84"/>
  <c r="Q2" i="186"/>
  <c r="P2" i="188"/>
  <c r="H2" i="84"/>
  <c r="I2" i="183"/>
  <c r="M2" i="192"/>
  <c r="L2" i="90"/>
  <c r="W2" i="196"/>
  <c r="T2" i="90"/>
  <c r="H2" i="190"/>
  <c r="P2" i="110"/>
  <c r="N2" i="81"/>
  <c r="F2" i="196"/>
  <c r="R2" i="87"/>
  <c r="R2" i="90"/>
  <c r="O2" i="86"/>
  <c r="S2" i="78"/>
  <c r="E2" i="197"/>
  <c r="O2" i="189"/>
  <c r="I2" i="88"/>
  <c r="Q2" i="110"/>
  <c r="Q2" i="112"/>
  <c r="U2" i="120"/>
  <c r="X2" i="78"/>
  <c r="J2" i="83"/>
  <c r="S2" i="183"/>
  <c r="D2" i="78"/>
  <c r="N2" i="84"/>
  <c r="R2" i="78"/>
  <c r="Q2" i="192"/>
  <c r="V2" i="109"/>
  <c r="K2" i="80"/>
  <c r="N2" i="91"/>
  <c r="M2" i="89"/>
  <c r="T2" i="203"/>
  <c r="C2" i="81"/>
  <c r="P2" i="112"/>
  <c r="U2" i="195"/>
  <c r="H2" i="165"/>
  <c r="K2" i="84"/>
  <c r="Q2" i="190"/>
  <c r="I2" i="198"/>
  <c r="L2" i="91"/>
  <c r="E2" i="174"/>
  <c r="D2" i="80"/>
  <c r="T2" i="109"/>
  <c r="C2" i="174"/>
  <c r="K2" i="198"/>
  <c r="G2" i="121"/>
  <c r="Q2" i="203"/>
  <c r="R2" i="190"/>
  <c r="E2" i="193"/>
  <c r="W2" i="118"/>
  <c r="E2" i="84"/>
  <c r="M2" i="84"/>
  <c r="U2" i="191"/>
  <c r="C2" i="163"/>
  <c r="K2" i="114"/>
  <c r="F2" i="187"/>
  <c r="R2" i="83"/>
  <c r="L2" i="82"/>
  <c r="R2" i="86"/>
  <c r="U2" i="165"/>
  <c r="R2" i="186"/>
  <c r="V2" i="189"/>
  <c r="V2" i="85"/>
  <c r="V2" i="84"/>
  <c r="H2" i="88"/>
  <c r="L2" i="190"/>
  <c r="W2" i="193"/>
  <c r="O2" i="77"/>
  <c r="G2" i="87"/>
  <c r="W2" i="86"/>
  <c r="T2" i="190"/>
  <c r="S2" i="89"/>
  <c r="O2" i="171"/>
  <c r="X2" i="84"/>
  <c r="H2" i="196"/>
  <c r="X2" i="193"/>
  <c r="L2" i="198"/>
  <c r="L2" i="86"/>
  <c r="C2" i="19"/>
  <c r="V2" i="121"/>
  <c r="J2" i="110"/>
  <c r="R2" i="203"/>
  <c r="P2" i="107"/>
  <c r="P2" i="196"/>
  <c r="P2" i="18"/>
  <c r="H2" i="114"/>
  <c r="E2" i="79"/>
  <c r="X2" i="173"/>
  <c r="U2" i="111"/>
  <c r="O2" i="113"/>
  <c r="C2" i="110"/>
  <c r="K2" i="81"/>
  <c r="R2" i="183"/>
  <c r="G2" i="18"/>
  <c r="H2" i="107"/>
  <c r="J2" i="198"/>
  <c r="L2" i="112"/>
  <c r="O2" i="107"/>
  <c r="S2" i="190"/>
  <c r="V2" i="17"/>
  <c r="E21" i="149"/>
  <c r="O64" i="149"/>
  <c r="N22" i="149"/>
  <c r="O25" i="93"/>
  <c r="O25" i="11" s="1"/>
  <c r="O25" i="9" s="1"/>
  <c r="O25" i="7" s="1"/>
  <c r="J94" i="149"/>
  <c r="F39" i="149"/>
  <c r="R28" i="149"/>
  <c r="G3" i="111"/>
  <c r="O3" i="124"/>
  <c r="L23" i="149"/>
  <c r="L31" i="149"/>
  <c r="K79" i="149"/>
  <c r="O33" i="116"/>
  <c r="O26" i="116" s="1"/>
  <c r="S42" i="149"/>
  <c r="X95" i="149"/>
  <c r="P33" i="149"/>
  <c r="G95" i="149"/>
  <c r="U77" i="149"/>
  <c r="P77" i="149"/>
  <c r="F77" i="149"/>
  <c r="N94" i="149"/>
  <c r="I22" i="149"/>
  <c r="K42" i="149"/>
  <c r="X28" i="149"/>
  <c r="O80" i="149"/>
  <c r="D30" i="149"/>
  <c r="W86" i="149"/>
  <c r="D59" i="149"/>
  <c r="R26" i="106"/>
  <c r="R2" i="106" s="1"/>
  <c r="T57" i="149"/>
  <c r="I39" i="149"/>
  <c r="T3" i="125"/>
  <c r="T2" i="125" s="1"/>
  <c r="P56" i="149"/>
  <c r="L63" i="149"/>
  <c r="W64" i="149"/>
  <c r="I57" i="149"/>
  <c r="P21" i="149"/>
  <c r="G88" i="149"/>
  <c r="H59" i="149"/>
  <c r="L57" i="149"/>
  <c r="N62" i="149"/>
  <c r="J31" i="149"/>
  <c r="F94" i="149"/>
  <c r="F76" i="149"/>
  <c r="R11" i="123"/>
  <c r="F26" i="117"/>
  <c r="S61" i="123"/>
  <c r="M33" i="123"/>
  <c r="M26" i="123" s="1"/>
  <c r="T61" i="123"/>
  <c r="G37" i="93"/>
  <c r="G37" i="11" s="1"/>
  <c r="G37" i="9" s="1"/>
  <c r="G37" i="7" s="1"/>
  <c r="O3" i="123"/>
  <c r="E77" i="149"/>
  <c r="F57" i="149"/>
  <c r="E26" i="111"/>
  <c r="E2" i="111" s="1"/>
  <c r="H56" i="149"/>
  <c r="I94" i="149"/>
  <c r="Q3" i="124"/>
  <c r="N76" i="149"/>
  <c r="T26" i="124"/>
  <c r="D26" i="116"/>
  <c r="V33" i="123"/>
  <c r="K3" i="75"/>
  <c r="J17" i="123"/>
  <c r="U42" i="149"/>
  <c r="X89" i="149"/>
  <c r="P61" i="102"/>
  <c r="L33" i="123"/>
  <c r="L26" i="123" s="1"/>
  <c r="Q81" i="149"/>
  <c r="S28" i="149"/>
  <c r="H39" i="149"/>
  <c r="I82" i="149"/>
  <c r="P61" i="123"/>
  <c r="T26" i="117"/>
  <c r="K6" i="149"/>
  <c r="W76" i="149"/>
  <c r="D17" i="149"/>
  <c r="X26" i="103"/>
  <c r="Q33" i="116"/>
  <c r="Q26" i="116" s="1"/>
  <c r="Q61" i="116"/>
  <c r="M23" i="102"/>
  <c r="M23" i="93" s="1"/>
  <c r="M11" i="102"/>
  <c r="K82" i="149"/>
  <c r="V27" i="123"/>
  <c r="M11" i="103"/>
  <c r="M3" i="103" s="1"/>
  <c r="M2" i="103" s="1"/>
  <c r="V30" i="149"/>
  <c r="O3" i="105"/>
  <c r="J61" i="123"/>
  <c r="C5" i="149"/>
  <c r="L61" i="116"/>
  <c r="H3" i="124"/>
  <c r="L18" i="149"/>
  <c r="D26" i="103"/>
  <c r="T3" i="124"/>
  <c r="R33" i="123"/>
  <c r="R26" i="123" s="1"/>
  <c r="G39" i="149"/>
  <c r="X61" i="102"/>
  <c r="X79" i="149"/>
  <c r="H86" i="149"/>
  <c r="J79" i="149"/>
  <c r="N42" i="149"/>
  <c r="S89" i="149"/>
  <c r="F61" i="123"/>
  <c r="N22" i="123"/>
  <c r="T3" i="103"/>
  <c r="N26" i="103"/>
  <c r="D26" i="124"/>
  <c r="H11" i="149"/>
  <c r="I4" i="123"/>
  <c r="V26" i="124"/>
  <c r="O79" i="149"/>
  <c r="K33" i="123"/>
  <c r="K26" i="123" s="1"/>
  <c r="O7" i="149"/>
  <c r="J62" i="93"/>
  <c r="J62" i="11" s="1"/>
  <c r="J62" i="9" s="1"/>
  <c r="J62" i="7" s="1"/>
  <c r="U3" i="103"/>
  <c r="W61" i="116"/>
  <c r="E26" i="75"/>
  <c r="I73" i="149"/>
  <c r="G74" i="149"/>
  <c r="D22" i="149"/>
  <c r="F24" i="149"/>
  <c r="E8" i="102"/>
  <c r="E3" i="75"/>
  <c r="O61" i="123"/>
  <c r="S26" i="125"/>
  <c r="W75" i="149"/>
  <c r="V55" i="149"/>
  <c r="S3" i="117"/>
  <c r="J33" i="123"/>
  <c r="J26" i="123" s="1"/>
  <c r="F95" i="149"/>
  <c r="V26" i="125"/>
  <c r="V2" i="125" s="1"/>
  <c r="J3" i="117"/>
  <c r="L61" i="123"/>
  <c r="I6" i="149"/>
  <c r="G27" i="123"/>
  <c r="G26" i="123" s="1"/>
  <c r="K3" i="123"/>
  <c r="E78" i="149"/>
  <c r="W39" i="149"/>
  <c r="C61" i="116"/>
  <c r="U78" i="149"/>
  <c r="L10" i="149"/>
  <c r="F61" i="102"/>
  <c r="O75" i="149"/>
  <c r="S56" i="149"/>
  <c r="D3" i="123"/>
  <c r="Q51" i="149"/>
  <c r="C3" i="75"/>
  <c r="J26" i="124"/>
  <c r="G79" i="149"/>
  <c r="L3" i="123"/>
  <c r="I26" i="123"/>
  <c r="G26" i="75"/>
  <c r="X13" i="149"/>
  <c r="L47" i="149"/>
  <c r="U11" i="102"/>
  <c r="X61" i="123"/>
  <c r="T93" i="149"/>
  <c r="M3" i="75"/>
  <c r="Q78" i="149"/>
  <c r="W26" i="103"/>
  <c r="T4" i="123"/>
  <c r="T3" i="123" s="1"/>
  <c r="R17" i="123"/>
  <c r="U89" i="149"/>
  <c r="V56" i="149"/>
  <c r="K26" i="124"/>
  <c r="T27" i="123"/>
  <c r="X3" i="103"/>
  <c r="H83" i="149"/>
  <c r="E89" i="149"/>
  <c r="W89" i="149"/>
  <c r="W7" i="149"/>
  <c r="F75" i="149"/>
  <c r="C82" i="149"/>
  <c r="H26" i="75"/>
  <c r="H30" i="149"/>
  <c r="V76" i="149"/>
  <c r="P44" i="149"/>
  <c r="F31" i="149"/>
  <c r="Q94" i="149"/>
  <c r="C75" i="149"/>
  <c r="T26" i="106"/>
  <c r="X26" i="106"/>
  <c r="V75" i="149"/>
  <c r="R3" i="103"/>
  <c r="R2" i="103" s="1"/>
  <c r="X63" i="149"/>
  <c r="P94" i="149"/>
  <c r="O89" i="149"/>
  <c r="E26" i="104"/>
  <c r="M83" i="149"/>
  <c r="G80" i="149"/>
  <c r="I71" i="149"/>
  <c r="W17" i="149"/>
  <c r="K17" i="149"/>
  <c r="J52" i="149"/>
  <c r="G64" i="149"/>
  <c r="R17" i="149"/>
  <c r="J27" i="149"/>
  <c r="K70" i="149"/>
  <c r="O76" i="149"/>
  <c r="H28" i="149"/>
  <c r="I75" i="149"/>
  <c r="L24" i="149"/>
  <c r="L22" i="149"/>
  <c r="H34" i="149"/>
  <c r="C48" i="149"/>
  <c r="P70" i="149"/>
  <c r="J47" i="149"/>
  <c r="H75" i="149"/>
  <c r="F25" i="149"/>
  <c r="V39" i="149"/>
  <c r="I56" i="149"/>
  <c r="F89" i="149"/>
  <c r="X33" i="149"/>
  <c r="N75" i="149"/>
  <c r="L94" i="149"/>
  <c r="R48" i="149"/>
  <c r="O70" i="149"/>
  <c r="Q52" i="149"/>
  <c r="X83" i="149"/>
  <c r="J83" i="149"/>
  <c r="P75" i="149"/>
  <c r="N31" i="149"/>
  <c r="T94" i="149"/>
  <c r="L26" i="149"/>
  <c r="I83" i="149"/>
  <c r="T32" i="149"/>
  <c r="V48" i="149"/>
  <c r="X47" i="149"/>
  <c r="K56" i="149"/>
  <c r="T74" i="149"/>
  <c r="F21" i="149"/>
  <c r="L32" i="149"/>
  <c r="V33" i="149"/>
  <c r="N74" i="149"/>
  <c r="R94" i="149"/>
  <c r="V74" i="149"/>
  <c r="U83" i="149"/>
  <c r="M94" i="149"/>
  <c r="R23" i="149"/>
  <c r="R58" i="149"/>
  <c r="V52" i="149"/>
  <c r="P32" i="149"/>
  <c r="E83" i="149"/>
  <c r="M56" i="149"/>
  <c r="P28" i="149"/>
  <c r="T34" i="149"/>
  <c r="S82" i="149"/>
  <c r="F74" i="149"/>
  <c r="V47" i="149"/>
  <c r="G76" i="149"/>
  <c r="R51" i="149"/>
  <c r="H24" i="149"/>
  <c r="V29" i="149"/>
  <c r="R62" i="149"/>
  <c r="F43" i="149"/>
  <c r="X29" i="149"/>
  <c r="J23" i="149"/>
  <c r="X75" i="149"/>
  <c r="P48" i="149"/>
  <c r="U56" i="149"/>
  <c r="O56" i="149"/>
  <c r="U26" i="104"/>
  <c r="H47" i="149"/>
  <c r="I51" i="149"/>
  <c r="R55" i="149"/>
  <c r="P27" i="149"/>
  <c r="F29" i="149"/>
  <c r="H63" i="149"/>
  <c r="K62" i="149"/>
  <c r="G89" i="149"/>
  <c r="H76" i="149"/>
  <c r="D31" i="149"/>
  <c r="T31" i="149"/>
  <c r="T63" i="149"/>
  <c r="J58" i="149"/>
  <c r="V21" i="149"/>
  <c r="K48" i="149"/>
  <c r="D48" i="149"/>
  <c r="E61" i="116"/>
  <c r="H32" i="149"/>
  <c r="V89" i="149"/>
  <c r="J48" i="149"/>
  <c r="V25" i="149"/>
  <c r="J43" i="149"/>
  <c r="E47" i="149"/>
  <c r="X7" i="149"/>
  <c r="G43" i="149"/>
  <c r="C47" i="149"/>
  <c r="J62" i="149"/>
  <c r="U75" i="149"/>
  <c r="V24" i="149"/>
  <c r="O83" i="149"/>
  <c r="H94" i="149"/>
  <c r="N47" i="149"/>
  <c r="N29" i="149"/>
  <c r="N25" i="149"/>
  <c r="D34" i="149"/>
  <c r="D94" i="149"/>
  <c r="P47" i="149"/>
  <c r="R27" i="149"/>
  <c r="D32" i="149"/>
  <c r="C89" i="149"/>
  <c r="L27" i="149"/>
  <c r="G47" i="149"/>
  <c r="D70" i="149"/>
  <c r="N39" i="149"/>
  <c r="P24" i="149"/>
  <c r="N52" i="149"/>
  <c r="J39" i="149"/>
  <c r="I80" i="149"/>
  <c r="O5" i="149"/>
  <c r="M62" i="149"/>
  <c r="O3" i="117"/>
  <c r="I74" i="149"/>
  <c r="N82" i="149"/>
  <c r="H61" i="123"/>
  <c r="E75" i="149"/>
  <c r="K76" i="149"/>
  <c r="V82" i="149"/>
  <c r="M26" i="124"/>
  <c r="I62" i="149"/>
  <c r="F55" i="149"/>
  <c r="G61" i="123"/>
  <c r="N3" i="123"/>
  <c r="Q74" i="149"/>
  <c r="F82" i="149"/>
  <c r="J82" i="149"/>
  <c r="S76" i="149"/>
  <c r="P3" i="123"/>
  <c r="C76" i="149"/>
  <c r="R82" i="149"/>
  <c r="E26" i="124"/>
  <c r="E2" i="124" s="1"/>
  <c r="D3" i="124"/>
  <c r="O82" i="149"/>
  <c r="W42" i="149"/>
  <c r="M75" i="149"/>
  <c r="P55" i="149"/>
  <c r="S75" i="149"/>
  <c r="C64" i="149"/>
  <c r="L3" i="124"/>
  <c r="W82" i="149"/>
  <c r="Q28" i="149"/>
  <c r="F71" i="149"/>
  <c r="E71" i="149"/>
  <c r="M26" i="149"/>
  <c r="K71" i="149"/>
  <c r="D71" i="149"/>
  <c r="V5" i="149"/>
  <c r="L46" i="149"/>
  <c r="U71" i="149"/>
  <c r="F5" i="149"/>
  <c r="K16" i="9"/>
  <c r="K16" i="7" s="1"/>
  <c r="N5" i="149"/>
  <c r="K72" i="149"/>
  <c r="V34" i="93"/>
  <c r="V33" i="102"/>
  <c r="K28" i="93"/>
  <c r="K27" i="102"/>
  <c r="R5" i="93"/>
  <c r="R4" i="102"/>
  <c r="L80" i="149"/>
  <c r="I9" i="149"/>
  <c r="U24" i="149"/>
  <c r="G5" i="93"/>
  <c r="G4" i="102"/>
  <c r="J71" i="149"/>
  <c r="V61" i="102"/>
  <c r="P9" i="149"/>
  <c r="W61" i="102"/>
  <c r="W53" i="93"/>
  <c r="W52" i="102"/>
  <c r="X23" i="93"/>
  <c r="X22" i="102"/>
  <c r="T61" i="102"/>
  <c r="Q31" i="9"/>
  <c r="Q31" i="7" s="1"/>
  <c r="S71" i="149"/>
  <c r="N53" i="93"/>
  <c r="N52" i="102"/>
  <c r="N5" i="93"/>
  <c r="N4" i="116"/>
  <c r="N3" i="116" s="1"/>
  <c r="L78" i="149"/>
  <c r="W3" i="117"/>
  <c r="H61" i="116"/>
  <c r="I18" i="93"/>
  <c r="I17" i="102"/>
  <c r="T8" i="102"/>
  <c r="T9" i="93"/>
  <c r="K61" i="116"/>
  <c r="J28" i="93"/>
  <c r="J27" i="102"/>
  <c r="D50" i="149"/>
  <c r="X17" i="102"/>
  <c r="X18" i="93"/>
  <c r="U3" i="123"/>
  <c r="F5" i="93"/>
  <c r="F4" i="102"/>
  <c r="C18" i="93"/>
  <c r="C17" i="102"/>
  <c r="P5" i="93"/>
  <c r="P4" i="102"/>
  <c r="C12" i="93"/>
  <c r="C11" i="102"/>
  <c r="V53" i="93"/>
  <c r="V52" i="102"/>
  <c r="V3" i="116"/>
  <c r="F61" i="116"/>
  <c r="S3" i="103"/>
  <c r="F3" i="124"/>
  <c r="I12" i="93"/>
  <c r="C53" i="93"/>
  <c r="C52" i="102"/>
  <c r="F9" i="93"/>
  <c r="F8" i="102"/>
  <c r="L3" i="117"/>
  <c r="E18" i="93"/>
  <c r="E17" i="102"/>
  <c r="C72" i="149"/>
  <c r="N7" i="9"/>
  <c r="N7" i="7" s="1"/>
  <c r="L49" i="149"/>
  <c r="O23" i="93"/>
  <c r="H23" i="93"/>
  <c r="H22" i="102"/>
  <c r="W28" i="93"/>
  <c r="W27" i="102"/>
  <c r="U26" i="116"/>
  <c r="L26" i="117"/>
  <c r="I26" i="103"/>
  <c r="K3" i="116"/>
  <c r="J12" i="93"/>
  <c r="J11" i="102"/>
  <c r="W32" i="149"/>
  <c r="O9" i="93"/>
  <c r="E3" i="123"/>
  <c r="Q34" i="149"/>
  <c r="F64" i="7"/>
  <c r="W23" i="93"/>
  <c r="W22" i="102"/>
  <c r="H18" i="93"/>
  <c r="H17" i="102"/>
  <c r="H53" i="93"/>
  <c r="H52" i="102"/>
  <c r="M5" i="93"/>
  <c r="M4" i="102"/>
  <c r="F59" i="149"/>
  <c r="H12" i="93"/>
  <c r="H11" i="102"/>
  <c r="G38" i="149"/>
  <c r="L34" i="93"/>
  <c r="L33" i="102"/>
  <c r="P60" i="149"/>
  <c r="H9" i="93"/>
  <c r="H8" i="102"/>
  <c r="K9" i="149"/>
  <c r="V3" i="123"/>
  <c r="T14" i="9"/>
  <c r="T14" i="7" s="1"/>
  <c r="P72" i="149"/>
  <c r="Q26" i="149"/>
  <c r="G3" i="103"/>
  <c r="H16" i="149"/>
  <c r="R28" i="93"/>
  <c r="R27" i="102"/>
  <c r="L18" i="93"/>
  <c r="L17" i="102"/>
  <c r="S72" i="149"/>
  <c r="R3" i="116"/>
  <c r="R2" i="116" s="1"/>
  <c r="E28" i="149"/>
  <c r="V24" i="9"/>
  <c r="V24" i="7" s="1"/>
  <c r="Q3" i="123"/>
  <c r="S77" i="149"/>
  <c r="P9" i="93"/>
  <c r="P8" i="102"/>
  <c r="N3" i="117"/>
  <c r="Q60" i="149"/>
  <c r="I19" i="9"/>
  <c r="I19" i="7" s="1"/>
  <c r="H3" i="116"/>
  <c r="I34" i="93"/>
  <c r="I33" i="102"/>
  <c r="J26" i="103"/>
  <c r="C80" i="149"/>
  <c r="L77" i="149"/>
  <c r="I26" i="117"/>
  <c r="J16" i="149"/>
  <c r="T26" i="116"/>
  <c r="U3" i="124"/>
  <c r="K24" i="9"/>
  <c r="K24" i="7" s="1"/>
  <c r="C3" i="117"/>
  <c r="P3" i="103"/>
  <c r="P23" i="93"/>
  <c r="P22" i="116"/>
  <c r="M61" i="116"/>
  <c r="V3" i="117"/>
  <c r="K26" i="75"/>
  <c r="W61" i="149"/>
  <c r="U26" i="124"/>
  <c r="I9" i="93"/>
  <c r="I8" i="102"/>
  <c r="G61" i="116"/>
  <c r="P61" i="116"/>
  <c r="Q18" i="93"/>
  <c r="Q17" i="102"/>
  <c r="C41" i="149"/>
  <c r="X3" i="123"/>
  <c r="D53" i="93"/>
  <c r="D52" i="102"/>
  <c r="X6" i="149"/>
  <c r="N64" i="7"/>
  <c r="Q26" i="117"/>
  <c r="E5" i="93"/>
  <c r="E4" i="102"/>
  <c r="U40" i="149"/>
  <c r="J64" i="7"/>
  <c r="S33" i="149"/>
  <c r="K3" i="117"/>
  <c r="T23" i="93"/>
  <c r="T22" i="102"/>
  <c r="M52" i="102"/>
  <c r="M53" i="93"/>
  <c r="C71" i="149"/>
  <c r="P26" i="117"/>
  <c r="D80" i="149"/>
  <c r="O18" i="93"/>
  <c r="O17" i="102"/>
  <c r="N26" i="124"/>
  <c r="F12" i="93"/>
  <c r="F11" i="102"/>
  <c r="N72" i="149"/>
  <c r="J61" i="116"/>
  <c r="U23" i="93"/>
  <c r="U22" i="102"/>
  <c r="U22" i="149"/>
  <c r="C5" i="93"/>
  <c r="C4" i="102"/>
  <c r="I53" i="93"/>
  <c r="I52" i="102"/>
  <c r="W72" i="149"/>
  <c r="R53" i="93"/>
  <c r="R52" i="102"/>
  <c r="W23" i="149"/>
  <c r="Q28" i="93"/>
  <c r="Q27" i="102"/>
  <c r="U53" i="93"/>
  <c r="U52" i="102"/>
  <c r="D12" i="93"/>
  <c r="D11" i="102"/>
  <c r="F53" i="93"/>
  <c r="F52" i="102"/>
  <c r="W18" i="93"/>
  <c r="W17" i="102"/>
  <c r="F6" i="9"/>
  <c r="F6" i="7" s="1"/>
  <c r="V3" i="124"/>
  <c r="J18" i="93"/>
  <c r="J17" i="102"/>
  <c r="G27" i="149"/>
  <c r="M12" i="93"/>
  <c r="M11" i="116"/>
  <c r="M3" i="116" s="1"/>
  <c r="M34" i="93"/>
  <c r="M33" i="102"/>
  <c r="S78" i="149"/>
  <c r="T72" i="149"/>
  <c r="E81" i="149"/>
  <c r="R9" i="93"/>
  <c r="R8" i="102"/>
  <c r="H68" i="149"/>
  <c r="U5" i="93"/>
  <c r="U4" i="102"/>
  <c r="Q53" i="93"/>
  <c r="Q52" i="102"/>
  <c r="R3" i="117"/>
  <c r="P71" i="149"/>
  <c r="C23" i="93"/>
  <c r="C22" i="102"/>
  <c r="C81" i="149"/>
  <c r="X10" i="149"/>
  <c r="L12" i="93"/>
  <c r="L11" i="102"/>
  <c r="N28" i="93"/>
  <c r="N27" i="102"/>
  <c r="H3" i="117"/>
  <c r="H64" i="9"/>
  <c r="Q64" i="7"/>
  <c r="R18" i="93"/>
  <c r="R17" i="102"/>
  <c r="C21" i="149"/>
  <c r="G6" i="149"/>
  <c r="U34" i="93"/>
  <c r="U33" i="102"/>
  <c r="V23" i="93"/>
  <c r="V22" i="102"/>
  <c r="H53" i="149"/>
  <c r="I32" i="149"/>
  <c r="D5" i="93"/>
  <c r="D4" i="102"/>
  <c r="V80" i="149"/>
  <c r="O28" i="93"/>
  <c r="O27" i="102"/>
  <c r="G72" i="149"/>
  <c r="J61" i="102"/>
  <c r="C33" i="149"/>
  <c r="K23" i="93"/>
  <c r="K22" i="102"/>
  <c r="C3" i="116"/>
  <c r="F26" i="116"/>
  <c r="W59" i="149"/>
  <c r="G40" i="149"/>
  <c r="S61" i="116"/>
  <c r="X3" i="124"/>
  <c r="D18" i="93"/>
  <c r="D17" i="102"/>
  <c r="G3" i="75"/>
  <c r="E33" i="149"/>
  <c r="O60" i="149"/>
  <c r="W9" i="149"/>
  <c r="C77" i="149"/>
  <c r="N34" i="93"/>
  <c r="N33" i="102"/>
  <c r="D72" i="149"/>
  <c r="U81" i="149"/>
  <c r="L5" i="93"/>
  <c r="L4" i="102"/>
  <c r="E10" i="9"/>
  <c r="E10" i="7" s="1"/>
  <c r="T54" i="149"/>
  <c r="O26" i="75"/>
  <c r="M9" i="93"/>
  <c r="D61" i="102"/>
  <c r="D61" i="116"/>
  <c r="C26" i="124"/>
  <c r="K12" i="93"/>
  <c r="K11" i="102"/>
  <c r="T28" i="93"/>
  <c r="T27" i="102"/>
  <c r="T50" i="149"/>
  <c r="O61" i="116"/>
  <c r="O23" i="149"/>
  <c r="Q12" i="93"/>
  <c r="Q11" i="102"/>
  <c r="I34" i="149"/>
  <c r="E57" i="149"/>
  <c r="W6" i="149"/>
  <c r="K78" i="149"/>
  <c r="F23" i="93"/>
  <c r="F22" i="102"/>
  <c r="L72" i="149"/>
  <c r="Q45" i="149"/>
  <c r="F80" i="149"/>
  <c r="R23" i="93"/>
  <c r="R22" i="102"/>
  <c r="M24" i="149"/>
  <c r="U8" i="102"/>
  <c r="W9" i="93"/>
  <c r="W8" i="102"/>
  <c r="P54" i="9"/>
  <c r="P54" i="7" s="1"/>
  <c r="D86" i="149"/>
  <c r="N12" i="93"/>
  <c r="N11" i="102"/>
  <c r="U9" i="149"/>
  <c r="C29" i="149"/>
  <c r="T53" i="93"/>
  <c r="T52" i="102"/>
  <c r="U18" i="93"/>
  <c r="U17" i="102"/>
  <c r="F18" i="93"/>
  <c r="F17" i="102"/>
  <c r="D77" i="149"/>
  <c r="H34" i="93"/>
  <c r="H33" i="102"/>
  <c r="G12" i="93"/>
  <c r="G11" i="102"/>
  <c r="I64" i="7"/>
  <c r="P12" i="93"/>
  <c r="P11" i="102"/>
  <c r="G3" i="124"/>
  <c r="O10" i="149"/>
  <c r="G54" i="149"/>
  <c r="X45" i="149"/>
  <c r="U28" i="93"/>
  <c r="U27" i="102"/>
  <c r="R5" i="149"/>
  <c r="W27" i="149"/>
  <c r="G59" i="149"/>
  <c r="D22" i="102"/>
  <c r="D23" i="93"/>
  <c r="V68" i="149"/>
  <c r="E32" i="9"/>
  <c r="E32" i="7" s="1"/>
  <c r="D3" i="103"/>
  <c r="X11" i="102"/>
  <c r="X12" i="93"/>
  <c r="D26" i="117"/>
  <c r="I23" i="149"/>
  <c r="E46" i="149"/>
  <c r="I59" i="149"/>
  <c r="P5" i="149"/>
  <c r="G64" i="9"/>
  <c r="M60" i="149"/>
  <c r="X33" i="116"/>
  <c r="X26" i="116" s="1"/>
  <c r="U3" i="75"/>
  <c r="E3" i="103"/>
  <c r="L3" i="103"/>
  <c r="O26" i="124"/>
  <c r="K18" i="93"/>
  <c r="K17" i="102"/>
  <c r="D34" i="93"/>
  <c r="D33" i="102"/>
  <c r="J5" i="93"/>
  <c r="J4" i="102"/>
  <c r="T26" i="103"/>
  <c r="G3" i="116"/>
  <c r="E24" i="149"/>
  <c r="C61" i="102"/>
  <c r="R59" i="149"/>
  <c r="G34" i="93"/>
  <c r="G33" i="102"/>
  <c r="Q54" i="149"/>
  <c r="T5" i="93"/>
  <c r="T4" i="102"/>
  <c r="S12" i="93"/>
  <c r="S11" i="102"/>
  <c r="K77" i="149"/>
  <c r="C38" i="149"/>
  <c r="V72" i="149"/>
  <c r="H38" i="149"/>
  <c r="Q24" i="9"/>
  <c r="Q24" i="7" s="1"/>
  <c r="V71" i="149"/>
  <c r="Q23" i="93"/>
  <c r="Q22" i="102"/>
  <c r="T34" i="93"/>
  <c r="T33" i="102"/>
  <c r="D3" i="116"/>
  <c r="L21" i="149"/>
  <c r="T80" i="149"/>
  <c r="K5" i="93"/>
  <c r="K4" i="102"/>
  <c r="E80" i="149"/>
  <c r="D10" i="9"/>
  <c r="D10" i="7" s="1"/>
  <c r="M28" i="149"/>
  <c r="S34" i="93"/>
  <c r="S33" i="102"/>
  <c r="U12" i="93"/>
  <c r="U11" i="116"/>
  <c r="U3" i="116" s="1"/>
  <c r="Q71" i="149"/>
  <c r="G24" i="149"/>
  <c r="W34" i="93"/>
  <c r="W33" i="102"/>
  <c r="R60" i="149"/>
  <c r="G3" i="123"/>
  <c r="O12" i="93"/>
  <c r="O11" i="102"/>
  <c r="X28" i="93"/>
  <c r="X27" i="102"/>
  <c r="X71" i="149"/>
  <c r="Q5" i="93"/>
  <c r="Q4" i="102"/>
  <c r="K81" i="149"/>
  <c r="L28" i="93"/>
  <c r="L27" i="102"/>
  <c r="L42" i="149"/>
  <c r="T78" i="149"/>
  <c r="G18" i="93"/>
  <c r="G17" i="102"/>
  <c r="L23" i="93"/>
  <c r="L22" i="102"/>
  <c r="N53" i="149"/>
  <c r="I61" i="102"/>
  <c r="K80" i="149"/>
  <c r="V18" i="93"/>
  <c r="V17" i="102"/>
  <c r="T77" i="149"/>
  <c r="G53" i="93"/>
  <c r="G52" i="102"/>
  <c r="O64" i="7"/>
  <c r="H61" i="102"/>
  <c r="W12" i="93"/>
  <c r="W11" i="102"/>
  <c r="R61" i="102"/>
  <c r="F86" i="149"/>
  <c r="J53" i="93"/>
  <c r="J52" i="102"/>
  <c r="Q22" i="149"/>
  <c r="W91" i="149"/>
  <c r="W33" i="116"/>
  <c r="W26" i="116" s="1"/>
  <c r="U61" i="102"/>
  <c r="C78" i="149"/>
  <c r="V7" i="9"/>
  <c r="V7" i="7" s="1"/>
  <c r="R31" i="9"/>
  <c r="R31" i="7" s="1"/>
  <c r="N61" i="116"/>
  <c r="S26" i="75"/>
  <c r="S2" i="75" s="1"/>
  <c r="S3" i="123"/>
  <c r="E28" i="93"/>
  <c r="E27" i="102"/>
  <c r="G3" i="117"/>
  <c r="F81" i="149"/>
  <c r="J68" i="149"/>
  <c r="J64" i="149"/>
  <c r="S6" i="9"/>
  <c r="S6" i="7" s="1"/>
  <c r="X53" i="149"/>
  <c r="L81" i="149"/>
  <c r="K91" i="149"/>
  <c r="H28" i="93"/>
  <c r="H27" i="102"/>
  <c r="T41" i="149"/>
  <c r="H90" i="149"/>
  <c r="Q3" i="75"/>
  <c r="W5" i="149"/>
  <c r="P10" i="149"/>
  <c r="N81" i="149"/>
  <c r="N59" i="149"/>
  <c r="H91" i="149"/>
  <c r="V9" i="93"/>
  <c r="V8" i="102"/>
  <c r="T81" i="149"/>
  <c r="P18" i="93"/>
  <c r="P17" i="102"/>
  <c r="N80" i="149"/>
  <c r="M3" i="123"/>
  <c r="G28" i="93"/>
  <c r="G27" i="102"/>
  <c r="P28" i="93"/>
  <c r="P27" i="102"/>
  <c r="H5" i="93"/>
  <c r="H4" i="102"/>
  <c r="T61" i="116"/>
  <c r="D3" i="117"/>
  <c r="K3" i="103"/>
  <c r="V12" i="93"/>
  <c r="V11" i="102"/>
  <c r="R26" i="117"/>
  <c r="V81" i="149"/>
  <c r="S29" i="149"/>
  <c r="P3" i="124"/>
  <c r="E22" i="102"/>
  <c r="E23" i="93"/>
  <c r="P34" i="93"/>
  <c r="P33" i="102"/>
  <c r="P64" i="7"/>
  <c r="M26" i="116"/>
  <c r="O59" i="149"/>
  <c r="E9" i="93"/>
  <c r="G5" i="149"/>
  <c r="L26" i="103"/>
  <c r="F72" i="149"/>
  <c r="Q34" i="93"/>
  <c r="Q33" i="102"/>
  <c r="G71" i="149"/>
  <c r="O31" i="149"/>
  <c r="W5" i="93"/>
  <c r="W4" i="102"/>
  <c r="R71" i="149"/>
  <c r="E3" i="117"/>
  <c r="D81" i="149"/>
  <c r="U39" i="149"/>
  <c r="X34" i="93"/>
  <c r="X33" i="102"/>
  <c r="X3" i="116"/>
  <c r="O72" i="149"/>
  <c r="G23" i="149"/>
  <c r="M46" i="149"/>
  <c r="T3" i="116"/>
  <c r="U61" i="93"/>
  <c r="H10" i="149"/>
  <c r="R10" i="9"/>
  <c r="R10" i="7" s="1"/>
  <c r="S3" i="124"/>
  <c r="S2" i="124" s="1"/>
  <c r="E26" i="103"/>
  <c r="W64" i="7"/>
  <c r="O71" i="149"/>
  <c r="D9" i="93"/>
  <c r="D8" i="102"/>
  <c r="H72" i="149"/>
  <c r="C34" i="93"/>
  <c r="C33" i="102"/>
  <c r="E34" i="93"/>
  <c r="E33" i="102"/>
  <c r="G26" i="149"/>
  <c r="J9" i="93"/>
  <c r="J8" i="102"/>
  <c r="G10" i="149"/>
  <c r="D78" i="149"/>
  <c r="M28" i="93"/>
  <c r="M27" i="102"/>
  <c r="M71" i="149"/>
  <c r="C9" i="93"/>
  <c r="C8" i="102"/>
  <c r="R61" i="116"/>
  <c r="U5" i="149"/>
  <c r="S53" i="93"/>
  <c r="S52" i="102"/>
  <c r="P33" i="116"/>
  <c r="P26" i="116" s="1"/>
  <c r="X20" i="149"/>
  <c r="W28" i="149"/>
  <c r="N22" i="102"/>
  <c r="N23" i="93"/>
  <c r="W68" i="149"/>
  <c r="M3" i="124"/>
  <c r="V59" i="149"/>
  <c r="H3" i="103"/>
  <c r="J3" i="103"/>
  <c r="D28" i="93"/>
  <c r="D27" i="102"/>
  <c r="D26" i="102" s="1"/>
  <c r="C26" i="75"/>
  <c r="O57" i="149"/>
  <c r="C3" i="124"/>
  <c r="V3" i="103"/>
  <c r="R37" i="9"/>
  <c r="R37" i="7" s="1"/>
  <c r="K9" i="93"/>
  <c r="K8" i="102"/>
  <c r="R34" i="93"/>
  <c r="R33" i="102"/>
  <c r="X72" i="149"/>
  <c r="U26" i="75"/>
  <c r="M29" i="149"/>
  <c r="F34" i="93"/>
  <c r="F33" i="102"/>
  <c r="G21" i="149"/>
  <c r="M81" i="149"/>
  <c r="Q26" i="124"/>
  <c r="M61" i="102"/>
  <c r="G8" i="102"/>
  <c r="G9" i="93"/>
  <c r="E53" i="93"/>
  <c r="E52" i="102"/>
  <c r="X8" i="102"/>
  <c r="X9" i="93"/>
  <c r="Q33" i="149"/>
  <c r="M80" i="149"/>
  <c r="V28" i="93"/>
  <c r="V27" i="102"/>
  <c r="J54" i="9"/>
  <c r="J54" i="7" s="1"/>
  <c r="P3" i="116"/>
  <c r="I3" i="116"/>
  <c r="W3" i="103"/>
  <c r="L26" i="124"/>
  <c r="T42" i="149"/>
  <c r="J33" i="116"/>
  <c r="J26" i="116" s="1"/>
  <c r="G61" i="102"/>
  <c r="Q54" i="9"/>
  <c r="Q54" i="7" s="1"/>
  <c r="X3" i="117"/>
  <c r="S5" i="149"/>
  <c r="U15" i="9"/>
  <c r="U15" i="7" s="1"/>
  <c r="N3" i="103"/>
  <c r="C25" i="149"/>
  <c r="W3" i="124"/>
  <c r="S23" i="93"/>
  <c r="X5" i="93"/>
  <c r="X4" i="102"/>
  <c r="V54" i="149"/>
  <c r="K53" i="93"/>
  <c r="K52" i="102"/>
  <c r="T3" i="117"/>
  <c r="C28" i="93"/>
  <c r="C27" i="102"/>
  <c r="U61" i="116"/>
  <c r="S81" i="149"/>
  <c r="J3" i="124"/>
  <c r="Q9" i="93"/>
  <c r="Q8" i="102"/>
  <c r="Q3" i="116"/>
  <c r="P20" i="149"/>
  <c r="M18" i="93"/>
  <c r="M17" i="102"/>
  <c r="S80" i="149"/>
  <c r="O53" i="93"/>
  <c r="O52" i="102"/>
  <c r="M72" i="149"/>
  <c r="N71" i="149"/>
  <c r="I23" i="93"/>
  <c r="I22" i="102"/>
  <c r="V5" i="93"/>
  <c r="V4" i="102"/>
  <c r="H71" i="149"/>
  <c r="S18" i="93"/>
  <c r="S17" i="102"/>
  <c r="L61" i="102"/>
  <c r="R12" i="93"/>
  <c r="R11" i="102"/>
  <c r="R3" i="124"/>
  <c r="Q25" i="149"/>
  <c r="H61" i="149"/>
  <c r="F28" i="93"/>
  <c r="F27" i="102"/>
  <c r="L8" i="102"/>
  <c r="L9" i="93"/>
  <c r="J34" i="93"/>
  <c r="J33" i="102"/>
  <c r="K34" i="93"/>
  <c r="K33" i="102"/>
  <c r="T18" i="93"/>
  <c r="T17" i="102"/>
  <c r="K20" i="149"/>
  <c r="G57" i="149"/>
  <c r="S10" i="9"/>
  <c r="S10" i="7" s="1"/>
  <c r="O34" i="93"/>
  <c r="O33" i="102"/>
  <c r="U72" i="149"/>
  <c r="P53" i="93"/>
  <c r="P52" i="102"/>
  <c r="L53" i="93"/>
  <c r="L52" i="102"/>
  <c r="I5" i="93"/>
  <c r="I4" i="102"/>
  <c r="S28" i="93"/>
  <c r="S27" i="102"/>
  <c r="T71" i="149"/>
  <c r="C3" i="123"/>
  <c r="W3" i="116"/>
  <c r="F38" i="149"/>
  <c r="X77" i="149"/>
  <c r="S61" i="102"/>
  <c r="O5" i="93"/>
  <c r="O4" i="102"/>
  <c r="O3" i="116"/>
  <c r="N17" i="102"/>
  <c r="N18" i="93"/>
  <c r="G23" i="93"/>
  <c r="G22" i="102"/>
  <c r="X52" i="102"/>
  <c r="X53" i="93"/>
  <c r="K61" i="149"/>
  <c r="V26" i="117"/>
  <c r="U29" i="149"/>
  <c r="W10" i="149"/>
  <c r="T12" i="93"/>
  <c r="T11" i="102"/>
  <c r="H26" i="117"/>
  <c r="M39" i="149"/>
  <c r="S5" i="93"/>
  <c r="S4" i="102"/>
  <c r="V26" i="103"/>
  <c r="P3" i="117"/>
  <c r="S9" i="93"/>
  <c r="S8" i="102"/>
  <c r="I3" i="117"/>
  <c r="F3" i="123"/>
  <c r="X26" i="124"/>
  <c r="L54" i="149"/>
  <c r="K33" i="149"/>
  <c r="I11" i="102"/>
  <c r="X91" i="149"/>
  <c r="L3" i="116"/>
  <c r="O14" i="9"/>
  <c r="O14" i="7" s="1"/>
  <c r="P24" i="9"/>
  <c r="P24" i="7" s="1"/>
  <c r="E72" i="149"/>
  <c r="J23" i="93"/>
  <c r="J22" i="102"/>
  <c r="I28" i="93"/>
  <c r="I27" i="102"/>
  <c r="M54" i="149"/>
  <c r="T68" i="149"/>
  <c r="N9" i="93"/>
  <c r="N8" i="102"/>
  <c r="N3" i="102" s="1"/>
  <c r="K6" i="9"/>
  <c r="K6" i="7" s="1"/>
  <c r="N3" i="124"/>
  <c r="X61" i="116"/>
  <c r="Q3" i="117"/>
  <c r="N26" i="116"/>
  <c r="E12" i="93"/>
  <c r="E11" i="116"/>
  <c r="E3" i="116" s="1"/>
  <c r="Q43" i="149"/>
  <c r="G44" i="149" l="1"/>
  <c r="C2" i="16"/>
  <c r="V9" i="149"/>
  <c r="D28" i="149"/>
  <c r="G50" i="149"/>
  <c r="U68" i="149"/>
  <c r="R2" i="125"/>
  <c r="T2" i="16"/>
  <c r="P90" i="149"/>
  <c r="F2" i="116"/>
  <c r="S2" i="105"/>
  <c r="D88" i="149"/>
  <c r="M61" i="149"/>
  <c r="D54" i="149"/>
  <c r="J34" i="149"/>
  <c r="I2" i="106"/>
  <c r="N41" i="149"/>
  <c r="C86" i="149"/>
  <c r="D39" i="149"/>
  <c r="S26" i="149"/>
  <c r="I25" i="149"/>
  <c r="H40" i="149"/>
  <c r="R18" i="149"/>
  <c r="M86" i="149"/>
  <c r="K24" i="149"/>
  <c r="S63" i="149"/>
  <c r="Q27" i="149"/>
  <c r="D23" i="149"/>
  <c r="P95" i="149"/>
  <c r="I3" i="123"/>
  <c r="H2" i="16"/>
  <c r="W24" i="149"/>
  <c r="K68" i="149"/>
  <c r="E2" i="105"/>
  <c r="J90" i="149"/>
  <c r="O22" i="102"/>
  <c r="U18" i="149"/>
  <c r="G18" i="149"/>
  <c r="O21" i="149"/>
  <c r="P61" i="149"/>
  <c r="J30" i="149"/>
  <c r="G93" i="149"/>
  <c r="O93" i="149"/>
  <c r="T21" i="149"/>
  <c r="W2" i="16"/>
  <c r="J33" i="149"/>
  <c r="T2" i="105"/>
  <c r="P61" i="93"/>
  <c r="D52" i="149"/>
  <c r="K26" i="149"/>
  <c r="C61" i="149"/>
  <c r="Q59" i="149"/>
  <c r="J22" i="149"/>
  <c r="J24" i="149"/>
  <c r="U32" i="149"/>
  <c r="S61" i="149"/>
  <c r="J5" i="149"/>
  <c r="U54" i="149"/>
  <c r="L70" i="149"/>
  <c r="I61" i="149"/>
  <c r="J51" i="149"/>
  <c r="O54" i="149"/>
  <c r="S45" i="149"/>
  <c r="N32" i="149"/>
  <c r="O30" i="149"/>
  <c r="K49" i="149"/>
  <c r="F53" i="149"/>
  <c r="D90" i="149"/>
  <c r="X39" i="149"/>
  <c r="K21" i="149"/>
  <c r="S2" i="116"/>
  <c r="I50" i="149"/>
  <c r="I38" i="149"/>
  <c r="F42" i="149"/>
  <c r="Q29" i="149"/>
  <c r="U26" i="123"/>
  <c r="L59" i="149"/>
  <c r="W63" i="149"/>
  <c r="I47" i="149"/>
  <c r="L62" i="149"/>
  <c r="V2" i="16"/>
  <c r="I21" i="149"/>
  <c r="O26" i="123"/>
  <c r="O2" i="123" s="1"/>
  <c r="S46" i="149"/>
  <c r="M43" i="149"/>
  <c r="X42" i="149"/>
  <c r="R3" i="123"/>
  <c r="R2" i="123" s="1"/>
  <c r="U91" i="149"/>
  <c r="J50" i="149"/>
  <c r="F91" i="149"/>
  <c r="V45" i="149"/>
  <c r="F62" i="149"/>
  <c r="P2" i="75"/>
  <c r="S83" i="149"/>
  <c r="X41" i="149"/>
  <c r="N83" i="149"/>
  <c r="P41" i="149"/>
  <c r="J28" i="149"/>
  <c r="O17" i="149"/>
  <c r="J2" i="16"/>
  <c r="E2" i="16"/>
  <c r="S70" i="149"/>
  <c r="T47" i="149"/>
  <c r="P91" i="149"/>
  <c r="K83" i="149"/>
  <c r="X88" i="149"/>
  <c r="F16" i="149"/>
  <c r="N55" i="149"/>
  <c r="D51" i="149"/>
  <c r="T70" i="149"/>
  <c r="G30" i="149"/>
  <c r="P2" i="104"/>
  <c r="T39" i="149"/>
  <c r="C30" i="149"/>
  <c r="V44" i="149"/>
  <c r="U21" i="149"/>
  <c r="H42" i="149"/>
  <c r="K2" i="124"/>
  <c r="J2" i="75"/>
  <c r="I2" i="75"/>
  <c r="D83" i="149"/>
  <c r="R34" i="149"/>
  <c r="F2" i="75"/>
  <c r="F19" i="149" s="1"/>
  <c r="D2" i="104"/>
  <c r="O2" i="106"/>
  <c r="F40" i="149"/>
  <c r="Q58" i="149"/>
  <c r="V32" i="149"/>
  <c r="G60" i="149"/>
  <c r="H2" i="116"/>
  <c r="U33" i="149"/>
  <c r="M70" i="149"/>
  <c r="T59" i="149"/>
  <c r="W30" i="149"/>
  <c r="K2" i="16"/>
  <c r="O29" i="149"/>
  <c r="E44" i="149"/>
  <c r="L88" i="149"/>
  <c r="V2" i="75"/>
  <c r="O91" i="149"/>
  <c r="W22" i="149"/>
  <c r="R25" i="149"/>
  <c r="L93" i="149"/>
  <c r="R50" i="149"/>
  <c r="N54" i="149"/>
  <c r="U44" i="149"/>
  <c r="V16" i="149"/>
  <c r="D64" i="149"/>
  <c r="I64" i="149"/>
  <c r="W2" i="111"/>
  <c r="C54" i="149"/>
  <c r="F32" i="149"/>
  <c r="M18" i="149"/>
  <c r="R46" i="149"/>
  <c r="O2" i="125"/>
  <c r="O41" i="149"/>
  <c r="T83" i="149"/>
  <c r="V49" i="149"/>
  <c r="C16" i="149"/>
  <c r="G32" i="149"/>
  <c r="X43" i="149"/>
  <c r="I17" i="149"/>
  <c r="P93" i="149"/>
  <c r="P25" i="149"/>
  <c r="O2" i="103"/>
  <c r="I30" i="149"/>
  <c r="S2" i="16"/>
  <c r="G2" i="111"/>
  <c r="I2" i="124"/>
  <c r="R26" i="149"/>
  <c r="Q47" i="149"/>
  <c r="U93" i="149"/>
  <c r="F61" i="149"/>
  <c r="X34" i="149"/>
  <c r="P86" i="149"/>
  <c r="J20" i="149"/>
  <c r="T60" i="149"/>
  <c r="G51" i="149"/>
  <c r="V27" i="149"/>
  <c r="Q57" i="149"/>
  <c r="U64" i="149"/>
  <c r="W93" i="149"/>
  <c r="F60" i="149"/>
  <c r="X59" i="149"/>
  <c r="K31" i="149"/>
  <c r="L52" i="149"/>
  <c r="U95" i="149"/>
  <c r="R57" i="149"/>
  <c r="G70" i="149"/>
  <c r="N24" i="149"/>
  <c r="V60" i="149"/>
  <c r="P38" i="149"/>
  <c r="Q64" i="149"/>
  <c r="D27" i="149"/>
  <c r="H21" i="149"/>
  <c r="Q55" i="149"/>
  <c r="J18" i="149"/>
  <c r="C43" i="149"/>
  <c r="L83" i="149"/>
  <c r="T88" i="149"/>
  <c r="P42" i="149"/>
  <c r="G42" i="149"/>
  <c r="J25" i="149"/>
  <c r="J17" i="149"/>
  <c r="V22" i="149"/>
  <c r="F18" i="149"/>
  <c r="E63" i="149"/>
  <c r="D95" i="149"/>
  <c r="H46" i="149"/>
  <c r="F2" i="16"/>
  <c r="P17" i="149"/>
  <c r="L55" i="149"/>
  <c r="O88" i="149"/>
  <c r="C55" i="149"/>
  <c r="D47" i="149"/>
  <c r="S60" i="149"/>
  <c r="L64" i="149"/>
  <c r="P16" i="149"/>
  <c r="F93" i="149"/>
  <c r="K25" i="149"/>
  <c r="L16" i="149"/>
  <c r="D15" i="149"/>
  <c r="R38" i="149"/>
  <c r="P52" i="149"/>
  <c r="P30" i="149"/>
  <c r="J32" i="149"/>
  <c r="T18" i="149"/>
  <c r="N45" i="149"/>
  <c r="W18" i="149"/>
  <c r="U23" i="149"/>
  <c r="X31" i="149"/>
  <c r="E23" i="149"/>
  <c r="K93" i="149"/>
  <c r="R56" i="149"/>
  <c r="R22" i="149"/>
  <c r="C32" i="149"/>
  <c r="P58" i="149"/>
  <c r="W48" i="149"/>
  <c r="R29" i="149"/>
  <c r="X21" i="149"/>
  <c r="P23" i="149"/>
  <c r="U47" i="149"/>
  <c r="O52" i="149"/>
  <c r="L60" i="149"/>
  <c r="E55" i="149"/>
  <c r="M91" i="149"/>
  <c r="D25" i="149"/>
  <c r="X27" i="149"/>
  <c r="L25" i="149"/>
  <c r="E27" i="149"/>
  <c r="W58" i="149"/>
  <c r="U94" i="149"/>
  <c r="S43" i="149"/>
  <c r="O22" i="149"/>
  <c r="X57" i="149"/>
  <c r="P31" i="149"/>
  <c r="S93" i="149"/>
  <c r="M31" i="149"/>
  <c r="W16" i="149"/>
  <c r="C83" i="149"/>
  <c r="X46" i="149"/>
  <c r="P83" i="149"/>
  <c r="C63" i="149"/>
  <c r="X2" i="75"/>
  <c r="Q2" i="106"/>
  <c r="T2" i="75"/>
  <c r="L2" i="105"/>
  <c r="T2" i="104"/>
  <c r="J45" i="149"/>
  <c r="J38" i="149"/>
  <c r="S2" i="125"/>
  <c r="T17" i="149"/>
  <c r="O95" i="149"/>
  <c r="X2" i="105"/>
  <c r="E91" i="149"/>
  <c r="Q88" i="149"/>
  <c r="H64" i="149"/>
  <c r="X48" i="149"/>
  <c r="U2" i="117"/>
  <c r="X30" i="149"/>
  <c r="Q41" i="149"/>
  <c r="I2" i="104"/>
  <c r="P2" i="123"/>
  <c r="R70" i="149"/>
  <c r="N2" i="124"/>
  <c r="L43" i="149"/>
  <c r="U46" i="149"/>
  <c r="Q9" i="149"/>
  <c r="W41" i="149"/>
  <c r="P50" i="149"/>
  <c r="X55" i="149"/>
  <c r="J88" i="149"/>
  <c r="R30" i="149"/>
  <c r="L68" i="149"/>
  <c r="M15" i="149"/>
  <c r="M22" i="149"/>
  <c r="C31" i="149"/>
  <c r="J95" i="149"/>
  <c r="J61" i="149"/>
  <c r="N56" i="149"/>
  <c r="J93" i="149"/>
  <c r="L17" i="149"/>
  <c r="V61" i="149"/>
  <c r="W2" i="75"/>
  <c r="L50" i="149"/>
  <c r="X9" i="149"/>
  <c r="J61" i="93"/>
  <c r="P2" i="117"/>
  <c r="O68" i="149"/>
  <c r="J46" i="149"/>
  <c r="M30" i="149"/>
  <c r="J44" i="149"/>
  <c r="N48" i="149"/>
  <c r="J3" i="123"/>
  <c r="J2" i="123" s="1"/>
  <c r="I42" i="149"/>
  <c r="G45" i="149"/>
  <c r="S58" i="149"/>
  <c r="C51" i="149"/>
  <c r="O62" i="149"/>
  <c r="R42" i="149"/>
  <c r="M2" i="117"/>
  <c r="D2" i="75"/>
  <c r="S64" i="149"/>
  <c r="Q63" i="149"/>
  <c r="C24" i="149"/>
  <c r="C2" i="103"/>
  <c r="C26" i="123"/>
  <c r="C2" i="123" s="1"/>
  <c r="S59" i="149"/>
  <c r="W25" i="149"/>
  <c r="I95" i="149"/>
  <c r="M93" i="149"/>
  <c r="C52" i="149"/>
  <c r="E60" i="149"/>
  <c r="X44" i="149"/>
  <c r="P18" i="149"/>
  <c r="U41" i="149"/>
  <c r="F2" i="103"/>
  <c r="L2" i="75"/>
  <c r="T20" i="149"/>
  <c r="R52" i="149"/>
  <c r="D44" i="149"/>
  <c r="W40" i="149"/>
  <c r="X16" i="149"/>
  <c r="W2" i="116"/>
  <c r="F54" i="149"/>
  <c r="E26" i="149"/>
  <c r="Q48" i="149"/>
  <c r="O26" i="149"/>
  <c r="X2" i="103"/>
  <c r="N60" i="149"/>
  <c r="W2" i="125"/>
  <c r="I43" i="149"/>
  <c r="I52" i="149"/>
  <c r="S2" i="106"/>
  <c r="V86" i="149"/>
  <c r="U60" i="149"/>
  <c r="G9" i="149"/>
  <c r="E42" i="149"/>
  <c r="N19" i="149"/>
  <c r="M51" i="149"/>
  <c r="R43" i="149"/>
  <c r="C17" i="149"/>
  <c r="H2" i="75"/>
  <c r="L33" i="149"/>
  <c r="Q95" i="149"/>
  <c r="K39" i="149"/>
  <c r="U55" i="149"/>
  <c r="K57" i="149"/>
  <c r="O45" i="149"/>
  <c r="Q20" i="149"/>
  <c r="M38" i="149"/>
  <c r="J9" i="149"/>
  <c r="I91" i="149"/>
  <c r="C57" i="149"/>
  <c r="G20" i="149"/>
  <c r="C56" i="149"/>
  <c r="F47" i="149"/>
  <c r="S44" i="149"/>
  <c r="K44" i="149"/>
  <c r="E52" i="149"/>
  <c r="X61" i="149"/>
  <c r="W26" i="123"/>
  <c r="W2" i="123" s="1"/>
  <c r="W70" i="149"/>
  <c r="V91" i="149"/>
  <c r="Q38" i="149"/>
  <c r="F70" i="149"/>
  <c r="S31" i="149"/>
  <c r="X51" i="149"/>
  <c r="R86" i="149"/>
  <c r="F68" i="149"/>
  <c r="O38" i="149"/>
  <c r="N9" i="149"/>
  <c r="M25" i="149"/>
  <c r="U86" i="149"/>
  <c r="O9" i="149"/>
  <c r="C40" i="149"/>
  <c r="M32" i="149"/>
  <c r="C26" i="149"/>
  <c r="U26" i="149"/>
  <c r="G29" i="149"/>
  <c r="S62" i="149"/>
  <c r="G86" i="149"/>
  <c r="W94" i="149"/>
  <c r="X70" i="149"/>
  <c r="M95" i="149"/>
  <c r="Q44" i="149"/>
  <c r="V93" i="149"/>
  <c r="G25" i="149"/>
  <c r="S57" i="149"/>
  <c r="E61" i="149"/>
  <c r="E25" i="149"/>
  <c r="N86" i="149"/>
  <c r="F46" i="149"/>
  <c r="D41" i="149"/>
  <c r="F20" i="149"/>
  <c r="M33" i="149"/>
  <c r="E34" i="149"/>
  <c r="S48" i="149"/>
  <c r="N43" i="149"/>
  <c r="Q83" i="149"/>
  <c r="F2" i="117"/>
  <c r="E95" i="149"/>
  <c r="N2" i="106"/>
  <c r="J70" i="149"/>
  <c r="J15" i="149"/>
  <c r="T40" i="149"/>
  <c r="S53" i="149"/>
  <c r="E22" i="149"/>
  <c r="X54" i="149"/>
  <c r="L26" i="102"/>
  <c r="U38" i="149"/>
  <c r="S50" i="149"/>
  <c r="W50" i="149"/>
  <c r="X60" i="149"/>
  <c r="W20" i="149"/>
  <c r="I63" i="149"/>
  <c r="F27" i="149"/>
  <c r="L39" i="149"/>
  <c r="T26" i="123"/>
  <c r="T2" i="123" s="1"/>
  <c r="W34" i="149"/>
  <c r="T30" i="149"/>
  <c r="W88" i="149"/>
  <c r="C88" i="149"/>
  <c r="O24" i="149"/>
  <c r="S16" i="149"/>
  <c r="R45" i="149"/>
  <c r="O16" i="149"/>
  <c r="T16" i="149"/>
  <c r="N46" i="149"/>
  <c r="N90" i="149"/>
  <c r="S34" i="149"/>
  <c r="S39" i="149"/>
  <c r="Q30" i="149"/>
  <c r="W38" i="149"/>
  <c r="D33" i="149"/>
  <c r="S17" i="149"/>
  <c r="O34" i="149"/>
  <c r="Q93" i="149"/>
  <c r="D93" i="149"/>
  <c r="G41" i="149"/>
  <c r="G90" i="149"/>
  <c r="M90" i="149"/>
  <c r="M21" i="149"/>
  <c r="V50" i="149"/>
  <c r="S25" i="149"/>
  <c r="K16" i="149"/>
  <c r="V53" i="149"/>
  <c r="K46" i="149"/>
  <c r="I2" i="103"/>
  <c r="K30" i="149"/>
  <c r="F23" i="149"/>
  <c r="F63" i="149"/>
  <c r="U48" i="149"/>
  <c r="T48" i="149"/>
  <c r="L48" i="149"/>
  <c r="P34" i="149"/>
  <c r="I48" i="149"/>
  <c r="I27" i="149"/>
  <c r="L28" i="149"/>
  <c r="R2" i="75"/>
  <c r="H2" i="106"/>
  <c r="W33" i="149"/>
  <c r="E43" i="149"/>
  <c r="T44" i="149"/>
  <c r="G17" i="149"/>
  <c r="L95" i="149"/>
  <c r="M42" i="149"/>
  <c r="J60" i="149"/>
  <c r="I28" i="149"/>
  <c r="D53" i="149"/>
  <c r="M44" i="149"/>
  <c r="V51" i="149"/>
  <c r="N88" i="149"/>
  <c r="C18" i="149"/>
  <c r="E16" i="149"/>
  <c r="X52" i="149"/>
  <c r="S30" i="149"/>
  <c r="C20" i="149"/>
  <c r="P68" i="149"/>
  <c r="D49" i="149"/>
  <c r="U2" i="116"/>
  <c r="I29" i="149"/>
  <c r="N91" i="149"/>
  <c r="S23" i="149"/>
  <c r="O94" i="149"/>
  <c r="N58" i="149"/>
  <c r="I44" i="149"/>
  <c r="Q70" i="149"/>
  <c r="D68" i="149"/>
  <c r="M57" i="149"/>
  <c r="V2" i="116"/>
  <c r="D9" i="149"/>
  <c r="L20" i="149"/>
  <c r="H50" i="149"/>
  <c r="R16" i="149"/>
  <c r="T9" i="149"/>
  <c r="S41" i="149"/>
  <c r="U57" i="149"/>
  <c r="D46" i="149"/>
  <c r="G16" i="149"/>
  <c r="L45" i="149"/>
  <c r="Q21" i="149"/>
  <c r="U16" i="149"/>
  <c r="O42" i="149"/>
  <c r="U63" i="149"/>
  <c r="M88" i="149"/>
  <c r="O3" i="102"/>
  <c r="H60" i="149"/>
  <c r="X5" i="149"/>
  <c r="J59" i="149"/>
  <c r="G33" i="149"/>
  <c r="H23" i="149"/>
  <c r="D42" i="149"/>
  <c r="V28" i="149"/>
  <c r="X50" i="149"/>
  <c r="L9" i="149"/>
  <c r="K54" i="149"/>
  <c r="Q86" i="149"/>
  <c r="J21" i="149"/>
  <c r="N21" i="149"/>
  <c r="T27" i="149"/>
  <c r="P2" i="106"/>
  <c r="Q2" i="105"/>
  <c r="S68" i="149"/>
  <c r="C58" i="149"/>
  <c r="K58" i="149"/>
  <c r="D91" i="149"/>
  <c r="C50" i="149"/>
  <c r="P53" i="149"/>
  <c r="W60" i="149"/>
  <c r="Q32" i="149"/>
  <c r="Q24" i="149"/>
  <c r="N26" i="149"/>
  <c r="L29" i="149"/>
  <c r="G68" i="149"/>
  <c r="R63" i="149"/>
  <c r="D43" i="149"/>
  <c r="T95" i="149"/>
  <c r="F83" i="149"/>
  <c r="J29" i="149"/>
  <c r="X22" i="149"/>
  <c r="G28" i="149"/>
  <c r="T61" i="93"/>
  <c r="U34" i="149"/>
  <c r="J63" i="149"/>
  <c r="V23" i="149"/>
  <c r="X26" i="123"/>
  <c r="X2" i="123" s="1"/>
  <c r="W46" i="149"/>
  <c r="F50" i="149"/>
  <c r="T46" i="149"/>
  <c r="O33" i="149"/>
  <c r="E70" i="149"/>
  <c r="D58" i="149"/>
  <c r="N34" i="149"/>
  <c r="Q50" i="149"/>
  <c r="P15" i="149"/>
  <c r="W57" i="149"/>
  <c r="G26" i="102"/>
  <c r="C45" i="149"/>
  <c r="P46" i="149"/>
  <c r="P43" i="149"/>
  <c r="P59" i="149"/>
  <c r="G49" i="149"/>
  <c r="P57" i="149"/>
  <c r="W62" i="149"/>
  <c r="C34" i="149"/>
  <c r="N51" i="149"/>
  <c r="X23" i="149"/>
  <c r="C39" i="149"/>
  <c r="T25" i="149"/>
  <c r="H43" i="149"/>
  <c r="P54" i="149"/>
  <c r="P2" i="116"/>
  <c r="O25" i="149"/>
  <c r="U25" i="149"/>
  <c r="I86" i="149"/>
  <c r="U8" i="93"/>
  <c r="I26" i="149"/>
  <c r="Q23" i="149"/>
  <c r="Q90" i="149"/>
  <c r="K22" i="149"/>
  <c r="M3" i="102"/>
  <c r="L2" i="117"/>
  <c r="Q31" i="149"/>
  <c r="K5" i="149"/>
  <c r="G63" i="149"/>
  <c r="F22" i="149"/>
  <c r="L51" i="149"/>
  <c r="H22" i="149"/>
  <c r="K52" i="149"/>
  <c r="R61" i="149"/>
  <c r="U88" i="149"/>
  <c r="I93" i="149"/>
  <c r="W47" i="149"/>
  <c r="W43" i="149"/>
  <c r="O2" i="105"/>
  <c r="S9" i="149"/>
  <c r="D16" i="149"/>
  <c r="E38" i="149"/>
  <c r="H3" i="102"/>
  <c r="L71" i="149"/>
  <c r="J2" i="116"/>
  <c r="E32" i="149"/>
  <c r="N20" i="149"/>
  <c r="C46" i="149"/>
  <c r="Q68" i="149"/>
  <c r="E39" i="149"/>
  <c r="S20" i="149"/>
  <c r="H41" i="149"/>
  <c r="D20" i="149"/>
  <c r="K23" i="149"/>
  <c r="O32" i="149"/>
  <c r="J91" i="149"/>
  <c r="R68" i="149"/>
  <c r="E9" i="149"/>
  <c r="S27" i="149"/>
  <c r="C23" i="149"/>
  <c r="E30" i="149"/>
  <c r="C62" i="149"/>
  <c r="F48" i="149"/>
  <c r="O51" i="149"/>
  <c r="L30" i="149"/>
  <c r="H70" i="149"/>
  <c r="G48" i="149"/>
  <c r="J49" i="149"/>
  <c r="W95" i="149"/>
  <c r="S52" i="149"/>
  <c r="T33" i="149"/>
  <c r="T51" i="149"/>
  <c r="O86" i="149"/>
  <c r="V26" i="123"/>
  <c r="V2" i="123" s="1"/>
  <c r="U20" i="149"/>
  <c r="L53" i="149"/>
  <c r="N17" i="149"/>
  <c r="R32" i="149"/>
  <c r="E29" i="149"/>
  <c r="V26" i="102"/>
  <c r="R91" i="149"/>
  <c r="T2" i="116"/>
  <c r="G2" i="123"/>
  <c r="F41" i="149"/>
  <c r="M58" i="149"/>
  <c r="E58" i="149"/>
  <c r="S54" i="149"/>
  <c r="I41" i="149"/>
  <c r="G31" i="149"/>
  <c r="J86" i="149"/>
  <c r="M9" i="149"/>
  <c r="C22" i="149"/>
  <c r="O61" i="149"/>
  <c r="L58" i="149"/>
  <c r="T58" i="149"/>
  <c r="P62" i="149"/>
  <c r="N23" i="149"/>
  <c r="V26" i="149"/>
  <c r="P64" i="149"/>
  <c r="S2" i="117"/>
  <c r="S91" i="149"/>
  <c r="T62" i="149"/>
  <c r="J26" i="149"/>
  <c r="W31" i="149"/>
  <c r="X38" i="149"/>
  <c r="Q91" i="149"/>
  <c r="N38" i="149"/>
  <c r="E68" i="149"/>
  <c r="X61" i="93"/>
  <c r="I68" i="149"/>
  <c r="S22" i="149"/>
  <c r="M53" i="149"/>
  <c r="H55" i="149"/>
  <c r="G62" i="149"/>
  <c r="N70" i="149"/>
  <c r="R83" i="149"/>
  <c r="G94" i="149"/>
  <c r="K94" i="149"/>
  <c r="M64" i="149"/>
  <c r="V34" i="149"/>
  <c r="N93" i="149"/>
  <c r="P88" i="149"/>
  <c r="R88" i="149"/>
  <c r="W83" i="149"/>
  <c r="H51" i="149"/>
  <c r="G91" i="149"/>
  <c r="K18" i="149"/>
  <c r="K50" i="149"/>
  <c r="K29" i="149"/>
  <c r="F44" i="149"/>
  <c r="L41" i="149"/>
  <c r="O28" i="149"/>
  <c r="W71" i="149"/>
  <c r="U80" i="149"/>
  <c r="S21" i="149"/>
  <c r="O46" i="149"/>
  <c r="V40" i="149"/>
  <c r="U61" i="149"/>
  <c r="R20" i="149"/>
  <c r="K27" i="149"/>
  <c r="U30" i="149"/>
  <c r="C60" i="149"/>
  <c r="N30" i="149"/>
  <c r="H33" i="149"/>
  <c r="H25" i="149"/>
  <c r="F33" i="149"/>
  <c r="I70" i="149"/>
  <c r="V31" i="149"/>
  <c r="N63" i="149"/>
  <c r="D63" i="149"/>
  <c r="E54" i="149"/>
  <c r="R93" i="149"/>
  <c r="N95" i="149"/>
  <c r="I33" i="149"/>
  <c r="Q17" i="149"/>
  <c r="J55" i="149"/>
  <c r="C44" i="149"/>
  <c r="I55" i="149"/>
  <c r="H52" i="149"/>
  <c r="V83" i="149"/>
  <c r="R21" i="149"/>
  <c r="W52" i="149"/>
  <c r="X2" i="116"/>
  <c r="L34" i="149"/>
  <c r="G83" i="149"/>
  <c r="T43" i="149"/>
  <c r="V3" i="102"/>
  <c r="R39" i="149"/>
  <c r="O20" i="149"/>
  <c r="H62" i="149"/>
  <c r="X93" i="149"/>
  <c r="E31" i="149"/>
  <c r="O27" i="149"/>
  <c r="U2" i="75"/>
  <c r="F2" i="123"/>
  <c r="L61" i="149"/>
  <c r="E2" i="103"/>
  <c r="G2" i="116"/>
  <c r="X2" i="124"/>
  <c r="O58" i="149"/>
  <c r="O63" i="149"/>
  <c r="N27" i="149"/>
  <c r="H44" i="149"/>
  <c r="H27" i="149"/>
  <c r="F88" i="149"/>
  <c r="M17" i="149"/>
  <c r="P29" i="149"/>
  <c r="T28" i="149"/>
  <c r="Q2" i="117"/>
  <c r="S26" i="102"/>
  <c r="X2" i="117"/>
  <c r="H26" i="102"/>
  <c r="G2" i="124"/>
  <c r="M2" i="116"/>
  <c r="M63" i="149"/>
  <c r="V62" i="149"/>
  <c r="C68" i="149"/>
  <c r="D62" i="149"/>
  <c r="R31" i="149"/>
  <c r="N15" i="149"/>
  <c r="C2" i="117"/>
  <c r="C94" i="149"/>
  <c r="Q61" i="149"/>
  <c r="I2" i="116"/>
  <c r="G2" i="117"/>
  <c r="K59" i="149"/>
  <c r="Q2" i="123"/>
  <c r="R49" i="149"/>
  <c r="J57" i="149"/>
  <c r="E48" i="149"/>
  <c r="S95" i="149"/>
  <c r="R33" i="149"/>
  <c r="O18" i="149"/>
  <c r="K63" i="149"/>
  <c r="S18" i="149"/>
  <c r="P51" i="149"/>
  <c r="J42" i="149"/>
  <c r="K41" i="149"/>
  <c r="H9" i="149"/>
  <c r="O2" i="116"/>
  <c r="T2" i="117"/>
  <c r="E2" i="123"/>
  <c r="H58" i="149"/>
  <c r="M23" i="149"/>
  <c r="D29" i="149"/>
  <c r="P22" i="149"/>
  <c r="O47" i="149"/>
  <c r="P26" i="149"/>
  <c r="E64" i="149"/>
  <c r="X58" i="149"/>
  <c r="J2" i="124"/>
  <c r="U2" i="124"/>
  <c r="N2" i="116"/>
  <c r="V43" i="149"/>
  <c r="I31" i="149"/>
  <c r="S24" i="149"/>
  <c r="V88" i="149"/>
  <c r="X25" i="149"/>
  <c r="C28" i="149"/>
  <c r="K34" i="149"/>
  <c r="V17" i="149"/>
  <c r="N68" i="149"/>
  <c r="D61" i="93"/>
  <c r="E2" i="116"/>
  <c r="N2" i="103"/>
  <c r="Q2" i="75"/>
  <c r="S2" i="123"/>
  <c r="T53" i="149"/>
  <c r="N2" i="117"/>
  <c r="O2" i="124"/>
  <c r="U51" i="149"/>
  <c r="F52" i="149"/>
  <c r="M45" i="149"/>
  <c r="W26" i="149"/>
  <c r="F56" i="149"/>
  <c r="F45" i="149"/>
  <c r="X62" i="149"/>
  <c r="Q80" i="149"/>
  <c r="T29" i="149"/>
  <c r="U17" i="149"/>
  <c r="H48" i="149"/>
  <c r="E17" i="149"/>
  <c r="F51" i="149"/>
  <c r="S51" i="149"/>
  <c r="W21" i="149"/>
  <c r="C27" i="149"/>
  <c r="K51" i="149"/>
  <c r="H2" i="103"/>
  <c r="I90" i="149"/>
  <c r="W2" i="103"/>
  <c r="V2" i="103"/>
  <c r="L2" i="116"/>
  <c r="R2" i="124"/>
  <c r="C2" i="124"/>
  <c r="P2" i="124"/>
  <c r="M2" i="123"/>
  <c r="L2" i="103"/>
  <c r="O2" i="75"/>
  <c r="R2" i="117"/>
  <c r="V2" i="124"/>
  <c r="G2" i="103"/>
  <c r="U2" i="103"/>
  <c r="S32" i="149"/>
  <c r="E94" i="149"/>
  <c r="O43" i="149"/>
  <c r="M47" i="149"/>
  <c r="M59" i="149"/>
  <c r="E18" i="149"/>
  <c r="U58" i="149"/>
  <c r="V70" i="149"/>
  <c r="F26" i="149"/>
  <c r="I88" i="149"/>
  <c r="E2" i="117"/>
  <c r="W2" i="124"/>
  <c r="I60" i="149"/>
  <c r="D2" i="117"/>
  <c r="I2" i="117"/>
  <c r="Q2" i="116"/>
  <c r="J2" i="103"/>
  <c r="M2" i="124"/>
  <c r="K2" i="103"/>
  <c r="D2" i="116"/>
  <c r="D2" i="103"/>
  <c r="G2" i="75"/>
  <c r="C2" i="116"/>
  <c r="H2" i="117"/>
  <c r="H2" i="123"/>
  <c r="K2" i="117"/>
  <c r="V2" i="117"/>
  <c r="P2" i="103"/>
  <c r="R24" i="149"/>
  <c r="H31" i="149"/>
  <c r="G56" i="149"/>
  <c r="T23" i="149"/>
  <c r="U62" i="149"/>
  <c r="F30" i="149"/>
  <c r="D61" i="149"/>
  <c r="W51" i="149"/>
  <c r="S55" i="149"/>
  <c r="U31" i="149"/>
  <c r="K2" i="116"/>
  <c r="U2" i="123"/>
  <c r="W2" i="117"/>
  <c r="L2" i="124"/>
  <c r="N2" i="123"/>
  <c r="O2" i="117"/>
  <c r="D2" i="123"/>
  <c r="K2" i="123"/>
  <c r="T2" i="124"/>
  <c r="U2" i="104"/>
  <c r="E88" i="149"/>
  <c r="E2" i="104"/>
  <c r="D2" i="124"/>
  <c r="L2" i="123"/>
  <c r="E2" i="75"/>
  <c r="I2" i="123"/>
  <c r="T2" i="103"/>
  <c r="N28" i="149"/>
  <c r="X2" i="106"/>
  <c r="M2" i="75"/>
  <c r="K2" i="75"/>
  <c r="R95" i="149"/>
  <c r="T2" i="106"/>
  <c r="F2" i="124"/>
  <c r="Q2" i="103"/>
  <c r="H2" i="124"/>
  <c r="Q2" i="124"/>
  <c r="U28" i="149"/>
  <c r="S2" i="103"/>
  <c r="C2" i="75"/>
  <c r="J2" i="117"/>
  <c r="J41" i="149"/>
  <c r="N61" i="93"/>
  <c r="G61" i="149"/>
  <c r="X3" i="102"/>
  <c r="K45" i="149"/>
  <c r="U70" i="149"/>
  <c r="M68" i="149"/>
  <c r="E3" i="102"/>
  <c r="M48" i="149"/>
  <c r="W49" i="149"/>
  <c r="S40" i="149"/>
  <c r="F28" i="149"/>
  <c r="U53" i="149"/>
  <c r="K47" i="149"/>
  <c r="G58" i="149"/>
  <c r="W29" i="149"/>
  <c r="T15" i="149"/>
  <c r="H20" i="149"/>
  <c r="S47" i="149"/>
  <c r="E53" i="149"/>
  <c r="R90" i="149"/>
  <c r="K40" i="149"/>
  <c r="M40" i="149"/>
  <c r="F34" i="149"/>
  <c r="H54" i="149"/>
  <c r="C53" i="149"/>
  <c r="E90" i="149"/>
  <c r="L15" i="149"/>
  <c r="E20" i="149"/>
  <c r="O90" i="149"/>
  <c r="Q62" i="149"/>
  <c r="C59" i="149"/>
  <c r="X90" i="149"/>
  <c r="Q53" i="149"/>
  <c r="G34" i="149"/>
  <c r="D55" i="149"/>
  <c r="I53" i="149"/>
  <c r="I15" i="149"/>
  <c r="D40" i="149"/>
  <c r="M34" i="149"/>
  <c r="L44" i="149"/>
  <c r="N40" i="149"/>
  <c r="H45" i="149"/>
  <c r="W45" i="149"/>
  <c r="M26" i="102"/>
  <c r="N16" i="149"/>
  <c r="S61" i="93"/>
  <c r="M22" i="102"/>
  <c r="S86" i="149"/>
  <c r="T24" i="149"/>
  <c r="L86" i="149"/>
  <c r="T55" i="149"/>
  <c r="C42" i="149"/>
  <c r="M61" i="93"/>
  <c r="D21" i="149"/>
  <c r="D24" i="149"/>
  <c r="I26" i="102"/>
  <c r="J54" i="149"/>
  <c r="W56" i="149"/>
  <c r="E86" i="149"/>
  <c r="C49" i="149"/>
  <c r="O61" i="93"/>
  <c r="N61" i="149"/>
  <c r="U26" i="102"/>
  <c r="U59" i="149"/>
  <c r="E61" i="93"/>
  <c r="G22" i="149"/>
  <c r="F58" i="149"/>
  <c r="E41" i="149"/>
  <c r="O48" i="149"/>
  <c r="R47" i="149"/>
  <c r="H26" i="149"/>
  <c r="K60" i="149"/>
  <c r="M27" i="149"/>
  <c r="E51" i="149"/>
  <c r="U43" i="149"/>
  <c r="X26" i="149"/>
  <c r="Q39" i="149"/>
  <c r="D18" i="149"/>
  <c r="R44" i="149"/>
  <c r="V41" i="149"/>
  <c r="P40" i="149"/>
  <c r="T52" i="149"/>
  <c r="K55" i="149"/>
  <c r="S19" i="149"/>
  <c r="E11" i="93"/>
  <c r="E12" i="11"/>
  <c r="G61" i="93"/>
  <c r="G23" i="11"/>
  <c r="G22" i="93"/>
  <c r="O5" i="11"/>
  <c r="O4" i="93"/>
  <c r="T18" i="11"/>
  <c r="T17" i="93"/>
  <c r="M18" i="11"/>
  <c r="M17" i="93"/>
  <c r="D28" i="11"/>
  <c r="D27" i="93"/>
  <c r="C34" i="11"/>
  <c r="C33" i="93"/>
  <c r="X34" i="11"/>
  <c r="X33" i="93"/>
  <c r="V11" i="93"/>
  <c r="V12" i="11"/>
  <c r="K38" i="149"/>
  <c r="K61" i="93"/>
  <c r="V38" i="149"/>
  <c r="E5" i="149"/>
  <c r="Q3" i="102"/>
  <c r="U11" i="93"/>
  <c r="U12" i="11"/>
  <c r="K5" i="11"/>
  <c r="K4" i="93"/>
  <c r="M20" i="149"/>
  <c r="Q23" i="11"/>
  <c r="Q22" i="93"/>
  <c r="U8" i="11"/>
  <c r="U9" i="9"/>
  <c r="X12" i="11"/>
  <c r="X11" i="93"/>
  <c r="R23" i="11"/>
  <c r="R22" i="93"/>
  <c r="F23" i="11"/>
  <c r="F22" i="93"/>
  <c r="X68" i="149"/>
  <c r="K11" i="93"/>
  <c r="K12" i="11"/>
  <c r="L5" i="11"/>
  <c r="L4" i="93"/>
  <c r="U3" i="102"/>
  <c r="M11" i="93"/>
  <c r="M12" i="11"/>
  <c r="I53" i="11"/>
  <c r="I52" i="93"/>
  <c r="O17" i="93"/>
  <c r="O18" i="11"/>
  <c r="J40" i="149"/>
  <c r="D53" i="11"/>
  <c r="D52" i="93"/>
  <c r="Q18" i="11"/>
  <c r="Q17" i="93"/>
  <c r="L18" i="11"/>
  <c r="L17" i="93"/>
  <c r="M5" i="11"/>
  <c r="M4" i="93"/>
  <c r="W23" i="11"/>
  <c r="W22" i="93"/>
  <c r="O23" i="11"/>
  <c r="O22" i="93"/>
  <c r="X15" i="149"/>
  <c r="C18" i="11"/>
  <c r="C17" i="93"/>
  <c r="X17" i="93"/>
  <c r="X18" i="11"/>
  <c r="W53" i="11"/>
  <c r="W52" i="93"/>
  <c r="V34" i="11"/>
  <c r="V33" i="93"/>
  <c r="F9" i="149"/>
  <c r="I5" i="149"/>
  <c r="W15" i="149"/>
  <c r="C15" i="149"/>
  <c r="R12" i="11"/>
  <c r="R11" i="93"/>
  <c r="F61" i="93"/>
  <c r="F34" i="11"/>
  <c r="F33" i="93"/>
  <c r="K9" i="11"/>
  <c r="K8" i="93"/>
  <c r="R37" i="149"/>
  <c r="D5" i="149"/>
  <c r="H61" i="93"/>
  <c r="K61" i="11"/>
  <c r="V18" i="11"/>
  <c r="V17" i="93"/>
  <c r="Q5" i="11"/>
  <c r="Q4" i="93"/>
  <c r="G33" i="93"/>
  <c r="G34" i="11"/>
  <c r="D61" i="11"/>
  <c r="C91" i="149"/>
  <c r="P12" i="11"/>
  <c r="P11" i="93"/>
  <c r="E49" i="149"/>
  <c r="F18" i="11"/>
  <c r="F17" i="93"/>
  <c r="W9" i="11"/>
  <c r="W8" i="93"/>
  <c r="Q12" i="11"/>
  <c r="Q11" i="93"/>
  <c r="T90" i="149"/>
  <c r="N34" i="11"/>
  <c r="N33" i="93"/>
  <c r="U90" i="149"/>
  <c r="N26" i="102"/>
  <c r="U5" i="11"/>
  <c r="U4" i="93"/>
  <c r="F53" i="11"/>
  <c r="F52" i="93"/>
  <c r="F49" i="149"/>
  <c r="U15" i="149"/>
  <c r="O9" i="11"/>
  <c r="O8" i="93"/>
  <c r="I18" i="11"/>
  <c r="I17" i="93"/>
  <c r="N5" i="11"/>
  <c r="N4" i="93"/>
  <c r="V90" i="149"/>
  <c r="R3" i="102"/>
  <c r="Q61" i="93"/>
  <c r="R61" i="93"/>
  <c r="J23" i="11"/>
  <c r="J22" i="93"/>
  <c r="L38" i="149"/>
  <c r="O33" i="93"/>
  <c r="O34" i="11"/>
  <c r="K34" i="11"/>
  <c r="K33" i="93"/>
  <c r="F26" i="102"/>
  <c r="X5" i="11"/>
  <c r="X4" i="93"/>
  <c r="C9" i="11"/>
  <c r="C8" i="93"/>
  <c r="C9" i="149"/>
  <c r="W3" i="102"/>
  <c r="Q34" i="11"/>
  <c r="Q33" i="93"/>
  <c r="E9" i="11"/>
  <c r="E8" i="93"/>
  <c r="G28" i="11"/>
  <c r="G27" i="93"/>
  <c r="G53" i="11"/>
  <c r="G52" i="93"/>
  <c r="O12" i="11"/>
  <c r="O11" i="93"/>
  <c r="S34" i="11"/>
  <c r="S33" i="93"/>
  <c r="T3" i="102"/>
  <c r="K90" i="149"/>
  <c r="O53" i="149"/>
  <c r="T86" i="149"/>
  <c r="D22" i="93"/>
  <c r="D23" i="11"/>
  <c r="N61" i="11"/>
  <c r="I54" i="149"/>
  <c r="R9" i="149"/>
  <c r="D3" i="102"/>
  <c r="N27" i="93"/>
  <c r="N28" i="11"/>
  <c r="L3" i="102"/>
  <c r="R53" i="11"/>
  <c r="R52" i="93"/>
  <c r="M53" i="11"/>
  <c r="M52" i="93"/>
  <c r="H53" i="11"/>
  <c r="H52" i="93"/>
  <c r="N50" i="149"/>
  <c r="W26" i="102"/>
  <c r="E18" i="11"/>
  <c r="E17" i="93"/>
  <c r="C12" i="11"/>
  <c r="C11" i="93"/>
  <c r="L90" i="149"/>
  <c r="G5" i="11"/>
  <c r="G4" i="93"/>
  <c r="R5" i="11"/>
  <c r="R4" i="93"/>
  <c r="L61" i="93"/>
  <c r="Q61" i="11"/>
  <c r="R61" i="11"/>
  <c r="R15" i="149"/>
  <c r="F27" i="93"/>
  <c r="F28" i="11"/>
  <c r="F90" i="149"/>
  <c r="V27" i="93"/>
  <c r="V28" i="11"/>
  <c r="W5" i="11"/>
  <c r="W4" i="93"/>
  <c r="M61" i="9"/>
  <c r="M64" i="7"/>
  <c r="M61" i="7" s="1"/>
  <c r="C61" i="93"/>
  <c r="K86" i="149"/>
  <c r="T34" i="11"/>
  <c r="T33" i="93"/>
  <c r="L5" i="149"/>
  <c r="T5" i="11"/>
  <c r="T4" i="93"/>
  <c r="K18" i="11"/>
  <c r="K17" i="93"/>
  <c r="O50" i="149"/>
  <c r="G64" i="7"/>
  <c r="J61" i="11"/>
  <c r="U18" i="11"/>
  <c r="U17" i="93"/>
  <c r="L91" i="149"/>
  <c r="D5" i="11"/>
  <c r="D4" i="93"/>
  <c r="V23" i="11"/>
  <c r="V22" i="93"/>
  <c r="D38" i="149"/>
  <c r="L12" i="11"/>
  <c r="L11" i="93"/>
  <c r="M34" i="11"/>
  <c r="M33" i="93"/>
  <c r="D12" i="11"/>
  <c r="D11" i="93"/>
  <c r="U23" i="11"/>
  <c r="U22" i="93"/>
  <c r="M5" i="149"/>
  <c r="R53" i="149"/>
  <c r="T23" i="11"/>
  <c r="T22" i="93"/>
  <c r="U50" i="149"/>
  <c r="R26" i="102"/>
  <c r="T38" i="149"/>
  <c r="W28" i="11"/>
  <c r="W27" i="93"/>
  <c r="F9" i="11"/>
  <c r="F8" i="93"/>
  <c r="F3" i="102"/>
  <c r="N53" i="11"/>
  <c r="N52" i="93"/>
  <c r="I37" i="149"/>
  <c r="K26" i="102"/>
  <c r="I28" i="11"/>
  <c r="I27" i="93"/>
  <c r="S3" i="102"/>
  <c r="N18" i="11"/>
  <c r="N17" i="93"/>
  <c r="P61" i="11"/>
  <c r="P53" i="11"/>
  <c r="P52" i="93"/>
  <c r="J34" i="11"/>
  <c r="J33" i="93"/>
  <c r="V5" i="11"/>
  <c r="V4" i="93"/>
  <c r="S85" i="149"/>
  <c r="S53" i="11"/>
  <c r="S52" i="93"/>
  <c r="E85" i="149"/>
  <c r="D9" i="11"/>
  <c r="D8" i="93"/>
  <c r="M61" i="11"/>
  <c r="E61" i="11"/>
  <c r="H5" i="11"/>
  <c r="H4" i="93"/>
  <c r="H28" i="11"/>
  <c r="H27" i="93"/>
  <c r="W12" i="11"/>
  <c r="W11" i="93"/>
  <c r="I24" i="149"/>
  <c r="M23" i="11"/>
  <c r="M22" i="93"/>
  <c r="G3" i="102"/>
  <c r="I46" i="149"/>
  <c r="O26" i="102"/>
  <c r="J17" i="93"/>
  <c r="J18" i="11"/>
  <c r="E50" i="149"/>
  <c r="C3" i="102"/>
  <c r="Q5" i="149"/>
  <c r="G46" i="149"/>
  <c r="I34" i="11"/>
  <c r="I33" i="93"/>
  <c r="P9" i="11"/>
  <c r="P8" i="93"/>
  <c r="R28" i="11"/>
  <c r="R27" i="93"/>
  <c r="H12" i="11"/>
  <c r="H11" i="93"/>
  <c r="H18" i="11"/>
  <c r="H17" i="93"/>
  <c r="O61" i="11"/>
  <c r="Q46" i="149"/>
  <c r="F5" i="11"/>
  <c r="F4" i="93"/>
  <c r="H5" i="149"/>
  <c r="T5" i="149"/>
  <c r="K27" i="93"/>
  <c r="K28" i="11"/>
  <c r="S9" i="11"/>
  <c r="S8" i="93"/>
  <c r="S5" i="11"/>
  <c r="S4" i="93"/>
  <c r="T12" i="11"/>
  <c r="T11" i="93"/>
  <c r="X53" i="11"/>
  <c r="X52" i="93"/>
  <c r="S27" i="93"/>
  <c r="S28" i="11"/>
  <c r="L53" i="11"/>
  <c r="L52" i="93"/>
  <c r="L9" i="11"/>
  <c r="L8" i="93"/>
  <c r="S23" i="11"/>
  <c r="S22" i="93"/>
  <c r="X9" i="11"/>
  <c r="X8" i="93"/>
  <c r="E53" i="11"/>
  <c r="E52" i="93"/>
  <c r="R34" i="11"/>
  <c r="R33" i="93"/>
  <c r="H15" i="149"/>
  <c r="U61" i="11"/>
  <c r="C90" i="149"/>
  <c r="E23" i="11"/>
  <c r="E22" i="93"/>
  <c r="M49" i="149"/>
  <c r="V9" i="11"/>
  <c r="V8" i="93"/>
  <c r="J53" i="11"/>
  <c r="J52" i="93"/>
  <c r="R54" i="149"/>
  <c r="L23" i="11"/>
  <c r="L22" i="93"/>
  <c r="J53" i="149"/>
  <c r="L28" i="11"/>
  <c r="L27" i="93"/>
  <c r="X26" i="102"/>
  <c r="J3" i="102"/>
  <c r="U49" i="149"/>
  <c r="G12" i="11"/>
  <c r="G11" i="93"/>
  <c r="T26" i="102"/>
  <c r="I20" i="149"/>
  <c r="K23" i="11"/>
  <c r="K22" i="93"/>
  <c r="O28" i="11"/>
  <c r="O27" i="93"/>
  <c r="S38" i="149"/>
  <c r="U34" i="11"/>
  <c r="U33" i="93"/>
  <c r="U53" i="11"/>
  <c r="U52" i="93"/>
  <c r="Q26" i="102"/>
  <c r="C5" i="11"/>
  <c r="C4" i="93"/>
  <c r="F11" i="93"/>
  <c r="F12" i="11"/>
  <c r="H65" i="149"/>
  <c r="T61" i="11"/>
  <c r="W61" i="93"/>
  <c r="F66" i="149"/>
  <c r="L34" i="11"/>
  <c r="L33" i="93"/>
  <c r="Q15" i="149"/>
  <c r="H23" i="11"/>
  <c r="H22" i="93"/>
  <c r="C52" i="93"/>
  <c r="C53" i="11"/>
  <c r="P3" i="102"/>
  <c r="S61" i="11"/>
  <c r="R41" i="149"/>
  <c r="N9" i="11"/>
  <c r="N8" i="93"/>
  <c r="I40" i="149"/>
  <c r="V20" i="149"/>
  <c r="I3" i="102"/>
  <c r="M37" i="149"/>
  <c r="S18" i="11"/>
  <c r="S17" i="93"/>
  <c r="I23" i="11"/>
  <c r="I22" i="93"/>
  <c r="O53" i="11"/>
  <c r="O52" i="93"/>
  <c r="C26" i="102"/>
  <c r="K53" i="11"/>
  <c r="K52" i="93"/>
  <c r="G9" i="11"/>
  <c r="G8" i="93"/>
  <c r="N23" i="11"/>
  <c r="N22" i="93"/>
  <c r="M27" i="93"/>
  <c r="M28" i="11"/>
  <c r="J9" i="11"/>
  <c r="J8" i="93"/>
  <c r="P26" i="102"/>
  <c r="E26" i="102"/>
  <c r="X28" i="11"/>
  <c r="X27" i="93"/>
  <c r="H84" i="149"/>
  <c r="J5" i="11"/>
  <c r="J4" i="93"/>
  <c r="R40" i="149"/>
  <c r="T28" i="11"/>
  <c r="T27" i="93"/>
  <c r="M9" i="11"/>
  <c r="M8" i="93"/>
  <c r="H64" i="7"/>
  <c r="C22" i="93"/>
  <c r="C23" i="11"/>
  <c r="W17" i="93"/>
  <c r="W18" i="11"/>
  <c r="Q28" i="11"/>
  <c r="Q27" i="93"/>
  <c r="P23" i="11"/>
  <c r="P22" i="93"/>
  <c r="M50" i="149"/>
  <c r="V61" i="93"/>
  <c r="I12" i="11"/>
  <c r="I11" i="93"/>
  <c r="P4" i="93"/>
  <c r="P5" i="11"/>
  <c r="J26" i="102"/>
  <c r="T9" i="11"/>
  <c r="T8" i="93"/>
  <c r="X23" i="11"/>
  <c r="X22" i="93"/>
  <c r="T91" i="149"/>
  <c r="Q16" i="149"/>
  <c r="I5" i="11"/>
  <c r="I4" i="93"/>
  <c r="Q9" i="11"/>
  <c r="Q8" i="93"/>
  <c r="C28" i="11"/>
  <c r="C27" i="93"/>
  <c r="X61" i="11"/>
  <c r="E34" i="11"/>
  <c r="E33" i="93"/>
  <c r="K53" i="149"/>
  <c r="I61" i="93"/>
  <c r="P34" i="11"/>
  <c r="P33" i="93"/>
  <c r="P28" i="11"/>
  <c r="P27" i="93"/>
  <c r="P18" i="11"/>
  <c r="P17" i="93"/>
  <c r="O15" i="149"/>
  <c r="E27" i="93"/>
  <c r="E28" i="11"/>
  <c r="G17" i="93"/>
  <c r="G18" i="11"/>
  <c r="W33" i="93"/>
  <c r="W34" i="11"/>
  <c r="K3" i="102"/>
  <c r="S11" i="93"/>
  <c r="S12" i="11"/>
  <c r="D34" i="11"/>
  <c r="D33" i="93"/>
  <c r="U27" i="149"/>
  <c r="U27" i="93"/>
  <c r="U28" i="11"/>
  <c r="H34" i="11"/>
  <c r="H33" i="93"/>
  <c r="T53" i="11"/>
  <c r="T52" i="93"/>
  <c r="N11" i="93"/>
  <c r="N12" i="11"/>
  <c r="D18" i="11"/>
  <c r="D17" i="93"/>
  <c r="R17" i="93"/>
  <c r="R18" i="11"/>
  <c r="Q53" i="11"/>
  <c r="Q52" i="93"/>
  <c r="R9" i="11"/>
  <c r="R8" i="93"/>
  <c r="E5" i="11"/>
  <c r="E4" i="93"/>
  <c r="I9" i="11"/>
  <c r="I8" i="93"/>
  <c r="I16" i="149"/>
  <c r="H9" i="11"/>
  <c r="H8" i="93"/>
  <c r="W54" i="149"/>
  <c r="J12" i="11"/>
  <c r="J11" i="93"/>
  <c r="V53" i="11"/>
  <c r="V52" i="93"/>
  <c r="J28" i="11"/>
  <c r="J27" i="93"/>
  <c r="G15" i="149"/>
  <c r="Q49" i="149" l="1"/>
  <c r="P84" i="149"/>
  <c r="I49" i="149"/>
  <c r="W53" i="149"/>
  <c r="F37" i="149"/>
  <c r="K15" i="149"/>
  <c r="P45" i="149"/>
  <c r="E40" i="149"/>
  <c r="I19" i="149"/>
  <c r="N66" i="149"/>
  <c r="E19" i="149"/>
  <c r="L19" i="149"/>
  <c r="P19" i="149"/>
  <c r="S15" i="149"/>
  <c r="V15" i="149"/>
  <c r="F15" i="149"/>
  <c r="E15" i="149"/>
  <c r="J19" i="149"/>
  <c r="G19" i="149"/>
  <c r="V19" i="149"/>
  <c r="K85" i="149"/>
  <c r="D45" i="149"/>
  <c r="T45" i="149"/>
  <c r="O49" i="149"/>
  <c r="L40" i="149"/>
  <c r="S49" i="149"/>
  <c r="O37" i="149"/>
  <c r="D19" i="149"/>
  <c r="I85" i="149"/>
  <c r="G53" i="149"/>
  <c r="X37" i="149"/>
  <c r="C84" i="149"/>
  <c r="K84" i="149"/>
  <c r="U66" i="149"/>
  <c r="T19" i="149"/>
  <c r="X19" i="149"/>
  <c r="S90" i="149"/>
  <c r="J66" i="149"/>
  <c r="W90" i="149"/>
  <c r="E45" i="149"/>
  <c r="C19" i="149"/>
  <c r="H49" i="149"/>
  <c r="G85" i="149"/>
  <c r="D85" i="149"/>
  <c r="X49" i="149"/>
  <c r="X40" i="149"/>
  <c r="U2" i="102"/>
  <c r="M66" i="149"/>
  <c r="H19" i="149"/>
  <c r="W19" i="149"/>
  <c r="N49" i="149"/>
  <c r="I45" i="149"/>
  <c r="T37" i="149"/>
  <c r="P49" i="149"/>
  <c r="C37" i="149"/>
  <c r="X84" i="149"/>
  <c r="G84" i="149"/>
  <c r="S37" i="149"/>
  <c r="W85" i="149"/>
  <c r="L85" i="149"/>
  <c r="R19" i="149"/>
  <c r="O84" i="149"/>
  <c r="C85" i="149"/>
  <c r="N37" i="149"/>
  <c r="O65" i="149"/>
  <c r="E65" i="149"/>
  <c r="S66" i="149"/>
  <c r="U45" i="149"/>
  <c r="W84" i="149"/>
  <c r="V85" i="149"/>
  <c r="M19" i="149"/>
  <c r="M85" i="149"/>
  <c r="I84" i="149"/>
  <c r="T85" i="149"/>
  <c r="K19" i="149"/>
  <c r="V65" i="149"/>
  <c r="I65" i="149"/>
  <c r="H2" i="102"/>
  <c r="O66" i="149"/>
  <c r="M84" i="149"/>
  <c r="S84" i="149"/>
  <c r="X66" i="149"/>
  <c r="L66" i="149"/>
  <c r="Q40" i="149"/>
  <c r="Q65" i="149"/>
  <c r="W37" i="149"/>
  <c r="I66" i="149"/>
  <c r="Q84" i="149"/>
  <c r="C66" i="149"/>
  <c r="H85" i="149"/>
  <c r="O40" i="149"/>
  <c r="R84" i="149"/>
  <c r="K2" i="102"/>
  <c r="U37" i="149"/>
  <c r="T84" i="149"/>
  <c r="H37" i="149"/>
  <c r="E84" i="149"/>
  <c r="G66" i="149"/>
  <c r="T49" i="149"/>
  <c r="V2" i="102"/>
  <c r="E37" i="149"/>
  <c r="Q19" i="149"/>
  <c r="P85" i="149"/>
  <c r="G37" i="149"/>
  <c r="P37" i="149"/>
  <c r="D37" i="149"/>
  <c r="D65" i="149"/>
  <c r="F85" i="149"/>
  <c r="D66" i="149"/>
  <c r="Q66" i="149"/>
  <c r="J85" i="149"/>
  <c r="K66" i="149"/>
  <c r="T66" i="149"/>
  <c r="R85" i="149"/>
  <c r="P3" i="93"/>
  <c r="K37" i="149"/>
  <c r="L84" i="149"/>
  <c r="O19" i="149"/>
  <c r="D84" i="149"/>
  <c r="E66" i="149"/>
  <c r="L65" i="149"/>
  <c r="W66" i="149"/>
  <c r="O85" i="149"/>
  <c r="Q85" i="149"/>
  <c r="Q37" i="149"/>
  <c r="V37" i="149"/>
  <c r="J37" i="149"/>
  <c r="M2" i="102"/>
  <c r="S2" i="102"/>
  <c r="C2" i="102"/>
  <c r="T2" i="102"/>
  <c r="I2" i="102"/>
  <c r="J2" i="102"/>
  <c r="F2" i="102"/>
  <c r="G2" i="102"/>
  <c r="R2" i="102"/>
  <c r="E2" i="102"/>
  <c r="P2" i="102"/>
  <c r="L2" i="102"/>
  <c r="W2" i="102"/>
  <c r="Q2" i="102"/>
  <c r="N2" i="102"/>
  <c r="D2" i="102"/>
  <c r="X2" i="102"/>
  <c r="O2" i="102"/>
  <c r="P66" i="149"/>
  <c r="M65" i="149"/>
  <c r="W26" i="93"/>
  <c r="W65" i="149"/>
  <c r="H66" i="149"/>
  <c r="P65" i="149"/>
  <c r="S65" i="149"/>
  <c r="J84" i="149"/>
  <c r="U65" i="149"/>
  <c r="N85" i="149"/>
  <c r="T65" i="149"/>
  <c r="F65" i="149"/>
  <c r="J65" i="149"/>
  <c r="U85" i="149"/>
  <c r="N84" i="149"/>
  <c r="P26" i="93"/>
  <c r="I26" i="93"/>
  <c r="M26" i="93"/>
  <c r="T3" i="93"/>
  <c r="H26" i="93"/>
  <c r="D26" i="93"/>
  <c r="X26" i="93"/>
  <c r="V3" i="93"/>
  <c r="E33" i="11"/>
  <c r="E34" i="9"/>
  <c r="J53" i="9"/>
  <c r="J52" i="11"/>
  <c r="S5" i="9"/>
  <c r="S4" i="11"/>
  <c r="D9" i="9"/>
  <c r="D8" i="11"/>
  <c r="H8" i="11"/>
  <c r="H9" i="9"/>
  <c r="W34" i="9"/>
  <c r="W33" i="11"/>
  <c r="P33" i="11"/>
  <c r="P34" i="9"/>
  <c r="X61" i="7"/>
  <c r="X61" i="9"/>
  <c r="Q8" i="11"/>
  <c r="Q9" i="9"/>
  <c r="I12" i="9"/>
  <c r="I11" i="11"/>
  <c r="Q28" i="9"/>
  <c r="Q27" i="11"/>
  <c r="J5" i="9"/>
  <c r="J4" i="11"/>
  <c r="M28" i="9"/>
  <c r="M27" i="11"/>
  <c r="S18" i="9"/>
  <c r="S17" i="11"/>
  <c r="F11" i="11"/>
  <c r="F12" i="9"/>
  <c r="K23" i="9"/>
  <c r="K22" i="11"/>
  <c r="R28" i="9"/>
  <c r="R27" i="11"/>
  <c r="J26" i="93"/>
  <c r="F8" i="11"/>
  <c r="F9" i="9"/>
  <c r="C65" i="149"/>
  <c r="J61" i="7"/>
  <c r="J61" i="9"/>
  <c r="T5" i="9"/>
  <c r="T4" i="11"/>
  <c r="R4" i="11"/>
  <c r="R5" i="9"/>
  <c r="C12" i="9"/>
  <c r="C11" i="11"/>
  <c r="R66" i="149"/>
  <c r="E9" i="9"/>
  <c r="E8" i="11"/>
  <c r="F61" i="11"/>
  <c r="W52" i="11"/>
  <c r="W53" i="9"/>
  <c r="M5" i="9"/>
  <c r="M4" i="11"/>
  <c r="Q23" i="9"/>
  <c r="Q22" i="11"/>
  <c r="T18" i="9"/>
  <c r="T17" i="11"/>
  <c r="U53" i="9"/>
  <c r="U52" i="11"/>
  <c r="V66" i="149"/>
  <c r="N18" i="9"/>
  <c r="N17" i="11"/>
  <c r="Q53" i="9"/>
  <c r="Q52" i="11"/>
  <c r="T53" i="9"/>
  <c r="T52" i="11"/>
  <c r="I3" i="93"/>
  <c r="X23" i="9"/>
  <c r="X22" i="11"/>
  <c r="W17" i="11"/>
  <c r="W18" i="9"/>
  <c r="K52" i="11"/>
  <c r="K53" i="9"/>
  <c r="U26" i="93"/>
  <c r="S22" i="11"/>
  <c r="S23" i="9"/>
  <c r="S9" i="9"/>
  <c r="S8" i="11"/>
  <c r="H3" i="93"/>
  <c r="J33" i="11"/>
  <c r="J34" i="9"/>
  <c r="L12" i="9"/>
  <c r="L11" i="11"/>
  <c r="V28" i="9"/>
  <c r="V27" i="11"/>
  <c r="F27" i="11"/>
  <c r="F28" i="9"/>
  <c r="H53" i="9"/>
  <c r="H52" i="11"/>
  <c r="O12" i="9"/>
  <c r="O11" i="11"/>
  <c r="Q26" i="93"/>
  <c r="K26" i="93"/>
  <c r="J23" i="9"/>
  <c r="J22" i="11"/>
  <c r="W9" i="9"/>
  <c r="W8" i="11"/>
  <c r="Q3" i="93"/>
  <c r="N65" i="149"/>
  <c r="V84" i="149"/>
  <c r="D52" i="11"/>
  <c r="D53" i="9"/>
  <c r="M12" i="9"/>
  <c r="M11" i="11"/>
  <c r="C26" i="93"/>
  <c r="O3" i="93"/>
  <c r="N12" i="9"/>
  <c r="N11" i="11"/>
  <c r="H28" i="9"/>
  <c r="H27" i="11"/>
  <c r="V53" i="9"/>
  <c r="V52" i="11"/>
  <c r="V61" i="11"/>
  <c r="C53" i="9"/>
  <c r="C52" i="11"/>
  <c r="X8" i="11"/>
  <c r="X9" i="9"/>
  <c r="I8" i="11"/>
  <c r="I9" i="9"/>
  <c r="R17" i="11"/>
  <c r="R18" i="9"/>
  <c r="G17" i="11"/>
  <c r="G18" i="9"/>
  <c r="P18" i="9"/>
  <c r="P17" i="11"/>
  <c r="I61" i="11"/>
  <c r="I5" i="9"/>
  <c r="I4" i="11"/>
  <c r="M8" i="11"/>
  <c r="M9" i="9"/>
  <c r="H23" i="9"/>
  <c r="H22" i="11"/>
  <c r="W61" i="11"/>
  <c r="C3" i="93"/>
  <c r="U33" i="11"/>
  <c r="U34" i="9"/>
  <c r="U19" i="149"/>
  <c r="R26" i="93"/>
  <c r="O61" i="7"/>
  <c r="O61" i="9"/>
  <c r="P8" i="11"/>
  <c r="P9" i="9"/>
  <c r="M23" i="9"/>
  <c r="M22" i="11"/>
  <c r="H4" i="11"/>
  <c r="H5" i="9"/>
  <c r="I28" i="9"/>
  <c r="I27" i="11"/>
  <c r="C61" i="11"/>
  <c r="R61" i="9"/>
  <c r="R61" i="7"/>
  <c r="N27" i="11"/>
  <c r="N28" i="9"/>
  <c r="Q33" i="11"/>
  <c r="Q34" i="9"/>
  <c r="K33" i="11"/>
  <c r="K34" i="9"/>
  <c r="N26" i="93"/>
  <c r="Q4" i="11"/>
  <c r="Q5" i="9"/>
  <c r="X17" i="11"/>
  <c r="X18" i="9"/>
  <c r="X11" i="11"/>
  <c r="X12" i="9"/>
  <c r="C33" i="11"/>
  <c r="C34" i="9"/>
  <c r="O5" i="9"/>
  <c r="O4" i="11"/>
  <c r="G61" i="11"/>
  <c r="X28" i="9"/>
  <c r="X27" i="11"/>
  <c r="H12" i="9"/>
  <c r="H11" i="11"/>
  <c r="L28" i="9"/>
  <c r="L27" i="11"/>
  <c r="J12" i="9"/>
  <c r="J11" i="11"/>
  <c r="E3" i="93"/>
  <c r="H33" i="11"/>
  <c r="H34" i="9"/>
  <c r="D33" i="11"/>
  <c r="D34" i="9"/>
  <c r="T8" i="11"/>
  <c r="T9" i="9"/>
  <c r="N22" i="11"/>
  <c r="N23" i="9"/>
  <c r="S61" i="9"/>
  <c r="S61" i="7"/>
  <c r="C5" i="9"/>
  <c r="C4" i="11"/>
  <c r="L37" i="149"/>
  <c r="L22" i="11"/>
  <c r="L23" i="9"/>
  <c r="V8" i="11"/>
  <c r="V9" i="9"/>
  <c r="U61" i="9"/>
  <c r="U61" i="7"/>
  <c r="R34" i="9"/>
  <c r="R33" i="11"/>
  <c r="L8" i="11"/>
  <c r="L9" i="9"/>
  <c r="X53" i="9"/>
  <c r="X52" i="11"/>
  <c r="F3" i="93"/>
  <c r="S52" i="11"/>
  <c r="S53" i="9"/>
  <c r="P53" i="9"/>
  <c r="P52" i="11"/>
  <c r="N52" i="11"/>
  <c r="N53" i="9"/>
  <c r="U23" i="9"/>
  <c r="U22" i="11"/>
  <c r="T26" i="93"/>
  <c r="W3" i="93"/>
  <c r="G3" i="93"/>
  <c r="N61" i="7"/>
  <c r="N61" i="9"/>
  <c r="G52" i="11"/>
  <c r="G53" i="9"/>
  <c r="O33" i="11"/>
  <c r="O34" i="9"/>
  <c r="O8" i="11"/>
  <c r="O9" i="9"/>
  <c r="N33" i="11"/>
  <c r="N34" i="9"/>
  <c r="F18" i="9"/>
  <c r="F17" i="11"/>
  <c r="D61" i="7"/>
  <c r="D61" i="9"/>
  <c r="H61" i="11"/>
  <c r="O23" i="9"/>
  <c r="O22" i="11"/>
  <c r="L18" i="9"/>
  <c r="L17" i="11"/>
  <c r="K3" i="93"/>
  <c r="V12" i="9"/>
  <c r="V11" i="11"/>
  <c r="L33" i="11"/>
  <c r="L34" i="9"/>
  <c r="S3" i="93"/>
  <c r="J28" i="9"/>
  <c r="J27" i="11"/>
  <c r="E4" i="11"/>
  <c r="E5" i="9"/>
  <c r="G65" i="149"/>
  <c r="P28" i="9"/>
  <c r="P27" i="11"/>
  <c r="T28" i="9"/>
  <c r="T27" i="11"/>
  <c r="O52" i="11"/>
  <c r="O53" i="9"/>
  <c r="T61" i="7"/>
  <c r="T61" i="9"/>
  <c r="F5" i="9"/>
  <c r="F4" i="11"/>
  <c r="H18" i="9"/>
  <c r="H17" i="11"/>
  <c r="I33" i="11"/>
  <c r="I34" i="9"/>
  <c r="W12" i="9"/>
  <c r="W11" i="11"/>
  <c r="E61" i="9"/>
  <c r="E61" i="7"/>
  <c r="T33" i="11"/>
  <c r="T34" i="9"/>
  <c r="W5" i="9"/>
  <c r="W4" i="11"/>
  <c r="Q61" i="7"/>
  <c r="Q61" i="9"/>
  <c r="G5" i="9"/>
  <c r="G4" i="11"/>
  <c r="E17" i="11"/>
  <c r="E18" i="9"/>
  <c r="O26" i="93"/>
  <c r="N3" i="93"/>
  <c r="F53" i="9"/>
  <c r="F52" i="11"/>
  <c r="G34" i="9"/>
  <c r="G33" i="11"/>
  <c r="V18" i="9"/>
  <c r="V17" i="11"/>
  <c r="K9" i="9"/>
  <c r="K8" i="11"/>
  <c r="K65" i="149"/>
  <c r="O17" i="11"/>
  <c r="O18" i="9"/>
  <c r="X85" i="149"/>
  <c r="F22" i="11"/>
  <c r="F23" i="9"/>
  <c r="K5" i="9"/>
  <c r="K4" i="11"/>
  <c r="C28" i="9"/>
  <c r="C27" i="11"/>
  <c r="J3" i="93"/>
  <c r="U84" i="149"/>
  <c r="D18" i="9"/>
  <c r="D17" i="11"/>
  <c r="S11" i="11"/>
  <c r="S12" i="9"/>
  <c r="E28" i="9"/>
  <c r="E27" i="11"/>
  <c r="E26" i="93"/>
  <c r="P4" i="11"/>
  <c r="P5" i="9"/>
  <c r="P23" i="9"/>
  <c r="P22" i="11"/>
  <c r="C23" i="9"/>
  <c r="C22" i="11"/>
  <c r="X65" i="149"/>
  <c r="G8" i="11"/>
  <c r="G9" i="9"/>
  <c r="N8" i="11"/>
  <c r="N9" i="9"/>
  <c r="L26" i="93"/>
  <c r="G12" i="9"/>
  <c r="G11" i="11"/>
  <c r="E53" i="9"/>
  <c r="E52" i="11"/>
  <c r="L53" i="9"/>
  <c r="L52" i="11"/>
  <c r="T12" i="9"/>
  <c r="T11" i="11"/>
  <c r="K28" i="9"/>
  <c r="K27" i="11"/>
  <c r="J17" i="11"/>
  <c r="J18" i="9"/>
  <c r="P61" i="7"/>
  <c r="P61" i="9"/>
  <c r="W28" i="9"/>
  <c r="W27" i="11"/>
  <c r="T23" i="9"/>
  <c r="T22" i="11"/>
  <c r="D12" i="9"/>
  <c r="D11" i="11"/>
  <c r="V23" i="9"/>
  <c r="V22" i="11"/>
  <c r="M52" i="11"/>
  <c r="M53" i="9"/>
  <c r="D22" i="11"/>
  <c r="D23" i="9"/>
  <c r="G28" i="9"/>
  <c r="G27" i="11"/>
  <c r="N5" i="9"/>
  <c r="N4" i="11"/>
  <c r="U3" i="93"/>
  <c r="G26" i="93"/>
  <c r="F26" i="93"/>
  <c r="R12" i="9"/>
  <c r="R11" i="11"/>
  <c r="V26" i="93"/>
  <c r="C18" i="9"/>
  <c r="C17" i="11"/>
  <c r="L3" i="93"/>
  <c r="U8" i="9"/>
  <c r="U9" i="7"/>
  <c r="U8" i="7" s="1"/>
  <c r="U12" i="9"/>
  <c r="U11" i="11"/>
  <c r="E12" i="9"/>
  <c r="E11" i="11"/>
  <c r="O28" i="9"/>
  <c r="O27" i="11"/>
  <c r="F36" i="149"/>
  <c r="D3" i="93"/>
  <c r="U18" i="9"/>
  <c r="U17" i="11"/>
  <c r="K17" i="11"/>
  <c r="K18" i="9"/>
  <c r="L61" i="11"/>
  <c r="S26" i="93"/>
  <c r="X3" i="93"/>
  <c r="R65" i="149"/>
  <c r="U4" i="11"/>
  <c r="U5" i="9"/>
  <c r="K61" i="7"/>
  <c r="K61" i="9"/>
  <c r="F34" i="9"/>
  <c r="F33" i="11"/>
  <c r="V33" i="11"/>
  <c r="V34" i="9"/>
  <c r="W23" i="9"/>
  <c r="W22" i="11"/>
  <c r="L5" i="9"/>
  <c r="L4" i="11"/>
  <c r="R23" i="9"/>
  <c r="R22" i="11"/>
  <c r="X33" i="11"/>
  <c r="X34" i="9"/>
  <c r="D28" i="9"/>
  <c r="D27" i="11"/>
  <c r="M18" i="9"/>
  <c r="M17" i="11"/>
  <c r="G22" i="11"/>
  <c r="G23" i="9"/>
  <c r="U28" i="9"/>
  <c r="U27" i="11"/>
  <c r="I22" i="11"/>
  <c r="I23" i="9"/>
  <c r="S27" i="11"/>
  <c r="S28" i="9"/>
  <c r="R9" i="9"/>
  <c r="R8" i="11"/>
  <c r="J8" i="11"/>
  <c r="J9" i="9"/>
  <c r="E23" i="9"/>
  <c r="E22" i="11"/>
  <c r="V5" i="9"/>
  <c r="V4" i="11"/>
  <c r="M33" i="11"/>
  <c r="M34" i="9"/>
  <c r="D5" i="9"/>
  <c r="D4" i="11"/>
  <c r="R3" i="93"/>
  <c r="R53" i="9"/>
  <c r="R52" i="11"/>
  <c r="S33" i="11"/>
  <c r="S34" i="9"/>
  <c r="C9" i="9"/>
  <c r="C8" i="11"/>
  <c r="X5" i="9"/>
  <c r="X4" i="11"/>
  <c r="F84" i="149"/>
  <c r="I18" i="9"/>
  <c r="I17" i="11"/>
  <c r="Q12" i="9"/>
  <c r="Q11" i="11"/>
  <c r="P12" i="9"/>
  <c r="P11" i="11"/>
  <c r="M3" i="93"/>
  <c r="Q18" i="9"/>
  <c r="Q17" i="11"/>
  <c r="I52" i="11"/>
  <c r="I53" i="9"/>
  <c r="K12" i="9"/>
  <c r="K11" i="11"/>
  <c r="I36" i="149" l="1"/>
  <c r="V26" i="11"/>
  <c r="W36" i="149"/>
  <c r="K2" i="93"/>
  <c r="G36" i="149"/>
  <c r="H36" i="149"/>
  <c r="K36" i="149"/>
  <c r="R2" i="93"/>
  <c r="O36" i="149"/>
  <c r="L3" i="11"/>
  <c r="Q26" i="11"/>
  <c r="D2" i="93"/>
  <c r="D36" i="149"/>
  <c r="M26" i="11"/>
  <c r="M2" i="93"/>
  <c r="C2" i="93"/>
  <c r="R36" i="149"/>
  <c r="S36" i="149"/>
  <c r="R26" i="11"/>
  <c r="I2" i="93"/>
  <c r="F26" i="11"/>
  <c r="M36" i="149"/>
  <c r="N2" i="93"/>
  <c r="L2" i="93"/>
  <c r="N36" i="149"/>
  <c r="V36" i="149"/>
  <c r="L36" i="149"/>
  <c r="X36" i="149"/>
  <c r="N26" i="11"/>
  <c r="E36" i="149"/>
  <c r="P2" i="93"/>
  <c r="J2" i="93"/>
  <c r="F2" i="93"/>
  <c r="X2" i="93"/>
  <c r="S2" i="93"/>
  <c r="O2" i="93"/>
  <c r="Q2" i="93"/>
  <c r="T2" i="93"/>
  <c r="U2" i="93"/>
  <c r="E2" i="93"/>
  <c r="G2" i="93"/>
  <c r="H2" i="93"/>
  <c r="V2" i="93"/>
  <c r="W2" i="93"/>
  <c r="Q36" i="149"/>
  <c r="U36" i="149"/>
  <c r="O3" i="11"/>
  <c r="H3" i="11"/>
  <c r="U3" i="11"/>
  <c r="D3" i="11"/>
  <c r="I26" i="11"/>
  <c r="J3" i="11"/>
  <c r="O26" i="11"/>
  <c r="E3" i="11"/>
  <c r="F3" i="11"/>
  <c r="R3" i="11"/>
  <c r="G26" i="11"/>
  <c r="Q3" i="11"/>
  <c r="J26" i="11"/>
  <c r="I3" i="11"/>
  <c r="I53" i="7"/>
  <c r="I52" i="7" s="1"/>
  <c r="I52" i="9"/>
  <c r="P53" i="7"/>
  <c r="P52" i="7" s="1"/>
  <c r="P52" i="9"/>
  <c r="G3" i="11"/>
  <c r="F23" i="7"/>
  <c r="F22" i="7" s="1"/>
  <c r="F22" i="9"/>
  <c r="W3" i="11"/>
  <c r="L33" i="9"/>
  <c r="L34" i="7"/>
  <c r="L33" i="7" s="1"/>
  <c r="S52" i="9"/>
  <c r="S53" i="7"/>
  <c r="S52" i="7" s="1"/>
  <c r="X26" i="11"/>
  <c r="K26" i="11"/>
  <c r="P9" i="7"/>
  <c r="P8" i="7" s="1"/>
  <c r="P8" i="9"/>
  <c r="I18" i="7"/>
  <c r="I17" i="7" s="1"/>
  <c r="I17" i="9"/>
  <c r="C9" i="7"/>
  <c r="C8" i="7" s="1"/>
  <c r="C8" i="9"/>
  <c r="M33" i="9"/>
  <c r="M34" i="7"/>
  <c r="M33" i="7" s="1"/>
  <c r="G23" i="7"/>
  <c r="G22" i="7" s="1"/>
  <c r="G22" i="9"/>
  <c r="U17" i="9"/>
  <c r="U18" i="7"/>
  <c r="U17" i="7" s="1"/>
  <c r="T22" i="9"/>
  <c r="T23" i="7"/>
  <c r="T22" i="7" s="1"/>
  <c r="K27" i="9"/>
  <c r="K28" i="7"/>
  <c r="K27" i="7" s="1"/>
  <c r="G12" i="7"/>
  <c r="G11" i="7" s="1"/>
  <c r="G11" i="9"/>
  <c r="E28" i="7"/>
  <c r="E27" i="7" s="1"/>
  <c r="E27" i="9"/>
  <c r="K8" i="9"/>
  <c r="K9" i="7"/>
  <c r="K8" i="7" s="1"/>
  <c r="W5" i="7"/>
  <c r="W4" i="7" s="1"/>
  <c r="W4" i="9"/>
  <c r="I33" i="9"/>
  <c r="I34" i="7"/>
  <c r="I33" i="7" s="1"/>
  <c r="L26" i="11"/>
  <c r="T9" i="7"/>
  <c r="T8" i="7" s="1"/>
  <c r="T8" i="9"/>
  <c r="X28" i="7"/>
  <c r="X27" i="7" s="1"/>
  <c r="X27" i="9"/>
  <c r="Q33" i="9"/>
  <c r="Q34" i="7"/>
  <c r="Q33" i="7" s="1"/>
  <c r="C61" i="7"/>
  <c r="C61" i="9"/>
  <c r="I5" i="7"/>
  <c r="I4" i="7" s="1"/>
  <c r="I4" i="9"/>
  <c r="V61" i="7"/>
  <c r="V61" i="9"/>
  <c r="W17" i="9"/>
  <c r="W18" i="7"/>
  <c r="W17" i="7" s="1"/>
  <c r="Q52" i="9"/>
  <c r="Q53" i="7"/>
  <c r="Q52" i="7" s="1"/>
  <c r="C12" i="7"/>
  <c r="C11" i="7" s="1"/>
  <c r="C11" i="9"/>
  <c r="C36" i="149"/>
  <c r="S18" i="7"/>
  <c r="S17" i="7" s="1"/>
  <c r="S17" i="9"/>
  <c r="I12" i="7"/>
  <c r="I11" i="7" s="1"/>
  <c r="I11" i="9"/>
  <c r="W34" i="7"/>
  <c r="W33" i="7" s="1"/>
  <c r="W33" i="9"/>
  <c r="J52" i="9"/>
  <c r="J53" i="7"/>
  <c r="J52" i="7" s="1"/>
  <c r="Q12" i="7"/>
  <c r="Q11" i="7" s="1"/>
  <c r="Q11" i="9"/>
  <c r="X33" i="9"/>
  <c r="X34" i="7"/>
  <c r="X33" i="7" s="1"/>
  <c r="F53" i="7"/>
  <c r="F52" i="7" s="1"/>
  <c r="F52" i="9"/>
  <c r="Q18" i="7"/>
  <c r="Q17" i="7" s="1"/>
  <c r="Q17" i="9"/>
  <c r="S34" i="7"/>
  <c r="S33" i="7" s="1"/>
  <c r="S33" i="9"/>
  <c r="R9" i="7"/>
  <c r="R8" i="7" s="1"/>
  <c r="R8" i="9"/>
  <c r="C18" i="7"/>
  <c r="C17" i="7" s="1"/>
  <c r="C17" i="9"/>
  <c r="N5" i="7"/>
  <c r="N4" i="7" s="1"/>
  <c r="N4" i="9"/>
  <c r="M53" i="7"/>
  <c r="M52" i="7" s="1"/>
  <c r="M52" i="9"/>
  <c r="C23" i="7"/>
  <c r="C22" i="7" s="1"/>
  <c r="C22" i="9"/>
  <c r="S11" i="9"/>
  <c r="S12" i="7"/>
  <c r="S11" i="7" s="1"/>
  <c r="E17" i="9"/>
  <c r="E18" i="7"/>
  <c r="E17" i="7" s="1"/>
  <c r="T33" i="9"/>
  <c r="T34" i="7"/>
  <c r="T33" i="7" s="1"/>
  <c r="P36" i="149"/>
  <c r="L17" i="9"/>
  <c r="L18" i="7"/>
  <c r="L17" i="7" s="1"/>
  <c r="F18" i="7"/>
  <c r="F17" i="7" s="1"/>
  <c r="F17" i="9"/>
  <c r="C5" i="7"/>
  <c r="C4" i="7" s="1"/>
  <c r="C4" i="9"/>
  <c r="X18" i="7"/>
  <c r="X17" i="7" s="1"/>
  <c r="X17" i="9"/>
  <c r="I8" i="9"/>
  <c r="I9" i="7"/>
  <c r="I8" i="7" s="1"/>
  <c r="O12" i="7"/>
  <c r="O11" i="7" s="1"/>
  <c r="O11" i="9"/>
  <c r="V28" i="7"/>
  <c r="V27" i="7" s="1"/>
  <c r="V27" i="9"/>
  <c r="R5" i="7"/>
  <c r="R4" i="7" s="1"/>
  <c r="R4" i="9"/>
  <c r="F9" i="7"/>
  <c r="F8" i="7" s="1"/>
  <c r="F8" i="9"/>
  <c r="Q8" i="9"/>
  <c r="Q9" i="7"/>
  <c r="Q8" i="7" s="1"/>
  <c r="H8" i="9"/>
  <c r="H9" i="7"/>
  <c r="H8" i="7" s="1"/>
  <c r="S26" i="11"/>
  <c r="V3" i="11"/>
  <c r="S27" i="9"/>
  <c r="S28" i="7"/>
  <c r="S27" i="7" s="1"/>
  <c r="R22" i="9"/>
  <c r="R23" i="7"/>
  <c r="R22" i="7" s="1"/>
  <c r="F34" i="7"/>
  <c r="F33" i="7" s="1"/>
  <c r="F33" i="9"/>
  <c r="E12" i="7"/>
  <c r="E11" i="7" s="1"/>
  <c r="E11" i="9"/>
  <c r="W28" i="7"/>
  <c r="W27" i="7" s="1"/>
  <c r="W27" i="9"/>
  <c r="T12" i="7"/>
  <c r="T11" i="7" s="1"/>
  <c r="T11" i="9"/>
  <c r="N9" i="7"/>
  <c r="N8" i="7" s="1"/>
  <c r="N8" i="9"/>
  <c r="S3" i="11"/>
  <c r="V18" i="7"/>
  <c r="V17" i="7" s="1"/>
  <c r="V17" i="9"/>
  <c r="T26" i="11"/>
  <c r="O52" i="9"/>
  <c r="O53" i="7"/>
  <c r="O52" i="7" s="1"/>
  <c r="E5" i="7"/>
  <c r="E4" i="7" s="1"/>
  <c r="E4" i="9"/>
  <c r="N34" i="7"/>
  <c r="N33" i="7" s="1"/>
  <c r="N33" i="9"/>
  <c r="G53" i="7"/>
  <c r="G52" i="7" s="1"/>
  <c r="G52" i="9"/>
  <c r="U23" i="7"/>
  <c r="U22" i="7" s="1"/>
  <c r="U22" i="9"/>
  <c r="V9" i="7"/>
  <c r="V8" i="7" s="1"/>
  <c r="V8" i="9"/>
  <c r="J12" i="7"/>
  <c r="J11" i="7" s="1"/>
  <c r="J11" i="9"/>
  <c r="G61" i="7"/>
  <c r="G61" i="9"/>
  <c r="I28" i="7"/>
  <c r="I27" i="7" s="1"/>
  <c r="I27" i="9"/>
  <c r="W61" i="7"/>
  <c r="W61" i="9"/>
  <c r="I61" i="7"/>
  <c r="I61" i="9"/>
  <c r="V52" i="9"/>
  <c r="V53" i="7"/>
  <c r="V52" i="7" s="1"/>
  <c r="M12" i="7"/>
  <c r="M11" i="7" s="1"/>
  <c r="M11" i="9"/>
  <c r="S8" i="9"/>
  <c r="S9" i="7"/>
  <c r="S8" i="7" s="1"/>
  <c r="N18" i="7"/>
  <c r="N17" i="7" s="1"/>
  <c r="N17" i="9"/>
  <c r="T18" i="7"/>
  <c r="T17" i="7" s="1"/>
  <c r="T17" i="9"/>
  <c r="F61" i="7"/>
  <c r="F61" i="9"/>
  <c r="R28" i="7"/>
  <c r="R27" i="7" s="1"/>
  <c r="R27" i="9"/>
  <c r="M28" i="7"/>
  <c r="M27" i="7" s="1"/>
  <c r="M27" i="9"/>
  <c r="E33" i="9"/>
  <c r="E34" i="7"/>
  <c r="E33" i="7" s="1"/>
  <c r="J9" i="7"/>
  <c r="J8" i="7" s="1"/>
  <c r="J8" i="9"/>
  <c r="G28" i="7"/>
  <c r="G27" i="7" s="1"/>
  <c r="G27" i="9"/>
  <c r="X53" i="7"/>
  <c r="X52" i="7" s="1"/>
  <c r="X52" i="9"/>
  <c r="H4" i="9"/>
  <c r="H5" i="7"/>
  <c r="H4" i="7" s="1"/>
  <c r="X8" i="9"/>
  <c r="X9" i="7"/>
  <c r="X8" i="7" s="1"/>
  <c r="W8" i="9"/>
  <c r="W9" i="7"/>
  <c r="W8" i="7" s="1"/>
  <c r="S23" i="7"/>
  <c r="S22" i="7" s="1"/>
  <c r="S22" i="9"/>
  <c r="X22" i="9"/>
  <c r="X23" i="7"/>
  <c r="X22" i="7" s="1"/>
  <c r="T3" i="11"/>
  <c r="E26" i="11"/>
  <c r="D12" i="7"/>
  <c r="D11" i="7" s="1"/>
  <c r="D11" i="9"/>
  <c r="K5" i="7"/>
  <c r="K4" i="7" s="1"/>
  <c r="K4" i="9"/>
  <c r="O18" i="7"/>
  <c r="O17" i="7" s="1"/>
  <c r="O17" i="9"/>
  <c r="O23" i="7"/>
  <c r="O22" i="7" s="1"/>
  <c r="O22" i="9"/>
  <c r="Q5" i="7"/>
  <c r="Q4" i="7" s="1"/>
  <c r="Q4" i="9"/>
  <c r="D53" i="7"/>
  <c r="D52" i="7" s="1"/>
  <c r="D52" i="9"/>
  <c r="P12" i="7"/>
  <c r="P11" i="7" s="1"/>
  <c r="P11" i="9"/>
  <c r="L5" i="7"/>
  <c r="L4" i="7" s="1"/>
  <c r="L4" i="9"/>
  <c r="U12" i="7"/>
  <c r="U11" i="7" s="1"/>
  <c r="U11" i="9"/>
  <c r="R12" i="7"/>
  <c r="R11" i="7" s="1"/>
  <c r="R11" i="9"/>
  <c r="V23" i="7"/>
  <c r="V22" i="7" s="1"/>
  <c r="V22" i="9"/>
  <c r="L53" i="7"/>
  <c r="L52" i="7" s="1"/>
  <c r="L52" i="9"/>
  <c r="D17" i="9"/>
  <c r="D18" i="7"/>
  <c r="D17" i="7" s="1"/>
  <c r="G5" i="7"/>
  <c r="G4" i="7" s="1"/>
  <c r="G4" i="9"/>
  <c r="V11" i="9"/>
  <c r="V12" i="7"/>
  <c r="V11" i="7" s="1"/>
  <c r="L22" i="9"/>
  <c r="L23" i="7"/>
  <c r="L22" i="7" s="1"/>
  <c r="L28" i="7"/>
  <c r="L27" i="7" s="1"/>
  <c r="L27" i="9"/>
  <c r="H28" i="7"/>
  <c r="H27" i="7" s="1"/>
  <c r="H27" i="9"/>
  <c r="X5" i="7"/>
  <c r="X4" i="7" s="1"/>
  <c r="X4" i="9"/>
  <c r="W22" i="9"/>
  <c r="W23" i="7"/>
  <c r="W22" i="7" s="1"/>
  <c r="V4" i="9"/>
  <c r="V5" i="7"/>
  <c r="V4" i="7" s="1"/>
  <c r="M18" i="7"/>
  <c r="M17" i="7" s="1"/>
  <c r="M17" i="9"/>
  <c r="P23" i="7"/>
  <c r="P22" i="7" s="1"/>
  <c r="P22" i="9"/>
  <c r="H18" i="7"/>
  <c r="H17" i="7" s="1"/>
  <c r="H17" i="9"/>
  <c r="N53" i="7"/>
  <c r="N52" i="7" s="1"/>
  <c r="N52" i="9"/>
  <c r="N28" i="7"/>
  <c r="N27" i="7" s="1"/>
  <c r="N27" i="9"/>
  <c r="R52" i="9"/>
  <c r="R53" i="7"/>
  <c r="R52" i="7" s="1"/>
  <c r="I23" i="7"/>
  <c r="I22" i="7" s="1"/>
  <c r="I22" i="9"/>
  <c r="L61" i="7"/>
  <c r="L61" i="9"/>
  <c r="T36" i="149"/>
  <c r="G8" i="9"/>
  <c r="G9" i="7"/>
  <c r="G8" i="7" s="1"/>
  <c r="P4" i="9"/>
  <c r="P5" i="7"/>
  <c r="P4" i="7" s="1"/>
  <c r="C28" i="7"/>
  <c r="C27" i="7" s="1"/>
  <c r="C27" i="9"/>
  <c r="G33" i="9"/>
  <c r="G34" i="7"/>
  <c r="G33" i="7" s="1"/>
  <c r="O9" i="7"/>
  <c r="O8" i="7" s="1"/>
  <c r="O8" i="9"/>
  <c r="L9" i="7"/>
  <c r="L8" i="7" s="1"/>
  <c r="L8" i="9"/>
  <c r="D33" i="9"/>
  <c r="D34" i="7"/>
  <c r="D33" i="7" s="1"/>
  <c r="O5" i="7"/>
  <c r="O4" i="7" s="1"/>
  <c r="O4" i="9"/>
  <c r="H23" i="7"/>
  <c r="H22" i="7" s="1"/>
  <c r="H22" i="9"/>
  <c r="P18" i="7"/>
  <c r="P17" i="7" s="1"/>
  <c r="P17" i="9"/>
  <c r="L12" i="7"/>
  <c r="L11" i="7" s="1"/>
  <c r="L11" i="9"/>
  <c r="Q23" i="7"/>
  <c r="Q22" i="7" s="1"/>
  <c r="Q22" i="9"/>
  <c r="E9" i="7"/>
  <c r="E8" i="7" s="1"/>
  <c r="E8" i="9"/>
  <c r="T5" i="7"/>
  <c r="T4" i="7" s="1"/>
  <c r="T4" i="9"/>
  <c r="K22" i="9"/>
  <c r="K23" i="7"/>
  <c r="K22" i="7" s="1"/>
  <c r="J5" i="7"/>
  <c r="J4" i="7" s="1"/>
  <c r="J4" i="9"/>
  <c r="D9" i="7"/>
  <c r="D8" i="7" s="1"/>
  <c r="D8" i="9"/>
  <c r="K11" i="9"/>
  <c r="K12" i="7"/>
  <c r="K11" i="7" s="1"/>
  <c r="X3" i="11"/>
  <c r="E22" i="9"/>
  <c r="E23" i="7"/>
  <c r="E22" i="7" s="1"/>
  <c r="D28" i="7"/>
  <c r="D27" i="7" s="1"/>
  <c r="D27" i="9"/>
  <c r="U4" i="9"/>
  <c r="U5" i="7"/>
  <c r="U4" i="7" s="1"/>
  <c r="K18" i="7"/>
  <c r="K17" i="7" s="1"/>
  <c r="K17" i="9"/>
  <c r="D22" i="9"/>
  <c r="D23" i="7"/>
  <c r="D22" i="7" s="1"/>
  <c r="J18" i="7"/>
  <c r="J17" i="7" s="1"/>
  <c r="J17" i="9"/>
  <c r="P3" i="11"/>
  <c r="K3" i="11"/>
  <c r="F5" i="7"/>
  <c r="F4" i="7" s="1"/>
  <c r="F4" i="9"/>
  <c r="T28" i="7"/>
  <c r="T27" i="7" s="1"/>
  <c r="T27" i="9"/>
  <c r="J28" i="7"/>
  <c r="J27" i="7" s="1"/>
  <c r="J27" i="9"/>
  <c r="H61" i="7"/>
  <c r="H61" i="9"/>
  <c r="D26" i="11"/>
  <c r="C34" i="7"/>
  <c r="C33" i="7" s="1"/>
  <c r="C33" i="9"/>
  <c r="M9" i="7"/>
  <c r="M8" i="7" s="1"/>
  <c r="M8" i="9"/>
  <c r="G18" i="7"/>
  <c r="G17" i="7" s="1"/>
  <c r="G17" i="9"/>
  <c r="N3" i="11"/>
  <c r="J23" i="7"/>
  <c r="J22" i="7" s="1"/>
  <c r="J22" i="9"/>
  <c r="H53" i="7"/>
  <c r="H52" i="7" s="1"/>
  <c r="H52" i="9"/>
  <c r="J33" i="9"/>
  <c r="J26" i="9" s="1"/>
  <c r="J34" i="7"/>
  <c r="J33" i="7" s="1"/>
  <c r="M3" i="11"/>
  <c r="F12" i="7"/>
  <c r="F11" i="7" s="1"/>
  <c r="F11" i="9"/>
  <c r="P34" i="7"/>
  <c r="P33" i="7" s="1"/>
  <c r="P33" i="9"/>
  <c r="J36" i="149"/>
  <c r="O34" i="7"/>
  <c r="O33" i="7" s="1"/>
  <c r="O33" i="9"/>
  <c r="N23" i="7"/>
  <c r="N22" i="7" s="1"/>
  <c r="N22" i="9"/>
  <c r="H33" i="9"/>
  <c r="H34" i="7"/>
  <c r="H33" i="7" s="1"/>
  <c r="H11" i="9"/>
  <c r="H12" i="7"/>
  <c r="H11" i="7" s="1"/>
  <c r="C26" i="11"/>
  <c r="K33" i="9"/>
  <c r="K34" i="7"/>
  <c r="K33" i="7" s="1"/>
  <c r="M23" i="7"/>
  <c r="M22" i="7" s="1"/>
  <c r="M22" i="9"/>
  <c r="U33" i="9"/>
  <c r="U34" i="7"/>
  <c r="U33" i="7" s="1"/>
  <c r="C53" i="7"/>
  <c r="C52" i="7" s="1"/>
  <c r="C52" i="9"/>
  <c r="N12" i="7"/>
  <c r="N11" i="7" s="1"/>
  <c r="N11" i="9"/>
  <c r="F28" i="7"/>
  <c r="F27" i="7" s="1"/>
  <c r="F27" i="9"/>
  <c r="K52" i="9"/>
  <c r="K53" i="7"/>
  <c r="K52" i="7" s="1"/>
  <c r="T53" i="7"/>
  <c r="T52" i="7" s="1"/>
  <c r="T52" i="9"/>
  <c r="U53" i="7"/>
  <c r="U52" i="7" s="1"/>
  <c r="U52" i="9"/>
  <c r="M5" i="7"/>
  <c r="M4" i="7" s="1"/>
  <c r="M4" i="9"/>
  <c r="Q28" i="7"/>
  <c r="Q27" i="7" s="1"/>
  <c r="Q27" i="9"/>
  <c r="P26" i="11"/>
  <c r="S5" i="7"/>
  <c r="S4" i="7" s="1"/>
  <c r="S4" i="9"/>
  <c r="O28" i="7"/>
  <c r="O27" i="7" s="1"/>
  <c r="O27" i="9"/>
  <c r="E53" i="7"/>
  <c r="E52" i="7" s="1"/>
  <c r="E52" i="9"/>
  <c r="D5" i="7"/>
  <c r="D4" i="7" s="1"/>
  <c r="D4" i="9"/>
  <c r="U28" i="7"/>
  <c r="U27" i="7" s="1"/>
  <c r="U27" i="9"/>
  <c r="V34" i="7"/>
  <c r="V33" i="7" s="1"/>
  <c r="V33" i="9"/>
  <c r="W12" i="7"/>
  <c r="W11" i="7" s="1"/>
  <c r="W11" i="9"/>
  <c r="P28" i="7"/>
  <c r="P27" i="7" s="1"/>
  <c r="P27" i="9"/>
  <c r="R33" i="9"/>
  <c r="R34" i="7"/>
  <c r="R33" i="7" s="1"/>
  <c r="H26" i="11"/>
  <c r="X12" i="7"/>
  <c r="X11" i="7" s="1"/>
  <c r="X11" i="9"/>
  <c r="U26" i="11"/>
  <c r="R17" i="9"/>
  <c r="R18" i="7"/>
  <c r="R17" i="7" s="1"/>
  <c r="W52" i="9"/>
  <c r="W53" i="7"/>
  <c r="W52" i="7" s="1"/>
  <c r="C3" i="11"/>
  <c r="W26" i="11"/>
  <c r="M35" i="149" l="1"/>
  <c r="N35" i="149"/>
  <c r="D35" i="149"/>
  <c r="S2" i="11"/>
  <c r="W35" i="149"/>
  <c r="I35" i="149"/>
  <c r="V35" i="149"/>
  <c r="L2" i="11"/>
  <c r="Q2" i="11"/>
  <c r="U35" i="149"/>
  <c r="X35" i="149"/>
  <c r="X2" i="11"/>
  <c r="K26" i="7"/>
  <c r="K2" i="11"/>
  <c r="H35" i="149"/>
  <c r="J35" i="149"/>
  <c r="P3" i="9"/>
  <c r="T2" i="11"/>
  <c r="P35" i="149"/>
  <c r="R26" i="7"/>
  <c r="G2" i="11"/>
  <c r="J2" i="11"/>
  <c r="U3" i="9"/>
  <c r="T35" i="149"/>
  <c r="C2" i="11"/>
  <c r="J3" i="9"/>
  <c r="J2" i="9" s="1"/>
  <c r="I2" i="11"/>
  <c r="W2" i="11"/>
  <c r="E2" i="11"/>
  <c r="V2" i="11"/>
  <c r="N2" i="11"/>
  <c r="M2" i="11"/>
  <c r="P2" i="11"/>
  <c r="D2" i="11"/>
  <c r="U2" i="11"/>
  <c r="R2" i="11"/>
  <c r="H2" i="11"/>
  <c r="F2" i="11"/>
  <c r="O2" i="11"/>
  <c r="L35" i="149"/>
  <c r="F35" i="149"/>
  <c r="O35" i="149"/>
  <c r="H26" i="7"/>
  <c r="E26" i="7"/>
  <c r="U3" i="7"/>
  <c r="K3" i="7"/>
  <c r="J26" i="7"/>
  <c r="S35" i="149"/>
  <c r="E26" i="9"/>
  <c r="V26" i="9"/>
  <c r="M3" i="9"/>
  <c r="H26" i="9"/>
  <c r="S3" i="7"/>
  <c r="G26" i="7"/>
  <c r="K26" i="9"/>
  <c r="O3" i="7"/>
  <c r="G26" i="9"/>
  <c r="R26" i="9"/>
  <c r="V3" i="9"/>
  <c r="O26" i="7"/>
  <c r="U26" i="7"/>
  <c r="P3" i="7"/>
  <c r="V3" i="7"/>
  <c r="Q3" i="7"/>
  <c r="I3" i="7"/>
  <c r="D26" i="7"/>
  <c r="C26" i="7"/>
  <c r="X26" i="9"/>
  <c r="S26" i="9"/>
  <c r="H3" i="7"/>
  <c r="O26" i="9"/>
  <c r="T3" i="9"/>
  <c r="D3" i="9"/>
  <c r="D26" i="9"/>
  <c r="K3" i="9"/>
  <c r="H3" i="9"/>
  <c r="C3" i="7"/>
  <c r="S26" i="7"/>
  <c r="Q26" i="7"/>
  <c r="I26" i="7"/>
  <c r="G35" i="149"/>
  <c r="D3" i="7"/>
  <c r="Q3" i="9"/>
  <c r="C35" i="149"/>
  <c r="Q26" i="9"/>
  <c r="I26" i="9"/>
  <c r="V26" i="7"/>
  <c r="U26" i="9"/>
  <c r="P26" i="9"/>
  <c r="C26" i="9"/>
  <c r="N26" i="9"/>
  <c r="Q35" i="149"/>
  <c r="T26" i="7"/>
  <c r="W3" i="9"/>
  <c r="G3" i="9"/>
  <c r="K35" i="149"/>
  <c r="T3" i="7"/>
  <c r="M3" i="7"/>
  <c r="P26" i="7"/>
  <c r="J3" i="7"/>
  <c r="X3" i="9"/>
  <c r="L3" i="9"/>
  <c r="N26" i="7"/>
  <c r="T26" i="9"/>
  <c r="W26" i="9"/>
  <c r="C3" i="9"/>
  <c r="W3" i="7"/>
  <c r="G3" i="7"/>
  <c r="L14" i="149"/>
  <c r="S3" i="9"/>
  <c r="F3" i="9"/>
  <c r="R35" i="149"/>
  <c r="X3" i="7"/>
  <c r="L3" i="7"/>
  <c r="E3" i="9"/>
  <c r="F26" i="9"/>
  <c r="N3" i="9"/>
  <c r="R3" i="9"/>
  <c r="W26" i="7"/>
  <c r="I3" i="9"/>
  <c r="E35" i="149"/>
  <c r="M26" i="7"/>
  <c r="L26" i="7"/>
  <c r="F3" i="7"/>
  <c r="O3" i="9"/>
  <c r="E3" i="7"/>
  <c r="F26" i="7"/>
  <c r="R3" i="7"/>
  <c r="N3" i="7"/>
  <c r="X26" i="7"/>
  <c r="M26" i="9"/>
  <c r="L26" i="9"/>
  <c r="R2" i="9" l="1"/>
  <c r="R8" i="149" s="1"/>
  <c r="E14" i="149"/>
  <c r="Q14" i="149"/>
  <c r="V2" i="9"/>
  <c r="Q2" i="7"/>
  <c r="Q4" i="149" s="1"/>
  <c r="M14" i="149"/>
  <c r="D2" i="7"/>
  <c r="D4" i="149" s="1"/>
  <c r="V14" i="149"/>
  <c r="P2" i="9"/>
  <c r="F14" i="149"/>
  <c r="G2" i="7"/>
  <c r="G4" i="149" s="1"/>
  <c r="K2" i="9"/>
  <c r="K2" i="7"/>
  <c r="K4" i="149" s="1"/>
  <c r="X2" i="9"/>
  <c r="J2" i="7"/>
  <c r="J4" i="149" s="1"/>
  <c r="I2" i="7"/>
  <c r="I4" i="149" s="1"/>
  <c r="O2" i="7"/>
  <c r="O4" i="149" s="1"/>
  <c r="O2" i="9"/>
  <c r="S2" i="9"/>
  <c r="R14" i="149"/>
  <c r="N14" i="149"/>
  <c r="D14" i="149"/>
  <c r="C2" i="7"/>
  <c r="C4" i="149" s="1"/>
  <c r="U2" i="9"/>
  <c r="E2" i="9"/>
  <c r="N2" i="9"/>
  <c r="G2" i="9"/>
  <c r="L2" i="9"/>
  <c r="W2" i="9"/>
  <c r="N2" i="7"/>
  <c r="N4" i="149" s="1"/>
  <c r="W2" i="7"/>
  <c r="W4" i="149" s="1"/>
  <c r="C2" i="9"/>
  <c r="D2" i="9"/>
  <c r="V2" i="7"/>
  <c r="V4" i="149" s="1"/>
  <c r="H2" i="7"/>
  <c r="H4" i="149" s="1"/>
  <c r="P2" i="7"/>
  <c r="P4" i="149" s="1"/>
  <c r="R2" i="7"/>
  <c r="R4" i="149" s="1"/>
  <c r="X2" i="7"/>
  <c r="X4" i="149" s="1"/>
  <c r="S2" i="7"/>
  <c r="S4" i="149" s="1"/>
  <c r="L2" i="7"/>
  <c r="L4" i="149" s="1"/>
  <c r="E2" i="7"/>
  <c r="E4" i="149" s="1"/>
  <c r="I2" i="9"/>
  <c r="T2" i="9"/>
  <c r="M2" i="7"/>
  <c r="M4" i="149" s="1"/>
  <c r="Q2" i="9"/>
  <c r="M2" i="9"/>
  <c r="U2" i="7"/>
  <c r="U4" i="149" s="1"/>
  <c r="F2" i="7"/>
  <c r="F4" i="149" s="1"/>
  <c r="F2" i="9"/>
  <c r="T2" i="7"/>
  <c r="T4" i="149" s="1"/>
  <c r="H2" i="9"/>
  <c r="H14" i="149"/>
  <c r="G14" i="149"/>
  <c r="O14" i="149"/>
  <c r="J8" i="149"/>
  <c r="P14" i="149"/>
  <c r="U14" i="149"/>
  <c r="C14" i="149"/>
  <c r="I14" i="149"/>
  <c r="J14" i="149"/>
  <c r="W14" i="149"/>
  <c r="K14" i="149"/>
  <c r="X14" i="149"/>
  <c r="S14" i="149"/>
  <c r="T14" i="149"/>
  <c r="W8" i="149" l="1"/>
  <c r="G8" i="149"/>
  <c r="P8" i="149"/>
  <c r="U8" i="149"/>
  <c r="O8" i="149"/>
  <c r="T8" i="149"/>
  <c r="M8" i="149"/>
  <c r="E8" i="149"/>
  <c r="V8" i="149"/>
  <c r="S8" i="149"/>
  <c r="H8" i="149"/>
  <c r="X8" i="149"/>
  <c r="C8" i="149"/>
  <c r="K8" i="149"/>
  <c r="Q8" i="149"/>
  <c r="N8" i="149"/>
  <c r="L8" i="149"/>
  <c r="D8" i="149"/>
  <c r="F8" i="149"/>
  <c r="I8" i="149"/>
</calcChain>
</file>

<file path=xl/sharedStrings.xml><?xml version="1.0" encoding="utf-8"?>
<sst xmlns="http://schemas.openxmlformats.org/spreadsheetml/2006/main" count="12477" uniqueCount="330">
  <si>
    <t>Total</t>
  </si>
  <si>
    <t>TOTAL</t>
  </si>
  <si>
    <t>Solid fossil fuels</t>
  </si>
  <si>
    <t>C0000X0350-0370</t>
  </si>
  <si>
    <t>Anthracite</t>
  </si>
  <si>
    <t>C0110</t>
  </si>
  <si>
    <t>Coking coal</t>
  </si>
  <si>
    <t>C0121</t>
  </si>
  <si>
    <t>Other bituminous coal</t>
  </si>
  <si>
    <t>C0129</t>
  </si>
  <si>
    <t>Sub-bituminous coal</t>
  </si>
  <si>
    <t>C0210</t>
  </si>
  <si>
    <t>Lignite</t>
  </si>
  <si>
    <t>C0220</t>
  </si>
  <si>
    <t>Patent fuel</t>
  </si>
  <si>
    <t>C0320</t>
  </si>
  <si>
    <t>Coke oven coke</t>
  </si>
  <si>
    <t>C0311</t>
  </si>
  <si>
    <t>Gas coke</t>
  </si>
  <si>
    <t>C0312</t>
  </si>
  <si>
    <t>Coal tar</t>
  </si>
  <si>
    <t>C0340</t>
  </si>
  <si>
    <t>Brown coal briquettes</t>
  </si>
  <si>
    <t>C0330</t>
  </si>
  <si>
    <t>Manufactured gases</t>
  </si>
  <si>
    <t>C0350-0370</t>
  </si>
  <si>
    <t>Gas works gas</t>
  </si>
  <si>
    <t>C0360</t>
  </si>
  <si>
    <t>Coke oven gas</t>
  </si>
  <si>
    <t>C0350</t>
  </si>
  <si>
    <t>Blast furnace gas</t>
  </si>
  <si>
    <t>C0371</t>
  </si>
  <si>
    <t>Other recovered gases</t>
  </si>
  <si>
    <t>C0379</t>
  </si>
  <si>
    <t>Peat and peat products</t>
  </si>
  <si>
    <t>P1000</t>
  </si>
  <si>
    <t>Peat</t>
  </si>
  <si>
    <t>P1100</t>
  </si>
  <si>
    <t>Peat products</t>
  </si>
  <si>
    <t>P1200</t>
  </si>
  <si>
    <t>Oil shale and oil sands</t>
  </si>
  <si>
    <t>S2000</t>
  </si>
  <si>
    <t>Oil and petroleum products</t>
  </si>
  <si>
    <t>O4000XBIO</t>
  </si>
  <si>
    <t>Crude oil</t>
  </si>
  <si>
    <t>O4100_TOT</t>
  </si>
  <si>
    <t>Natural gas liquids</t>
  </si>
  <si>
    <t>O4200</t>
  </si>
  <si>
    <t>Refinery feedstocks</t>
  </si>
  <si>
    <t>O4300</t>
  </si>
  <si>
    <t>Additives and oxygenates (excluding biofuel portion)</t>
  </si>
  <si>
    <t>O4400X4410</t>
  </si>
  <si>
    <t>Other hydrocarbons</t>
  </si>
  <si>
    <t>O4500</t>
  </si>
  <si>
    <t>Refinery gas</t>
  </si>
  <si>
    <t>O4610</t>
  </si>
  <si>
    <t>Ethane</t>
  </si>
  <si>
    <t>O4620</t>
  </si>
  <si>
    <t>Liquefied petroleum gases</t>
  </si>
  <si>
    <t>O4630</t>
  </si>
  <si>
    <t>Motor gasoline (excluding biofuel portion)</t>
  </si>
  <si>
    <t>O4652XR5210B</t>
  </si>
  <si>
    <t>Aviation gasoline</t>
  </si>
  <si>
    <t>O4651</t>
  </si>
  <si>
    <t>Gasoline-type jet fuel</t>
  </si>
  <si>
    <t>O4653</t>
  </si>
  <si>
    <t>Kerosene-type jet fuel (excluding biofuel portion)</t>
  </si>
  <si>
    <t>O4661XR5230B</t>
  </si>
  <si>
    <t>Other kerosene</t>
  </si>
  <si>
    <t>O4669</t>
  </si>
  <si>
    <t>Naphtha</t>
  </si>
  <si>
    <t>O4640</t>
  </si>
  <si>
    <t>Gas oil and diesel oil (excluding biofuel portion)</t>
  </si>
  <si>
    <t>O4671XR5220B</t>
  </si>
  <si>
    <t>Fuel oil</t>
  </si>
  <si>
    <t>O4680</t>
  </si>
  <si>
    <t>White spirit and special boiling point industrial spirits</t>
  </si>
  <si>
    <t>O4691</t>
  </si>
  <si>
    <t>Lubricants</t>
  </si>
  <si>
    <t>O4692</t>
  </si>
  <si>
    <t>Bitumen</t>
  </si>
  <si>
    <t>O4695</t>
  </si>
  <si>
    <t>Petroleum coke</t>
  </si>
  <si>
    <t>O4694</t>
  </si>
  <si>
    <t>Paraffin waxes</t>
  </si>
  <si>
    <t>O4693</t>
  </si>
  <si>
    <t>Other oil products</t>
  </si>
  <si>
    <t>O4699</t>
  </si>
  <si>
    <t>Natural gas</t>
  </si>
  <si>
    <t>G3000</t>
  </si>
  <si>
    <t>Renewables and biofuels</t>
  </si>
  <si>
    <t>RA000</t>
  </si>
  <si>
    <t>Primary solid biofuels</t>
  </si>
  <si>
    <t>R5110-5150_W6000RI</t>
  </si>
  <si>
    <t>Charcoal</t>
  </si>
  <si>
    <t>R5160</t>
  </si>
  <si>
    <t>Biogases</t>
  </si>
  <si>
    <t>R5300</t>
  </si>
  <si>
    <t>Renewable municipal waste</t>
  </si>
  <si>
    <t>W6210</t>
  </si>
  <si>
    <t>Pure biogasoline</t>
  </si>
  <si>
    <t>R5210P</t>
  </si>
  <si>
    <t>Blended biogasoline</t>
  </si>
  <si>
    <t>R5210B</t>
  </si>
  <si>
    <t>Pure biodiesels</t>
  </si>
  <si>
    <t>R5220P</t>
  </si>
  <si>
    <t>Blended biodiesels</t>
  </si>
  <si>
    <t>R5220B</t>
  </si>
  <si>
    <t>Pure bio jet kerosene</t>
  </si>
  <si>
    <t>R5230P</t>
  </si>
  <si>
    <t>Blended bio jet kerosene</t>
  </si>
  <si>
    <t>R5230B</t>
  </si>
  <si>
    <t>Other liquid biofuels</t>
  </si>
  <si>
    <t>R5290</t>
  </si>
  <si>
    <t>Non-renewable waste</t>
  </si>
  <si>
    <t>W6100_6220</t>
  </si>
  <si>
    <t>Industrial waste (non-renewable)</t>
  </si>
  <si>
    <t>W6100</t>
  </si>
  <si>
    <t>Non-renewable municipal waste</t>
  </si>
  <si>
    <t>W6220</t>
  </si>
  <si>
    <t>Gross available energy</t>
  </si>
  <si>
    <t>International maritime bunkers</t>
  </si>
  <si>
    <t>Gross inland consumption</t>
  </si>
  <si>
    <t>International aviation</t>
  </si>
  <si>
    <t>Total energy supply</t>
  </si>
  <si>
    <t>Energy sector</t>
  </si>
  <si>
    <t>Coal mines</t>
  </si>
  <si>
    <t>Oil &amp; natural gas extraction plants</t>
  </si>
  <si>
    <t>Patent fuel plants</t>
  </si>
  <si>
    <t>Coke ovens</t>
  </si>
  <si>
    <t>BKB &amp; PB plants</t>
  </si>
  <si>
    <t>Gas works</t>
  </si>
  <si>
    <t>Blast furnaces</t>
  </si>
  <si>
    <t>Petroleum refineries (oil refineries)</t>
  </si>
  <si>
    <t>Nuclear industry</t>
  </si>
  <si>
    <t>Coal liquefaction plants</t>
  </si>
  <si>
    <t>Liquefaction &amp; regasification plants (LNG)</t>
  </si>
  <si>
    <t>Gasification plants for biogas</t>
  </si>
  <si>
    <t>Gas-to-liquids (GTL) plants</t>
  </si>
  <si>
    <t>Charcoal production plants</t>
  </si>
  <si>
    <t>Not elsewhere specified (energy)</t>
  </si>
  <si>
    <t>Final energy consumption</t>
  </si>
  <si>
    <t>Industry sector</t>
  </si>
  <si>
    <t>Iron &amp; steel</t>
  </si>
  <si>
    <t>Chemical &amp; petrochemical</t>
  </si>
  <si>
    <t>Non-ferrous metals</t>
  </si>
  <si>
    <t>Non-metallic minerals</t>
  </si>
  <si>
    <t>Transport equipment</t>
  </si>
  <si>
    <t>Machinery</t>
  </si>
  <si>
    <t>Mining &amp; quarrying</t>
  </si>
  <si>
    <t>Food, beverages &amp; tobacco</t>
  </si>
  <si>
    <t>Paper, pulp &amp; printing</t>
  </si>
  <si>
    <t>Wood &amp; wood products</t>
  </si>
  <si>
    <t>Construction</t>
  </si>
  <si>
    <t>Textile &amp; leather</t>
  </si>
  <si>
    <t>Not elsewhere specified (industry)</t>
  </si>
  <si>
    <t>Transport sector</t>
  </si>
  <si>
    <t>Rail</t>
  </si>
  <si>
    <t>Road</t>
  </si>
  <si>
    <t>Domestic aviation</t>
  </si>
  <si>
    <t>Domestic navigation</t>
  </si>
  <si>
    <t>Pipeline transport</t>
  </si>
  <si>
    <t>Other sectors</t>
  </si>
  <si>
    <t>Commercial &amp; public services</t>
  </si>
  <si>
    <t>Households</t>
  </si>
  <si>
    <t>Electricity &amp; heat generation</t>
  </si>
  <si>
    <t>FC_OTH_HH_E</t>
  </si>
  <si>
    <t>FC_OTH_CP_E</t>
  </si>
  <si>
    <t>FC_OTH_E</t>
  </si>
  <si>
    <t>FC_TRA_PIPE_E</t>
  </si>
  <si>
    <t>FC_TRA_DNAVI_E</t>
  </si>
  <si>
    <t>FC_TRA_DAVI_E</t>
  </si>
  <si>
    <t>FC_TRA_ROAD_E</t>
  </si>
  <si>
    <t>FC_TRA_RAIL_E</t>
  </si>
  <si>
    <t>FC_TRA_E</t>
  </si>
  <si>
    <t>FC_IND_NSP_E</t>
  </si>
  <si>
    <t>FC_IND_TL_E</t>
  </si>
  <si>
    <t>FC_IND_CON_E</t>
  </si>
  <si>
    <t>FC_IND_WP_E</t>
  </si>
  <si>
    <t>FC_IND_PPP_E</t>
  </si>
  <si>
    <t>FC_IND_FBT_E</t>
  </si>
  <si>
    <t>FC_IND_MQ_E</t>
  </si>
  <si>
    <t>FC_IND_MAC_E</t>
  </si>
  <si>
    <t>FC_IND_TE_E</t>
  </si>
  <si>
    <t>FC_IND_NMM_E</t>
  </si>
  <si>
    <t>FC_IND_NFM_E</t>
  </si>
  <si>
    <t>FC_IND_CPC_E</t>
  </si>
  <si>
    <t>FC_IND_IS_E</t>
  </si>
  <si>
    <t>FC_IND_E</t>
  </si>
  <si>
    <t>FC_E</t>
  </si>
  <si>
    <t>NRG_NSP_E</t>
  </si>
  <si>
    <t>NRG_CPP_E</t>
  </si>
  <si>
    <t>NRG_GTL_E</t>
  </si>
  <si>
    <t>NRG_BIOG_E</t>
  </si>
  <si>
    <t>NRG_LNG_E</t>
  </si>
  <si>
    <t>NRG_CL_E</t>
  </si>
  <si>
    <t>NRG_NI_E</t>
  </si>
  <si>
    <t>NRG_PR_E</t>
  </si>
  <si>
    <t>NRG_BF_E</t>
  </si>
  <si>
    <t>NRG_GW_E</t>
  </si>
  <si>
    <t>NRG_BKBPB_E</t>
  </si>
  <si>
    <t>NRG_CO_E</t>
  </si>
  <si>
    <t>NRG_PF_E</t>
  </si>
  <si>
    <t>NRG_OIL_NG_E</t>
  </si>
  <si>
    <t>NRG_CM_E</t>
  </si>
  <si>
    <t>NRG_E</t>
  </si>
  <si>
    <t>TI_EHG_E</t>
  </si>
  <si>
    <t>NRGSUP</t>
  </si>
  <si>
    <t>INTAVI</t>
  </si>
  <si>
    <t>GIC</t>
  </si>
  <si>
    <t>INTMARB</t>
  </si>
  <si>
    <t>GAE</t>
  </si>
  <si>
    <t>Hard coal</t>
  </si>
  <si>
    <t>C0100</t>
  </si>
  <si>
    <t>Brown coal</t>
  </si>
  <si>
    <t>C0200</t>
  </si>
  <si>
    <t>Coal products</t>
  </si>
  <si>
    <t>C0300</t>
  </si>
  <si>
    <t>Crude oil, NGL, refinery feedstocks, additives and oxygenates and other hydrocarbons (excluding biofuel portion)</t>
  </si>
  <si>
    <t>O4100_TOT_4200-4500XBIO</t>
  </si>
  <si>
    <t>Oil products (excluding biofuel portion)</t>
  </si>
  <si>
    <t>O4600XBIO</t>
  </si>
  <si>
    <t>Prepared by JRC C.6</t>
  </si>
  <si>
    <t>Legal Notice</t>
  </si>
  <si>
    <t>The information made available is property of the Joint Research Centre of the European Commission.</t>
  </si>
  <si>
    <t>Neither the European Commission nor any person acting on behalf of the Commission is responsible for the use which might be made of this information.</t>
  </si>
  <si>
    <t>Use conditions</t>
  </si>
  <si>
    <t>This work is licensed under</t>
  </si>
  <si>
    <t>CC BY 4.0</t>
  </si>
  <si>
    <t>Click on the link to jump to the sheet</t>
  </si>
  <si>
    <t>Domestic passenger aviation</t>
  </si>
  <si>
    <t>Domestic freight aviation</t>
  </si>
  <si>
    <t>FC_TRA_DAVI_FR_E</t>
  </si>
  <si>
    <t>FC_TRA_DAVI_PA_E</t>
  </si>
  <si>
    <t>FC_TRA_DNAVI_DCS_E</t>
  </si>
  <si>
    <t>FC_TRA_DNAVI_IWW_E</t>
  </si>
  <si>
    <t>Inland waterways</t>
  </si>
  <si>
    <t>Domestic coastal shipping</t>
  </si>
  <si>
    <t>Electricity only</t>
  </si>
  <si>
    <t>CHP</t>
  </si>
  <si>
    <t>Heat only</t>
  </si>
  <si>
    <t>TI_EHG_CHP_E</t>
  </si>
  <si>
    <t>TI_EHG_H_E</t>
  </si>
  <si>
    <t>Metro and tram, urban light rail</t>
  </si>
  <si>
    <t>FC_TRA_RAIL_MTU_E</t>
  </si>
  <si>
    <t>FC_TRA_RAIL_CPT_E</t>
  </si>
  <si>
    <t>High speed passenger trains</t>
  </si>
  <si>
    <t>FC_TRA_RAIL_HST_E</t>
  </si>
  <si>
    <t>Conventional passenger trains</t>
  </si>
  <si>
    <t>Freight trains</t>
  </si>
  <si>
    <t>FC_TRA_RAIL_FRT_E</t>
  </si>
  <si>
    <t>Passenger cars</t>
  </si>
  <si>
    <t>Motor coaches, buses and trolley buses</t>
  </si>
  <si>
    <t>Light commercial vehicles</t>
  </si>
  <si>
    <t>Heavy goods vehicles</t>
  </si>
  <si>
    <t>FC_TRA_ROAD_P2W_E</t>
  </si>
  <si>
    <t>FC_TRA_ROAD_CAR_E</t>
  </si>
  <si>
    <t>FC_TRA_ROAD_BUS_E</t>
  </si>
  <si>
    <t>FC_TRA_ROAD_LCV_E</t>
  </si>
  <si>
    <t>FC_TRA_ROAD_HGV_E</t>
  </si>
  <si>
    <t>FC_OTH_HH_SH_E</t>
  </si>
  <si>
    <t>FC_OTH_HH_SC_E</t>
  </si>
  <si>
    <t>FC_OTH_HH_WH_E</t>
  </si>
  <si>
    <t>FC_OTH_HH_CO_E</t>
  </si>
  <si>
    <t>Agriculture, forestry and fishing</t>
  </si>
  <si>
    <t>FC_OTH_AFF_E</t>
  </si>
  <si>
    <t>FC_IND_IS_BF_E</t>
  </si>
  <si>
    <t>Iron &amp; steel - Integrated steelworks</t>
  </si>
  <si>
    <t>FC_IND_IS_EA_E</t>
  </si>
  <si>
    <t>Iron &amp; steel - Electric arc</t>
  </si>
  <si>
    <t>FC_IND_NFM_AM_E</t>
  </si>
  <si>
    <t>Alumina production</t>
  </si>
  <si>
    <t>FC_IND_NFM_PA_E</t>
  </si>
  <si>
    <t>Aluminium production - Primary</t>
  </si>
  <si>
    <t>FC_IND_NFM_SA_E</t>
  </si>
  <si>
    <t>Aluminium production - Secondary</t>
  </si>
  <si>
    <t>FC_IND_NFM_OM_E</t>
  </si>
  <si>
    <t>Other non-ferrous metals</t>
  </si>
  <si>
    <t>FC_IND_CPC_BC_E</t>
  </si>
  <si>
    <t>Basic chemicals</t>
  </si>
  <si>
    <t>FC_IND_CPC_PH_E</t>
  </si>
  <si>
    <t>Basic pharmaceutical products</t>
  </si>
  <si>
    <t>FC_IND_CPC_OC_E</t>
  </si>
  <si>
    <t>Other chemicals</t>
  </si>
  <si>
    <t>FC_IND_NMM_CM_E</t>
  </si>
  <si>
    <t>Cement</t>
  </si>
  <si>
    <t>FC_IND_NMM_CR_E</t>
  </si>
  <si>
    <t>Ceramics &amp; other non-metallic minerals</t>
  </si>
  <si>
    <t>FC_IND_NMM_GL_E</t>
  </si>
  <si>
    <t>Glass</t>
  </si>
  <si>
    <t>FC_IND_PPP_PR_E</t>
  </si>
  <si>
    <t>Printing and reproduction of recorded media</t>
  </si>
  <si>
    <t>FC_IND_PPP_PA_E</t>
  </si>
  <si>
    <t>Paper</t>
  </si>
  <si>
    <t>FC_IND_PPP_PU_E</t>
  </si>
  <si>
    <t>Pulp</t>
  </si>
  <si>
    <t>FC_OTH_CP_CA_E</t>
  </si>
  <si>
    <t>FC_OTH_CP_HW_E</t>
  </si>
  <si>
    <t>FC_OTH_CP_SC_E</t>
  </si>
  <si>
    <t>FC_OTH_CP_SH_E</t>
  </si>
  <si>
    <t>Space heating (households)</t>
  </si>
  <si>
    <t>Space cooling (households)</t>
  </si>
  <si>
    <t>Water heating (households)</t>
  </si>
  <si>
    <t>Cooking (households)</t>
  </si>
  <si>
    <t>Catering (services)</t>
  </si>
  <si>
    <t>Hot water (services)</t>
  </si>
  <si>
    <t>Space cooling (services)</t>
  </si>
  <si>
    <t>Space heating (services)</t>
  </si>
  <si>
    <t>v2021-1.00</t>
  </si>
  <si>
    <t>International Intra-EEA maritime bunkers</t>
  </si>
  <si>
    <t>International Extra-EEA maritime bunkers</t>
  </si>
  <si>
    <t>INTMARB_EX</t>
  </si>
  <si>
    <t>INTMARB_IN</t>
  </si>
  <si>
    <t>INTAVI_FR_EX</t>
  </si>
  <si>
    <t>INTAVI_FR_IN</t>
  </si>
  <si>
    <t>International Intra-EEAwUK freight aviation</t>
  </si>
  <si>
    <t>International Extra-EEAwUK freight aviation</t>
  </si>
  <si>
    <t>International Extra-EEAwUK passenger aviation</t>
  </si>
  <si>
    <t>INTAVI_PA_EX</t>
  </si>
  <si>
    <t>International Intra-EEAwUK passenger aviation</t>
  </si>
  <si>
    <t>INTAVI_PA_IN</t>
  </si>
  <si>
    <t>JRC-IDEES-2021 - Integrated Database of the European Energy System</t>
  </si>
  <si>
    <r>
      <t>CO</t>
    </r>
    <r>
      <rPr>
        <b/>
        <vertAlign val="subscript"/>
        <sz val="8"/>
        <color rgb="FF050505"/>
        <rFont val="Calibri"/>
        <family val="2"/>
        <scheme val="minor"/>
      </rPr>
      <t>2</t>
    </r>
    <r>
      <rPr>
        <b/>
        <sz val="8"/>
        <color rgb="FF050505"/>
        <rFont val="Calibri"/>
        <family val="2"/>
        <scheme val="minor"/>
      </rPr>
      <t xml:space="preserve"> emission factors (t CO2 / toe)</t>
    </r>
  </si>
  <si>
    <t>ef</t>
  </si>
  <si>
    <t>CO2 emissions not accounted:</t>
  </si>
  <si>
    <r>
      <t>Energy related CO</t>
    </r>
    <r>
      <rPr>
        <b/>
        <vertAlign val="subscript"/>
        <sz val="22"/>
        <color rgb="FF050505"/>
        <rFont val="Calibri"/>
        <family val="2"/>
        <scheme val="minor"/>
      </rPr>
      <t>2</t>
    </r>
    <r>
      <rPr>
        <b/>
        <sz val="22"/>
        <color rgb="FF050505"/>
        <rFont val="Calibri"/>
        <family val="2"/>
        <scheme val="minor"/>
      </rPr>
      <t xml:space="preserve"> Emission balances</t>
    </r>
  </si>
  <si>
    <t>Powered two-wheelers</t>
  </si>
  <si>
    <t>kt CO2</t>
  </si>
  <si>
    <t>Cyprus</t>
  </si>
  <si>
    <t>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</si>
</sst>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.00;\-#,##0.00;&quot;-&quot;"/>
    <numFmt numFmtId="165" formatCode="#,##0.0;\-#,##0.0;&quot;-&quot;"/>
    <numFmt numFmtId="166" formatCode="mmmm\ yyyy"/>
  </numFmts>
  <fonts count="26" x14ac:knownFonts="1">
    <font>
      <sz val="11"/>
      <color indexed="8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indexed="8"/>
      <name val="Calibri"/>
      <family val="2"/>
      <scheme val="minor"/>
    </font>
    <font>
      <sz val="8"/>
      <color indexed="12"/>
      <name val="Calibri"/>
      <family val="2"/>
      <scheme val="minor"/>
    </font>
    <font>
      <sz val="8"/>
      <color rgb="FF0000FF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name val="Arial"/>
      <family val="2"/>
    </font>
    <font>
      <sz val="8"/>
      <color rgb="FF323232"/>
      <name val="Calibri"/>
      <family val="2"/>
      <scheme val="minor"/>
    </font>
    <font>
      <sz val="8"/>
      <color rgb="FF050505"/>
      <name val="Calibri"/>
      <family val="2"/>
      <scheme val="minor"/>
    </font>
    <font>
      <b/>
      <sz val="8"/>
      <color rgb="FF050505"/>
      <name val="Calibri"/>
      <family val="2"/>
      <scheme val="minor"/>
    </font>
    <font>
      <i/>
      <sz val="8"/>
      <color rgb="FF050505"/>
      <name val="Calibri"/>
      <family val="2"/>
      <scheme val="minor"/>
    </font>
    <font>
      <sz val="8"/>
      <color rgb="FF820000"/>
      <name val="Calibri"/>
      <family val="2"/>
      <scheme val="minor"/>
    </font>
    <font>
      <sz val="8"/>
      <color rgb="FF008282"/>
      <name val="Calibri"/>
      <family val="2"/>
      <scheme val="minor"/>
    </font>
    <font>
      <b/>
      <sz val="8"/>
      <color rgb="FF820000"/>
      <name val="Calibri"/>
      <family val="2"/>
      <scheme val="minor"/>
    </font>
    <font>
      <b/>
      <vertAlign val="subscript"/>
      <sz val="8"/>
      <color rgb="FF050505"/>
      <name val="Calibri"/>
      <family val="2"/>
      <scheme val="minor"/>
    </font>
    <font>
      <sz val="16"/>
      <color rgb="FF050505"/>
      <name val="Calibri"/>
      <family val="2"/>
      <scheme val="minor"/>
    </font>
    <font>
      <b/>
      <sz val="20"/>
      <color rgb="FF050505"/>
      <name val="Calibri"/>
      <family val="2"/>
      <scheme val="minor"/>
    </font>
    <font>
      <b/>
      <sz val="24"/>
      <color rgb="FF050505"/>
      <name val="Calibri"/>
      <family val="2"/>
      <scheme val="minor"/>
    </font>
    <font>
      <b/>
      <sz val="22"/>
      <color rgb="FF050505"/>
      <name val="Calibri"/>
      <family val="2"/>
      <scheme val="minor"/>
    </font>
    <font>
      <b/>
      <u/>
      <sz val="16"/>
      <color rgb="FF050505"/>
      <name val="Calibri"/>
      <family val="2"/>
      <scheme val="minor"/>
    </font>
    <font>
      <b/>
      <sz val="14"/>
      <color rgb="FF050505"/>
      <name val="Calibri"/>
      <family val="2"/>
      <scheme val="minor"/>
    </font>
    <font>
      <b/>
      <sz val="10"/>
      <color rgb="FF050505"/>
      <name val="Calibri"/>
      <family val="2"/>
      <scheme val="minor"/>
    </font>
    <font>
      <sz val="10"/>
      <color rgb="FF050505"/>
      <name val="Calibri"/>
      <family val="2"/>
      <scheme val="minor"/>
    </font>
    <font>
      <b/>
      <sz val="11"/>
      <color rgb="FF050505"/>
      <name val="Calibri"/>
      <family val="2"/>
      <scheme val="minor"/>
    </font>
    <font>
      <u/>
      <sz val="11"/>
      <color rgb="FF0564C3"/>
      <name val="Calibri"/>
      <family val="2"/>
      <scheme val="minor"/>
    </font>
    <font>
      <b/>
      <vertAlign val="subscript"/>
      <sz val="22"/>
      <color rgb="FF050505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0EBE1"/>
        <bgColor indexed="64"/>
      </patternFill>
    </fill>
    <fill>
      <patternFill patternType="solid">
        <fgColor rgb="FF91CDDC"/>
        <bgColor indexed="64"/>
      </patternFill>
    </fill>
    <fill>
      <patternFill patternType="solid">
        <fgColor rgb="FFDCF0F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BF0DC"/>
        <bgColor indexed="64"/>
      </patternFill>
    </fill>
    <fill>
      <patternFill patternType="solid">
        <fgColor rgb="FFDCDCDC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4">
    <xf numFmtId="0" fontId="0" fillId="0" borderId="0"/>
    <xf numFmtId="0" fontId="5" fillId="0" borderId="0" applyNumberFormat="0" applyFill="0" applyBorder="0" applyAlignment="0" applyProtection="0"/>
    <xf numFmtId="0" fontId="6" fillId="0" borderId="0"/>
    <xf numFmtId="0" fontId="1" fillId="0" borderId="0"/>
  </cellStyleXfs>
  <cellXfs count="69">
    <xf numFmtId="0" fontId="0" fillId="0" borderId="0" xfId="0"/>
    <xf numFmtId="164" fontId="2" fillId="2" borderId="1" xfId="0" applyNumberFormat="1" applyFont="1" applyFill="1" applyBorder="1"/>
    <xf numFmtId="0" fontId="8" fillId="2" borderId="1" xfId="0" applyFont="1" applyFill="1" applyBorder="1"/>
    <xf numFmtId="0" fontId="9" fillId="3" borderId="1" xfId="0" applyFont="1" applyFill="1" applyBorder="1"/>
    <xf numFmtId="0" fontId="9" fillId="4" borderId="1" xfId="0" applyFont="1" applyFill="1" applyBorder="1"/>
    <xf numFmtId="0" fontId="2" fillId="5" borderId="0" xfId="0" applyFont="1" applyFill="1" applyBorder="1"/>
    <xf numFmtId="0" fontId="10" fillId="5" borderId="0" xfId="0" applyFont="1" applyFill="1" applyBorder="1" applyAlignment="1">
      <alignment horizontal="right"/>
    </xf>
    <xf numFmtId="164" fontId="8" fillId="5" borderId="0" xfId="0" applyNumberFormat="1" applyFont="1" applyFill="1" applyBorder="1"/>
    <xf numFmtId="165" fontId="8" fillId="5" borderId="0" xfId="0" applyNumberFormat="1" applyFont="1" applyFill="1" applyBorder="1"/>
    <xf numFmtId="164" fontId="11" fillId="5" borderId="0" xfId="0" applyNumberFormat="1" applyFont="1" applyFill="1" applyBorder="1"/>
    <xf numFmtId="165" fontId="11" fillId="5" borderId="0" xfId="0" applyNumberFormat="1" applyFont="1" applyFill="1" applyBorder="1"/>
    <xf numFmtId="164" fontId="12" fillId="5" borderId="0" xfId="0" applyNumberFormat="1" applyFont="1" applyFill="1" applyBorder="1"/>
    <xf numFmtId="165" fontId="12" fillId="5" borderId="0" xfId="0" applyNumberFormat="1" applyFont="1" applyFill="1" applyBorder="1"/>
    <xf numFmtId="164" fontId="3" fillId="5" borderId="0" xfId="0" applyNumberFormat="1" applyFont="1" applyFill="1" applyBorder="1"/>
    <xf numFmtId="165" fontId="3" fillId="5" borderId="0" xfId="0" applyNumberFormat="1" applyFont="1" applyFill="1" applyBorder="1"/>
    <xf numFmtId="164" fontId="7" fillId="5" borderId="0" xfId="0" applyNumberFormat="1" applyFont="1" applyFill="1" applyBorder="1"/>
    <xf numFmtId="165" fontId="7" fillId="5" borderId="0" xfId="0" applyNumberFormat="1" applyFont="1" applyFill="1" applyBorder="1"/>
    <xf numFmtId="164" fontId="4" fillId="5" borderId="3" xfId="0" applyNumberFormat="1" applyFont="1" applyFill="1" applyBorder="1" applyAlignment="1">
      <alignment horizontal="left" indent="2"/>
    </xf>
    <xf numFmtId="164" fontId="4" fillId="5" borderId="3" xfId="0" applyNumberFormat="1" applyFont="1" applyFill="1" applyBorder="1"/>
    <xf numFmtId="165" fontId="4" fillId="5" borderId="3" xfId="0" applyNumberFormat="1" applyFont="1" applyFill="1" applyBorder="1"/>
    <xf numFmtId="164" fontId="13" fillId="6" borderId="1" xfId="0" applyNumberFormat="1" applyFont="1" applyFill="1" applyBorder="1"/>
    <xf numFmtId="165" fontId="13" fillId="6" borderId="1" xfId="0" applyNumberFormat="1" applyFont="1" applyFill="1" applyBorder="1"/>
    <xf numFmtId="164" fontId="11" fillId="6" borderId="2" xfId="0" applyNumberFormat="1" applyFont="1" applyFill="1" applyBorder="1" applyAlignment="1">
      <alignment indent="1"/>
    </xf>
    <xf numFmtId="164" fontId="11" fillId="6" borderId="2" xfId="0" applyNumberFormat="1" applyFont="1" applyFill="1" applyBorder="1"/>
    <xf numFmtId="165" fontId="11" fillId="6" borderId="2" xfId="0" applyNumberFormat="1" applyFont="1" applyFill="1" applyBorder="1"/>
    <xf numFmtId="164" fontId="11" fillId="6" borderId="3" xfId="0" applyNumberFormat="1" applyFont="1" applyFill="1" applyBorder="1" applyAlignment="1">
      <alignment indent="1"/>
    </xf>
    <xf numFmtId="164" fontId="11" fillId="6" borderId="3" xfId="0" applyNumberFormat="1" applyFont="1" applyFill="1" applyBorder="1"/>
    <xf numFmtId="165" fontId="11" fillId="6" borderId="3" xfId="0" applyNumberFormat="1" applyFont="1" applyFill="1" applyBorder="1"/>
    <xf numFmtId="164" fontId="8" fillId="5" borderId="0" xfId="0" applyNumberFormat="1" applyFont="1" applyFill="1" applyBorder="1" applyAlignment="1">
      <alignment horizontal="left" indent="3"/>
    </xf>
    <xf numFmtId="164" fontId="8" fillId="5" borderId="0" xfId="0" applyNumberFormat="1" applyFont="1" applyFill="1" applyBorder="1" applyAlignment="1">
      <alignment indent="2"/>
    </xf>
    <xf numFmtId="164" fontId="11" fillId="5" borderId="0" xfId="0" applyNumberFormat="1" applyFont="1" applyFill="1" applyBorder="1" applyAlignment="1">
      <alignment horizontal="left" indent="1"/>
    </xf>
    <xf numFmtId="164" fontId="12" fillId="5" borderId="0" xfId="0" applyNumberFormat="1" applyFont="1" applyFill="1" applyBorder="1" applyAlignment="1">
      <alignment horizontal="left" indent="2"/>
    </xf>
    <xf numFmtId="164" fontId="3" fillId="5" borderId="4" xfId="0" applyNumberFormat="1" applyFont="1" applyFill="1" applyBorder="1"/>
    <xf numFmtId="165" fontId="3" fillId="5" borderId="4" xfId="0" applyNumberFormat="1" applyFont="1" applyFill="1" applyBorder="1"/>
    <xf numFmtId="164" fontId="8" fillId="5" borderId="0" xfId="0" applyNumberFormat="1" applyFont="1" applyFill="1" applyBorder="1" applyAlignment="1">
      <alignment horizontal="left" indent="1"/>
    </xf>
    <xf numFmtId="164" fontId="11" fillId="5" borderId="0" xfId="0" applyNumberFormat="1" applyFont="1" applyFill="1" applyBorder="1" applyAlignment="1">
      <alignment horizontal="left" indent="2"/>
    </xf>
    <xf numFmtId="164" fontId="12" fillId="5" borderId="0" xfId="0" applyNumberFormat="1" applyFont="1" applyFill="1" applyBorder="1" applyAlignment="1">
      <alignment horizontal="left" indent="3"/>
    </xf>
    <xf numFmtId="164" fontId="8" fillId="5" borderId="0" xfId="0" applyNumberFormat="1" applyFont="1" applyFill="1" applyBorder="1" applyAlignment="1">
      <alignment horizontal="left" indent="2"/>
    </xf>
    <xf numFmtId="164" fontId="11" fillId="5" borderId="0" xfId="0" applyNumberFormat="1" applyFont="1" applyFill="1" applyBorder="1" applyAlignment="1">
      <alignment horizontal="left" indent="3"/>
    </xf>
    <xf numFmtId="164" fontId="12" fillId="5" borderId="0" xfId="0" applyNumberFormat="1" applyFont="1" applyFill="1" applyBorder="1" applyAlignment="1">
      <alignment horizontal="left" indent="4"/>
    </xf>
    <xf numFmtId="164" fontId="3" fillId="5" borderId="0" xfId="0" applyNumberFormat="1" applyFont="1" applyFill="1" applyBorder="1" applyAlignment="1">
      <alignment horizontal="left" indent="5"/>
    </xf>
    <xf numFmtId="164" fontId="7" fillId="5" borderId="0" xfId="0" applyNumberFormat="1" applyFont="1" applyFill="1" applyBorder="1" applyAlignment="1">
      <alignment horizontal="left" indent="6"/>
    </xf>
    <xf numFmtId="164" fontId="3" fillId="5" borderId="4" xfId="0" applyNumberFormat="1" applyFont="1" applyFill="1" applyBorder="1" applyAlignment="1">
      <alignment horizontal="left" indent="5"/>
    </xf>
    <xf numFmtId="164" fontId="8" fillId="5" borderId="4" xfId="0" applyNumberFormat="1" applyFont="1" applyFill="1" applyBorder="1" applyAlignment="1">
      <alignment indent="2"/>
    </xf>
    <xf numFmtId="164" fontId="8" fillId="5" borderId="4" xfId="0" applyNumberFormat="1" applyFont="1" applyFill="1" applyBorder="1"/>
    <xf numFmtId="165" fontId="8" fillId="5" borderId="4" xfId="0" applyNumberFormat="1" applyFont="1" applyFill="1" applyBorder="1"/>
    <xf numFmtId="0" fontId="2" fillId="7" borderId="5" xfId="0" applyFont="1" applyFill="1" applyBorder="1"/>
    <xf numFmtId="164" fontId="11" fillId="7" borderId="3" xfId="0" applyNumberFormat="1" applyFont="1" applyFill="1" applyBorder="1" applyAlignment="1">
      <alignment indent="1"/>
    </xf>
    <xf numFmtId="164" fontId="11" fillId="7" borderId="3" xfId="0" applyNumberFormat="1" applyFont="1" applyFill="1" applyBorder="1"/>
    <xf numFmtId="165" fontId="11" fillId="7" borderId="3" xfId="0" applyNumberFormat="1" applyFont="1" applyFill="1" applyBorder="1"/>
    <xf numFmtId="164" fontId="8" fillId="7" borderId="0" xfId="0" applyNumberFormat="1" applyFont="1" applyFill="1" applyBorder="1" applyAlignment="1">
      <alignment indent="2"/>
    </xf>
    <xf numFmtId="164" fontId="8" fillId="7" borderId="0" xfId="0" applyNumberFormat="1" applyFont="1" applyFill="1" applyBorder="1"/>
    <xf numFmtId="165" fontId="8" fillId="7" borderId="0" xfId="0" applyNumberFormat="1" applyFont="1" applyFill="1" applyBorder="1"/>
    <xf numFmtId="164" fontId="8" fillId="7" borderId="4" xfId="0" applyNumberFormat="1" applyFont="1" applyFill="1" applyBorder="1" applyAlignment="1">
      <alignment indent="2"/>
    </xf>
    <xf numFmtId="164" fontId="8" fillId="7" borderId="4" xfId="0" applyNumberFormat="1" applyFont="1" applyFill="1" applyBorder="1"/>
    <xf numFmtId="165" fontId="8" fillId="7" borderId="4" xfId="0" applyNumberFormat="1" applyFont="1" applyFill="1" applyBorder="1"/>
    <xf numFmtId="0" fontId="15" fillId="5" borderId="0" xfId="2" applyFont="1" applyFill="1"/>
    <xf numFmtId="0" fontId="8" fillId="5" borderId="0" xfId="2" applyFont="1" applyFill="1" applyAlignment="1">
      <alignment vertical="center"/>
    </xf>
    <xf numFmtId="0" fontId="8" fillId="5" borderId="0" xfId="2" applyFont="1" applyFill="1" applyAlignment="1">
      <alignment horizontal="center" vertical="center"/>
    </xf>
    <xf numFmtId="0" fontId="16" fillId="5" borderId="1" xfId="2" applyFont="1" applyFill="1" applyBorder="1" applyAlignment="1">
      <alignment vertical="center"/>
    </xf>
    <xf numFmtId="0" fontId="17" fillId="5" borderId="1" xfId="2" applyFont="1" applyFill="1" applyBorder="1" applyAlignment="1">
      <alignment vertical="center"/>
    </xf>
    <xf numFmtId="0" fontId="18" fillId="5" borderId="0" xfId="2" applyFont="1" applyFill="1" applyAlignment="1">
      <alignment vertical="center"/>
    </xf>
    <xf numFmtId="0" fontId="17" fillId="5" borderId="0" xfId="2" applyFont="1" applyFill="1" applyAlignment="1">
      <alignment vertical="center"/>
    </xf>
    <xf numFmtId="0" fontId="21" fillId="5" borderId="0" xfId="2" applyFont="1" applyFill="1" applyAlignment="1">
      <alignment vertical="center"/>
    </xf>
    <xf numFmtId="0" fontId="22" fillId="5" borderId="0" xfId="2" applyFont="1" applyFill="1" applyAlignment="1">
      <alignment vertical="center"/>
    </xf>
    <xf numFmtId="0" fontId="23" fillId="5" borderId="0" xfId="3" applyFont="1" applyFill="1" applyAlignment="1">
      <alignment vertical="center"/>
    </xf>
    <xf numFmtId="0" fontId="24" fillId="5" borderId="0" xfId="1" applyFont="1" applyFill="1" applyAlignment="1">
      <alignment horizontal="left" vertical="center" indent="1"/>
    </xf>
    <xf numFmtId="0" fontId="19" fillId="5" borderId="0" xfId="2" applyFont="1" applyFill="1" applyAlignment="1">
      <alignment horizontal="left" vertical="center"/>
    </xf>
    <xf numFmtId="166" fontId="20" fillId="5" borderId="0" xfId="2" quotePrefix="1" applyNumberFormat="1" applyFont="1" applyFill="1" applyAlignment="1">
      <alignment horizontal="left" vertical="center"/>
    </xf>
  </cellXfs>
  <cellStyles count="4">
    <cellStyle name="Hyperlink" xfId="1" builtinId="8"/>
    <cellStyle name="Normal" xfId="0" builtinId="0"/>
    <cellStyle name="Normal 2" xfId="3"/>
    <cellStyle name="Normal 3" xfId="2"/>
  </cellStyles>
  <dxfs count="0"/>
  <tableStyles count="0" defaultTableStyle="TableStyleMedium2" defaultPivotStyle="PivotStyleLight16"/>
  <colors>
    <mruColors>
      <color rgb="FF0564C3"/>
      <color rgb="FF050505"/>
      <color rgb="FFDCDCDC"/>
      <color rgb="FF820000"/>
      <color rgb="FFEBF0DC"/>
      <color rgb="FFDCF0F5"/>
      <color rgb="FFF0EBE1"/>
      <color rgb="FF91CDDC"/>
      <color rgb="FF008282"/>
      <color rgb="FF32323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76" Type="http://schemas.openxmlformats.org/officeDocument/2006/relationships/worksheet" Target="worksheets/sheet76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97" Type="http://schemas.openxmlformats.org/officeDocument/2006/relationships/styles" Target="styles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87" Type="http://schemas.openxmlformats.org/officeDocument/2006/relationships/worksheet" Target="worksheets/sheet87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77" Type="http://schemas.openxmlformats.org/officeDocument/2006/relationships/worksheet" Target="worksheets/sheet77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93" Type="http://schemas.openxmlformats.org/officeDocument/2006/relationships/worksheet" Target="worksheets/sheet93.xml"/><Relationship Id="rId9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15</xdr:row>
      <xdr:rowOff>0</xdr:rowOff>
    </xdr:from>
    <xdr:to>
      <xdr:col>15</xdr:col>
      <xdr:colOff>305811</xdr:colOff>
      <xdr:row>25</xdr:row>
      <xdr:rowOff>106854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72300" y="3505200"/>
          <a:ext cx="2896611" cy="201185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creativecommons.org/licenses/by/4.0/?ref=chooser-v1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2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3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4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5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6.bin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7.bin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8.bin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9.bin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0.bin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1.bin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2.bin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3.bin"/></Relationships>
</file>

<file path=xl/worksheets/_rels/sheet8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4.bin"/></Relationships>
</file>

<file path=xl/worksheets/_rels/sheet8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5.bin"/></Relationships>
</file>

<file path=xl/worksheets/_rels/sheet8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6.bin"/></Relationships>
</file>

<file path=xl/worksheets/_rels/sheet8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7.bin"/></Relationships>
</file>

<file path=xl/worksheets/_rels/sheet8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8.bin"/></Relationships>
</file>

<file path=xl/worksheets/_rels/sheet8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9.bin"/></Relationships>
</file>

<file path=xl/worksheets/_rels/sheet9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0.bin"/></Relationships>
</file>

<file path=xl/worksheets/_rels/sheet9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1.bin"/></Relationships>
</file>

<file path=xl/worksheets/_rels/sheet9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2.bin"/></Relationships>
</file>

<file path=xl/worksheets/_rels/sheet9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3.bin"/></Relationships>
</file>

<file path=xl/worksheets/_rels/sheet9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4.bin"/></Relationships>
</file>

<file path=xl/worksheets/_rels/sheet9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2:AF40"/>
  <sheetViews>
    <sheetView showGridLines="0" tabSelected="1" zoomScale="80" zoomScaleNormal="80" workbookViewId="0"/>
  </sheetViews>
  <sheetFormatPr defaultRowHeight="15" customHeight="1" x14ac:dyDescent="0.25"/>
  <cols>
    <col min="1" max="4" width="9.140625" style="57"/>
    <col min="5" max="21" width="9.7109375" style="57" customWidth="1"/>
    <col min="22" max="22" width="9.7109375" style="58" customWidth="1"/>
    <col min="23" max="23" width="107.42578125" style="57" customWidth="1"/>
    <col min="24" max="24" width="44.7109375" style="57" customWidth="1"/>
    <col min="25" max="26" width="9.7109375" style="57" customWidth="1"/>
    <col min="27" max="16384" width="9.140625" style="57"/>
  </cols>
  <sheetData>
    <row r="2" spans="1:23" ht="21" x14ac:dyDescent="0.35">
      <c r="A2" s="56"/>
    </row>
    <row r="6" spans="1:23" ht="31.5" x14ac:dyDescent="0.25">
      <c r="A6" s="59"/>
      <c r="B6" s="60" t="s">
        <v>321</v>
      </c>
      <c r="C6" s="60"/>
      <c r="D6" s="60"/>
      <c r="E6" s="60"/>
      <c r="F6" s="60"/>
      <c r="G6" s="60"/>
      <c r="H6" s="60"/>
      <c r="I6" s="60"/>
      <c r="J6" s="60"/>
      <c r="K6" s="60"/>
      <c r="L6" s="60"/>
      <c r="M6" s="60"/>
      <c r="N6" s="60"/>
      <c r="O6" s="60"/>
      <c r="P6" s="60"/>
      <c r="Q6" s="60"/>
      <c r="V6" s="57"/>
    </row>
    <row r="7" spans="1:23" ht="15" customHeight="1" x14ac:dyDescent="0.25">
      <c r="V7" s="57"/>
    </row>
    <row r="8" spans="1:23" ht="15" customHeight="1" x14ac:dyDescent="0.25">
      <c r="V8" s="57"/>
    </row>
    <row r="9" spans="1:23" ht="15" customHeight="1" x14ac:dyDescent="0.25">
      <c r="V9" s="57"/>
    </row>
    <row r="10" spans="1:23" ht="28.5" x14ac:dyDescent="0.25">
      <c r="C10" s="61" t="s">
        <v>328</v>
      </c>
      <c r="V10" s="57"/>
    </row>
    <row r="11" spans="1:23" ht="15" customHeight="1" x14ac:dyDescent="0.25">
      <c r="V11" s="57"/>
    </row>
    <row r="15" spans="1:23" ht="30" customHeight="1" x14ac:dyDescent="0.25">
      <c r="C15" s="61" t="s">
        <v>325</v>
      </c>
    </row>
    <row r="16" spans="1:23" ht="15" customHeight="1" x14ac:dyDescent="0.25">
      <c r="W16" s="62"/>
    </row>
    <row r="17" spans="12:32" ht="15" customHeight="1" x14ac:dyDescent="0.25">
      <c r="W17" s="62"/>
    </row>
    <row r="28" spans="12:32" ht="21" x14ac:dyDescent="0.25">
      <c r="L28" s="67" t="s">
        <v>222</v>
      </c>
      <c r="M28" s="67"/>
      <c r="N28" s="67"/>
      <c r="O28" s="67"/>
    </row>
    <row r="29" spans="12:32" ht="15" customHeight="1" x14ac:dyDescent="0.25">
      <c r="V29" s="57"/>
    </row>
    <row r="30" spans="12:32" ht="18.75" x14ac:dyDescent="0.25">
      <c r="L30" s="68">
        <v>45432.782870370371</v>
      </c>
      <c r="M30" s="68"/>
      <c r="N30" s="68"/>
      <c r="O30" s="68"/>
      <c r="V30" s="57"/>
    </row>
    <row r="31" spans="12:32" ht="15" customHeight="1" x14ac:dyDescent="0.25">
      <c r="L31" s="63" t="s">
        <v>308</v>
      </c>
      <c r="V31" s="57"/>
      <c r="AA31" s="64"/>
      <c r="AB31" s="64"/>
      <c r="AC31" s="64"/>
      <c r="AD31" s="64"/>
      <c r="AE31" s="64"/>
      <c r="AF31" s="64"/>
    </row>
    <row r="32" spans="12:32" ht="15" customHeight="1" x14ac:dyDescent="0.25">
      <c r="V32" s="57"/>
    </row>
    <row r="33" spans="2:32" ht="15" customHeight="1" x14ac:dyDescent="0.25">
      <c r="B33" s="65" t="s">
        <v>223</v>
      </c>
      <c r="V33" s="57"/>
    </row>
    <row r="34" spans="2:32" ht="15" customHeight="1" x14ac:dyDescent="0.25">
      <c r="B34" s="65"/>
      <c r="V34" s="65"/>
    </row>
    <row r="35" spans="2:32" ht="15" customHeight="1" x14ac:dyDescent="0.25">
      <c r="B35" s="65" t="s">
        <v>224</v>
      </c>
      <c r="V35" s="65"/>
    </row>
    <row r="36" spans="2:32" ht="15" customHeight="1" x14ac:dyDescent="0.25">
      <c r="B36" s="65" t="s">
        <v>225</v>
      </c>
      <c r="E36" s="64"/>
      <c r="F36" s="64"/>
      <c r="G36" s="64"/>
      <c r="H36" s="64"/>
      <c r="I36" s="64"/>
      <c r="J36" s="64"/>
      <c r="K36" s="64"/>
      <c r="L36" s="64"/>
      <c r="M36" s="64"/>
      <c r="N36" s="64"/>
      <c r="O36" s="64"/>
      <c r="P36" s="64"/>
      <c r="Q36" s="64"/>
      <c r="R36" s="64"/>
      <c r="S36" s="64"/>
      <c r="T36" s="64"/>
      <c r="U36" s="64"/>
      <c r="W36" s="64"/>
      <c r="X36" s="64"/>
      <c r="Y36" s="64"/>
      <c r="Z36" s="64"/>
    </row>
    <row r="38" spans="2:32" ht="15" customHeight="1" x14ac:dyDescent="0.25">
      <c r="B38" s="65" t="s">
        <v>226</v>
      </c>
    </row>
    <row r="39" spans="2:32" ht="15" customHeight="1" x14ac:dyDescent="0.25">
      <c r="B39" s="65" t="s">
        <v>227</v>
      </c>
    </row>
    <row r="40" spans="2:32" ht="15" customHeight="1" x14ac:dyDescent="0.25">
      <c r="B40" s="66" t="s">
        <v>228</v>
      </c>
      <c r="AA40" s="64"/>
      <c r="AB40" s="64"/>
      <c r="AC40" s="64"/>
      <c r="AD40" s="64"/>
      <c r="AE40" s="64"/>
      <c r="AF40" s="64"/>
    </row>
  </sheetData>
  <mergeCells count="2">
    <mergeCell ref="L28:O28"/>
    <mergeCell ref="L30:O30"/>
  </mergeCells>
  <hyperlinks>
    <hyperlink ref="B40" r:id="rId1"/>
  </hyperlinks>
  <printOptions horizontalCentered="1" verticalCentered="1"/>
  <pageMargins left="0.39370078740157483" right="0.39370078740157483" top="0.39370078740157483" bottom="0.39370078740157483" header="0.31496062992125984" footer="0.31496062992125984"/>
  <pageSetup paperSize="9" scale="84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8">
    <pageSetUpPr fitToPage="1"/>
  </sheetPr>
  <dimension ref="A1:X95"/>
  <sheetViews>
    <sheetView showGridLines="0" workbookViewId="0">
      <pane xSplit="2" ySplit="1" topLeftCell="D2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36.140625" style="5" bestFit="1" customWidth="1"/>
    <col min="2" max="2" width="20" style="5" customWidth="1"/>
    <col min="3" max="24" width="9.7109375" style="5" customWidth="1"/>
    <col min="25" max="16384" width="9.140625" style="5"/>
  </cols>
  <sheetData>
    <row r="1" spans="1:24" ht="11.25" customHeight="1" x14ac:dyDescent="0.2">
      <c r="A1" s="3" t="s">
        <v>328</v>
      </c>
      <c r="B1" s="3" t="s">
        <v>329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B2" s="6" t="s">
        <v>229</v>
      </c>
    </row>
    <row r="3" spans="1:24" ht="11.25" customHeight="1" x14ac:dyDescent="0.2">
      <c r="A3" s="2" t="s">
        <v>0</v>
      </c>
      <c r="B3" s="2" t="s">
        <v>327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 spans="1:24" ht="11.25" customHeight="1" x14ac:dyDescent="0.2">
      <c r="A4" s="7" t="s">
        <v>120</v>
      </c>
      <c r="B4" s="7" t="str">
        <f ca="1">HYPERLINK("#"&amp;CELL("address",GAE!$X$2),"GAE")</f>
        <v>GAE</v>
      </c>
      <c r="C4" s="8">
        <f>GAE!C$2</f>
        <v>7825.7355584616007</v>
      </c>
      <c r="D4" s="8">
        <f>GAE!D$2</f>
        <v>7850.5786883231995</v>
      </c>
      <c r="E4" s="8">
        <f>GAE!E$2</f>
        <v>7798.728802197601</v>
      </c>
      <c r="F4" s="8">
        <f>GAE!F$2</f>
        <v>8502.6886367975985</v>
      </c>
      <c r="G4" s="8">
        <f>GAE!G$2</f>
        <v>8082.5977683647998</v>
      </c>
      <c r="H4" s="8">
        <f>GAE!H$2</f>
        <v>8958.6366367392038</v>
      </c>
      <c r="I4" s="8">
        <f>GAE!I$2</f>
        <v>9067.3903551600015</v>
      </c>
      <c r="J4" s="8">
        <f>GAE!J$2</f>
        <v>9266.2038730980003</v>
      </c>
      <c r="K4" s="8">
        <f>GAE!K$2</f>
        <v>9389.4997147200011</v>
      </c>
      <c r="L4" s="8">
        <f>GAE!L$2</f>
        <v>9144.0118102715987</v>
      </c>
      <c r="M4" s="8">
        <f>GAE!M$2</f>
        <v>8797.698483119997</v>
      </c>
      <c r="N4" s="8">
        <f>GAE!N$2</f>
        <v>8657.6789383920004</v>
      </c>
      <c r="O4" s="8">
        <f>GAE!O$2</f>
        <v>8062.2206818800005</v>
      </c>
      <c r="P4" s="8">
        <f>GAE!P$2</f>
        <v>7183.9749122400008</v>
      </c>
      <c r="Q4" s="8">
        <f>GAE!Q$2</f>
        <v>7314.8211858960003</v>
      </c>
      <c r="R4" s="8">
        <f>GAE!R$2</f>
        <v>7500.4604615999997</v>
      </c>
      <c r="S4" s="8">
        <f>GAE!S$2</f>
        <v>8090.6353305359999</v>
      </c>
      <c r="T4" s="8">
        <f>GAE!T$2</f>
        <v>8203.8093454835998</v>
      </c>
      <c r="U4" s="8">
        <f>GAE!U$2</f>
        <v>8197.9403956143051</v>
      </c>
      <c r="V4" s="8">
        <f>GAE!V$2</f>
        <v>8219.7673439660466</v>
      </c>
      <c r="W4" s="8">
        <f>GAE!W$2</f>
        <v>7083.6172708940294</v>
      </c>
      <c r="X4" s="8">
        <f>GAE!X$2</f>
        <v>7319.2150855079262</v>
      </c>
    </row>
    <row r="5" spans="1:24" ht="11.25" customHeight="1" x14ac:dyDescent="0.2">
      <c r="A5" s="30" t="s">
        <v>121</v>
      </c>
      <c r="B5" s="9" t="str">
        <f ca="1">HYPERLINK("#"&amp;CELL("address",INTMARB!$X$2),"INTMARB")</f>
        <v>INTMARB</v>
      </c>
      <c r="C5" s="10">
        <f>INTMARB!C$2</f>
        <v>609.43904315999987</v>
      </c>
      <c r="D5" s="10">
        <f>INTMARB!D$2</f>
        <v>606.14573112000016</v>
      </c>
      <c r="E5" s="10">
        <f>INTMARB!E$2</f>
        <v>436.44996431999988</v>
      </c>
      <c r="F5" s="10">
        <f>INTMARB!F$2</f>
        <v>392.83952651999999</v>
      </c>
      <c r="G5" s="10">
        <f>INTMARB!G$2</f>
        <v>173.41117668000001</v>
      </c>
      <c r="H5" s="10">
        <f>INTMARB!H$2</f>
        <v>920.01246156000013</v>
      </c>
      <c r="I5" s="10">
        <f>INTMARB!I$2</f>
        <v>934.83162432000017</v>
      </c>
      <c r="J5" s="10">
        <f>INTMARB!J$2</f>
        <v>869.40263988000015</v>
      </c>
      <c r="K5" s="10">
        <f>INTMARB!K$2</f>
        <v>802.4671548</v>
      </c>
      <c r="L5" s="10">
        <f>INTMARB!L$2</f>
        <v>693.08202635999999</v>
      </c>
      <c r="M5" s="10">
        <f>INTMARB!M$2</f>
        <v>590.20920216000002</v>
      </c>
      <c r="N5" s="10">
        <f>INTMARB!N$2</f>
        <v>629.01319608000017</v>
      </c>
      <c r="O5" s="10">
        <f>INTMARB!O$2</f>
        <v>623.12930856000014</v>
      </c>
      <c r="P5" s="10">
        <f>INTMARB!P$2</f>
        <v>756.10928952000006</v>
      </c>
      <c r="Q5" s="10">
        <f>INTMARB!Q$2</f>
        <v>735.52434264000021</v>
      </c>
      <c r="R5" s="10">
        <f>INTMARB!R$2</f>
        <v>773.25976511999988</v>
      </c>
      <c r="S5" s="10">
        <f>INTMARB!S$2</f>
        <v>909.22297392000007</v>
      </c>
      <c r="T5" s="10">
        <f>INTMARB!T$2</f>
        <v>806.43725604000019</v>
      </c>
      <c r="U5" s="10">
        <f>INTMARB!U$2</f>
        <v>856.24929900000006</v>
      </c>
      <c r="V5" s="10">
        <f>INTMARB!V$2</f>
        <v>881.41074372000026</v>
      </c>
      <c r="W5" s="10">
        <f>INTMARB!W$2</f>
        <v>876.24840528000016</v>
      </c>
      <c r="X5" s="10">
        <f>INTMARB!X$2</f>
        <v>802.52022131999991</v>
      </c>
    </row>
    <row r="6" spans="1:24" ht="11.25" customHeight="1" x14ac:dyDescent="0.2">
      <c r="A6" s="31" t="s">
        <v>309</v>
      </c>
      <c r="B6" s="11" t="str">
        <f ca="1">HYPERLINK("#"&amp;CELL("address",INTMARB_IN!$X$2),"INTMARB_IN")</f>
        <v>INTMARB_IN</v>
      </c>
      <c r="C6" s="12">
        <f>INTMARB_IN!C$2</f>
        <v>321.75826745639193</v>
      </c>
      <c r="D6" s="12">
        <f>INTMARB_IN!D$2</f>
        <v>320.84209807750153</v>
      </c>
      <c r="E6" s="12">
        <f>INTMARB_IN!E$2</f>
        <v>230.03610319438963</v>
      </c>
      <c r="F6" s="12">
        <f>INTMARB_IN!F$2</f>
        <v>218.85873194689478</v>
      </c>
      <c r="G6" s="12">
        <f>INTMARB_IN!G$2</f>
        <v>98.828783200172268</v>
      </c>
      <c r="H6" s="12">
        <f>INTMARB_IN!H$2</f>
        <v>491.75822718835082</v>
      </c>
      <c r="I6" s="12">
        <f>INTMARB_IN!I$2</f>
        <v>506.72461920731922</v>
      </c>
      <c r="J6" s="12">
        <f>INTMARB_IN!J$2</f>
        <v>391.90085132576655</v>
      </c>
      <c r="K6" s="12">
        <f>INTMARB_IN!K$2</f>
        <v>425.06852857627939</v>
      </c>
      <c r="L6" s="12">
        <f>INTMARB_IN!L$2</f>
        <v>340.99924318974774</v>
      </c>
      <c r="M6" s="12">
        <f>INTMARB_IN!M$2</f>
        <v>304.52914220918319</v>
      </c>
      <c r="N6" s="12">
        <f>INTMARB_IN!N$2</f>
        <v>343.0481217282686</v>
      </c>
      <c r="O6" s="12">
        <f>INTMARB_IN!O$2</f>
        <v>355.99096505133832</v>
      </c>
      <c r="P6" s="12">
        <f>INTMARB_IN!P$2</f>
        <v>434.53501919376259</v>
      </c>
      <c r="Q6" s="12">
        <f>INTMARB_IN!Q$2</f>
        <v>410.97351716875937</v>
      </c>
      <c r="R6" s="12">
        <f>INTMARB_IN!R$2</f>
        <v>437.13856716298528</v>
      </c>
      <c r="S6" s="12">
        <f>INTMARB_IN!S$2</f>
        <v>506.35758502341355</v>
      </c>
      <c r="T6" s="12">
        <f>INTMARB_IN!T$2</f>
        <v>432.60786416030089</v>
      </c>
      <c r="U6" s="12">
        <f>INTMARB_IN!U$2</f>
        <v>436.06150076735435</v>
      </c>
      <c r="V6" s="12">
        <f>INTMARB_IN!V$2</f>
        <v>480.61377565720829</v>
      </c>
      <c r="W6" s="12">
        <f>INTMARB_IN!W$2</f>
        <v>455.09357991610318</v>
      </c>
      <c r="X6" s="12">
        <f>INTMARB_IN!X$2</f>
        <v>414.94142482645628</v>
      </c>
    </row>
    <row r="7" spans="1:24" ht="11.25" customHeight="1" x14ac:dyDescent="0.2">
      <c r="A7" s="31" t="s">
        <v>310</v>
      </c>
      <c r="B7" s="11" t="str">
        <f ca="1">HYPERLINK("#"&amp;CELL("address",INTMARB_EX!$X$2),"INTMARB_EX")</f>
        <v>INTMARB_EX</v>
      </c>
      <c r="C7" s="12">
        <f>INTMARB_EX!C$2</f>
        <v>287.68077570360788</v>
      </c>
      <c r="D7" s="12">
        <f>INTMARB_EX!D$2</f>
        <v>285.30363304249863</v>
      </c>
      <c r="E7" s="12">
        <f>INTMARB_EX!E$2</f>
        <v>206.41386112561028</v>
      </c>
      <c r="F7" s="12">
        <f>INTMARB_EX!F$2</f>
        <v>173.98079457310524</v>
      </c>
      <c r="G7" s="12">
        <f>INTMARB_EX!G$2</f>
        <v>74.582393479827758</v>
      </c>
      <c r="H7" s="12">
        <f>INTMARB_EX!H$2</f>
        <v>428.2542343716492</v>
      </c>
      <c r="I7" s="12">
        <f>INTMARB_EX!I$2</f>
        <v>428.10700511268101</v>
      </c>
      <c r="J7" s="12">
        <f>INTMARB_EX!J$2</f>
        <v>477.50178855423354</v>
      </c>
      <c r="K7" s="12">
        <f>INTMARB_EX!K$2</f>
        <v>377.39862622372056</v>
      </c>
      <c r="L7" s="12">
        <f>INTMARB_EX!L$2</f>
        <v>352.0827831702523</v>
      </c>
      <c r="M7" s="12">
        <f>INTMARB_EX!M$2</f>
        <v>285.68005995081683</v>
      </c>
      <c r="N7" s="12">
        <f>INTMARB_EX!N$2</f>
        <v>285.96507435173152</v>
      </c>
      <c r="O7" s="12">
        <f>INTMARB_EX!O$2</f>
        <v>267.13834350866176</v>
      </c>
      <c r="P7" s="12">
        <f>INTMARB_EX!P$2</f>
        <v>321.57427032623747</v>
      </c>
      <c r="Q7" s="12">
        <f>INTMARB_EX!Q$2</f>
        <v>324.55082547124084</v>
      </c>
      <c r="R7" s="12">
        <f>INTMARB_EX!R$2</f>
        <v>336.12119795701454</v>
      </c>
      <c r="S7" s="12">
        <f>INTMARB_EX!S$2</f>
        <v>402.86538889658647</v>
      </c>
      <c r="T7" s="12">
        <f>INTMARB_EX!T$2</f>
        <v>373.8293918796993</v>
      </c>
      <c r="U7" s="12">
        <f>INTMARB_EX!U$2</f>
        <v>420.18779823264566</v>
      </c>
      <c r="V7" s="12">
        <f>INTMARB_EX!V$2</f>
        <v>400.79696806279196</v>
      </c>
      <c r="W7" s="12">
        <f>INTMARB_EX!W$2</f>
        <v>421.15482536389698</v>
      </c>
      <c r="X7" s="12">
        <f>INTMARB_EX!X$2</f>
        <v>387.57879649354362</v>
      </c>
    </row>
    <row r="8" spans="1:24" ht="11.25" customHeight="1" x14ac:dyDescent="0.2">
      <c r="A8" s="34" t="s">
        <v>122</v>
      </c>
      <c r="B8" s="7" t="str">
        <f ca="1">HYPERLINK("#"&amp;CELL("address",GIC!$X$2),"GIC")</f>
        <v>GIC</v>
      </c>
      <c r="C8" s="8">
        <f>GIC!C$2</f>
        <v>7216.2965153016003</v>
      </c>
      <c r="D8" s="8">
        <f>GIC!D$2</f>
        <v>7244.4329572031993</v>
      </c>
      <c r="E8" s="8">
        <f>GIC!E$2</f>
        <v>7362.2788378776004</v>
      </c>
      <c r="F8" s="8">
        <f>GIC!F$2</f>
        <v>8109.8491102775988</v>
      </c>
      <c r="G8" s="8">
        <f>GIC!G$2</f>
        <v>7909.1865916848001</v>
      </c>
      <c r="H8" s="8">
        <f>GIC!H$2</f>
        <v>8038.6241751792013</v>
      </c>
      <c r="I8" s="8">
        <f>GIC!I$2</f>
        <v>8132.55873084</v>
      </c>
      <c r="J8" s="8">
        <f>GIC!J$2</f>
        <v>8396.8012332179987</v>
      </c>
      <c r="K8" s="8">
        <f>GIC!K$2</f>
        <v>8587.0325599200005</v>
      </c>
      <c r="L8" s="8">
        <f>GIC!L$2</f>
        <v>8450.9297839115989</v>
      </c>
      <c r="M8" s="8">
        <f>GIC!M$2</f>
        <v>8207.4892809599987</v>
      </c>
      <c r="N8" s="8">
        <f>GIC!N$2</f>
        <v>8028.6657423120032</v>
      </c>
      <c r="O8" s="8">
        <f>GIC!O$2</f>
        <v>7439.0913733199995</v>
      </c>
      <c r="P8" s="8">
        <f>GIC!P$2</f>
        <v>6427.8656227199999</v>
      </c>
      <c r="Q8" s="8">
        <f>GIC!Q$2</f>
        <v>6579.2968432560001</v>
      </c>
      <c r="R8" s="8">
        <f>GIC!R$2</f>
        <v>6727.2006964800003</v>
      </c>
      <c r="S8" s="8">
        <f>GIC!S$2</f>
        <v>7181.4123566159997</v>
      </c>
      <c r="T8" s="8">
        <f>GIC!T$2</f>
        <v>7397.372089443601</v>
      </c>
      <c r="U8" s="8">
        <f>GIC!U$2</f>
        <v>7341.6910966143041</v>
      </c>
      <c r="V8" s="8">
        <f>GIC!V$2</f>
        <v>7338.3566002460466</v>
      </c>
      <c r="W8" s="8">
        <f>GIC!W$2</f>
        <v>6207.3688656140303</v>
      </c>
      <c r="X8" s="8">
        <f>GIC!X$2</f>
        <v>6516.6948641879262</v>
      </c>
    </row>
    <row r="9" spans="1:24" ht="11.25" customHeight="1" x14ac:dyDescent="0.2">
      <c r="A9" s="35" t="s">
        <v>123</v>
      </c>
      <c r="B9" s="9" t="str">
        <f ca="1">HYPERLINK("#"&amp;CELL("address",INTAVI!$X$2),"INTAVI")</f>
        <v>INTAVI</v>
      </c>
      <c r="C9" s="10">
        <f>INTAVI!C$2</f>
        <v>849.77172000000019</v>
      </c>
      <c r="D9" s="10">
        <f>INTAVI!D$2</f>
        <v>995.62806000000012</v>
      </c>
      <c r="E9" s="10">
        <f>INTAVI!E$2</f>
        <v>957.57857999999987</v>
      </c>
      <c r="F9" s="10">
        <f>INTAVI!F$2</f>
        <v>1024.1651700000002</v>
      </c>
      <c r="G9" s="10">
        <f>INTAVI!G$2</f>
        <v>935.38304999999991</v>
      </c>
      <c r="H9" s="10">
        <f>INTAVI!H$2</f>
        <v>922.69989000000044</v>
      </c>
      <c r="I9" s="10">
        <f>INTAVI!I$2</f>
        <v>951.23700000000019</v>
      </c>
      <c r="J9" s="10">
        <f>INTAVI!J$2</f>
        <v>910.01673000000039</v>
      </c>
      <c r="K9" s="10">
        <f>INTAVI!K$2</f>
        <v>906.84594000000004</v>
      </c>
      <c r="L9" s="10">
        <f>INTAVI!L$2</f>
        <v>840.25934999999981</v>
      </c>
      <c r="M9" s="10">
        <f>INTAVI!M$2</f>
        <v>856.11330000000021</v>
      </c>
      <c r="N9" s="10">
        <f>INTAVI!N$2</f>
        <v>932.21226000000013</v>
      </c>
      <c r="O9" s="10">
        <f>INTAVI!O$2</f>
        <v>837.08856000000037</v>
      </c>
      <c r="P9" s="10">
        <f>INTAVI!P$2</f>
        <v>745.13565000000006</v>
      </c>
      <c r="Q9" s="10">
        <f>INTAVI!Q$2</f>
        <v>732.45249000000024</v>
      </c>
      <c r="R9" s="10">
        <f>INTAVI!R$2</f>
        <v>738.79407000000015</v>
      </c>
      <c r="S9" s="10">
        <f>INTAVI!S$2</f>
        <v>833.9177699999999</v>
      </c>
      <c r="T9" s="10">
        <f>INTAVI!T$2</f>
        <v>944.28041616000007</v>
      </c>
      <c r="U9" s="10">
        <f>INTAVI!U$2</f>
        <v>977.34204936000015</v>
      </c>
      <c r="V9" s="10">
        <f>INTAVI!V$2</f>
        <v>936.04904531999989</v>
      </c>
      <c r="W9" s="10">
        <f>INTAVI!W$2</f>
        <v>286.55710488000005</v>
      </c>
      <c r="X9" s="10">
        <f>INTAVI!X$2</f>
        <v>474.66415691999987</v>
      </c>
    </row>
    <row r="10" spans="1:24" ht="11.25" customHeight="1" x14ac:dyDescent="0.2">
      <c r="A10" s="36" t="s">
        <v>319</v>
      </c>
      <c r="B10" s="11" t="str">
        <f ca="1">HYPERLINK("#"&amp;CELL("address",INTAVI_PA_IN!$X$2),"INTAVI_PA_IN")</f>
        <v>INTAVI_PA_IN</v>
      </c>
      <c r="C10" s="12">
        <f>INTAVI_PA_IN!C$2</f>
        <v>699.86581004523714</v>
      </c>
      <c r="D10" s="12">
        <f>INTAVI_PA_IN!D$2</f>
        <v>827.3432982832619</v>
      </c>
      <c r="E10" s="12">
        <f>INTAVI_PA_IN!E$2</f>
        <v>760.20072892674659</v>
      </c>
      <c r="F10" s="12">
        <f>INTAVI_PA_IN!F$2</f>
        <v>815.42483690917481</v>
      </c>
      <c r="G10" s="12">
        <f>INTAVI_PA_IN!G$2</f>
        <v>763.06285233240715</v>
      </c>
      <c r="H10" s="12">
        <f>INTAVI_PA_IN!H$2</f>
        <v>755.13064582350637</v>
      </c>
      <c r="I10" s="12">
        <f>INTAVI_PA_IN!I$2</f>
        <v>775.21400126886954</v>
      </c>
      <c r="J10" s="12">
        <f>INTAVI_PA_IN!J$2</f>
        <v>745.39818269038574</v>
      </c>
      <c r="K10" s="12">
        <f>INTAVI_PA_IN!K$2</f>
        <v>741.40053937272148</v>
      </c>
      <c r="L10" s="12">
        <f>INTAVI_PA_IN!L$2</f>
        <v>682.10987415493219</v>
      </c>
      <c r="M10" s="12">
        <f>INTAVI_PA_IN!M$2</f>
        <v>692.92464088796407</v>
      </c>
      <c r="N10" s="12">
        <f>INTAVI_PA_IN!N$2</f>
        <v>764.79712674416237</v>
      </c>
      <c r="O10" s="12">
        <f>INTAVI_PA_IN!O$2</f>
        <v>681.91955240407799</v>
      </c>
      <c r="P10" s="12">
        <f>INTAVI_PA_IN!P$2</f>
        <v>601.51091835212662</v>
      </c>
      <c r="Q10" s="12">
        <f>INTAVI_PA_IN!Q$2</f>
        <v>591.64802437547473</v>
      </c>
      <c r="R10" s="12">
        <f>INTAVI_PA_IN!R$2</f>
        <v>598.55912455427415</v>
      </c>
      <c r="S10" s="12">
        <f>INTAVI_PA_IN!S$2</f>
        <v>689.52414340158441</v>
      </c>
      <c r="T10" s="12">
        <f>INTAVI_PA_IN!T$2</f>
        <v>790.79353360353571</v>
      </c>
      <c r="U10" s="12">
        <f>INTAVI_PA_IN!U$2</f>
        <v>816.20961761475962</v>
      </c>
      <c r="V10" s="12">
        <f>INTAVI_PA_IN!V$2</f>
        <v>777.76636829115648</v>
      </c>
      <c r="W10" s="12">
        <f>INTAVI_PA_IN!W$2</f>
        <v>207.42276876851432</v>
      </c>
      <c r="X10" s="12">
        <f>INTAVI_PA_IN!X$2</f>
        <v>362.00715804391496</v>
      </c>
    </row>
    <row r="11" spans="1:24" ht="11.25" customHeight="1" x14ac:dyDescent="0.2">
      <c r="A11" s="36" t="s">
        <v>317</v>
      </c>
      <c r="B11" s="11" t="str">
        <f ca="1">HYPERLINK("#"&amp;CELL("address",INTAVI_PA_EX!$X$2),"INTAVI_PA_EX")</f>
        <v>INTAVI_PA_EX</v>
      </c>
      <c r="C11" s="12">
        <f>INTAVI_PA_EX!C$2</f>
        <v>121.90161697039299</v>
      </c>
      <c r="D11" s="12">
        <f>INTAVI_PA_EX!D$2</f>
        <v>144.10429901985518</v>
      </c>
      <c r="E11" s="12">
        <f>INTAVI_PA_EX!E$2</f>
        <v>170.36990278316861</v>
      </c>
      <c r="F11" s="12">
        <f>INTAVI_PA_EX!F$2</f>
        <v>182.74685795820321</v>
      </c>
      <c r="G11" s="12">
        <f>INTAVI_PA_EX!G$2</f>
        <v>140.07353920884103</v>
      </c>
      <c r="H11" s="12">
        <f>INTAVI_PA_EX!H$2</f>
        <v>131.4157644684787</v>
      </c>
      <c r="I11" s="12">
        <f>INTAVI_PA_EX!I$2</f>
        <v>134.22978492245591</v>
      </c>
      <c r="J11" s="12">
        <f>INTAVI_PA_EX!J$2</f>
        <v>128.36614204911371</v>
      </c>
      <c r="K11" s="12">
        <f>INTAVI_PA_EX!K$2</f>
        <v>129.34792091535621</v>
      </c>
      <c r="L11" s="12">
        <f>INTAVI_PA_EX!L$2</f>
        <v>126.33046509115448</v>
      </c>
      <c r="M11" s="12">
        <f>INTAVI_PA_EX!M$2</f>
        <v>133.47333351826984</v>
      </c>
      <c r="N11" s="12">
        <f>INTAVI_PA_EX!N$2</f>
        <v>144.65709506573629</v>
      </c>
      <c r="O11" s="12">
        <f>INTAVI_PA_EX!O$2</f>
        <v>138.44956403255708</v>
      </c>
      <c r="P11" s="12">
        <f>INTAVI_PA_EX!P$2</f>
        <v>128.64175634288949</v>
      </c>
      <c r="Q11" s="12">
        <f>INTAVI_PA_EX!Q$2</f>
        <v>128.15029078209014</v>
      </c>
      <c r="R11" s="12">
        <f>INTAVI_PA_EX!R$2</f>
        <v>128.27654483249003</v>
      </c>
      <c r="S11" s="12">
        <f>INTAVI_PA_EX!S$2</f>
        <v>134.40368276692246</v>
      </c>
      <c r="T11" s="12">
        <f>INTAVI_PA_EX!T$2</f>
        <v>143.10454792191319</v>
      </c>
      <c r="U11" s="12">
        <f>INTAVI_PA_EX!U$2</f>
        <v>151.957879088304</v>
      </c>
      <c r="V11" s="12">
        <f>INTAVI_PA_EX!V$2</f>
        <v>151.20521746564251</v>
      </c>
      <c r="W11" s="12">
        <f>INTAVI_PA_EX!W$2</f>
        <v>73.470712024768588</v>
      </c>
      <c r="X11" s="12">
        <f>INTAVI_PA_EX!X$2</f>
        <v>107.10297447702158</v>
      </c>
    </row>
    <row r="12" spans="1:24" ht="11.25" customHeight="1" x14ac:dyDescent="0.2">
      <c r="A12" s="36" t="s">
        <v>315</v>
      </c>
      <c r="B12" s="11" t="str">
        <f ca="1">HYPERLINK("#"&amp;CELL("address",INTAVI_FR_IN!$X$2),"INTAVI_FR_IN")</f>
        <v>INTAVI_FR_IN</v>
      </c>
      <c r="C12" s="12">
        <f>INTAVI_FR_IN!C$2</f>
        <v>26.691093269764785</v>
      </c>
      <c r="D12" s="12">
        <f>INTAVI_FR_IN!D$2</f>
        <v>22.911432092535243</v>
      </c>
      <c r="E12" s="12">
        <f>INTAVI_FR_IN!E$2</f>
        <v>25.633227147128256</v>
      </c>
      <c r="F12" s="12">
        <f>INTAVI_FR_IN!F$2</f>
        <v>24.63175168043945</v>
      </c>
      <c r="G12" s="12">
        <f>INTAVI_FR_IN!G$2</f>
        <v>30.711472599986553</v>
      </c>
      <c r="H12" s="12">
        <f>INTAVI_FR_IN!H$2</f>
        <v>34.716160937094806</v>
      </c>
      <c r="I12" s="12">
        <f>INTAVI_FR_IN!I$2</f>
        <v>40.471363461369201</v>
      </c>
      <c r="J12" s="12">
        <f>INTAVI_FR_IN!J$2</f>
        <v>35.033235173974397</v>
      </c>
      <c r="K12" s="12">
        <f>INTAVI_FR_IN!K$2</f>
        <v>34.660982862347694</v>
      </c>
      <c r="L12" s="12">
        <f>INTAVI_FR_IN!L$2</f>
        <v>30.100164207742303</v>
      </c>
      <c r="M12" s="12">
        <f>INTAVI_FR_IN!M$2</f>
        <v>27.55630539527667</v>
      </c>
      <c r="N12" s="12">
        <f>INTAVI_FR_IN!N$2</f>
        <v>21.77409104707829</v>
      </c>
      <c r="O12" s="12">
        <f>INTAVI_FR_IN!O$2</f>
        <v>16.222736724354824</v>
      </c>
      <c r="P12" s="12">
        <f>INTAVI_FR_IN!P$2</f>
        <v>14.455487385900268</v>
      </c>
      <c r="Q12" s="12">
        <f>INTAVI_FR_IN!Q$2</f>
        <v>12.25520966523991</v>
      </c>
      <c r="R12" s="12">
        <f>INTAVI_FR_IN!R$2</f>
        <v>11.510078245036388</v>
      </c>
      <c r="S12" s="12">
        <f>INTAVI_FR_IN!S$2</f>
        <v>9.7071821785947421</v>
      </c>
      <c r="T12" s="12">
        <f>INTAVI_FR_IN!T$2</f>
        <v>10.07706153504744</v>
      </c>
      <c r="U12" s="12">
        <f>INTAVI_FR_IN!U$2</f>
        <v>8.8461196592665878</v>
      </c>
      <c r="V12" s="12">
        <f>INTAVI_FR_IN!V$2</f>
        <v>6.3599723693816888</v>
      </c>
      <c r="W12" s="12">
        <f>INTAVI_FR_IN!W$2</f>
        <v>4.2165809733813022</v>
      </c>
      <c r="X12" s="12">
        <f>INTAVI_FR_IN!X$2</f>
        <v>4.8772135430747925</v>
      </c>
    </row>
    <row r="13" spans="1:24" ht="11.25" customHeight="1" x14ac:dyDescent="0.2">
      <c r="A13" s="36" t="s">
        <v>316</v>
      </c>
      <c r="B13" s="11" t="str">
        <f ca="1">HYPERLINK("#"&amp;CELL("address",INTAVI_FR_EX!$X$2),"INTAVI_FR_EX")</f>
        <v>INTAVI_FR_EX</v>
      </c>
      <c r="C13" s="12">
        <f>INTAVI_FR_EX!C$2</f>
        <v>1.3131997146053063</v>
      </c>
      <c r="D13" s="12">
        <f>INTAVI_FR_EX!D$2</f>
        <v>1.2690306043477373</v>
      </c>
      <c r="E13" s="12">
        <f>INTAVI_FR_EX!E$2</f>
        <v>1.3747211429562918</v>
      </c>
      <c r="F13" s="12">
        <f>INTAVI_FR_EX!F$2</f>
        <v>1.3617234521826165</v>
      </c>
      <c r="G13" s="12">
        <f>INTAVI_FR_EX!G$2</f>
        <v>1.5351858587651921</v>
      </c>
      <c r="H13" s="12">
        <f>INTAVI_FR_EX!H$2</f>
        <v>1.4373187709205231</v>
      </c>
      <c r="I13" s="12">
        <f>INTAVI_FR_EX!I$2</f>
        <v>1.3218503473056042</v>
      </c>
      <c r="J13" s="12">
        <f>INTAVI_FR_EX!J$2</f>
        <v>1.2191700865265183</v>
      </c>
      <c r="K13" s="12">
        <f>INTAVI_FR_EX!K$2</f>
        <v>1.4364968495746286</v>
      </c>
      <c r="L13" s="12">
        <f>INTAVI_FR_EX!L$2</f>
        <v>1.7188465461709364</v>
      </c>
      <c r="M13" s="12">
        <f>INTAVI_FR_EX!M$2</f>
        <v>2.1590201984895909</v>
      </c>
      <c r="N13" s="12">
        <f>INTAVI_FR_EX!N$2</f>
        <v>0.9839471430232295</v>
      </c>
      <c r="O13" s="12">
        <f>INTAVI_FR_EX!O$2</f>
        <v>0.49670683901041746</v>
      </c>
      <c r="P13" s="12">
        <f>INTAVI_FR_EX!P$2</f>
        <v>0.5274879190836651</v>
      </c>
      <c r="Q13" s="12">
        <f>INTAVI_FR_EX!Q$2</f>
        <v>0.39896517719541552</v>
      </c>
      <c r="R13" s="12">
        <f>INTAVI_FR_EX!R$2</f>
        <v>0.44832236819953669</v>
      </c>
      <c r="S13" s="12">
        <f>INTAVI_FR_EX!S$2</f>
        <v>0.2827616528983839</v>
      </c>
      <c r="T13" s="12">
        <f>INTAVI_FR_EX!T$2</f>
        <v>0.30527309950381093</v>
      </c>
      <c r="U13" s="12">
        <f>INTAVI_FR_EX!U$2</f>
        <v>0.32843299766985085</v>
      </c>
      <c r="V13" s="12">
        <f>INTAVI_FR_EX!V$2</f>
        <v>0.71748719381923853</v>
      </c>
      <c r="W13" s="12">
        <f>INTAVI_FR_EX!W$2</f>
        <v>1.4470431133358448</v>
      </c>
      <c r="X13" s="12">
        <f>INTAVI_FR_EX!X$2</f>
        <v>0.67681085598854107</v>
      </c>
    </row>
    <row r="14" spans="1:24" ht="11.25" customHeight="1" x14ac:dyDescent="0.2">
      <c r="A14" s="37" t="s">
        <v>124</v>
      </c>
      <c r="B14" s="7" t="str">
        <f ca="1">HYPERLINK("#"&amp;CELL("address",NRGSUP!$X$2),"NRGSUP")</f>
        <v>NRGSUP</v>
      </c>
      <c r="C14" s="8">
        <f>NRGSUP!C$2</f>
        <v>6366.5247953016005</v>
      </c>
      <c r="D14" s="8">
        <f>NRGSUP!D$2</f>
        <v>6248.8048972031993</v>
      </c>
      <c r="E14" s="8">
        <f>NRGSUP!E$2</f>
        <v>6404.700257877601</v>
      </c>
      <c r="F14" s="8">
        <f>NRGSUP!F$2</f>
        <v>7085.6839402775986</v>
      </c>
      <c r="G14" s="8">
        <f>NRGSUP!G$2</f>
        <v>6973.8035416847997</v>
      </c>
      <c r="H14" s="8">
        <f>NRGSUP!H$2</f>
        <v>7115.9242851792005</v>
      </c>
      <c r="I14" s="8">
        <f>NRGSUP!I$2</f>
        <v>7181.3217308400008</v>
      </c>
      <c r="J14" s="8">
        <f>NRGSUP!J$2</f>
        <v>7486.7845032180012</v>
      </c>
      <c r="K14" s="8">
        <f>NRGSUP!K$2</f>
        <v>7680.1866199199985</v>
      </c>
      <c r="L14" s="8">
        <f>NRGSUP!L$2</f>
        <v>7610.6704339116004</v>
      </c>
      <c r="M14" s="8">
        <f>NRGSUP!M$2</f>
        <v>7351.3759809599997</v>
      </c>
      <c r="N14" s="8">
        <f>NRGSUP!N$2</f>
        <v>7096.453482312003</v>
      </c>
      <c r="O14" s="8">
        <f>NRGSUP!O$2</f>
        <v>6602.0028133199994</v>
      </c>
      <c r="P14" s="8">
        <f>NRGSUP!P$2</f>
        <v>5682.7299727199998</v>
      </c>
      <c r="Q14" s="8">
        <f>NRGSUP!Q$2</f>
        <v>5846.8443532559995</v>
      </c>
      <c r="R14" s="8">
        <f>NRGSUP!R$2</f>
        <v>5988.4066264800003</v>
      </c>
      <c r="S14" s="8">
        <f>NRGSUP!S$2</f>
        <v>6347.4945866160006</v>
      </c>
      <c r="T14" s="8">
        <f>NRGSUP!T$2</f>
        <v>6453.0916732836004</v>
      </c>
      <c r="U14" s="8">
        <f>NRGSUP!U$2</f>
        <v>6364.3490472543035</v>
      </c>
      <c r="V14" s="8">
        <f>NRGSUP!V$2</f>
        <v>6402.3075549260466</v>
      </c>
      <c r="W14" s="8">
        <f>NRGSUP!W$2</f>
        <v>5920.81176073403</v>
      </c>
      <c r="X14" s="8">
        <f>NRGSUP!X$2</f>
        <v>6042.030707267927</v>
      </c>
    </row>
    <row r="15" spans="1:24" ht="11.25" customHeight="1" x14ac:dyDescent="0.2">
      <c r="A15" s="38" t="s">
        <v>165</v>
      </c>
      <c r="B15" s="9" t="str">
        <f ca="1">HYPERLINK("#"&amp;CELL("address",TI_EHG_E!$X$2),"TI_EHG_E")</f>
        <v>TI_EHG_E</v>
      </c>
      <c r="C15" s="10">
        <f>TI_EHG_E!C$2</f>
        <v>2881.1972548799999</v>
      </c>
      <c r="D15" s="10">
        <f>TI_EHG_E!D$2</f>
        <v>2817.8367091200003</v>
      </c>
      <c r="E15" s="10">
        <f>TI_EHG_E!E$2</f>
        <v>2920.9158219600004</v>
      </c>
      <c r="F15" s="10">
        <f>TI_EHG_E!F$2</f>
        <v>3446.3765930399991</v>
      </c>
      <c r="G15" s="10">
        <f>TI_EHG_E!G$2</f>
        <v>3312.1694123999996</v>
      </c>
      <c r="H15" s="10">
        <f>TI_EHG_E!H$2</f>
        <v>3521.9922843600002</v>
      </c>
      <c r="I15" s="10">
        <f>TI_EHG_E!I$2</f>
        <v>3599.6351346000006</v>
      </c>
      <c r="J15" s="10">
        <f>TI_EHG_E!J$2</f>
        <v>3784.0865742000001</v>
      </c>
      <c r="K15" s="10">
        <f>TI_EHG_E!K$2</f>
        <v>3956.5651057199993</v>
      </c>
      <c r="L15" s="10">
        <f>TI_EHG_E!L$2</f>
        <v>4004.2869998400006</v>
      </c>
      <c r="M15" s="10">
        <f>TI_EHG_E!M$2</f>
        <v>3846.1300502399995</v>
      </c>
      <c r="N15" s="10">
        <f>TI_EHG_E!N$2</f>
        <v>3710.3114534400015</v>
      </c>
      <c r="O15" s="10">
        <f>TI_EHG_E!O$2</f>
        <v>3520.3045499999998</v>
      </c>
      <c r="P15" s="10">
        <f>TI_EHG_E!P$2</f>
        <v>2805.5237749200001</v>
      </c>
      <c r="Q15" s="10">
        <f>TI_EHG_E!Q$2</f>
        <v>2906.1258408000003</v>
      </c>
      <c r="R15" s="10">
        <f>TI_EHG_E!R$2</f>
        <v>3003.7126914000005</v>
      </c>
      <c r="S15" s="10">
        <f>TI_EHG_E!S$2</f>
        <v>3260.8793300400002</v>
      </c>
      <c r="T15" s="10">
        <f>TI_EHG_E!T$2</f>
        <v>3264.707751840001</v>
      </c>
      <c r="U15" s="10">
        <f>TI_EHG_E!U$2</f>
        <v>3303.9806094000005</v>
      </c>
      <c r="V15" s="10">
        <f>TI_EHG_E!V$2</f>
        <v>3237.8979603600005</v>
      </c>
      <c r="W15" s="10">
        <f>TI_EHG_E!W$2</f>
        <v>2989.2905809200001</v>
      </c>
      <c r="X15" s="10">
        <f>TI_EHG_E!X$2</f>
        <v>3066.7088451600002</v>
      </c>
    </row>
    <row r="16" spans="1:24" ht="11.25" customHeight="1" x14ac:dyDescent="0.2">
      <c r="A16" s="39" t="s">
        <v>238</v>
      </c>
      <c r="B16" s="11" t="str">
        <f ca="1">HYPERLINK("#"&amp;CELL("address",TI_EHG_E_E!$X$2),"TI_EHG_E_E")</f>
        <v>TI_EHG_E_E</v>
      </c>
      <c r="C16" s="12">
        <f>TI_EHG_E_E!C$2</f>
        <v>2881.1972548799999</v>
      </c>
      <c r="D16" s="12">
        <f>TI_EHG_E_E!D$2</f>
        <v>2817.8367091200003</v>
      </c>
      <c r="E16" s="12">
        <f>TI_EHG_E_E!E$2</f>
        <v>2920.9158219600004</v>
      </c>
      <c r="F16" s="12">
        <f>TI_EHG_E_E!F$2</f>
        <v>3440.1222395999989</v>
      </c>
      <c r="G16" s="12">
        <f>TI_EHG_E_E!G$2</f>
        <v>3296.5335287999997</v>
      </c>
      <c r="H16" s="12">
        <f>TI_EHG_E_E!H$2</f>
        <v>3503.2300599600003</v>
      </c>
      <c r="I16" s="12">
        <f>TI_EHG_E_E!I$2</f>
        <v>3577.7457334800006</v>
      </c>
      <c r="J16" s="12">
        <f>TI_EHG_E_E!J$2</f>
        <v>3740.2787934000003</v>
      </c>
      <c r="K16" s="12">
        <f>TI_EHG_E_E!K$2</f>
        <v>3918.8018624399992</v>
      </c>
      <c r="L16" s="12">
        <f>TI_EHG_E_E!L$2</f>
        <v>3969.5704063200005</v>
      </c>
      <c r="M16" s="12">
        <f>TI_EHG_E_E!M$2</f>
        <v>3820.9719232799994</v>
      </c>
      <c r="N16" s="12">
        <f>TI_EHG_E_E!N$2</f>
        <v>3704.0072234400013</v>
      </c>
      <c r="O16" s="12">
        <f>TI_EHG_E_E!O$2</f>
        <v>3513.9919608</v>
      </c>
      <c r="P16" s="12">
        <f>TI_EHG_E_E!P$2</f>
        <v>2799.2379351600002</v>
      </c>
      <c r="Q16" s="12">
        <f>TI_EHG_E_E!Q$2</f>
        <v>2906.1258408000003</v>
      </c>
      <c r="R16" s="12">
        <f>TI_EHG_E_E!R$2</f>
        <v>3003.7126914000005</v>
      </c>
      <c r="S16" s="12">
        <f>TI_EHG_E_E!S$2</f>
        <v>3260.8793300400002</v>
      </c>
      <c r="T16" s="12">
        <f>TI_EHG_E_E!T$2</f>
        <v>3262.1827161600004</v>
      </c>
      <c r="U16" s="12">
        <f>TI_EHG_E_E!U$2</f>
        <v>3303.2403504000008</v>
      </c>
      <c r="V16" s="12">
        <f>TI_EHG_E_E!V$2</f>
        <v>3237.8979603600005</v>
      </c>
      <c r="W16" s="12">
        <f>TI_EHG_E_E!W$2</f>
        <v>2989.2905809200001</v>
      </c>
      <c r="X16" s="12">
        <f>TI_EHG_E_E!X$2</f>
        <v>3066.7088451600002</v>
      </c>
    </row>
    <row r="17" spans="1:24" ht="11.25" customHeight="1" x14ac:dyDescent="0.2">
      <c r="A17" s="39" t="s">
        <v>239</v>
      </c>
      <c r="B17" s="11" t="str">
        <f ca="1">HYPERLINK("#"&amp;CELL("address",TI_EHG_CHP_E!$X$2),"TI_EHG_CHP_E")</f>
        <v>TI_EHG_CHP_E</v>
      </c>
      <c r="C17" s="12">
        <f>TI_EHG_CHP_E!C$2</f>
        <v>0</v>
      </c>
      <c r="D17" s="12">
        <f>TI_EHG_CHP_E!D$2</f>
        <v>0</v>
      </c>
      <c r="E17" s="12">
        <f>TI_EHG_CHP_E!E$2</f>
        <v>0</v>
      </c>
      <c r="F17" s="12">
        <f>TI_EHG_CHP_E!F$2</f>
        <v>6.2543534400000027</v>
      </c>
      <c r="G17" s="12">
        <f>TI_EHG_CHP_E!G$2</f>
        <v>15.635883600000001</v>
      </c>
      <c r="H17" s="12">
        <f>TI_EHG_CHP_E!H$2</f>
        <v>18.762224399999997</v>
      </c>
      <c r="I17" s="12">
        <f>TI_EHG_CHP_E!I$2</f>
        <v>21.889401120000006</v>
      </c>
      <c r="J17" s="12">
        <f>TI_EHG_CHP_E!J$2</f>
        <v>43.80778080000001</v>
      </c>
      <c r="K17" s="12">
        <f>TI_EHG_CHP_E!K$2</f>
        <v>37.763243280000005</v>
      </c>
      <c r="L17" s="12">
        <f>TI_EHG_CHP_E!L$2</f>
        <v>34.716593520000018</v>
      </c>
      <c r="M17" s="12">
        <f>TI_EHG_CHP_E!M$2</f>
        <v>25.158126960000004</v>
      </c>
      <c r="N17" s="12">
        <f>TI_EHG_CHP_E!N$2</f>
        <v>6.3042299999999996</v>
      </c>
      <c r="O17" s="12">
        <f>TI_EHG_CHP_E!O$2</f>
        <v>6.3125891999999997</v>
      </c>
      <c r="P17" s="12">
        <f>TI_EHG_CHP_E!P$2</f>
        <v>6.28583976</v>
      </c>
      <c r="Q17" s="12">
        <f>TI_EHG_CHP_E!Q$2</f>
        <v>0</v>
      </c>
      <c r="R17" s="12">
        <f>TI_EHG_CHP_E!R$2</f>
        <v>0</v>
      </c>
      <c r="S17" s="12">
        <f>TI_EHG_CHP_E!S$2</f>
        <v>0</v>
      </c>
      <c r="T17" s="12">
        <f>TI_EHG_CHP_E!T$2</f>
        <v>2.5250356800000002</v>
      </c>
      <c r="U17" s="12">
        <f>TI_EHG_CHP_E!U$2</f>
        <v>0.74025899999999989</v>
      </c>
      <c r="V17" s="12">
        <f>TI_EHG_CHP_E!V$2</f>
        <v>0</v>
      </c>
      <c r="W17" s="12">
        <f>TI_EHG_CHP_E!W$2</f>
        <v>0</v>
      </c>
      <c r="X17" s="12">
        <f>TI_EHG_CHP_E!X$2</f>
        <v>0</v>
      </c>
    </row>
    <row r="18" spans="1:24" ht="11.25" customHeight="1" x14ac:dyDescent="0.2">
      <c r="A18" s="39" t="s">
        <v>240</v>
      </c>
      <c r="B18" s="11" t="str">
        <f ca="1">HYPERLINK("#"&amp;CELL("address",TI_EHG_H_E!$X$2),"TI_EHG_H_E")</f>
        <v>TI_EHG_H_E</v>
      </c>
      <c r="C18" s="12">
        <f>TI_EHG_H_E!C$2</f>
        <v>0</v>
      </c>
      <c r="D18" s="12">
        <f>TI_EHG_H_E!D$2</f>
        <v>0</v>
      </c>
      <c r="E18" s="12">
        <f>TI_EHG_H_E!E$2</f>
        <v>0</v>
      </c>
      <c r="F18" s="12">
        <f>TI_EHG_H_E!F$2</f>
        <v>0</v>
      </c>
      <c r="G18" s="12">
        <f>TI_EHG_H_E!G$2</f>
        <v>0</v>
      </c>
      <c r="H18" s="12">
        <f>TI_EHG_H_E!H$2</f>
        <v>0</v>
      </c>
      <c r="I18" s="12">
        <f>TI_EHG_H_E!I$2</f>
        <v>0</v>
      </c>
      <c r="J18" s="12">
        <f>TI_EHG_H_E!J$2</f>
        <v>0</v>
      </c>
      <c r="K18" s="12">
        <f>TI_EHG_H_E!K$2</f>
        <v>0</v>
      </c>
      <c r="L18" s="12">
        <f>TI_EHG_H_E!L$2</f>
        <v>0</v>
      </c>
      <c r="M18" s="12">
        <f>TI_EHG_H_E!M$2</f>
        <v>0</v>
      </c>
      <c r="N18" s="12">
        <f>TI_EHG_H_E!N$2</f>
        <v>0</v>
      </c>
      <c r="O18" s="12">
        <f>TI_EHG_H_E!O$2</f>
        <v>0</v>
      </c>
      <c r="P18" s="12">
        <f>TI_EHG_H_E!P$2</f>
        <v>0</v>
      </c>
      <c r="Q18" s="12">
        <f>TI_EHG_H_E!Q$2</f>
        <v>0</v>
      </c>
      <c r="R18" s="12">
        <f>TI_EHG_H_E!R$2</f>
        <v>0</v>
      </c>
      <c r="S18" s="12">
        <f>TI_EHG_H_E!S$2</f>
        <v>0</v>
      </c>
      <c r="T18" s="12">
        <f>TI_EHG_H_E!T$2</f>
        <v>0</v>
      </c>
      <c r="U18" s="12">
        <f>TI_EHG_H_E!U$2</f>
        <v>0</v>
      </c>
      <c r="V18" s="12">
        <f>TI_EHG_H_E!V$2</f>
        <v>0</v>
      </c>
      <c r="W18" s="12">
        <f>TI_EHG_H_E!W$2</f>
        <v>0</v>
      </c>
      <c r="X18" s="12">
        <f>TI_EHG_H_E!X$2</f>
        <v>0</v>
      </c>
    </row>
    <row r="19" spans="1:24" ht="11.25" customHeight="1" x14ac:dyDescent="0.2">
      <c r="A19" s="38" t="s">
        <v>125</v>
      </c>
      <c r="B19" s="9" t="str">
        <f ca="1">HYPERLINK("#"&amp;CELL("address",NRG_E!$X$2),"NRG_E")</f>
        <v>NRG_E</v>
      </c>
      <c r="C19" s="8">
        <f>NRG_E!C$2</f>
        <v>104.20651295999998</v>
      </c>
      <c r="D19" s="8">
        <f>NRG_E!D$2</f>
        <v>54.172799999999995</v>
      </c>
      <c r="E19" s="8">
        <f>NRG_E!E$2</f>
        <v>107.02184796</v>
      </c>
      <c r="F19" s="8">
        <f>NRG_E!F$2</f>
        <v>107.02184796</v>
      </c>
      <c r="G19" s="8">
        <f>NRG_E!G$2</f>
        <v>25.660799999999995</v>
      </c>
      <c r="H19" s="8">
        <f>NRG_E!H$2</f>
        <v>0</v>
      </c>
      <c r="I19" s="8">
        <f>NRG_E!I$2</f>
        <v>0</v>
      </c>
      <c r="J19" s="8">
        <f>NRG_E!J$2</f>
        <v>0</v>
      </c>
      <c r="K19" s="8">
        <f>NRG_E!K$2</f>
        <v>0</v>
      </c>
      <c r="L19" s="8">
        <f>NRG_E!L$2</f>
        <v>0</v>
      </c>
      <c r="M19" s="8">
        <f>NRG_E!M$2</f>
        <v>0</v>
      </c>
      <c r="N19" s="8">
        <f>NRG_E!N$2</f>
        <v>0</v>
      </c>
      <c r="O19" s="8">
        <f>NRG_E!O$2</f>
        <v>0</v>
      </c>
      <c r="P19" s="8">
        <f>NRG_E!P$2</f>
        <v>0</v>
      </c>
      <c r="Q19" s="8">
        <f>NRG_E!Q$2</f>
        <v>6.2983537199999997</v>
      </c>
      <c r="R19" s="8">
        <f>NRG_E!R$2</f>
        <v>0</v>
      </c>
      <c r="S19" s="8">
        <f>NRG_E!S$2</f>
        <v>0</v>
      </c>
      <c r="T19" s="8">
        <f>NRG_E!T$2</f>
        <v>0</v>
      </c>
      <c r="U19" s="8">
        <f>NRG_E!U$2</f>
        <v>0</v>
      </c>
      <c r="V19" s="8">
        <f>NRG_E!V$2</f>
        <v>0</v>
      </c>
      <c r="W19" s="8">
        <f>NRG_E!W$2</f>
        <v>19.298218680000002</v>
      </c>
      <c r="X19" s="8">
        <f>NRG_E!X$2</f>
        <v>0</v>
      </c>
    </row>
    <row r="20" spans="1:24" ht="11.25" customHeight="1" x14ac:dyDescent="0.2">
      <c r="A20" s="39" t="s">
        <v>126</v>
      </c>
      <c r="B20" s="11" t="str">
        <f ca="1">HYPERLINK("#"&amp;CELL("address",NRG_CM_E!$X$2),"NRG_CM_E")</f>
        <v>NRG_CM_E</v>
      </c>
      <c r="C20" s="12">
        <f>NRG_CM_E!C$2</f>
        <v>0</v>
      </c>
      <c r="D20" s="12">
        <f>NRG_CM_E!D$2</f>
        <v>0</v>
      </c>
      <c r="E20" s="12">
        <f>NRG_CM_E!E$2</f>
        <v>0</v>
      </c>
      <c r="F20" s="12">
        <f>NRG_CM_E!F$2</f>
        <v>0</v>
      </c>
      <c r="G20" s="12">
        <f>NRG_CM_E!G$2</f>
        <v>0</v>
      </c>
      <c r="H20" s="12">
        <f>NRG_CM_E!H$2</f>
        <v>0</v>
      </c>
      <c r="I20" s="12">
        <f>NRG_CM_E!I$2</f>
        <v>0</v>
      </c>
      <c r="J20" s="12">
        <f>NRG_CM_E!J$2</f>
        <v>0</v>
      </c>
      <c r="K20" s="12">
        <f>NRG_CM_E!K$2</f>
        <v>0</v>
      </c>
      <c r="L20" s="12">
        <f>NRG_CM_E!L$2</f>
        <v>0</v>
      </c>
      <c r="M20" s="12">
        <f>NRG_CM_E!M$2</f>
        <v>0</v>
      </c>
      <c r="N20" s="12">
        <f>NRG_CM_E!N$2</f>
        <v>0</v>
      </c>
      <c r="O20" s="12">
        <f>NRG_CM_E!O$2</f>
        <v>0</v>
      </c>
      <c r="P20" s="12">
        <f>NRG_CM_E!P$2</f>
        <v>0</v>
      </c>
      <c r="Q20" s="12">
        <f>NRG_CM_E!Q$2</f>
        <v>0</v>
      </c>
      <c r="R20" s="12">
        <f>NRG_CM_E!R$2</f>
        <v>0</v>
      </c>
      <c r="S20" s="12">
        <f>NRG_CM_E!S$2</f>
        <v>0</v>
      </c>
      <c r="T20" s="12">
        <f>NRG_CM_E!T$2</f>
        <v>0</v>
      </c>
      <c r="U20" s="12">
        <f>NRG_CM_E!U$2</f>
        <v>0</v>
      </c>
      <c r="V20" s="12">
        <f>NRG_CM_E!V$2</f>
        <v>0</v>
      </c>
      <c r="W20" s="12">
        <f>NRG_CM_E!W$2</f>
        <v>0</v>
      </c>
      <c r="X20" s="12">
        <f>NRG_CM_E!X$2</f>
        <v>0</v>
      </c>
    </row>
    <row r="21" spans="1:24" ht="11.25" customHeight="1" x14ac:dyDescent="0.2">
      <c r="A21" s="39" t="s">
        <v>127</v>
      </c>
      <c r="B21" s="11" t="str">
        <f ca="1">HYPERLINK("#"&amp;CELL("address",NRG_OIL_NG_E!$X$2),"NRG_OIL_NG_E")</f>
        <v>NRG_OIL_NG_E</v>
      </c>
      <c r="C21" s="12">
        <f>NRG_OIL_NG_E!C$2</f>
        <v>0</v>
      </c>
      <c r="D21" s="12">
        <f>NRG_OIL_NG_E!D$2</f>
        <v>0</v>
      </c>
      <c r="E21" s="12">
        <f>NRG_OIL_NG_E!E$2</f>
        <v>0</v>
      </c>
      <c r="F21" s="12">
        <f>NRG_OIL_NG_E!F$2</f>
        <v>0</v>
      </c>
      <c r="G21" s="12">
        <f>NRG_OIL_NG_E!G$2</f>
        <v>0</v>
      </c>
      <c r="H21" s="12">
        <f>NRG_OIL_NG_E!H$2</f>
        <v>0</v>
      </c>
      <c r="I21" s="12">
        <f>NRG_OIL_NG_E!I$2</f>
        <v>0</v>
      </c>
      <c r="J21" s="12">
        <f>NRG_OIL_NG_E!J$2</f>
        <v>0</v>
      </c>
      <c r="K21" s="12">
        <f>NRG_OIL_NG_E!K$2</f>
        <v>0</v>
      </c>
      <c r="L21" s="12">
        <f>NRG_OIL_NG_E!L$2</f>
        <v>0</v>
      </c>
      <c r="M21" s="12">
        <f>NRG_OIL_NG_E!M$2</f>
        <v>0</v>
      </c>
      <c r="N21" s="12">
        <f>NRG_OIL_NG_E!N$2</f>
        <v>0</v>
      </c>
      <c r="O21" s="12">
        <f>NRG_OIL_NG_E!O$2</f>
        <v>0</v>
      </c>
      <c r="P21" s="12">
        <f>NRG_OIL_NG_E!P$2</f>
        <v>0</v>
      </c>
      <c r="Q21" s="12">
        <f>NRG_OIL_NG_E!Q$2</f>
        <v>6.2983537199999997</v>
      </c>
      <c r="R21" s="12">
        <f>NRG_OIL_NG_E!R$2</f>
        <v>0</v>
      </c>
      <c r="S21" s="12">
        <f>NRG_OIL_NG_E!S$2</f>
        <v>0</v>
      </c>
      <c r="T21" s="12">
        <f>NRG_OIL_NG_E!T$2</f>
        <v>0</v>
      </c>
      <c r="U21" s="12">
        <f>NRG_OIL_NG_E!U$2</f>
        <v>0</v>
      </c>
      <c r="V21" s="12">
        <f>NRG_OIL_NG_E!V$2</f>
        <v>0</v>
      </c>
      <c r="W21" s="12">
        <f>NRG_OIL_NG_E!W$2</f>
        <v>19.298218680000002</v>
      </c>
      <c r="X21" s="12">
        <f>NRG_OIL_NG_E!X$2</f>
        <v>0</v>
      </c>
    </row>
    <row r="22" spans="1:24" ht="11.25" customHeight="1" x14ac:dyDescent="0.2">
      <c r="A22" s="39" t="s">
        <v>128</v>
      </c>
      <c r="B22" s="11" t="str">
        <f ca="1">HYPERLINK("#"&amp;CELL("address",NRG_PF_E!$X$2),"NRG_PF_E")</f>
        <v>NRG_PF_E</v>
      </c>
      <c r="C22" s="12">
        <f>NRG_PF_E!C$2</f>
        <v>0</v>
      </c>
      <c r="D22" s="12">
        <f>NRG_PF_E!D$2</f>
        <v>0</v>
      </c>
      <c r="E22" s="12">
        <f>NRG_PF_E!E$2</f>
        <v>0</v>
      </c>
      <c r="F22" s="12">
        <f>NRG_PF_E!F$2</f>
        <v>0</v>
      </c>
      <c r="G22" s="12">
        <f>NRG_PF_E!G$2</f>
        <v>0</v>
      </c>
      <c r="H22" s="12">
        <f>NRG_PF_E!H$2</f>
        <v>0</v>
      </c>
      <c r="I22" s="12">
        <f>NRG_PF_E!I$2</f>
        <v>0</v>
      </c>
      <c r="J22" s="12">
        <f>NRG_PF_E!J$2</f>
        <v>0</v>
      </c>
      <c r="K22" s="12">
        <f>NRG_PF_E!K$2</f>
        <v>0</v>
      </c>
      <c r="L22" s="12">
        <f>NRG_PF_E!L$2</f>
        <v>0</v>
      </c>
      <c r="M22" s="12">
        <f>NRG_PF_E!M$2</f>
        <v>0</v>
      </c>
      <c r="N22" s="12">
        <f>NRG_PF_E!N$2</f>
        <v>0</v>
      </c>
      <c r="O22" s="12">
        <f>NRG_PF_E!O$2</f>
        <v>0</v>
      </c>
      <c r="P22" s="12">
        <f>NRG_PF_E!P$2</f>
        <v>0</v>
      </c>
      <c r="Q22" s="12">
        <f>NRG_PF_E!Q$2</f>
        <v>0</v>
      </c>
      <c r="R22" s="12">
        <f>NRG_PF_E!R$2</f>
        <v>0</v>
      </c>
      <c r="S22" s="12">
        <f>NRG_PF_E!S$2</f>
        <v>0</v>
      </c>
      <c r="T22" s="12">
        <f>NRG_PF_E!T$2</f>
        <v>0</v>
      </c>
      <c r="U22" s="12">
        <f>NRG_PF_E!U$2</f>
        <v>0</v>
      </c>
      <c r="V22" s="12">
        <f>NRG_PF_E!V$2</f>
        <v>0</v>
      </c>
      <c r="W22" s="12">
        <f>NRG_PF_E!W$2</f>
        <v>0</v>
      </c>
      <c r="X22" s="12">
        <f>NRG_PF_E!X$2</f>
        <v>0</v>
      </c>
    </row>
    <row r="23" spans="1:24" ht="11.25" customHeight="1" x14ac:dyDescent="0.2">
      <c r="A23" s="39" t="s">
        <v>129</v>
      </c>
      <c r="B23" s="11" t="str">
        <f ca="1">HYPERLINK("#"&amp;CELL("address",NRG_CO_E!$X$2),"NRG_CO_E")</f>
        <v>NRG_CO_E</v>
      </c>
      <c r="C23" s="12">
        <f>NRG_CO_E!C$2</f>
        <v>0</v>
      </c>
      <c r="D23" s="12">
        <f>NRG_CO_E!D$2</f>
        <v>0</v>
      </c>
      <c r="E23" s="12">
        <f>NRG_CO_E!E$2</f>
        <v>0</v>
      </c>
      <c r="F23" s="12">
        <f>NRG_CO_E!F$2</f>
        <v>0</v>
      </c>
      <c r="G23" s="12">
        <f>NRG_CO_E!G$2</f>
        <v>0</v>
      </c>
      <c r="H23" s="12">
        <f>NRG_CO_E!H$2</f>
        <v>0</v>
      </c>
      <c r="I23" s="12">
        <f>NRG_CO_E!I$2</f>
        <v>0</v>
      </c>
      <c r="J23" s="12">
        <f>NRG_CO_E!J$2</f>
        <v>0</v>
      </c>
      <c r="K23" s="12">
        <f>NRG_CO_E!K$2</f>
        <v>0</v>
      </c>
      <c r="L23" s="12">
        <f>NRG_CO_E!L$2</f>
        <v>0</v>
      </c>
      <c r="M23" s="12">
        <f>NRG_CO_E!M$2</f>
        <v>0</v>
      </c>
      <c r="N23" s="12">
        <f>NRG_CO_E!N$2</f>
        <v>0</v>
      </c>
      <c r="O23" s="12">
        <f>NRG_CO_E!O$2</f>
        <v>0</v>
      </c>
      <c r="P23" s="12">
        <f>NRG_CO_E!P$2</f>
        <v>0</v>
      </c>
      <c r="Q23" s="12">
        <f>NRG_CO_E!Q$2</f>
        <v>0</v>
      </c>
      <c r="R23" s="12">
        <f>NRG_CO_E!R$2</f>
        <v>0</v>
      </c>
      <c r="S23" s="12">
        <f>NRG_CO_E!S$2</f>
        <v>0</v>
      </c>
      <c r="T23" s="12">
        <f>NRG_CO_E!T$2</f>
        <v>0</v>
      </c>
      <c r="U23" s="12">
        <f>NRG_CO_E!U$2</f>
        <v>0</v>
      </c>
      <c r="V23" s="12">
        <f>NRG_CO_E!V$2</f>
        <v>0</v>
      </c>
      <c r="W23" s="12">
        <f>NRG_CO_E!W$2</f>
        <v>0</v>
      </c>
      <c r="X23" s="12">
        <f>NRG_CO_E!X$2</f>
        <v>0</v>
      </c>
    </row>
    <row r="24" spans="1:24" ht="11.25" customHeight="1" x14ac:dyDescent="0.2">
      <c r="A24" s="39" t="s">
        <v>130</v>
      </c>
      <c r="B24" s="11" t="str">
        <f ca="1">HYPERLINK("#"&amp;CELL("address",NRG_BKBPB_E!$X$2),"NRG_BKBPB_E")</f>
        <v>NRG_BKBPB_E</v>
      </c>
      <c r="C24" s="12">
        <f>NRG_BKBPB_E!C$2</f>
        <v>0</v>
      </c>
      <c r="D24" s="12">
        <f>NRG_BKBPB_E!D$2</f>
        <v>0</v>
      </c>
      <c r="E24" s="12">
        <f>NRG_BKBPB_E!E$2</f>
        <v>0</v>
      </c>
      <c r="F24" s="12">
        <f>NRG_BKBPB_E!F$2</f>
        <v>0</v>
      </c>
      <c r="G24" s="12">
        <f>NRG_BKBPB_E!G$2</f>
        <v>0</v>
      </c>
      <c r="H24" s="12">
        <f>NRG_BKBPB_E!H$2</f>
        <v>0</v>
      </c>
      <c r="I24" s="12">
        <f>NRG_BKBPB_E!I$2</f>
        <v>0</v>
      </c>
      <c r="J24" s="12">
        <f>NRG_BKBPB_E!J$2</f>
        <v>0</v>
      </c>
      <c r="K24" s="12">
        <f>NRG_BKBPB_E!K$2</f>
        <v>0</v>
      </c>
      <c r="L24" s="12">
        <f>NRG_BKBPB_E!L$2</f>
        <v>0</v>
      </c>
      <c r="M24" s="12">
        <f>NRG_BKBPB_E!M$2</f>
        <v>0</v>
      </c>
      <c r="N24" s="12">
        <f>NRG_BKBPB_E!N$2</f>
        <v>0</v>
      </c>
      <c r="O24" s="12">
        <f>NRG_BKBPB_E!O$2</f>
        <v>0</v>
      </c>
      <c r="P24" s="12">
        <f>NRG_BKBPB_E!P$2</f>
        <v>0</v>
      </c>
      <c r="Q24" s="12">
        <f>NRG_BKBPB_E!Q$2</f>
        <v>0</v>
      </c>
      <c r="R24" s="12">
        <f>NRG_BKBPB_E!R$2</f>
        <v>0</v>
      </c>
      <c r="S24" s="12">
        <f>NRG_BKBPB_E!S$2</f>
        <v>0</v>
      </c>
      <c r="T24" s="12">
        <f>NRG_BKBPB_E!T$2</f>
        <v>0</v>
      </c>
      <c r="U24" s="12">
        <f>NRG_BKBPB_E!U$2</f>
        <v>0</v>
      </c>
      <c r="V24" s="12">
        <f>NRG_BKBPB_E!V$2</f>
        <v>0</v>
      </c>
      <c r="W24" s="12">
        <f>NRG_BKBPB_E!W$2</f>
        <v>0</v>
      </c>
      <c r="X24" s="12">
        <f>NRG_BKBPB_E!X$2</f>
        <v>0</v>
      </c>
    </row>
    <row r="25" spans="1:24" ht="11.25" customHeight="1" x14ac:dyDescent="0.2">
      <c r="A25" s="39" t="s">
        <v>131</v>
      </c>
      <c r="B25" s="11" t="str">
        <f ca="1">HYPERLINK("#"&amp;CELL("address",NRG_GW_E!$X$2),"NRG_GW_E")</f>
        <v>NRG_GW_E</v>
      </c>
      <c r="C25" s="12">
        <f>NRG_GW_E!C$2</f>
        <v>0</v>
      </c>
      <c r="D25" s="12">
        <f>NRG_GW_E!D$2</f>
        <v>0</v>
      </c>
      <c r="E25" s="12">
        <f>NRG_GW_E!E$2</f>
        <v>0</v>
      </c>
      <c r="F25" s="12">
        <f>NRG_GW_E!F$2</f>
        <v>0</v>
      </c>
      <c r="G25" s="12">
        <f>NRG_GW_E!G$2</f>
        <v>0</v>
      </c>
      <c r="H25" s="12">
        <f>NRG_GW_E!H$2</f>
        <v>0</v>
      </c>
      <c r="I25" s="12">
        <f>NRG_GW_E!I$2</f>
        <v>0</v>
      </c>
      <c r="J25" s="12">
        <f>NRG_GW_E!J$2</f>
        <v>0</v>
      </c>
      <c r="K25" s="12">
        <f>NRG_GW_E!K$2</f>
        <v>0</v>
      </c>
      <c r="L25" s="12">
        <f>NRG_GW_E!L$2</f>
        <v>0</v>
      </c>
      <c r="M25" s="12">
        <f>NRG_GW_E!M$2</f>
        <v>0</v>
      </c>
      <c r="N25" s="12">
        <f>NRG_GW_E!N$2</f>
        <v>0</v>
      </c>
      <c r="O25" s="12">
        <f>NRG_GW_E!O$2</f>
        <v>0</v>
      </c>
      <c r="P25" s="12">
        <f>NRG_GW_E!P$2</f>
        <v>0</v>
      </c>
      <c r="Q25" s="12">
        <f>NRG_GW_E!Q$2</f>
        <v>0</v>
      </c>
      <c r="R25" s="12">
        <f>NRG_GW_E!R$2</f>
        <v>0</v>
      </c>
      <c r="S25" s="12">
        <f>NRG_GW_E!S$2</f>
        <v>0</v>
      </c>
      <c r="T25" s="12">
        <f>NRG_GW_E!T$2</f>
        <v>0</v>
      </c>
      <c r="U25" s="12">
        <f>NRG_GW_E!U$2</f>
        <v>0</v>
      </c>
      <c r="V25" s="12">
        <f>NRG_GW_E!V$2</f>
        <v>0</v>
      </c>
      <c r="W25" s="12">
        <f>NRG_GW_E!W$2</f>
        <v>0</v>
      </c>
      <c r="X25" s="12">
        <f>NRG_GW_E!X$2</f>
        <v>0</v>
      </c>
    </row>
    <row r="26" spans="1:24" ht="11.25" customHeight="1" x14ac:dyDescent="0.2">
      <c r="A26" s="39" t="s">
        <v>132</v>
      </c>
      <c r="B26" s="11" t="str">
        <f ca="1">HYPERLINK("#"&amp;CELL("address",NRG_BF_E!$X$2),"NRG_BF_E")</f>
        <v>NRG_BF_E</v>
      </c>
      <c r="C26" s="12">
        <f>NRG_BF_E!C$2</f>
        <v>0</v>
      </c>
      <c r="D26" s="12">
        <f>NRG_BF_E!D$2</f>
        <v>0</v>
      </c>
      <c r="E26" s="12">
        <f>NRG_BF_E!E$2</f>
        <v>0</v>
      </c>
      <c r="F26" s="12">
        <f>NRG_BF_E!F$2</f>
        <v>0</v>
      </c>
      <c r="G26" s="12">
        <f>NRG_BF_E!G$2</f>
        <v>0</v>
      </c>
      <c r="H26" s="12">
        <f>NRG_BF_E!H$2</f>
        <v>0</v>
      </c>
      <c r="I26" s="12">
        <f>NRG_BF_E!I$2</f>
        <v>0</v>
      </c>
      <c r="J26" s="12">
        <f>NRG_BF_E!J$2</f>
        <v>0</v>
      </c>
      <c r="K26" s="12">
        <f>NRG_BF_E!K$2</f>
        <v>0</v>
      </c>
      <c r="L26" s="12">
        <f>NRG_BF_E!L$2</f>
        <v>0</v>
      </c>
      <c r="M26" s="12">
        <f>NRG_BF_E!M$2</f>
        <v>0</v>
      </c>
      <c r="N26" s="12">
        <f>NRG_BF_E!N$2</f>
        <v>0</v>
      </c>
      <c r="O26" s="12">
        <f>NRG_BF_E!O$2</f>
        <v>0</v>
      </c>
      <c r="P26" s="12">
        <f>NRG_BF_E!P$2</f>
        <v>0</v>
      </c>
      <c r="Q26" s="12">
        <f>NRG_BF_E!Q$2</f>
        <v>0</v>
      </c>
      <c r="R26" s="12">
        <f>NRG_BF_E!R$2</f>
        <v>0</v>
      </c>
      <c r="S26" s="12">
        <f>NRG_BF_E!S$2</f>
        <v>0</v>
      </c>
      <c r="T26" s="12">
        <f>NRG_BF_E!T$2</f>
        <v>0</v>
      </c>
      <c r="U26" s="12">
        <f>NRG_BF_E!U$2</f>
        <v>0</v>
      </c>
      <c r="V26" s="12">
        <f>NRG_BF_E!V$2</f>
        <v>0</v>
      </c>
      <c r="W26" s="12">
        <f>NRG_BF_E!W$2</f>
        <v>0</v>
      </c>
      <c r="X26" s="12">
        <f>NRG_BF_E!X$2</f>
        <v>0</v>
      </c>
    </row>
    <row r="27" spans="1:24" ht="11.25" customHeight="1" x14ac:dyDescent="0.2">
      <c r="A27" s="39" t="s">
        <v>133</v>
      </c>
      <c r="B27" s="11" t="str">
        <f ca="1">HYPERLINK("#"&amp;CELL("address",NRG_PR_E!$X$2),"NRG_PR_E")</f>
        <v>NRG_PR_E</v>
      </c>
      <c r="C27" s="12">
        <f>NRG_PR_E!C$2</f>
        <v>104.20651295999998</v>
      </c>
      <c r="D27" s="12">
        <f>NRG_PR_E!D$2</f>
        <v>54.172799999999995</v>
      </c>
      <c r="E27" s="12">
        <f>NRG_PR_E!E$2</f>
        <v>107.02184796</v>
      </c>
      <c r="F27" s="12">
        <f>NRG_PR_E!F$2</f>
        <v>107.02184796</v>
      </c>
      <c r="G27" s="12">
        <f>NRG_PR_E!G$2</f>
        <v>25.660799999999995</v>
      </c>
      <c r="H27" s="12">
        <f>NRG_PR_E!H$2</f>
        <v>0</v>
      </c>
      <c r="I27" s="12">
        <f>NRG_PR_E!I$2</f>
        <v>0</v>
      </c>
      <c r="J27" s="12">
        <f>NRG_PR_E!J$2</f>
        <v>0</v>
      </c>
      <c r="K27" s="12">
        <f>NRG_PR_E!K$2</f>
        <v>0</v>
      </c>
      <c r="L27" s="12">
        <f>NRG_PR_E!L$2</f>
        <v>0</v>
      </c>
      <c r="M27" s="12">
        <f>NRG_PR_E!M$2</f>
        <v>0</v>
      </c>
      <c r="N27" s="12">
        <f>NRG_PR_E!N$2</f>
        <v>0</v>
      </c>
      <c r="O27" s="12">
        <f>NRG_PR_E!O$2</f>
        <v>0</v>
      </c>
      <c r="P27" s="12">
        <f>NRG_PR_E!P$2</f>
        <v>0</v>
      </c>
      <c r="Q27" s="12">
        <f>NRG_PR_E!Q$2</f>
        <v>0</v>
      </c>
      <c r="R27" s="12">
        <f>NRG_PR_E!R$2</f>
        <v>0</v>
      </c>
      <c r="S27" s="12">
        <f>NRG_PR_E!S$2</f>
        <v>0</v>
      </c>
      <c r="T27" s="12">
        <f>NRG_PR_E!T$2</f>
        <v>0</v>
      </c>
      <c r="U27" s="12">
        <f>NRG_PR_E!U$2</f>
        <v>0</v>
      </c>
      <c r="V27" s="12">
        <f>NRG_PR_E!V$2</f>
        <v>0</v>
      </c>
      <c r="W27" s="12">
        <f>NRG_PR_E!W$2</f>
        <v>0</v>
      </c>
      <c r="X27" s="12">
        <f>NRG_PR_E!X$2</f>
        <v>0</v>
      </c>
    </row>
    <row r="28" spans="1:24" ht="11.25" customHeight="1" x14ac:dyDescent="0.2">
      <c r="A28" s="39" t="s">
        <v>134</v>
      </c>
      <c r="B28" s="11" t="str">
        <f ca="1">HYPERLINK("#"&amp;CELL("address",NRG_NI_E!$X$2),"NRG_NI_E")</f>
        <v>NRG_NI_E</v>
      </c>
      <c r="C28" s="12">
        <f>NRG_NI_E!C$2</f>
        <v>0</v>
      </c>
      <c r="D28" s="12">
        <f>NRG_NI_E!D$2</f>
        <v>0</v>
      </c>
      <c r="E28" s="12">
        <f>NRG_NI_E!E$2</f>
        <v>0</v>
      </c>
      <c r="F28" s="12">
        <f>NRG_NI_E!F$2</f>
        <v>0</v>
      </c>
      <c r="G28" s="12">
        <f>NRG_NI_E!G$2</f>
        <v>0</v>
      </c>
      <c r="H28" s="12">
        <f>NRG_NI_E!H$2</f>
        <v>0</v>
      </c>
      <c r="I28" s="12">
        <f>NRG_NI_E!I$2</f>
        <v>0</v>
      </c>
      <c r="J28" s="12">
        <f>NRG_NI_E!J$2</f>
        <v>0</v>
      </c>
      <c r="K28" s="12">
        <f>NRG_NI_E!K$2</f>
        <v>0</v>
      </c>
      <c r="L28" s="12">
        <f>NRG_NI_E!L$2</f>
        <v>0</v>
      </c>
      <c r="M28" s="12">
        <f>NRG_NI_E!M$2</f>
        <v>0</v>
      </c>
      <c r="N28" s="12">
        <f>NRG_NI_E!N$2</f>
        <v>0</v>
      </c>
      <c r="O28" s="12">
        <f>NRG_NI_E!O$2</f>
        <v>0</v>
      </c>
      <c r="P28" s="12">
        <f>NRG_NI_E!P$2</f>
        <v>0</v>
      </c>
      <c r="Q28" s="12">
        <f>NRG_NI_E!Q$2</f>
        <v>0</v>
      </c>
      <c r="R28" s="12">
        <f>NRG_NI_E!R$2</f>
        <v>0</v>
      </c>
      <c r="S28" s="12">
        <f>NRG_NI_E!S$2</f>
        <v>0</v>
      </c>
      <c r="T28" s="12">
        <f>NRG_NI_E!T$2</f>
        <v>0</v>
      </c>
      <c r="U28" s="12">
        <f>NRG_NI_E!U$2</f>
        <v>0</v>
      </c>
      <c r="V28" s="12">
        <f>NRG_NI_E!V$2</f>
        <v>0</v>
      </c>
      <c r="W28" s="12">
        <f>NRG_NI_E!W$2</f>
        <v>0</v>
      </c>
      <c r="X28" s="12">
        <f>NRG_NI_E!X$2</f>
        <v>0</v>
      </c>
    </row>
    <row r="29" spans="1:24" ht="11.25" customHeight="1" x14ac:dyDescent="0.2">
      <c r="A29" s="39" t="s">
        <v>135</v>
      </c>
      <c r="B29" s="11" t="str">
        <f ca="1">HYPERLINK("#"&amp;CELL("address",NRG_CL_E!$X$2),"NRG_CL_E")</f>
        <v>NRG_CL_E</v>
      </c>
      <c r="C29" s="12">
        <f>NRG_CL_E!C$2</f>
        <v>0</v>
      </c>
      <c r="D29" s="12">
        <f>NRG_CL_E!D$2</f>
        <v>0</v>
      </c>
      <c r="E29" s="12">
        <f>NRG_CL_E!E$2</f>
        <v>0</v>
      </c>
      <c r="F29" s="12">
        <f>NRG_CL_E!F$2</f>
        <v>0</v>
      </c>
      <c r="G29" s="12">
        <f>NRG_CL_E!G$2</f>
        <v>0</v>
      </c>
      <c r="H29" s="12">
        <f>NRG_CL_E!H$2</f>
        <v>0</v>
      </c>
      <c r="I29" s="12">
        <f>NRG_CL_E!I$2</f>
        <v>0</v>
      </c>
      <c r="J29" s="12">
        <f>NRG_CL_E!J$2</f>
        <v>0</v>
      </c>
      <c r="K29" s="12">
        <f>NRG_CL_E!K$2</f>
        <v>0</v>
      </c>
      <c r="L29" s="12">
        <f>NRG_CL_E!L$2</f>
        <v>0</v>
      </c>
      <c r="M29" s="12">
        <f>NRG_CL_E!M$2</f>
        <v>0</v>
      </c>
      <c r="N29" s="12">
        <f>NRG_CL_E!N$2</f>
        <v>0</v>
      </c>
      <c r="O29" s="12">
        <f>NRG_CL_E!O$2</f>
        <v>0</v>
      </c>
      <c r="P29" s="12">
        <f>NRG_CL_E!P$2</f>
        <v>0</v>
      </c>
      <c r="Q29" s="12">
        <f>NRG_CL_E!Q$2</f>
        <v>0</v>
      </c>
      <c r="R29" s="12">
        <f>NRG_CL_E!R$2</f>
        <v>0</v>
      </c>
      <c r="S29" s="12">
        <f>NRG_CL_E!S$2</f>
        <v>0</v>
      </c>
      <c r="T29" s="12">
        <f>NRG_CL_E!T$2</f>
        <v>0</v>
      </c>
      <c r="U29" s="12">
        <f>NRG_CL_E!U$2</f>
        <v>0</v>
      </c>
      <c r="V29" s="12">
        <f>NRG_CL_E!V$2</f>
        <v>0</v>
      </c>
      <c r="W29" s="12">
        <f>NRG_CL_E!W$2</f>
        <v>0</v>
      </c>
      <c r="X29" s="12">
        <f>NRG_CL_E!X$2</f>
        <v>0</v>
      </c>
    </row>
    <row r="30" spans="1:24" ht="11.25" customHeight="1" x14ac:dyDescent="0.2">
      <c r="A30" s="39" t="s">
        <v>136</v>
      </c>
      <c r="B30" s="11" t="str">
        <f ca="1">HYPERLINK("#"&amp;CELL("address",NRG_LNG_E!$X$2),"NRG_LNG_E")</f>
        <v>NRG_LNG_E</v>
      </c>
      <c r="C30" s="12">
        <f>NRG_LNG_E!C$2</f>
        <v>0</v>
      </c>
      <c r="D30" s="12">
        <f>NRG_LNG_E!D$2</f>
        <v>0</v>
      </c>
      <c r="E30" s="12">
        <f>NRG_LNG_E!E$2</f>
        <v>0</v>
      </c>
      <c r="F30" s="12">
        <f>NRG_LNG_E!F$2</f>
        <v>0</v>
      </c>
      <c r="G30" s="12">
        <f>NRG_LNG_E!G$2</f>
        <v>0</v>
      </c>
      <c r="H30" s="12">
        <f>NRG_LNG_E!H$2</f>
        <v>0</v>
      </c>
      <c r="I30" s="12">
        <f>NRG_LNG_E!I$2</f>
        <v>0</v>
      </c>
      <c r="J30" s="12">
        <f>NRG_LNG_E!J$2</f>
        <v>0</v>
      </c>
      <c r="K30" s="12">
        <f>NRG_LNG_E!K$2</f>
        <v>0</v>
      </c>
      <c r="L30" s="12">
        <f>NRG_LNG_E!L$2</f>
        <v>0</v>
      </c>
      <c r="M30" s="12">
        <f>NRG_LNG_E!M$2</f>
        <v>0</v>
      </c>
      <c r="N30" s="12">
        <f>NRG_LNG_E!N$2</f>
        <v>0</v>
      </c>
      <c r="O30" s="12">
        <f>NRG_LNG_E!O$2</f>
        <v>0</v>
      </c>
      <c r="P30" s="12">
        <f>NRG_LNG_E!P$2</f>
        <v>0</v>
      </c>
      <c r="Q30" s="12">
        <f>NRG_LNG_E!Q$2</f>
        <v>0</v>
      </c>
      <c r="R30" s="12">
        <f>NRG_LNG_E!R$2</f>
        <v>0</v>
      </c>
      <c r="S30" s="12">
        <f>NRG_LNG_E!S$2</f>
        <v>0</v>
      </c>
      <c r="T30" s="12">
        <f>NRG_LNG_E!T$2</f>
        <v>0</v>
      </c>
      <c r="U30" s="12">
        <f>NRG_LNG_E!U$2</f>
        <v>0</v>
      </c>
      <c r="V30" s="12">
        <f>NRG_LNG_E!V$2</f>
        <v>0</v>
      </c>
      <c r="W30" s="12">
        <f>NRG_LNG_E!W$2</f>
        <v>0</v>
      </c>
      <c r="X30" s="12">
        <f>NRG_LNG_E!X$2</f>
        <v>0</v>
      </c>
    </row>
    <row r="31" spans="1:24" ht="11.25" customHeight="1" x14ac:dyDescent="0.2">
      <c r="A31" s="39" t="s">
        <v>137</v>
      </c>
      <c r="B31" s="11" t="str">
        <f ca="1">HYPERLINK("#"&amp;CELL("address",NRG_BIOG_E!$X$2),"NRG_BIOG_E")</f>
        <v>NRG_BIOG_E</v>
      </c>
      <c r="C31" s="12">
        <f>NRG_BIOG_E!C$2</f>
        <v>0</v>
      </c>
      <c r="D31" s="12">
        <f>NRG_BIOG_E!D$2</f>
        <v>0</v>
      </c>
      <c r="E31" s="12">
        <f>NRG_BIOG_E!E$2</f>
        <v>0</v>
      </c>
      <c r="F31" s="12">
        <f>NRG_BIOG_E!F$2</f>
        <v>0</v>
      </c>
      <c r="G31" s="12">
        <f>NRG_BIOG_E!G$2</f>
        <v>0</v>
      </c>
      <c r="H31" s="12">
        <f>NRG_BIOG_E!H$2</f>
        <v>0</v>
      </c>
      <c r="I31" s="12">
        <f>NRG_BIOG_E!I$2</f>
        <v>0</v>
      </c>
      <c r="J31" s="12">
        <f>NRG_BIOG_E!J$2</f>
        <v>0</v>
      </c>
      <c r="K31" s="12">
        <f>NRG_BIOG_E!K$2</f>
        <v>0</v>
      </c>
      <c r="L31" s="12">
        <f>NRG_BIOG_E!L$2</f>
        <v>0</v>
      </c>
      <c r="M31" s="12">
        <f>NRG_BIOG_E!M$2</f>
        <v>0</v>
      </c>
      <c r="N31" s="12">
        <f>NRG_BIOG_E!N$2</f>
        <v>0</v>
      </c>
      <c r="O31" s="12">
        <f>NRG_BIOG_E!O$2</f>
        <v>0</v>
      </c>
      <c r="P31" s="12">
        <f>NRG_BIOG_E!P$2</f>
        <v>0</v>
      </c>
      <c r="Q31" s="12">
        <f>NRG_BIOG_E!Q$2</f>
        <v>0</v>
      </c>
      <c r="R31" s="12">
        <f>NRG_BIOG_E!R$2</f>
        <v>0</v>
      </c>
      <c r="S31" s="12">
        <f>NRG_BIOG_E!S$2</f>
        <v>0</v>
      </c>
      <c r="T31" s="12">
        <f>NRG_BIOG_E!T$2</f>
        <v>0</v>
      </c>
      <c r="U31" s="12">
        <f>NRG_BIOG_E!U$2</f>
        <v>0</v>
      </c>
      <c r="V31" s="12">
        <f>NRG_BIOG_E!V$2</f>
        <v>0</v>
      </c>
      <c r="W31" s="12">
        <f>NRG_BIOG_E!W$2</f>
        <v>0</v>
      </c>
      <c r="X31" s="12">
        <f>NRG_BIOG_E!X$2</f>
        <v>0</v>
      </c>
    </row>
    <row r="32" spans="1:24" ht="11.25" customHeight="1" x14ac:dyDescent="0.2">
      <c r="A32" s="39" t="s">
        <v>138</v>
      </c>
      <c r="B32" s="11" t="str">
        <f ca="1">HYPERLINK("#"&amp;CELL("address",NRG_GTL_E!$X$2),"NRG_GTL_E")</f>
        <v>NRG_GTL_E</v>
      </c>
      <c r="C32" s="12">
        <f>NRG_GTL_E!C$2</f>
        <v>0</v>
      </c>
      <c r="D32" s="12">
        <f>NRG_GTL_E!D$2</f>
        <v>0</v>
      </c>
      <c r="E32" s="12">
        <f>NRG_GTL_E!E$2</f>
        <v>0</v>
      </c>
      <c r="F32" s="12">
        <f>NRG_GTL_E!F$2</f>
        <v>0</v>
      </c>
      <c r="G32" s="12">
        <f>NRG_GTL_E!G$2</f>
        <v>0</v>
      </c>
      <c r="H32" s="12">
        <f>NRG_GTL_E!H$2</f>
        <v>0</v>
      </c>
      <c r="I32" s="12">
        <f>NRG_GTL_E!I$2</f>
        <v>0</v>
      </c>
      <c r="J32" s="12">
        <f>NRG_GTL_E!J$2</f>
        <v>0</v>
      </c>
      <c r="K32" s="12">
        <f>NRG_GTL_E!K$2</f>
        <v>0</v>
      </c>
      <c r="L32" s="12">
        <f>NRG_GTL_E!L$2</f>
        <v>0</v>
      </c>
      <c r="M32" s="12">
        <f>NRG_GTL_E!M$2</f>
        <v>0</v>
      </c>
      <c r="N32" s="12">
        <f>NRG_GTL_E!N$2</f>
        <v>0</v>
      </c>
      <c r="O32" s="12">
        <f>NRG_GTL_E!O$2</f>
        <v>0</v>
      </c>
      <c r="P32" s="12">
        <f>NRG_GTL_E!P$2</f>
        <v>0</v>
      </c>
      <c r="Q32" s="12">
        <f>NRG_GTL_E!Q$2</f>
        <v>0</v>
      </c>
      <c r="R32" s="12">
        <f>NRG_GTL_E!R$2</f>
        <v>0</v>
      </c>
      <c r="S32" s="12">
        <f>NRG_GTL_E!S$2</f>
        <v>0</v>
      </c>
      <c r="T32" s="12">
        <f>NRG_GTL_E!T$2</f>
        <v>0</v>
      </c>
      <c r="U32" s="12">
        <f>NRG_GTL_E!U$2</f>
        <v>0</v>
      </c>
      <c r="V32" s="12">
        <f>NRG_GTL_E!V$2</f>
        <v>0</v>
      </c>
      <c r="W32" s="12">
        <f>NRG_GTL_E!W$2</f>
        <v>0</v>
      </c>
      <c r="X32" s="12">
        <f>NRG_GTL_E!X$2</f>
        <v>0</v>
      </c>
    </row>
    <row r="33" spans="1:24" ht="11.25" customHeight="1" x14ac:dyDescent="0.2">
      <c r="A33" s="39" t="s">
        <v>139</v>
      </c>
      <c r="B33" s="11" t="str">
        <f ca="1">HYPERLINK("#"&amp;CELL("address",NRG_CPP_E!$X$2),"NRG_CPP_E")</f>
        <v>NRG_CPP_E</v>
      </c>
      <c r="C33" s="12">
        <f>NRG_CPP_E!C$2</f>
        <v>0</v>
      </c>
      <c r="D33" s="12">
        <f>NRG_CPP_E!D$2</f>
        <v>0</v>
      </c>
      <c r="E33" s="12">
        <f>NRG_CPP_E!E$2</f>
        <v>0</v>
      </c>
      <c r="F33" s="12">
        <f>NRG_CPP_E!F$2</f>
        <v>0</v>
      </c>
      <c r="G33" s="12">
        <f>NRG_CPP_E!G$2</f>
        <v>0</v>
      </c>
      <c r="H33" s="12">
        <f>NRG_CPP_E!H$2</f>
        <v>0</v>
      </c>
      <c r="I33" s="12">
        <f>NRG_CPP_E!I$2</f>
        <v>0</v>
      </c>
      <c r="J33" s="12">
        <f>NRG_CPP_E!J$2</f>
        <v>0</v>
      </c>
      <c r="K33" s="12">
        <f>NRG_CPP_E!K$2</f>
        <v>0</v>
      </c>
      <c r="L33" s="12">
        <f>NRG_CPP_E!L$2</f>
        <v>0</v>
      </c>
      <c r="M33" s="12">
        <f>NRG_CPP_E!M$2</f>
        <v>0</v>
      </c>
      <c r="N33" s="12">
        <f>NRG_CPP_E!N$2</f>
        <v>0</v>
      </c>
      <c r="O33" s="12">
        <f>NRG_CPP_E!O$2</f>
        <v>0</v>
      </c>
      <c r="P33" s="12">
        <f>NRG_CPP_E!P$2</f>
        <v>0</v>
      </c>
      <c r="Q33" s="12">
        <f>NRG_CPP_E!Q$2</f>
        <v>0</v>
      </c>
      <c r="R33" s="12">
        <f>NRG_CPP_E!R$2</f>
        <v>0</v>
      </c>
      <c r="S33" s="12">
        <f>NRG_CPP_E!S$2</f>
        <v>0</v>
      </c>
      <c r="T33" s="12">
        <f>NRG_CPP_E!T$2</f>
        <v>0</v>
      </c>
      <c r="U33" s="12">
        <f>NRG_CPP_E!U$2</f>
        <v>0</v>
      </c>
      <c r="V33" s="12">
        <f>NRG_CPP_E!V$2</f>
        <v>0</v>
      </c>
      <c r="W33" s="12">
        <f>NRG_CPP_E!W$2</f>
        <v>0</v>
      </c>
      <c r="X33" s="12">
        <f>NRG_CPP_E!X$2</f>
        <v>0</v>
      </c>
    </row>
    <row r="34" spans="1:24" ht="11.25" customHeight="1" x14ac:dyDescent="0.2">
      <c r="A34" s="39" t="s">
        <v>140</v>
      </c>
      <c r="B34" s="11" t="str">
        <f ca="1">HYPERLINK("#"&amp;CELL("address",NRG_NSP_E!$X$2),"NRG_NSP_E")</f>
        <v>NRG_NSP_E</v>
      </c>
      <c r="C34" s="12">
        <f>NRG_NSP_E!C$2</f>
        <v>0</v>
      </c>
      <c r="D34" s="12">
        <f>NRG_NSP_E!D$2</f>
        <v>0</v>
      </c>
      <c r="E34" s="12">
        <f>NRG_NSP_E!E$2</f>
        <v>0</v>
      </c>
      <c r="F34" s="12">
        <f>NRG_NSP_E!F$2</f>
        <v>0</v>
      </c>
      <c r="G34" s="12">
        <f>NRG_NSP_E!G$2</f>
        <v>0</v>
      </c>
      <c r="H34" s="12">
        <f>NRG_NSP_E!H$2</f>
        <v>0</v>
      </c>
      <c r="I34" s="12">
        <f>NRG_NSP_E!I$2</f>
        <v>0</v>
      </c>
      <c r="J34" s="12">
        <f>NRG_NSP_E!J$2</f>
        <v>0</v>
      </c>
      <c r="K34" s="12">
        <f>NRG_NSP_E!K$2</f>
        <v>0</v>
      </c>
      <c r="L34" s="12">
        <f>NRG_NSP_E!L$2</f>
        <v>0</v>
      </c>
      <c r="M34" s="12">
        <f>NRG_NSP_E!M$2</f>
        <v>0</v>
      </c>
      <c r="N34" s="12">
        <f>NRG_NSP_E!N$2</f>
        <v>0</v>
      </c>
      <c r="O34" s="12">
        <f>NRG_NSP_E!O$2</f>
        <v>0</v>
      </c>
      <c r="P34" s="12">
        <f>NRG_NSP_E!P$2</f>
        <v>0</v>
      </c>
      <c r="Q34" s="12">
        <f>NRG_NSP_E!Q$2</f>
        <v>0</v>
      </c>
      <c r="R34" s="12">
        <f>NRG_NSP_E!R$2</f>
        <v>0</v>
      </c>
      <c r="S34" s="12">
        <f>NRG_NSP_E!S$2</f>
        <v>0</v>
      </c>
      <c r="T34" s="12">
        <f>NRG_NSP_E!T$2</f>
        <v>0</v>
      </c>
      <c r="U34" s="12">
        <f>NRG_NSP_E!U$2</f>
        <v>0</v>
      </c>
      <c r="V34" s="12">
        <f>NRG_NSP_E!V$2</f>
        <v>0</v>
      </c>
      <c r="W34" s="12">
        <f>NRG_NSP_E!W$2</f>
        <v>0</v>
      </c>
      <c r="X34" s="12">
        <f>NRG_NSP_E!X$2</f>
        <v>0</v>
      </c>
    </row>
    <row r="35" spans="1:24" ht="11.25" customHeight="1" x14ac:dyDescent="0.2">
      <c r="A35" s="38" t="s">
        <v>141</v>
      </c>
      <c r="B35" s="9" t="str">
        <f ca="1">HYPERLINK("#"&amp;CELL("address",FC_E!$X$2),"FC_E")</f>
        <v>FC_E</v>
      </c>
      <c r="C35" s="8">
        <f>FC_E!C$2</f>
        <v>3381.1210274616001</v>
      </c>
      <c r="D35" s="8">
        <f>FC_E!D$2</f>
        <v>3376.7953880831997</v>
      </c>
      <c r="E35" s="8">
        <f>FC_E!E$2</f>
        <v>3376.7625879575999</v>
      </c>
      <c r="F35" s="8">
        <f>FC_E!F$2</f>
        <v>3532.2854992776001</v>
      </c>
      <c r="G35" s="8">
        <f>FC_E!G$2</f>
        <v>3635.9733292847995</v>
      </c>
      <c r="H35" s="8">
        <f>FC_E!H$2</f>
        <v>3593.9320008192003</v>
      </c>
      <c r="I35" s="8">
        <f>FC_E!I$2</f>
        <v>3581.6865962399997</v>
      </c>
      <c r="J35" s="8">
        <f>FC_E!J$2</f>
        <v>3702.6979290180007</v>
      </c>
      <c r="K35" s="8">
        <f>FC_E!K$2</f>
        <v>3723.6215141999996</v>
      </c>
      <c r="L35" s="8">
        <f>FC_E!L$2</f>
        <v>3606.3834340716003</v>
      </c>
      <c r="M35" s="8">
        <f>FC_E!M$2</f>
        <v>3505.2459307199993</v>
      </c>
      <c r="N35" s="8">
        <f>FC_E!N$2</f>
        <v>3386.1420288720001</v>
      </c>
      <c r="O35" s="8">
        <f>FC_E!O$2</f>
        <v>3081.6982633200005</v>
      </c>
      <c r="P35" s="8">
        <f>FC_E!P$2</f>
        <v>2877.2061978000002</v>
      </c>
      <c r="Q35" s="8">
        <f>FC_E!Q$2</f>
        <v>2934.4201587359994</v>
      </c>
      <c r="R35" s="8">
        <f>FC_E!R$2</f>
        <v>2984.6939350800003</v>
      </c>
      <c r="S35" s="8">
        <f>FC_E!S$2</f>
        <v>3086.6152565759999</v>
      </c>
      <c r="T35" s="8">
        <f>FC_E!T$2</f>
        <v>3188.3839214435998</v>
      </c>
      <c r="U35" s="8">
        <f>FC_E!U$2</f>
        <v>3060.3684378543035</v>
      </c>
      <c r="V35" s="8">
        <f>FC_E!V$2</f>
        <v>3164.409594566047</v>
      </c>
      <c r="W35" s="8">
        <f>FC_E!W$2</f>
        <v>2912.222961134029</v>
      </c>
      <c r="X35" s="8">
        <f>FC_E!X$2</f>
        <v>2975.3218621079277</v>
      </c>
    </row>
    <row r="36" spans="1:24" ht="11.25" customHeight="1" x14ac:dyDescent="0.2">
      <c r="A36" s="39" t="s">
        <v>142</v>
      </c>
      <c r="B36" s="11" t="str">
        <f ca="1">HYPERLINK("#"&amp;CELL("address",FC_IND_E!$X$2),"FC_IND_E")</f>
        <v>FC_IND_E</v>
      </c>
      <c r="C36" s="12">
        <f>FC_IND_E!C$2</f>
        <v>880.64671154869711</v>
      </c>
      <c r="D36" s="12">
        <f>FC_IND_E!D$2</f>
        <v>815.04410026328935</v>
      </c>
      <c r="E36" s="12">
        <f>FC_IND_E!E$2</f>
        <v>828.70211792571945</v>
      </c>
      <c r="F36" s="12">
        <f>FC_IND_E!F$2</f>
        <v>853.15529590326298</v>
      </c>
      <c r="G36" s="12">
        <f>FC_IND_E!G$2</f>
        <v>934.83506503184697</v>
      </c>
      <c r="H36" s="12">
        <f>FC_IND_E!H$2</f>
        <v>932.33052990517422</v>
      </c>
      <c r="I36" s="12">
        <f>FC_IND_E!I$2</f>
        <v>872.58875934819241</v>
      </c>
      <c r="J36" s="12">
        <f>FC_IND_E!J$2</f>
        <v>883.20347182470027</v>
      </c>
      <c r="K36" s="12">
        <f>FC_IND_E!K$2</f>
        <v>894.50630784000032</v>
      </c>
      <c r="L36" s="12">
        <f>FC_IND_E!L$2</f>
        <v>773.69545415160007</v>
      </c>
      <c r="M36" s="12">
        <f>FC_IND_E!M$2</f>
        <v>677.83670604000008</v>
      </c>
      <c r="N36" s="12">
        <f>FC_IND_E!N$2</f>
        <v>570.10220359199991</v>
      </c>
      <c r="O36" s="12">
        <f>FC_IND_E!O$2</f>
        <v>467.07696996000004</v>
      </c>
      <c r="P36" s="12">
        <f>FC_IND_E!P$2</f>
        <v>539.11717608000004</v>
      </c>
      <c r="Q36" s="12">
        <f>FC_IND_E!Q$2</f>
        <v>690.38794749599992</v>
      </c>
      <c r="R36" s="12">
        <f>FC_IND_E!R$2</f>
        <v>617.97538200000008</v>
      </c>
      <c r="S36" s="12">
        <f>FC_IND_E!S$2</f>
        <v>607.41597645599995</v>
      </c>
      <c r="T36" s="12">
        <f>FC_IND_E!T$2</f>
        <v>628.58359224360004</v>
      </c>
      <c r="U36" s="12">
        <f>FC_IND_E!U$2</f>
        <v>559.12116185430341</v>
      </c>
      <c r="V36" s="12">
        <f>FC_IND_E!V$2</f>
        <v>567.61380452604669</v>
      </c>
      <c r="W36" s="12">
        <f>FC_IND_E!W$2</f>
        <v>612.13244449402919</v>
      </c>
      <c r="X36" s="12">
        <f>FC_IND_E!X$2</f>
        <v>570.4222767479273</v>
      </c>
    </row>
    <row r="37" spans="1:24" ht="11.25" customHeight="1" x14ac:dyDescent="0.2">
      <c r="A37" s="40" t="s">
        <v>143</v>
      </c>
      <c r="B37" s="13" t="str">
        <f ca="1">HYPERLINK("#"&amp;CELL("address",FC_IND_IS_E!$X$2),"FC_IND_IS_E")</f>
        <v>FC_IND_IS_E</v>
      </c>
      <c r="C37" s="14">
        <f>FC_IND_IS_E!C$2</f>
        <v>0</v>
      </c>
      <c r="D37" s="14">
        <f>FC_IND_IS_E!D$2</f>
        <v>0</v>
      </c>
      <c r="E37" s="14">
        <f>FC_IND_IS_E!E$2</f>
        <v>0</v>
      </c>
      <c r="F37" s="14">
        <f>FC_IND_IS_E!F$2</f>
        <v>0</v>
      </c>
      <c r="G37" s="14">
        <f>FC_IND_IS_E!G$2</f>
        <v>0</v>
      </c>
      <c r="H37" s="14">
        <f>FC_IND_IS_E!H$2</f>
        <v>0</v>
      </c>
      <c r="I37" s="14">
        <f>FC_IND_IS_E!I$2</f>
        <v>0</v>
      </c>
      <c r="J37" s="14">
        <f>FC_IND_IS_E!J$2</f>
        <v>0</v>
      </c>
      <c r="K37" s="14">
        <f>FC_IND_IS_E!K$2</f>
        <v>0</v>
      </c>
      <c r="L37" s="14">
        <f>FC_IND_IS_E!L$2</f>
        <v>0</v>
      </c>
      <c r="M37" s="14">
        <f>FC_IND_IS_E!M$2</f>
        <v>0</v>
      </c>
      <c r="N37" s="14">
        <f>FC_IND_IS_E!N$2</f>
        <v>0</v>
      </c>
      <c r="O37" s="14">
        <f>FC_IND_IS_E!O$2</f>
        <v>0</v>
      </c>
      <c r="P37" s="14">
        <f>FC_IND_IS_E!P$2</f>
        <v>0</v>
      </c>
      <c r="Q37" s="14">
        <f>FC_IND_IS_E!Q$2</f>
        <v>0</v>
      </c>
      <c r="R37" s="14">
        <f>FC_IND_IS_E!R$2</f>
        <v>0</v>
      </c>
      <c r="S37" s="14">
        <f>FC_IND_IS_E!S$2</f>
        <v>0</v>
      </c>
      <c r="T37" s="14">
        <f>FC_IND_IS_E!T$2</f>
        <v>0</v>
      </c>
      <c r="U37" s="14">
        <f>FC_IND_IS_E!U$2</f>
        <v>0</v>
      </c>
      <c r="V37" s="14">
        <f>FC_IND_IS_E!V$2</f>
        <v>0</v>
      </c>
      <c r="W37" s="14">
        <f>FC_IND_IS_E!W$2</f>
        <v>0</v>
      </c>
      <c r="X37" s="14">
        <f>FC_IND_IS_E!X$2</f>
        <v>0</v>
      </c>
    </row>
    <row r="38" spans="1:24" ht="11.25" customHeight="1" x14ac:dyDescent="0.2">
      <c r="A38" s="41" t="s">
        <v>267</v>
      </c>
      <c r="B38" s="15" t="str">
        <f ca="1">HYPERLINK("#"&amp;CELL("address",FC_IND_IS_BF_E!$X$2),"FC_IND_IS_BF_E")</f>
        <v>FC_IND_IS_BF_E</v>
      </c>
      <c r="C38" s="16">
        <f>FC_IND_IS_BF_E!C$2</f>
        <v>0</v>
      </c>
      <c r="D38" s="16">
        <f>FC_IND_IS_BF_E!D$2</f>
        <v>0</v>
      </c>
      <c r="E38" s="16">
        <f>FC_IND_IS_BF_E!E$2</f>
        <v>0</v>
      </c>
      <c r="F38" s="16">
        <f>FC_IND_IS_BF_E!F$2</f>
        <v>0</v>
      </c>
      <c r="G38" s="16">
        <f>FC_IND_IS_BF_E!G$2</f>
        <v>0</v>
      </c>
      <c r="H38" s="16">
        <f>FC_IND_IS_BF_E!H$2</f>
        <v>0</v>
      </c>
      <c r="I38" s="16">
        <f>FC_IND_IS_BF_E!I$2</f>
        <v>0</v>
      </c>
      <c r="J38" s="16">
        <f>FC_IND_IS_BF_E!J$2</f>
        <v>0</v>
      </c>
      <c r="K38" s="16">
        <f>FC_IND_IS_BF_E!K$2</f>
        <v>0</v>
      </c>
      <c r="L38" s="16">
        <f>FC_IND_IS_BF_E!L$2</f>
        <v>0</v>
      </c>
      <c r="M38" s="16">
        <f>FC_IND_IS_BF_E!M$2</f>
        <v>0</v>
      </c>
      <c r="N38" s="16">
        <f>FC_IND_IS_BF_E!N$2</f>
        <v>0</v>
      </c>
      <c r="O38" s="16">
        <f>FC_IND_IS_BF_E!O$2</f>
        <v>0</v>
      </c>
      <c r="P38" s="16">
        <f>FC_IND_IS_BF_E!P$2</f>
        <v>0</v>
      </c>
      <c r="Q38" s="16">
        <f>FC_IND_IS_BF_E!Q$2</f>
        <v>0</v>
      </c>
      <c r="R38" s="16">
        <f>FC_IND_IS_BF_E!R$2</f>
        <v>0</v>
      </c>
      <c r="S38" s="16">
        <f>FC_IND_IS_BF_E!S$2</f>
        <v>0</v>
      </c>
      <c r="T38" s="16">
        <f>FC_IND_IS_BF_E!T$2</f>
        <v>0</v>
      </c>
      <c r="U38" s="16">
        <f>FC_IND_IS_BF_E!U$2</f>
        <v>0</v>
      </c>
      <c r="V38" s="16">
        <f>FC_IND_IS_BF_E!V$2</f>
        <v>0</v>
      </c>
      <c r="W38" s="16">
        <f>FC_IND_IS_BF_E!W$2</f>
        <v>0</v>
      </c>
      <c r="X38" s="16">
        <f>FC_IND_IS_BF_E!X$2</f>
        <v>0</v>
      </c>
    </row>
    <row r="39" spans="1:24" ht="11.25" customHeight="1" x14ac:dyDescent="0.2">
      <c r="A39" s="41" t="s">
        <v>269</v>
      </c>
      <c r="B39" s="15" t="str">
        <f ca="1">HYPERLINK("#"&amp;CELL("address",FC_IND_IS_EA_E!$X$2),"FC_IND_IS_EA_E")</f>
        <v>FC_IND_IS_EA_E</v>
      </c>
      <c r="C39" s="16">
        <f>FC_IND_IS_EA_E!C$2</f>
        <v>0</v>
      </c>
      <c r="D39" s="16">
        <f>FC_IND_IS_EA_E!D$2</f>
        <v>0</v>
      </c>
      <c r="E39" s="16">
        <f>FC_IND_IS_EA_E!E$2</f>
        <v>0</v>
      </c>
      <c r="F39" s="16">
        <f>FC_IND_IS_EA_E!F$2</f>
        <v>0</v>
      </c>
      <c r="G39" s="16">
        <f>FC_IND_IS_EA_E!G$2</f>
        <v>0</v>
      </c>
      <c r="H39" s="16">
        <f>FC_IND_IS_EA_E!H$2</f>
        <v>0</v>
      </c>
      <c r="I39" s="16">
        <f>FC_IND_IS_EA_E!I$2</f>
        <v>0</v>
      </c>
      <c r="J39" s="16">
        <f>FC_IND_IS_EA_E!J$2</f>
        <v>0</v>
      </c>
      <c r="K39" s="16">
        <f>FC_IND_IS_EA_E!K$2</f>
        <v>0</v>
      </c>
      <c r="L39" s="16">
        <f>FC_IND_IS_EA_E!L$2</f>
        <v>0</v>
      </c>
      <c r="M39" s="16">
        <f>FC_IND_IS_EA_E!M$2</f>
        <v>0</v>
      </c>
      <c r="N39" s="16">
        <f>FC_IND_IS_EA_E!N$2</f>
        <v>0</v>
      </c>
      <c r="O39" s="16">
        <f>FC_IND_IS_EA_E!O$2</f>
        <v>0</v>
      </c>
      <c r="P39" s="16">
        <f>FC_IND_IS_EA_E!P$2</f>
        <v>0</v>
      </c>
      <c r="Q39" s="16">
        <f>FC_IND_IS_EA_E!Q$2</f>
        <v>0</v>
      </c>
      <c r="R39" s="16">
        <f>FC_IND_IS_EA_E!R$2</f>
        <v>0</v>
      </c>
      <c r="S39" s="16">
        <f>FC_IND_IS_EA_E!S$2</f>
        <v>0</v>
      </c>
      <c r="T39" s="16">
        <f>FC_IND_IS_EA_E!T$2</f>
        <v>0</v>
      </c>
      <c r="U39" s="16">
        <f>FC_IND_IS_EA_E!U$2</f>
        <v>0</v>
      </c>
      <c r="V39" s="16">
        <f>FC_IND_IS_EA_E!V$2</f>
        <v>0</v>
      </c>
      <c r="W39" s="16">
        <f>FC_IND_IS_EA_E!W$2</f>
        <v>0</v>
      </c>
      <c r="X39" s="16">
        <f>FC_IND_IS_EA_E!X$2</f>
        <v>0</v>
      </c>
    </row>
    <row r="40" spans="1:24" ht="11.25" customHeight="1" x14ac:dyDescent="0.2">
      <c r="A40" s="40" t="s">
        <v>145</v>
      </c>
      <c r="B40" s="13" t="str">
        <f ca="1">HYPERLINK("#"&amp;CELL("address",FC_IND_NFM_E!$X$2),"FC_IND_NFM_E")</f>
        <v>FC_IND_NFM_E</v>
      </c>
      <c r="C40" s="14">
        <f>FC_IND_NFM_E!C$2</f>
        <v>0</v>
      </c>
      <c r="D40" s="14">
        <f>FC_IND_NFM_E!D$2</f>
        <v>0</v>
      </c>
      <c r="E40" s="14">
        <f>FC_IND_NFM_E!E$2</f>
        <v>0</v>
      </c>
      <c r="F40" s="14">
        <f>FC_IND_NFM_E!F$2</f>
        <v>0</v>
      </c>
      <c r="G40" s="14">
        <f>FC_IND_NFM_E!G$2</f>
        <v>0</v>
      </c>
      <c r="H40" s="14">
        <f>FC_IND_NFM_E!H$2</f>
        <v>0</v>
      </c>
      <c r="I40" s="14">
        <f>FC_IND_NFM_E!I$2</f>
        <v>0</v>
      </c>
      <c r="J40" s="14">
        <f>FC_IND_NFM_E!J$2</f>
        <v>0</v>
      </c>
      <c r="K40" s="14">
        <f>FC_IND_NFM_E!K$2</f>
        <v>0</v>
      </c>
      <c r="L40" s="14">
        <f>FC_IND_NFM_E!L$2</f>
        <v>0</v>
      </c>
      <c r="M40" s="14">
        <f>FC_IND_NFM_E!M$2</f>
        <v>0</v>
      </c>
      <c r="N40" s="14">
        <f>FC_IND_NFM_E!N$2</f>
        <v>0</v>
      </c>
      <c r="O40" s="14">
        <f>FC_IND_NFM_E!O$2</f>
        <v>0</v>
      </c>
      <c r="P40" s="14">
        <f>FC_IND_NFM_E!P$2</f>
        <v>0</v>
      </c>
      <c r="Q40" s="14">
        <f>FC_IND_NFM_E!Q$2</f>
        <v>0</v>
      </c>
      <c r="R40" s="14">
        <f>FC_IND_NFM_E!R$2</f>
        <v>0</v>
      </c>
      <c r="S40" s="14">
        <f>FC_IND_NFM_E!S$2</f>
        <v>0</v>
      </c>
      <c r="T40" s="14">
        <f>FC_IND_NFM_E!T$2</f>
        <v>0</v>
      </c>
      <c r="U40" s="14">
        <f>FC_IND_NFM_E!U$2</f>
        <v>0</v>
      </c>
      <c r="V40" s="14">
        <f>FC_IND_NFM_E!V$2</f>
        <v>0</v>
      </c>
      <c r="W40" s="14">
        <f>FC_IND_NFM_E!W$2</f>
        <v>0</v>
      </c>
      <c r="X40" s="14">
        <f>FC_IND_NFM_E!X$2</f>
        <v>0</v>
      </c>
    </row>
    <row r="41" spans="1:24" ht="11.25" customHeight="1" x14ac:dyDescent="0.2">
      <c r="A41" s="41" t="s">
        <v>271</v>
      </c>
      <c r="B41" s="15" t="str">
        <f ca="1">HYPERLINK("#"&amp;CELL("address",FC_IND_NFM_AM_E!$X$2),"FC_IND_NFM_AM_E")</f>
        <v>FC_IND_NFM_AM_E</v>
      </c>
      <c r="C41" s="16">
        <f>FC_IND_NFM_AM_E!C$2</f>
        <v>0</v>
      </c>
      <c r="D41" s="16">
        <f>FC_IND_NFM_AM_E!D$2</f>
        <v>0</v>
      </c>
      <c r="E41" s="16">
        <f>FC_IND_NFM_AM_E!E$2</f>
        <v>0</v>
      </c>
      <c r="F41" s="16">
        <f>FC_IND_NFM_AM_E!F$2</f>
        <v>0</v>
      </c>
      <c r="G41" s="16">
        <f>FC_IND_NFM_AM_E!G$2</f>
        <v>0</v>
      </c>
      <c r="H41" s="16">
        <f>FC_IND_NFM_AM_E!H$2</f>
        <v>0</v>
      </c>
      <c r="I41" s="16">
        <f>FC_IND_NFM_AM_E!I$2</f>
        <v>0</v>
      </c>
      <c r="J41" s="16">
        <f>FC_IND_NFM_AM_E!J$2</f>
        <v>0</v>
      </c>
      <c r="K41" s="16">
        <f>FC_IND_NFM_AM_E!K$2</f>
        <v>0</v>
      </c>
      <c r="L41" s="16">
        <f>FC_IND_NFM_AM_E!L$2</f>
        <v>0</v>
      </c>
      <c r="M41" s="16">
        <f>FC_IND_NFM_AM_E!M$2</f>
        <v>0</v>
      </c>
      <c r="N41" s="16">
        <f>FC_IND_NFM_AM_E!N$2</f>
        <v>0</v>
      </c>
      <c r="O41" s="16">
        <f>FC_IND_NFM_AM_E!O$2</f>
        <v>0</v>
      </c>
      <c r="P41" s="16">
        <f>FC_IND_NFM_AM_E!P$2</f>
        <v>0</v>
      </c>
      <c r="Q41" s="16">
        <f>FC_IND_NFM_AM_E!Q$2</f>
        <v>0</v>
      </c>
      <c r="R41" s="16">
        <f>FC_IND_NFM_AM_E!R$2</f>
        <v>0</v>
      </c>
      <c r="S41" s="16">
        <f>FC_IND_NFM_AM_E!S$2</f>
        <v>0</v>
      </c>
      <c r="T41" s="16">
        <f>FC_IND_NFM_AM_E!T$2</f>
        <v>0</v>
      </c>
      <c r="U41" s="16">
        <f>FC_IND_NFM_AM_E!U$2</f>
        <v>0</v>
      </c>
      <c r="V41" s="16">
        <f>FC_IND_NFM_AM_E!V$2</f>
        <v>0</v>
      </c>
      <c r="W41" s="16">
        <f>FC_IND_NFM_AM_E!W$2</f>
        <v>0</v>
      </c>
      <c r="X41" s="16">
        <f>FC_IND_NFM_AM_E!X$2</f>
        <v>0</v>
      </c>
    </row>
    <row r="42" spans="1:24" ht="11.25" customHeight="1" x14ac:dyDescent="0.2">
      <c r="A42" s="41" t="s">
        <v>273</v>
      </c>
      <c r="B42" s="15" t="str">
        <f ca="1">HYPERLINK("#"&amp;CELL("address",FC_IND_NFM_PA_E!$X$2),"FC_IND_NFM_PA_E")</f>
        <v>FC_IND_NFM_PA_E</v>
      </c>
      <c r="C42" s="16">
        <f>FC_IND_NFM_PA_E!C$2</f>
        <v>0</v>
      </c>
      <c r="D42" s="16">
        <f>FC_IND_NFM_PA_E!D$2</f>
        <v>0</v>
      </c>
      <c r="E42" s="16">
        <f>FC_IND_NFM_PA_E!E$2</f>
        <v>0</v>
      </c>
      <c r="F42" s="16">
        <f>FC_IND_NFM_PA_E!F$2</f>
        <v>0</v>
      </c>
      <c r="G42" s="16">
        <f>FC_IND_NFM_PA_E!G$2</f>
        <v>0</v>
      </c>
      <c r="H42" s="16">
        <f>FC_IND_NFM_PA_E!H$2</f>
        <v>0</v>
      </c>
      <c r="I42" s="16">
        <f>FC_IND_NFM_PA_E!I$2</f>
        <v>0</v>
      </c>
      <c r="J42" s="16">
        <f>FC_IND_NFM_PA_E!J$2</f>
        <v>0</v>
      </c>
      <c r="K42" s="16">
        <f>FC_IND_NFM_PA_E!K$2</f>
        <v>0</v>
      </c>
      <c r="L42" s="16">
        <f>FC_IND_NFM_PA_E!L$2</f>
        <v>0</v>
      </c>
      <c r="M42" s="16">
        <f>FC_IND_NFM_PA_E!M$2</f>
        <v>0</v>
      </c>
      <c r="N42" s="16">
        <f>FC_IND_NFM_PA_E!N$2</f>
        <v>0</v>
      </c>
      <c r="O42" s="16">
        <f>FC_IND_NFM_PA_E!O$2</f>
        <v>0</v>
      </c>
      <c r="P42" s="16">
        <f>FC_IND_NFM_PA_E!P$2</f>
        <v>0</v>
      </c>
      <c r="Q42" s="16">
        <f>FC_IND_NFM_PA_E!Q$2</f>
        <v>0</v>
      </c>
      <c r="R42" s="16">
        <f>FC_IND_NFM_PA_E!R$2</f>
        <v>0</v>
      </c>
      <c r="S42" s="16">
        <f>FC_IND_NFM_PA_E!S$2</f>
        <v>0</v>
      </c>
      <c r="T42" s="16">
        <f>FC_IND_NFM_PA_E!T$2</f>
        <v>0</v>
      </c>
      <c r="U42" s="16">
        <f>FC_IND_NFM_PA_E!U$2</f>
        <v>0</v>
      </c>
      <c r="V42" s="16">
        <f>FC_IND_NFM_PA_E!V$2</f>
        <v>0</v>
      </c>
      <c r="W42" s="16">
        <f>FC_IND_NFM_PA_E!W$2</f>
        <v>0</v>
      </c>
      <c r="X42" s="16">
        <f>FC_IND_NFM_PA_E!X$2</f>
        <v>0</v>
      </c>
    </row>
    <row r="43" spans="1:24" ht="11.25" customHeight="1" x14ac:dyDescent="0.2">
      <c r="A43" s="41" t="s">
        <v>275</v>
      </c>
      <c r="B43" s="15" t="str">
        <f ca="1">HYPERLINK("#"&amp;CELL("address",FC_IND_NFM_SA_E!$X$2),"FC_IND_NFM_SA_E")</f>
        <v>FC_IND_NFM_SA_E</v>
      </c>
      <c r="C43" s="16">
        <f>FC_IND_NFM_SA_E!C$2</f>
        <v>0</v>
      </c>
      <c r="D43" s="16">
        <f>FC_IND_NFM_SA_E!D$2</f>
        <v>0</v>
      </c>
      <c r="E43" s="16">
        <f>FC_IND_NFM_SA_E!E$2</f>
        <v>0</v>
      </c>
      <c r="F43" s="16">
        <f>FC_IND_NFM_SA_E!F$2</f>
        <v>0</v>
      </c>
      <c r="G43" s="16">
        <f>FC_IND_NFM_SA_E!G$2</f>
        <v>0</v>
      </c>
      <c r="H43" s="16">
        <f>FC_IND_NFM_SA_E!H$2</f>
        <v>0</v>
      </c>
      <c r="I43" s="16">
        <f>FC_IND_NFM_SA_E!I$2</f>
        <v>0</v>
      </c>
      <c r="J43" s="16">
        <f>FC_IND_NFM_SA_E!J$2</f>
        <v>0</v>
      </c>
      <c r="K43" s="16">
        <f>FC_IND_NFM_SA_E!K$2</f>
        <v>0</v>
      </c>
      <c r="L43" s="16">
        <f>FC_IND_NFM_SA_E!L$2</f>
        <v>0</v>
      </c>
      <c r="M43" s="16">
        <f>FC_IND_NFM_SA_E!M$2</f>
        <v>0</v>
      </c>
      <c r="N43" s="16">
        <f>FC_IND_NFM_SA_E!N$2</f>
        <v>0</v>
      </c>
      <c r="O43" s="16">
        <f>FC_IND_NFM_SA_E!O$2</f>
        <v>0</v>
      </c>
      <c r="P43" s="16">
        <f>FC_IND_NFM_SA_E!P$2</f>
        <v>0</v>
      </c>
      <c r="Q43" s="16">
        <f>FC_IND_NFM_SA_E!Q$2</f>
        <v>0</v>
      </c>
      <c r="R43" s="16">
        <f>FC_IND_NFM_SA_E!R$2</f>
        <v>0</v>
      </c>
      <c r="S43" s="16">
        <f>FC_IND_NFM_SA_E!S$2</f>
        <v>0</v>
      </c>
      <c r="T43" s="16">
        <f>FC_IND_NFM_SA_E!T$2</f>
        <v>0</v>
      </c>
      <c r="U43" s="16">
        <f>FC_IND_NFM_SA_E!U$2</f>
        <v>0</v>
      </c>
      <c r="V43" s="16">
        <f>FC_IND_NFM_SA_E!V$2</f>
        <v>0</v>
      </c>
      <c r="W43" s="16">
        <f>FC_IND_NFM_SA_E!W$2</f>
        <v>0</v>
      </c>
      <c r="X43" s="16">
        <f>FC_IND_NFM_SA_E!X$2</f>
        <v>0</v>
      </c>
    </row>
    <row r="44" spans="1:24" ht="11.25" customHeight="1" x14ac:dyDescent="0.2">
      <c r="A44" s="41" t="s">
        <v>277</v>
      </c>
      <c r="B44" s="15" t="str">
        <f ca="1">HYPERLINK("#"&amp;CELL("address",FC_IND_NFM_OM_E!$X$2),"FC_IND_NFM_OM_E")</f>
        <v>FC_IND_NFM_OM_E</v>
      </c>
      <c r="C44" s="16">
        <f>FC_IND_NFM_OM_E!C$2</f>
        <v>0</v>
      </c>
      <c r="D44" s="16">
        <f>FC_IND_NFM_OM_E!D$2</f>
        <v>0</v>
      </c>
      <c r="E44" s="16">
        <f>FC_IND_NFM_OM_E!E$2</f>
        <v>0</v>
      </c>
      <c r="F44" s="16">
        <f>FC_IND_NFM_OM_E!F$2</f>
        <v>0</v>
      </c>
      <c r="G44" s="16">
        <f>FC_IND_NFM_OM_E!G$2</f>
        <v>0</v>
      </c>
      <c r="H44" s="16">
        <f>FC_IND_NFM_OM_E!H$2</f>
        <v>0</v>
      </c>
      <c r="I44" s="16">
        <f>FC_IND_NFM_OM_E!I$2</f>
        <v>0</v>
      </c>
      <c r="J44" s="16">
        <f>FC_IND_NFM_OM_E!J$2</f>
        <v>0</v>
      </c>
      <c r="K44" s="16">
        <f>FC_IND_NFM_OM_E!K$2</f>
        <v>0</v>
      </c>
      <c r="L44" s="16">
        <f>FC_IND_NFM_OM_E!L$2</f>
        <v>0</v>
      </c>
      <c r="M44" s="16">
        <f>FC_IND_NFM_OM_E!M$2</f>
        <v>0</v>
      </c>
      <c r="N44" s="16">
        <f>FC_IND_NFM_OM_E!N$2</f>
        <v>0</v>
      </c>
      <c r="O44" s="16">
        <f>FC_IND_NFM_OM_E!O$2</f>
        <v>0</v>
      </c>
      <c r="P44" s="16">
        <f>FC_IND_NFM_OM_E!P$2</f>
        <v>0</v>
      </c>
      <c r="Q44" s="16">
        <f>FC_IND_NFM_OM_E!Q$2</f>
        <v>0</v>
      </c>
      <c r="R44" s="16">
        <f>FC_IND_NFM_OM_E!R$2</f>
        <v>0</v>
      </c>
      <c r="S44" s="16">
        <f>FC_IND_NFM_OM_E!S$2</f>
        <v>0</v>
      </c>
      <c r="T44" s="16">
        <f>FC_IND_NFM_OM_E!T$2</f>
        <v>0</v>
      </c>
      <c r="U44" s="16">
        <f>FC_IND_NFM_OM_E!U$2</f>
        <v>0</v>
      </c>
      <c r="V44" s="16">
        <f>FC_IND_NFM_OM_E!V$2</f>
        <v>0</v>
      </c>
      <c r="W44" s="16">
        <f>FC_IND_NFM_OM_E!W$2</f>
        <v>0</v>
      </c>
      <c r="X44" s="16">
        <f>FC_IND_NFM_OM_E!X$2</f>
        <v>0</v>
      </c>
    </row>
    <row r="45" spans="1:24" ht="11.25" customHeight="1" x14ac:dyDescent="0.2">
      <c r="A45" s="40" t="s">
        <v>144</v>
      </c>
      <c r="B45" s="13" t="str">
        <f ca="1">HYPERLINK("#"&amp;CELL("address",FC_IND_CPC_E!$X$2),"FC_IND_CPC_E")</f>
        <v>FC_IND_CPC_E</v>
      </c>
      <c r="C45" s="14">
        <f>FC_IND_CPC_E!C$2</f>
        <v>0</v>
      </c>
      <c r="D45" s="14">
        <f>FC_IND_CPC_E!D$2</f>
        <v>0</v>
      </c>
      <c r="E45" s="14">
        <f>FC_IND_CPC_E!E$2</f>
        <v>0</v>
      </c>
      <c r="F45" s="14">
        <f>FC_IND_CPC_E!F$2</f>
        <v>0</v>
      </c>
      <c r="G45" s="14">
        <f>FC_IND_CPC_E!G$2</f>
        <v>0</v>
      </c>
      <c r="H45" s="14">
        <f>FC_IND_CPC_E!H$2</f>
        <v>0</v>
      </c>
      <c r="I45" s="14">
        <f>FC_IND_CPC_E!I$2</f>
        <v>0</v>
      </c>
      <c r="J45" s="14">
        <f>FC_IND_CPC_E!J$2</f>
        <v>0</v>
      </c>
      <c r="K45" s="14">
        <f>FC_IND_CPC_E!K$2</f>
        <v>0</v>
      </c>
      <c r="L45" s="14">
        <f>FC_IND_CPC_E!L$2</f>
        <v>0</v>
      </c>
      <c r="M45" s="14">
        <f>FC_IND_CPC_E!M$2</f>
        <v>0</v>
      </c>
      <c r="N45" s="14">
        <f>FC_IND_CPC_E!N$2</f>
        <v>0</v>
      </c>
      <c r="O45" s="14">
        <f>FC_IND_CPC_E!O$2</f>
        <v>3.1757778000000001</v>
      </c>
      <c r="P45" s="14">
        <f>FC_IND_CPC_E!P$2</f>
        <v>0</v>
      </c>
      <c r="Q45" s="14">
        <f>FC_IND_CPC_E!Q$2</f>
        <v>3.1717764000000015</v>
      </c>
      <c r="R45" s="14">
        <f>FC_IND_CPC_E!R$2</f>
        <v>6.345579960000002</v>
      </c>
      <c r="S45" s="14">
        <f>FC_IND_CPC_E!S$2</f>
        <v>6.3261464399999987</v>
      </c>
      <c r="T45" s="14">
        <f>FC_IND_CPC_E!T$2</f>
        <v>6.6951237600000013</v>
      </c>
      <c r="U45" s="14">
        <f>FC_IND_CPC_E!U$2</f>
        <v>7.8081678000000005</v>
      </c>
      <c r="V45" s="14">
        <f>FC_IND_CPC_E!V$2</f>
        <v>8.1584024399999997</v>
      </c>
      <c r="W45" s="14">
        <f>FC_IND_CPC_E!W$2</f>
        <v>7.7787842400000011</v>
      </c>
      <c r="X45" s="14">
        <f>FC_IND_CPC_E!X$2</f>
        <v>6.7200865200000006</v>
      </c>
    </row>
    <row r="46" spans="1:24" ht="11.25" customHeight="1" x14ac:dyDescent="0.2">
      <c r="A46" s="41" t="s">
        <v>279</v>
      </c>
      <c r="B46" s="15" t="str">
        <f ca="1">HYPERLINK("#"&amp;CELL("address",FC_IND_CPC_BC_E!$X$2),"FC_IND_CPC_BC_E")</f>
        <v>FC_IND_CPC_BC_E</v>
      </c>
      <c r="C46" s="16">
        <f>FC_IND_CPC_BC_E!C$2</f>
        <v>0</v>
      </c>
      <c r="D46" s="16">
        <f>FC_IND_CPC_BC_E!D$2</f>
        <v>0</v>
      </c>
      <c r="E46" s="16">
        <f>FC_IND_CPC_BC_E!E$2</f>
        <v>0</v>
      </c>
      <c r="F46" s="16">
        <f>FC_IND_CPC_BC_E!F$2</f>
        <v>0</v>
      </c>
      <c r="G46" s="16">
        <f>FC_IND_CPC_BC_E!G$2</f>
        <v>0</v>
      </c>
      <c r="H46" s="16">
        <f>FC_IND_CPC_BC_E!H$2</f>
        <v>0</v>
      </c>
      <c r="I46" s="16">
        <f>FC_IND_CPC_BC_E!I$2</f>
        <v>0</v>
      </c>
      <c r="J46" s="16">
        <f>FC_IND_CPC_BC_E!J$2</f>
        <v>0</v>
      </c>
      <c r="K46" s="16">
        <f>FC_IND_CPC_BC_E!K$2</f>
        <v>0</v>
      </c>
      <c r="L46" s="16">
        <f>FC_IND_CPC_BC_E!L$2</f>
        <v>0</v>
      </c>
      <c r="M46" s="16">
        <f>FC_IND_CPC_BC_E!M$2</f>
        <v>0</v>
      </c>
      <c r="N46" s="16">
        <f>FC_IND_CPC_BC_E!N$2</f>
        <v>0</v>
      </c>
      <c r="O46" s="16">
        <f>FC_IND_CPC_BC_E!O$2</f>
        <v>0</v>
      </c>
      <c r="P46" s="16">
        <f>FC_IND_CPC_BC_E!P$2</f>
        <v>0</v>
      </c>
      <c r="Q46" s="16">
        <f>FC_IND_CPC_BC_E!Q$2</f>
        <v>0</v>
      </c>
      <c r="R46" s="16">
        <f>FC_IND_CPC_BC_E!R$2</f>
        <v>0</v>
      </c>
      <c r="S46" s="16">
        <f>FC_IND_CPC_BC_E!S$2</f>
        <v>0</v>
      </c>
      <c r="T46" s="16">
        <f>FC_IND_CPC_BC_E!T$2</f>
        <v>0</v>
      </c>
      <c r="U46" s="16">
        <f>FC_IND_CPC_BC_E!U$2</f>
        <v>0</v>
      </c>
      <c r="V46" s="16">
        <f>FC_IND_CPC_BC_E!V$2</f>
        <v>0</v>
      </c>
      <c r="W46" s="16">
        <f>FC_IND_CPC_BC_E!W$2</f>
        <v>0</v>
      </c>
      <c r="X46" s="16">
        <f>FC_IND_CPC_BC_E!X$2</f>
        <v>0</v>
      </c>
    </row>
    <row r="47" spans="1:24" ht="11.25" customHeight="1" x14ac:dyDescent="0.2">
      <c r="A47" s="41" t="s">
        <v>283</v>
      </c>
      <c r="B47" s="15" t="str">
        <f ca="1">HYPERLINK("#"&amp;CELL("address",FC_IND_CPC_OC_E!$X$2),"FC_IND_CPC_OC_E")</f>
        <v>FC_IND_CPC_OC_E</v>
      </c>
      <c r="C47" s="16">
        <f>FC_IND_CPC_OC_E!C$2</f>
        <v>0</v>
      </c>
      <c r="D47" s="16">
        <f>FC_IND_CPC_OC_E!D$2</f>
        <v>0</v>
      </c>
      <c r="E47" s="16">
        <f>FC_IND_CPC_OC_E!E$2</f>
        <v>0</v>
      </c>
      <c r="F47" s="16">
        <f>FC_IND_CPC_OC_E!F$2</f>
        <v>0</v>
      </c>
      <c r="G47" s="16">
        <f>FC_IND_CPC_OC_E!G$2</f>
        <v>0</v>
      </c>
      <c r="H47" s="16">
        <f>FC_IND_CPC_OC_E!H$2</f>
        <v>0</v>
      </c>
      <c r="I47" s="16">
        <f>FC_IND_CPC_OC_E!I$2</f>
        <v>0</v>
      </c>
      <c r="J47" s="16">
        <f>FC_IND_CPC_OC_E!J$2</f>
        <v>0</v>
      </c>
      <c r="K47" s="16">
        <f>FC_IND_CPC_OC_E!K$2</f>
        <v>0</v>
      </c>
      <c r="L47" s="16">
        <f>FC_IND_CPC_OC_E!L$2</f>
        <v>0</v>
      </c>
      <c r="M47" s="16">
        <f>FC_IND_CPC_OC_E!M$2</f>
        <v>0</v>
      </c>
      <c r="N47" s="16">
        <f>FC_IND_CPC_OC_E!N$2</f>
        <v>0</v>
      </c>
      <c r="O47" s="16">
        <f>FC_IND_CPC_OC_E!O$2</f>
        <v>2.3271703434877593</v>
      </c>
      <c r="P47" s="16">
        <f>FC_IND_CPC_OC_E!P$2</f>
        <v>0</v>
      </c>
      <c r="Q47" s="16">
        <f>FC_IND_CPC_OC_E!Q$2</f>
        <v>2.1668092025326975</v>
      </c>
      <c r="R47" s="16">
        <f>FC_IND_CPC_OC_E!R$2</f>
        <v>3.0716827142711951</v>
      </c>
      <c r="S47" s="16">
        <f>FC_IND_CPC_OC_E!S$2</f>
        <v>2.597394063394407</v>
      </c>
      <c r="T47" s="16">
        <f>FC_IND_CPC_OC_E!T$2</f>
        <v>2.7468386204459909</v>
      </c>
      <c r="U47" s="16">
        <f>FC_IND_CPC_OC_E!U$2</f>
        <v>2.4628739125410908</v>
      </c>
      <c r="V47" s="16">
        <f>FC_IND_CPC_OC_E!V$2</f>
        <v>2.6020811454216761</v>
      </c>
      <c r="W47" s="16">
        <f>FC_IND_CPC_OC_E!W$2</f>
        <v>2.486096830121217</v>
      </c>
      <c r="X47" s="16">
        <f>FC_IND_CPC_OC_E!X$2</f>
        <v>2.1862019500477778</v>
      </c>
    </row>
    <row r="48" spans="1:24" ht="11.25" customHeight="1" x14ac:dyDescent="0.2">
      <c r="A48" s="41" t="s">
        <v>281</v>
      </c>
      <c r="B48" s="15" t="str">
        <f ca="1">HYPERLINK("#"&amp;CELL("address",FC_IND_CPC_PH_E!$X$2),"FC_IND_CPC_PH_E")</f>
        <v>FC_IND_CPC_PH_E</v>
      </c>
      <c r="C48" s="16">
        <f>FC_IND_CPC_PH_E!C$2</f>
        <v>0</v>
      </c>
      <c r="D48" s="16">
        <f>FC_IND_CPC_PH_E!D$2</f>
        <v>0</v>
      </c>
      <c r="E48" s="16">
        <f>FC_IND_CPC_PH_E!E$2</f>
        <v>0</v>
      </c>
      <c r="F48" s="16">
        <f>FC_IND_CPC_PH_E!F$2</f>
        <v>0</v>
      </c>
      <c r="G48" s="16">
        <f>FC_IND_CPC_PH_E!G$2</f>
        <v>0</v>
      </c>
      <c r="H48" s="16">
        <f>FC_IND_CPC_PH_E!H$2</f>
        <v>0</v>
      </c>
      <c r="I48" s="16">
        <f>FC_IND_CPC_PH_E!I$2</f>
        <v>0</v>
      </c>
      <c r="J48" s="16">
        <f>FC_IND_CPC_PH_E!J$2</f>
        <v>0</v>
      </c>
      <c r="K48" s="16">
        <f>FC_IND_CPC_PH_E!K$2</f>
        <v>0</v>
      </c>
      <c r="L48" s="16">
        <f>FC_IND_CPC_PH_E!L$2</f>
        <v>0</v>
      </c>
      <c r="M48" s="16">
        <f>FC_IND_CPC_PH_E!M$2</f>
        <v>0</v>
      </c>
      <c r="N48" s="16">
        <f>FC_IND_CPC_PH_E!N$2</f>
        <v>0</v>
      </c>
      <c r="O48" s="16">
        <f>FC_IND_CPC_PH_E!O$2</f>
        <v>0.8486074565122409</v>
      </c>
      <c r="P48" s="16">
        <f>FC_IND_CPC_PH_E!P$2</f>
        <v>0</v>
      </c>
      <c r="Q48" s="16">
        <f>FC_IND_CPC_PH_E!Q$2</f>
        <v>1.0049671974673038</v>
      </c>
      <c r="R48" s="16">
        <f>FC_IND_CPC_PH_E!R$2</f>
        <v>3.2738972457288065</v>
      </c>
      <c r="S48" s="16">
        <f>FC_IND_CPC_PH_E!S$2</f>
        <v>3.7287523766055921</v>
      </c>
      <c r="T48" s="16">
        <f>FC_IND_CPC_PH_E!T$2</f>
        <v>3.9482851395540104</v>
      </c>
      <c r="U48" s="16">
        <f>FC_IND_CPC_PH_E!U$2</f>
        <v>5.3452938874589098</v>
      </c>
      <c r="V48" s="16">
        <f>FC_IND_CPC_PH_E!V$2</f>
        <v>5.5563212945783249</v>
      </c>
      <c r="W48" s="16">
        <f>FC_IND_CPC_PH_E!W$2</f>
        <v>5.2926874098787842</v>
      </c>
      <c r="X48" s="16">
        <f>FC_IND_CPC_PH_E!X$2</f>
        <v>4.5338845699522219</v>
      </c>
    </row>
    <row r="49" spans="1:24" ht="11.25" customHeight="1" x14ac:dyDescent="0.2">
      <c r="A49" s="40" t="s">
        <v>146</v>
      </c>
      <c r="B49" s="13" t="str">
        <f ca="1">HYPERLINK("#"&amp;CELL("address",FC_IND_NMM_E!$X$2),"FC_IND_NMM_E")</f>
        <v>FC_IND_NMM_E</v>
      </c>
      <c r="C49" s="14">
        <f>FC_IND_NMM_E!C$2</f>
        <v>791.14810538160009</v>
      </c>
      <c r="D49" s="14">
        <f>FC_IND_NMM_E!D$2</f>
        <v>724.60833160319964</v>
      </c>
      <c r="E49" s="14">
        <f>FC_IND_NMM_E!E$2</f>
        <v>742.01499923760002</v>
      </c>
      <c r="F49" s="14">
        <f>FC_IND_NMM_E!F$2</f>
        <v>764.12529059759993</v>
      </c>
      <c r="G49" s="14">
        <f>FC_IND_NMM_E!G$2</f>
        <v>837.02808456480011</v>
      </c>
      <c r="H49" s="14">
        <f>FC_IND_NMM_E!H$2</f>
        <v>761.75890045919994</v>
      </c>
      <c r="I49" s="14">
        <f>FC_IND_NMM_E!I$2</f>
        <v>732.44921076000003</v>
      </c>
      <c r="J49" s="14">
        <f>FC_IND_NMM_E!J$2</f>
        <v>729.99656281800003</v>
      </c>
      <c r="K49" s="14">
        <f>FC_IND_NMM_E!K$2</f>
        <v>746.56512720000023</v>
      </c>
      <c r="L49" s="14">
        <f>FC_IND_NMM_E!L$2</f>
        <v>647.84050283160002</v>
      </c>
      <c r="M49" s="14">
        <f>FC_IND_NMM_E!M$2</f>
        <v>558.41130540000006</v>
      </c>
      <c r="N49" s="14">
        <f>FC_IND_NMM_E!N$2</f>
        <v>397.09267027199996</v>
      </c>
      <c r="O49" s="14">
        <f>FC_IND_NMM_E!O$2</f>
        <v>354.13051848000003</v>
      </c>
      <c r="P49" s="14">
        <f>FC_IND_NMM_E!P$2</f>
        <v>460.95923640000012</v>
      </c>
      <c r="Q49" s="14">
        <f>FC_IND_NMM_E!Q$2</f>
        <v>593.34094965600002</v>
      </c>
      <c r="R49" s="14">
        <f>FC_IND_NMM_E!R$2</f>
        <v>511.23144936000006</v>
      </c>
      <c r="S49" s="14">
        <f>FC_IND_NMM_E!S$2</f>
        <v>497.63770965599997</v>
      </c>
      <c r="T49" s="14">
        <f>FC_IND_NMM_E!T$2</f>
        <v>493.61568228359999</v>
      </c>
      <c r="U49" s="14">
        <f>FC_IND_NMM_E!U$2</f>
        <v>435.51852065430342</v>
      </c>
      <c r="V49" s="14">
        <f>FC_IND_NMM_E!V$2</f>
        <v>427.55083328604672</v>
      </c>
      <c r="W49" s="14">
        <f>FC_IND_NMM_E!W$2</f>
        <v>484.26652489402915</v>
      </c>
      <c r="X49" s="14">
        <f>FC_IND_NMM_E!X$2</f>
        <v>433.66550482792741</v>
      </c>
    </row>
    <row r="50" spans="1:24" ht="11.25" customHeight="1" x14ac:dyDescent="0.2">
      <c r="A50" s="41" t="s">
        <v>285</v>
      </c>
      <c r="B50" s="15" t="str">
        <f ca="1">HYPERLINK("#"&amp;CELL("address",FC_IND_NMM_CM_E!$X$2),"FC_IND_NMM_CM_E")</f>
        <v>FC_IND_NMM_CM_E</v>
      </c>
      <c r="C50" s="16">
        <f>FC_IND_NMM_CM_E!C$2</f>
        <v>475.94940425067443</v>
      </c>
      <c r="D50" s="16">
        <f>FC_IND_NMM_CM_E!D$2</f>
        <v>452.531175488771</v>
      </c>
      <c r="E50" s="16">
        <f>FC_IND_NMM_CM_E!E$2</f>
        <v>483.80353669927314</v>
      </c>
      <c r="F50" s="16">
        <f>FC_IND_NMM_CM_E!F$2</f>
        <v>526.19555022205645</v>
      </c>
      <c r="G50" s="16">
        <f>FC_IND_NMM_CM_E!G$2</f>
        <v>553.38733389822744</v>
      </c>
      <c r="H50" s="16">
        <f>FC_IND_NMM_CM_E!H$2</f>
        <v>504.68636632632547</v>
      </c>
      <c r="I50" s="16">
        <f>FC_IND_NMM_CM_E!I$2</f>
        <v>487.5169189286442</v>
      </c>
      <c r="J50" s="16">
        <f>FC_IND_NMM_CM_E!J$2</f>
        <v>575.11516348560724</v>
      </c>
      <c r="K50" s="16">
        <f>FC_IND_NMM_CM_E!K$2</f>
        <v>604.55070513823625</v>
      </c>
      <c r="L50" s="16">
        <f>FC_IND_NMM_CM_E!L$2</f>
        <v>481.31126518576644</v>
      </c>
      <c r="M50" s="16">
        <f>FC_IND_NMM_CM_E!M$2</f>
        <v>424.43814505732053</v>
      </c>
      <c r="N50" s="16">
        <f>FC_IND_NMM_CM_E!N$2</f>
        <v>345.35643898448524</v>
      </c>
      <c r="O50" s="16">
        <f>FC_IND_NMM_CM_E!O$2</f>
        <v>304.50906373918474</v>
      </c>
      <c r="P50" s="16">
        <f>FC_IND_NMM_CM_E!P$2</f>
        <v>280.28288790484856</v>
      </c>
      <c r="Q50" s="16">
        <f>FC_IND_NMM_CM_E!Q$2</f>
        <v>259.24555906701289</v>
      </c>
      <c r="R50" s="16">
        <f>FC_IND_NMM_CM_E!R$2</f>
        <v>255.15836825421434</v>
      </c>
      <c r="S50" s="16">
        <f>FC_IND_NMM_CM_E!S$2</f>
        <v>309.40453425402262</v>
      </c>
      <c r="T50" s="16">
        <f>FC_IND_NMM_CM_E!T$2</f>
        <v>372.92956910933515</v>
      </c>
      <c r="U50" s="16">
        <f>FC_IND_NMM_CM_E!U$2</f>
        <v>334.34122029941375</v>
      </c>
      <c r="V50" s="16">
        <f>FC_IND_NMM_CM_E!V$2</f>
        <v>376.66641361400389</v>
      </c>
      <c r="W50" s="16">
        <f>FC_IND_NMM_CM_E!W$2</f>
        <v>360.86264556279036</v>
      </c>
      <c r="X50" s="16">
        <f>FC_IND_NMM_CM_E!X$2</f>
        <v>318.15224176473487</v>
      </c>
    </row>
    <row r="51" spans="1:24" ht="11.25" customHeight="1" x14ac:dyDescent="0.2">
      <c r="A51" s="41" t="s">
        <v>287</v>
      </c>
      <c r="B51" s="15" t="str">
        <f ca="1">HYPERLINK("#"&amp;CELL("address",FC_IND_NMM_CR_E!$X$2),"FC_IND_NMM_CR_E")</f>
        <v>FC_IND_NMM_CR_E</v>
      </c>
      <c r="C51" s="16">
        <f>FC_IND_NMM_CR_E!C$2</f>
        <v>315.19870113092566</v>
      </c>
      <c r="D51" s="16">
        <f>FC_IND_NMM_CR_E!D$2</f>
        <v>272.07715611442882</v>
      </c>
      <c r="E51" s="16">
        <f>FC_IND_NMM_CR_E!E$2</f>
        <v>258.21146253832677</v>
      </c>
      <c r="F51" s="16">
        <f>FC_IND_NMM_CR_E!F$2</f>
        <v>237.9297403755435</v>
      </c>
      <c r="G51" s="16">
        <f>FC_IND_NMM_CR_E!G$2</f>
        <v>283.64075066657273</v>
      </c>
      <c r="H51" s="16">
        <f>FC_IND_NMM_CR_E!H$2</f>
        <v>257.07253413287452</v>
      </c>
      <c r="I51" s="16">
        <f>FC_IND_NMM_CR_E!I$2</f>
        <v>244.93229183135597</v>
      </c>
      <c r="J51" s="16">
        <f>FC_IND_NMM_CR_E!J$2</f>
        <v>154.88139933239273</v>
      </c>
      <c r="K51" s="16">
        <f>FC_IND_NMM_CR_E!K$2</f>
        <v>142.01442206176404</v>
      </c>
      <c r="L51" s="16">
        <f>FC_IND_NMM_CR_E!L$2</f>
        <v>166.5292376458336</v>
      </c>
      <c r="M51" s="16">
        <f>FC_IND_NMM_CR_E!M$2</f>
        <v>133.97316034267953</v>
      </c>
      <c r="N51" s="16">
        <f>FC_IND_NMM_CR_E!N$2</f>
        <v>51.736231287514677</v>
      </c>
      <c r="O51" s="16">
        <f>FC_IND_NMM_CR_E!O$2</f>
        <v>49.621454740815281</v>
      </c>
      <c r="P51" s="16">
        <f>FC_IND_NMM_CR_E!P$2</f>
        <v>180.67634849515153</v>
      </c>
      <c r="Q51" s="16">
        <f>FC_IND_NMM_CR_E!Q$2</f>
        <v>334.09539058898702</v>
      </c>
      <c r="R51" s="16">
        <f>FC_IND_NMM_CR_E!R$2</f>
        <v>256.07308110578572</v>
      </c>
      <c r="S51" s="16">
        <f>FC_IND_NMM_CR_E!S$2</f>
        <v>188.23317540197741</v>
      </c>
      <c r="T51" s="16">
        <f>FC_IND_NMM_CR_E!T$2</f>
        <v>120.68611317426488</v>
      </c>
      <c r="U51" s="16">
        <f>FC_IND_NMM_CR_E!U$2</f>
        <v>101.1773003548897</v>
      </c>
      <c r="V51" s="16">
        <f>FC_IND_NMM_CR_E!V$2</f>
        <v>50.884419672042824</v>
      </c>
      <c r="W51" s="16">
        <f>FC_IND_NMM_CR_E!W$2</f>
        <v>123.40387933123888</v>
      </c>
      <c r="X51" s="16">
        <f>FC_IND_NMM_CR_E!X$2</f>
        <v>115.51326306319251</v>
      </c>
    </row>
    <row r="52" spans="1:24" ht="11.25" customHeight="1" x14ac:dyDescent="0.2">
      <c r="A52" s="41" t="s">
        <v>289</v>
      </c>
      <c r="B52" s="15" t="str">
        <f ca="1">HYPERLINK("#"&amp;CELL("address",FC_IND_NMM_GL_E!$X$2),"FC_IND_NMM_GL_E")</f>
        <v>FC_IND_NMM_GL_E</v>
      </c>
      <c r="C52" s="16">
        <f>FC_IND_NMM_GL_E!C$2</f>
        <v>0</v>
      </c>
      <c r="D52" s="16">
        <f>FC_IND_NMM_GL_E!D$2</f>
        <v>0</v>
      </c>
      <c r="E52" s="16">
        <f>FC_IND_NMM_GL_E!E$2</f>
        <v>0</v>
      </c>
      <c r="F52" s="16">
        <f>FC_IND_NMM_GL_E!F$2</f>
        <v>0</v>
      </c>
      <c r="G52" s="16">
        <f>FC_IND_NMM_GL_E!G$2</f>
        <v>0</v>
      </c>
      <c r="H52" s="16">
        <f>FC_IND_NMM_GL_E!H$2</f>
        <v>0</v>
      </c>
      <c r="I52" s="16">
        <f>FC_IND_NMM_GL_E!I$2</f>
        <v>0</v>
      </c>
      <c r="J52" s="16">
        <f>FC_IND_NMM_GL_E!J$2</f>
        <v>0</v>
      </c>
      <c r="K52" s="16">
        <f>FC_IND_NMM_GL_E!K$2</f>
        <v>0</v>
      </c>
      <c r="L52" s="16">
        <f>FC_IND_NMM_GL_E!L$2</f>
        <v>0</v>
      </c>
      <c r="M52" s="16">
        <f>FC_IND_NMM_GL_E!M$2</f>
        <v>0</v>
      </c>
      <c r="N52" s="16">
        <f>FC_IND_NMM_GL_E!N$2</f>
        <v>0</v>
      </c>
      <c r="O52" s="16">
        <f>FC_IND_NMM_GL_E!O$2</f>
        <v>0</v>
      </c>
      <c r="P52" s="16">
        <f>FC_IND_NMM_GL_E!P$2</f>
        <v>0</v>
      </c>
      <c r="Q52" s="16">
        <f>FC_IND_NMM_GL_E!Q$2</f>
        <v>0</v>
      </c>
      <c r="R52" s="16">
        <f>FC_IND_NMM_GL_E!R$2</f>
        <v>0</v>
      </c>
      <c r="S52" s="16">
        <f>FC_IND_NMM_GL_E!S$2</f>
        <v>0</v>
      </c>
      <c r="T52" s="16">
        <f>FC_IND_NMM_GL_E!T$2</f>
        <v>0</v>
      </c>
      <c r="U52" s="16">
        <f>FC_IND_NMM_GL_E!U$2</f>
        <v>0</v>
      </c>
      <c r="V52" s="16">
        <f>FC_IND_NMM_GL_E!V$2</f>
        <v>0</v>
      </c>
      <c r="W52" s="16">
        <f>FC_IND_NMM_GL_E!W$2</f>
        <v>0</v>
      </c>
      <c r="X52" s="16">
        <f>FC_IND_NMM_GL_E!X$2</f>
        <v>0</v>
      </c>
    </row>
    <row r="53" spans="1:24" ht="11.25" customHeight="1" x14ac:dyDescent="0.2">
      <c r="A53" s="40" t="s">
        <v>151</v>
      </c>
      <c r="B53" s="13" t="str">
        <f ca="1">HYPERLINK("#"&amp;CELL("address",FC_IND_PPP_E!$X$2),"FC_IND_PPP_E")</f>
        <v>FC_IND_PPP_E</v>
      </c>
      <c r="C53" s="14">
        <f>FC_IND_PPP_E!C$2</f>
        <v>0</v>
      </c>
      <c r="D53" s="14">
        <f>FC_IND_PPP_E!D$2</f>
        <v>0</v>
      </c>
      <c r="E53" s="14">
        <f>FC_IND_PPP_E!E$2</f>
        <v>0</v>
      </c>
      <c r="F53" s="14">
        <f>FC_IND_PPP_E!F$2</f>
        <v>0</v>
      </c>
      <c r="G53" s="14">
        <f>FC_IND_PPP_E!G$2</f>
        <v>0</v>
      </c>
      <c r="H53" s="14">
        <f>FC_IND_PPP_E!H$2</f>
        <v>0</v>
      </c>
      <c r="I53" s="14">
        <f>FC_IND_PPP_E!I$2</f>
        <v>0</v>
      </c>
      <c r="J53" s="14">
        <f>FC_IND_PPP_E!J$2</f>
        <v>0</v>
      </c>
      <c r="K53" s="14">
        <f>FC_IND_PPP_E!K$2</f>
        <v>0</v>
      </c>
      <c r="L53" s="14">
        <f>FC_IND_PPP_E!L$2</f>
        <v>0</v>
      </c>
      <c r="M53" s="14">
        <f>FC_IND_PPP_E!M$2</f>
        <v>0</v>
      </c>
      <c r="N53" s="14">
        <f>FC_IND_PPP_E!N$2</f>
        <v>0</v>
      </c>
      <c r="O53" s="14">
        <f>FC_IND_PPP_E!O$2</f>
        <v>0</v>
      </c>
      <c r="P53" s="14">
        <f>FC_IND_PPP_E!P$2</f>
        <v>0</v>
      </c>
      <c r="Q53" s="14">
        <f>FC_IND_PPP_E!Q$2</f>
        <v>0</v>
      </c>
      <c r="R53" s="14">
        <f>FC_IND_PPP_E!R$2</f>
        <v>0</v>
      </c>
      <c r="S53" s="14">
        <f>FC_IND_PPP_E!S$2</f>
        <v>0</v>
      </c>
      <c r="T53" s="14">
        <f>FC_IND_PPP_E!T$2</f>
        <v>0</v>
      </c>
      <c r="U53" s="14">
        <f>FC_IND_PPP_E!U$2</f>
        <v>0</v>
      </c>
      <c r="V53" s="14">
        <f>FC_IND_PPP_E!V$2</f>
        <v>0</v>
      </c>
      <c r="W53" s="14">
        <f>FC_IND_PPP_E!W$2</f>
        <v>0</v>
      </c>
      <c r="X53" s="14">
        <f>FC_IND_PPP_E!X$2</f>
        <v>0</v>
      </c>
    </row>
    <row r="54" spans="1:24" ht="11.25" customHeight="1" x14ac:dyDescent="0.2">
      <c r="A54" s="41" t="s">
        <v>295</v>
      </c>
      <c r="B54" s="15" t="str">
        <f ca="1">HYPERLINK("#"&amp;CELL("address",FC_IND_PPP_PU_E!$X$2),"FC_IND_PPP_PU_E")</f>
        <v>FC_IND_PPP_PU_E</v>
      </c>
      <c r="C54" s="16">
        <f>FC_IND_PPP_PU_E!C$2</f>
        <v>0</v>
      </c>
      <c r="D54" s="16">
        <f>FC_IND_PPP_PU_E!D$2</f>
        <v>0</v>
      </c>
      <c r="E54" s="16">
        <f>FC_IND_PPP_PU_E!E$2</f>
        <v>0</v>
      </c>
      <c r="F54" s="16">
        <f>FC_IND_PPP_PU_E!F$2</f>
        <v>0</v>
      </c>
      <c r="G54" s="16">
        <f>FC_IND_PPP_PU_E!G$2</f>
        <v>0</v>
      </c>
      <c r="H54" s="16">
        <f>FC_IND_PPP_PU_E!H$2</f>
        <v>0</v>
      </c>
      <c r="I54" s="16">
        <f>FC_IND_PPP_PU_E!I$2</f>
        <v>0</v>
      </c>
      <c r="J54" s="16">
        <f>FC_IND_PPP_PU_E!J$2</f>
        <v>0</v>
      </c>
      <c r="K54" s="16">
        <f>FC_IND_PPP_PU_E!K$2</f>
        <v>0</v>
      </c>
      <c r="L54" s="16">
        <f>FC_IND_PPP_PU_E!L$2</f>
        <v>0</v>
      </c>
      <c r="M54" s="16">
        <f>FC_IND_PPP_PU_E!M$2</f>
        <v>0</v>
      </c>
      <c r="N54" s="16">
        <f>FC_IND_PPP_PU_E!N$2</f>
        <v>0</v>
      </c>
      <c r="O54" s="16">
        <f>FC_IND_PPP_PU_E!O$2</f>
        <v>0</v>
      </c>
      <c r="P54" s="16">
        <f>FC_IND_PPP_PU_E!P$2</f>
        <v>0</v>
      </c>
      <c r="Q54" s="16">
        <f>FC_IND_PPP_PU_E!Q$2</f>
        <v>0</v>
      </c>
      <c r="R54" s="16">
        <f>FC_IND_PPP_PU_E!R$2</f>
        <v>0</v>
      </c>
      <c r="S54" s="16">
        <f>FC_IND_PPP_PU_E!S$2</f>
        <v>0</v>
      </c>
      <c r="T54" s="16">
        <f>FC_IND_PPP_PU_E!T$2</f>
        <v>0</v>
      </c>
      <c r="U54" s="16">
        <f>FC_IND_PPP_PU_E!U$2</f>
        <v>0</v>
      </c>
      <c r="V54" s="16">
        <f>FC_IND_PPP_PU_E!V$2</f>
        <v>0</v>
      </c>
      <c r="W54" s="16">
        <f>FC_IND_PPP_PU_E!W$2</f>
        <v>0</v>
      </c>
      <c r="X54" s="16">
        <f>FC_IND_PPP_PU_E!X$2</f>
        <v>0</v>
      </c>
    </row>
    <row r="55" spans="1:24" ht="11.25" customHeight="1" x14ac:dyDescent="0.2">
      <c r="A55" s="41" t="s">
        <v>293</v>
      </c>
      <c r="B55" s="15" t="str">
        <f ca="1">HYPERLINK("#"&amp;CELL("address",FC_IND_PPP_PA_E!$X$2),"FC_IND_PPP_PA_E")</f>
        <v>FC_IND_PPP_PA_E</v>
      </c>
      <c r="C55" s="16">
        <f>FC_IND_PPP_PA_E!C$2</f>
        <v>0</v>
      </c>
      <c r="D55" s="16">
        <f>FC_IND_PPP_PA_E!D$2</f>
        <v>0</v>
      </c>
      <c r="E55" s="16">
        <f>FC_IND_PPP_PA_E!E$2</f>
        <v>0</v>
      </c>
      <c r="F55" s="16">
        <f>FC_IND_PPP_PA_E!F$2</f>
        <v>0</v>
      </c>
      <c r="G55" s="16">
        <f>FC_IND_PPP_PA_E!G$2</f>
        <v>0</v>
      </c>
      <c r="H55" s="16">
        <f>FC_IND_PPP_PA_E!H$2</f>
        <v>0</v>
      </c>
      <c r="I55" s="16">
        <f>FC_IND_PPP_PA_E!I$2</f>
        <v>0</v>
      </c>
      <c r="J55" s="16">
        <f>FC_IND_PPP_PA_E!J$2</f>
        <v>0</v>
      </c>
      <c r="K55" s="16">
        <f>FC_IND_PPP_PA_E!K$2</f>
        <v>0</v>
      </c>
      <c r="L55" s="16">
        <f>FC_IND_PPP_PA_E!L$2</f>
        <v>0</v>
      </c>
      <c r="M55" s="16">
        <f>FC_IND_PPP_PA_E!M$2</f>
        <v>0</v>
      </c>
      <c r="N55" s="16">
        <f>FC_IND_PPP_PA_E!N$2</f>
        <v>0</v>
      </c>
      <c r="O55" s="16">
        <f>FC_IND_PPP_PA_E!O$2</f>
        <v>0</v>
      </c>
      <c r="P55" s="16">
        <f>FC_IND_PPP_PA_E!P$2</f>
        <v>0</v>
      </c>
      <c r="Q55" s="16">
        <f>FC_IND_PPP_PA_E!Q$2</f>
        <v>0</v>
      </c>
      <c r="R55" s="16">
        <f>FC_IND_PPP_PA_E!R$2</f>
        <v>0</v>
      </c>
      <c r="S55" s="16">
        <f>FC_IND_PPP_PA_E!S$2</f>
        <v>0</v>
      </c>
      <c r="T55" s="16">
        <f>FC_IND_PPP_PA_E!T$2</f>
        <v>0</v>
      </c>
      <c r="U55" s="16">
        <f>FC_IND_PPP_PA_E!U$2</f>
        <v>0</v>
      </c>
      <c r="V55" s="16">
        <f>FC_IND_PPP_PA_E!V$2</f>
        <v>0</v>
      </c>
      <c r="W55" s="16">
        <f>FC_IND_PPP_PA_E!W$2</f>
        <v>0</v>
      </c>
      <c r="X55" s="16">
        <f>FC_IND_PPP_PA_E!X$2</f>
        <v>0</v>
      </c>
    </row>
    <row r="56" spans="1:24" ht="11.25" customHeight="1" x14ac:dyDescent="0.2">
      <c r="A56" s="41" t="s">
        <v>291</v>
      </c>
      <c r="B56" s="15" t="str">
        <f ca="1">HYPERLINK("#"&amp;CELL("address",FC_IND_PPP_PR_E!$X$2),"FC_IND_PPP_PR_E")</f>
        <v>FC_IND_PPP_PR_E</v>
      </c>
      <c r="C56" s="16">
        <f>FC_IND_PPP_PR_E!C$2</f>
        <v>0</v>
      </c>
      <c r="D56" s="16">
        <f>FC_IND_PPP_PR_E!D$2</f>
        <v>0</v>
      </c>
      <c r="E56" s="16">
        <f>FC_IND_PPP_PR_E!E$2</f>
        <v>0</v>
      </c>
      <c r="F56" s="16">
        <f>FC_IND_PPP_PR_E!F$2</f>
        <v>0</v>
      </c>
      <c r="G56" s="16">
        <f>FC_IND_PPP_PR_E!G$2</f>
        <v>0</v>
      </c>
      <c r="H56" s="16">
        <f>FC_IND_PPP_PR_E!H$2</f>
        <v>0</v>
      </c>
      <c r="I56" s="16">
        <f>FC_IND_PPP_PR_E!I$2</f>
        <v>0</v>
      </c>
      <c r="J56" s="16">
        <f>FC_IND_PPP_PR_E!J$2</f>
        <v>0</v>
      </c>
      <c r="K56" s="16">
        <f>FC_IND_PPP_PR_E!K$2</f>
        <v>0</v>
      </c>
      <c r="L56" s="16">
        <f>FC_IND_PPP_PR_E!L$2</f>
        <v>0</v>
      </c>
      <c r="M56" s="16">
        <f>FC_IND_PPP_PR_E!M$2</f>
        <v>0</v>
      </c>
      <c r="N56" s="16">
        <f>FC_IND_PPP_PR_E!N$2</f>
        <v>0</v>
      </c>
      <c r="O56" s="16">
        <f>FC_IND_PPP_PR_E!O$2</f>
        <v>0</v>
      </c>
      <c r="P56" s="16">
        <f>FC_IND_PPP_PR_E!P$2</f>
        <v>0</v>
      </c>
      <c r="Q56" s="16">
        <f>FC_IND_PPP_PR_E!Q$2</f>
        <v>0</v>
      </c>
      <c r="R56" s="16">
        <f>FC_IND_PPP_PR_E!R$2</f>
        <v>0</v>
      </c>
      <c r="S56" s="16">
        <f>FC_IND_PPP_PR_E!S$2</f>
        <v>0</v>
      </c>
      <c r="T56" s="16">
        <f>FC_IND_PPP_PR_E!T$2</f>
        <v>0</v>
      </c>
      <c r="U56" s="16">
        <f>FC_IND_PPP_PR_E!U$2</f>
        <v>0</v>
      </c>
      <c r="V56" s="16">
        <f>FC_IND_PPP_PR_E!V$2</f>
        <v>0</v>
      </c>
      <c r="W56" s="16">
        <f>FC_IND_PPP_PR_E!W$2</f>
        <v>0</v>
      </c>
      <c r="X56" s="16">
        <f>FC_IND_PPP_PR_E!X$2</f>
        <v>0</v>
      </c>
    </row>
    <row r="57" spans="1:24" ht="11.25" customHeight="1" x14ac:dyDescent="0.2">
      <c r="A57" s="40" t="s">
        <v>150</v>
      </c>
      <c r="B57" s="13" t="str">
        <f ca="1">HYPERLINK("#"&amp;CELL("address",FC_IND_FBT_E!$X$2),"FC_IND_FBT_E")</f>
        <v>FC_IND_FBT_E</v>
      </c>
      <c r="C57" s="14">
        <f>FC_IND_FBT_E!C$2</f>
        <v>12.857323300689368</v>
      </c>
      <c r="D57" s="14">
        <f>FC_IND_FBT_E!D$2</f>
        <v>12.991955577924932</v>
      </c>
      <c r="E57" s="14">
        <f>FC_IND_FBT_E!E$2</f>
        <v>12.453426468982675</v>
      </c>
      <c r="F57" s="14">
        <f>FC_IND_FBT_E!F$2</f>
        <v>12.790004344199817</v>
      </c>
      <c r="G57" s="14">
        <f>FC_IND_FBT_E!G$2</f>
        <v>11.511006164077248</v>
      </c>
      <c r="H57" s="14">
        <f>FC_IND_FBT_E!H$2</f>
        <v>10.568585859171828</v>
      </c>
      <c r="I57" s="14">
        <f>FC_IND_FBT_E!I$2</f>
        <v>20.599604161312815</v>
      </c>
      <c r="J57" s="14">
        <f>FC_IND_FBT_E!J$2</f>
        <v>19.791816133642961</v>
      </c>
      <c r="K57" s="14">
        <f>FC_IND_FBT_E!K$2</f>
        <v>19.383551600698976</v>
      </c>
      <c r="L57" s="14">
        <f>FC_IND_FBT_E!L$2</f>
        <v>18.970964452465964</v>
      </c>
      <c r="M57" s="14">
        <f>FC_IND_FBT_E!M$2</f>
        <v>18.038220719204954</v>
      </c>
      <c r="N57" s="14">
        <f>FC_IND_FBT_E!N$2</f>
        <v>21.821162123279887</v>
      </c>
      <c r="O57" s="14">
        <f>FC_IND_FBT_E!O$2</f>
        <v>52.8569064</v>
      </c>
      <c r="P57" s="14">
        <f>FC_IND_FBT_E!P$2</f>
        <v>43.411394520000002</v>
      </c>
      <c r="Q57" s="14">
        <f>FC_IND_FBT_E!Q$2</f>
        <v>43.473447</v>
      </c>
      <c r="R57" s="14">
        <f>FC_IND_FBT_E!R$2</f>
        <v>56.121277680000006</v>
      </c>
      <c r="S57" s="14">
        <f>FC_IND_FBT_E!S$2</f>
        <v>49.789359360000006</v>
      </c>
      <c r="T57" s="14">
        <f>FC_IND_FBT_E!T$2</f>
        <v>71.157198600000001</v>
      </c>
      <c r="U57" s="14">
        <f>FC_IND_FBT_E!U$2</f>
        <v>65.48877035999999</v>
      </c>
      <c r="V57" s="14">
        <f>FC_IND_FBT_E!V$2</f>
        <v>66.513868919999993</v>
      </c>
      <c r="W57" s="14">
        <f>FC_IND_FBT_E!W$2</f>
        <v>62.092682280000005</v>
      </c>
      <c r="X57" s="14">
        <f>FC_IND_FBT_E!X$2</f>
        <v>64.144603079999996</v>
      </c>
    </row>
    <row r="58" spans="1:24" ht="11.25" customHeight="1" x14ac:dyDescent="0.2">
      <c r="A58" s="40" t="s">
        <v>147</v>
      </c>
      <c r="B58" s="13" t="str">
        <f ca="1">HYPERLINK("#"&amp;CELL("address",FC_IND_TE_E!$X$2),"FC_IND_TE_E")</f>
        <v>FC_IND_TE_E</v>
      </c>
      <c r="C58" s="14">
        <f>FC_IND_TE_E!C$2</f>
        <v>0</v>
      </c>
      <c r="D58" s="14">
        <f>FC_IND_TE_E!D$2</f>
        <v>0</v>
      </c>
      <c r="E58" s="14">
        <f>FC_IND_TE_E!E$2</f>
        <v>0</v>
      </c>
      <c r="F58" s="14">
        <f>FC_IND_TE_E!F$2</f>
        <v>0</v>
      </c>
      <c r="G58" s="14">
        <f>FC_IND_TE_E!G$2</f>
        <v>0</v>
      </c>
      <c r="H58" s="14">
        <f>FC_IND_TE_E!H$2</f>
        <v>0</v>
      </c>
      <c r="I58" s="14">
        <f>FC_IND_TE_E!I$2</f>
        <v>0</v>
      </c>
      <c r="J58" s="14">
        <f>FC_IND_TE_E!J$2</f>
        <v>0</v>
      </c>
      <c r="K58" s="14">
        <f>FC_IND_TE_E!K$2</f>
        <v>0</v>
      </c>
      <c r="L58" s="14">
        <f>FC_IND_TE_E!L$2</f>
        <v>0</v>
      </c>
      <c r="M58" s="14">
        <f>FC_IND_TE_E!M$2</f>
        <v>0</v>
      </c>
      <c r="N58" s="14">
        <f>FC_IND_TE_E!N$2</f>
        <v>0</v>
      </c>
      <c r="O58" s="14">
        <f>FC_IND_TE_E!O$2</f>
        <v>0</v>
      </c>
      <c r="P58" s="14">
        <f>FC_IND_TE_E!P$2</f>
        <v>0</v>
      </c>
      <c r="Q58" s="14">
        <f>FC_IND_TE_E!Q$2</f>
        <v>0</v>
      </c>
      <c r="R58" s="14">
        <f>FC_IND_TE_E!R$2</f>
        <v>0</v>
      </c>
      <c r="S58" s="14">
        <f>FC_IND_TE_E!S$2</f>
        <v>0</v>
      </c>
      <c r="T58" s="14">
        <f>FC_IND_TE_E!T$2</f>
        <v>0</v>
      </c>
      <c r="U58" s="14">
        <f>FC_IND_TE_E!U$2</f>
        <v>0</v>
      </c>
      <c r="V58" s="14">
        <f>FC_IND_TE_E!V$2</f>
        <v>0</v>
      </c>
      <c r="W58" s="14">
        <f>FC_IND_TE_E!W$2</f>
        <v>0</v>
      </c>
      <c r="X58" s="14">
        <f>FC_IND_TE_E!X$2</f>
        <v>0</v>
      </c>
    </row>
    <row r="59" spans="1:24" ht="11.25" customHeight="1" x14ac:dyDescent="0.2">
      <c r="A59" s="40" t="s">
        <v>148</v>
      </c>
      <c r="B59" s="13" t="str">
        <f ca="1">HYPERLINK("#"&amp;CELL("address",FC_IND_MAC_E!$X$2),"FC_IND_MAC_E")</f>
        <v>FC_IND_MAC_E</v>
      </c>
      <c r="C59" s="14">
        <f>FC_IND_MAC_E!C$2</f>
        <v>0</v>
      </c>
      <c r="D59" s="14">
        <f>FC_IND_MAC_E!D$2</f>
        <v>0</v>
      </c>
      <c r="E59" s="14">
        <f>FC_IND_MAC_E!E$2</f>
        <v>0</v>
      </c>
      <c r="F59" s="14">
        <f>FC_IND_MAC_E!F$2</f>
        <v>0</v>
      </c>
      <c r="G59" s="14">
        <f>FC_IND_MAC_E!G$2</f>
        <v>0</v>
      </c>
      <c r="H59" s="14">
        <f>FC_IND_MAC_E!H$2</f>
        <v>0</v>
      </c>
      <c r="I59" s="14">
        <f>FC_IND_MAC_E!I$2</f>
        <v>0</v>
      </c>
      <c r="J59" s="14">
        <f>FC_IND_MAC_E!J$2</f>
        <v>0</v>
      </c>
      <c r="K59" s="14">
        <f>FC_IND_MAC_E!K$2</f>
        <v>0</v>
      </c>
      <c r="L59" s="14">
        <f>FC_IND_MAC_E!L$2</f>
        <v>0</v>
      </c>
      <c r="M59" s="14">
        <f>FC_IND_MAC_E!M$2</f>
        <v>0</v>
      </c>
      <c r="N59" s="14">
        <f>FC_IND_MAC_E!N$2</f>
        <v>0</v>
      </c>
      <c r="O59" s="14">
        <f>FC_IND_MAC_E!O$2</f>
        <v>0</v>
      </c>
      <c r="P59" s="14">
        <f>FC_IND_MAC_E!P$2</f>
        <v>0</v>
      </c>
      <c r="Q59" s="14">
        <f>FC_IND_MAC_E!Q$2</f>
        <v>0</v>
      </c>
      <c r="R59" s="14">
        <f>FC_IND_MAC_E!R$2</f>
        <v>0</v>
      </c>
      <c r="S59" s="14">
        <f>FC_IND_MAC_E!S$2</f>
        <v>0</v>
      </c>
      <c r="T59" s="14">
        <f>FC_IND_MAC_E!T$2</f>
        <v>0</v>
      </c>
      <c r="U59" s="14">
        <f>FC_IND_MAC_E!U$2</f>
        <v>0</v>
      </c>
      <c r="V59" s="14">
        <f>FC_IND_MAC_E!V$2</f>
        <v>0</v>
      </c>
      <c r="W59" s="14">
        <f>FC_IND_MAC_E!W$2</f>
        <v>0</v>
      </c>
      <c r="X59" s="14">
        <f>FC_IND_MAC_E!X$2</f>
        <v>0</v>
      </c>
    </row>
    <row r="60" spans="1:24" ht="11.25" customHeight="1" x14ac:dyDescent="0.2">
      <c r="A60" s="40" t="s">
        <v>154</v>
      </c>
      <c r="B60" s="13" t="str">
        <f ca="1">HYPERLINK("#"&amp;CELL("address",FC_IND_TL_E!$X$2),"FC_IND_TL_E")</f>
        <v>FC_IND_TL_E</v>
      </c>
      <c r="C60" s="14">
        <f>FC_IND_TL_E!C$2</f>
        <v>0</v>
      </c>
      <c r="D60" s="14">
        <f>FC_IND_TL_E!D$2</f>
        <v>0</v>
      </c>
      <c r="E60" s="14">
        <f>FC_IND_TL_E!E$2</f>
        <v>0</v>
      </c>
      <c r="F60" s="14">
        <f>FC_IND_TL_E!F$2</f>
        <v>0</v>
      </c>
      <c r="G60" s="14">
        <f>FC_IND_TL_E!G$2</f>
        <v>0</v>
      </c>
      <c r="H60" s="14">
        <f>FC_IND_TL_E!H$2</f>
        <v>0</v>
      </c>
      <c r="I60" s="14">
        <f>FC_IND_TL_E!I$2</f>
        <v>0</v>
      </c>
      <c r="J60" s="14">
        <f>FC_IND_TL_E!J$2</f>
        <v>0</v>
      </c>
      <c r="K60" s="14">
        <f>FC_IND_TL_E!K$2</f>
        <v>0</v>
      </c>
      <c r="L60" s="14">
        <f>FC_IND_TL_E!L$2</f>
        <v>0</v>
      </c>
      <c r="M60" s="14">
        <f>FC_IND_TL_E!M$2</f>
        <v>0</v>
      </c>
      <c r="N60" s="14">
        <f>FC_IND_TL_E!N$2</f>
        <v>0</v>
      </c>
      <c r="O60" s="14">
        <f>FC_IND_TL_E!O$2</f>
        <v>0</v>
      </c>
      <c r="P60" s="14">
        <f>FC_IND_TL_E!P$2</f>
        <v>0</v>
      </c>
      <c r="Q60" s="14">
        <f>FC_IND_TL_E!Q$2</f>
        <v>0</v>
      </c>
      <c r="R60" s="14">
        <f>FC_IND_TL_E!R$2</f>
        <v>0</v>
      </c>
      <c r="S60" s="14">
        <f>FC_IND_TL_E!S$2</f>
        <v>0</v>
      </c>
      <c r="T60" s="14">
        <f>FC_IND_TL_E!T$2</f>
        <v>8.589672000000001E-2</v>
      </c>
      <c r="U60" s="14">
        <f>FC_IND_TL_E!U$2</f>
        <v>7.3092240000000003E-2</v>
      </c>
      <c r="V60" s="14">
        <f>FC_IND_TL_E!V$2</f>
        <v>5.7086640000000008E-2</v>
      </c>
      <c r="W60" s="14">
        <f>FC_IND_TL_E!W$2</f>
        <v>5.3885519999999992E-2</v>
      </c>
      <c r="X60" s="14">
        <f>FC_IND_TL_E!X$2</f>
        <v>3.4697519999999989E-2</v>
      </c>
    </row>
    <row r="61" spans="1:24" ht="11.25" customHeight="1" x14ac:dyDescent="0.2">
      <c r="A61" s="40" t="s">
        <v>152</v>
      </c>
      <c r="B61" s="13" t="str">
        <f ca="1">HYPERLINK("#"&amp;CELL("address",FC_IND_WP_E!$X$2),"FC_IND_WP_E")</f>
        <v>FC_IND_WP_E</v>
      </c>
      <c r="C61" s="14">
        <f>FC_IND_WP_E!C$2</f>
        <v>0</v>
      </c>
      <c r="D61" s="14">
        <f>FC_IND_WP_E!D$2</f>
        <v>0</v>
      </c>
      <c r="E61" s="14">
        <f>FC_IND_WP_E!E$2</f>
        <v>0</v>
      </c>
      <c r="F61" s="14">
        <f>FC_IND_WP_E!F$2</f>
        <v>0</v>
      </c>
      <c r="G61" s="14">
        <f>FC_IND_WP_E!G$2</f>
        <v>0</v>
      </c>
      <c r="H61" s="14">
        <f>FC_IND_WP_E!H$2</f>
        <v>0</v>
      </c>
      <c r="I61" s="14">
        <f>FC_IND_WP_E!I$2</f>
        <v>0</v>
      </c>
      <c r="J61" s="14">
        <f>FC_IND_WP_E!J$2</f>
        <v>0</v>
      </c>
      <c r="K61" s="14">
        <f>FC_IND_WP_E!K$2</f>
        <v>0</v>
      </c>
      <c r="L61" s="14">
        <f>FC_IND_WP_E!L$2</f>
        <v>0</v>
      </c>
      <c r="M61" s="14">
        <f>FC_IND_WP_E!M$2</f>
        <v>0</v>
      </c>
      <c r="N61" s="14">
        <f>FC_IND_WP_E!N$2</f>
        <v>0</v>
      </c>
      <c r="O61" s="14">
        <f>FC_IND_WP_E!O$2</f>
        <v>0</v>
      </c>
      <c r="P61" s="14">
        <f>FC_IND_WP_E!P$2</f>
        <v>0</v>
      </c>
      <c r="Q61" s="14">
        <f>FC_IND_WP_E!Q$2</f>
        <v>0</v>
      </c>
      <c r="R61" s="14">
        <f>FC_IND_WP_E!R$2</f>
        <v>0</v>
      </c>
      <c r="S61" s="14">
        <f>FC_IND_WP_E!S$2</f>
        <v>0</v>
      </c>
      <c r="T61" s="14">
        <f>FC_IND_WP_E!T$2</f>
        <v>8.8353719999999997E-2</v>
      </c>
      <c r="U61" s="14">
        <f>FC_IND_WP_E!U$2</f>
        <v>8.1951480000000007E-2</v>
      </c>
      <c r="V61" s="14">
        <f>FC_IND_WP_E!V$2</f>
        <v>8.8353719999999997E-2</v>
      </c>
      <c r="W61" s="14">
        <f>FC_IND_WP_E!W$2</f>
        <v>0.10997783999999999</v>
      </c>
      <c r="X61" s="14">
        <f>FC_IND_WP_E!X$2</f>
        <v>0.17914356000000001</v>
      </c>
    </row>
    <row r="62" spans="1:24" ht="11.25" customHeight="1" x14ac:dyDescent="0.2">
      <c r="A62" s="40" t="s">
        <v>149</v>
      </c>
      <c r="B62" s="13" t="str">
        <f ca="1">HYPERLINK("#"&amp;CELL("address",FC_IND_MQ_E!$X$2),"FC_IND_MQ_E")</f>
        <v>FC_IND_MQ_E</v>
      </c>
      <c r="C62" s="14">
        <f>FC_IND_MQ_E!C$2</f>
        <v>0</v>
      </c>
      <c r="D62" s="14">
        <f>FC_IND_MQ_E!D$2</f>
        <v>0</v>
      </c>
      <c r="E62" s="14">
        <f>FC_IND_MQ_E!E$2</f>
        <v>0</v>
      </c>
      <c r="F62" s="14">
        <f>FC_IND_MQ_E!F$2</f>
        <v>0</v>
      </c>
      <c r="G62" s="14">
        <f>FC_IND_MQ_E!G$2</f>
        <v>0</v>
      </c>
      <c r="H62" s="14">
        <f>FC_IND_MQ_E!H$2</f>
        <v>0</v>
      </c>
      <c r="I62" s="14">
        <f>FC_IND_MQ_E!I$2</f>
        <v>0</v>
      </c>
      <c r="J62" s="14">
        <f>FC_IND_MQ_E!J$2</f>
        <v>0</v>
      </c>
      <c r="K62" s="14">
        <f>FC_IND_MQ_E!K$2</f>
        <v>0</v>
      </c>
      <c r="L62" s="14">
        <f>FC_IND_MQ_E!L$2</f>
        <v>0</v>
      </c>
      <c r="M62" s="14">
        <f>FC_IND_MQ_E!M$2</f>
        <v>0</v>
      </c>
      <c r="N62" s="14">
        <f>FC_IND_MQ_E!N$2</f>
        <v>0</v>
      </c>
      <c r="O62" s="14">
        <f>FC_IND_MQ_E!O$2</f>
        <v>15.878622239999999</v>
      </c>
      <c r="P62" s="14">
        <f>FC_IND_MQ_E!P$2</f>
        <v>6.3294145199999985</v>
      </c>
      <c r="Q62" s="14">
        <f>FC_IND_MQ_E!Q$2</f>
        <v>3.1717764000000011</v>
      </c>
      <c r="R62" s="14">
        <f>FC_IND_MQ_E!R$2</f>
        <v>9.5462733600000007</v>
      </c>
      <c r="S62" s="14">
        <f>FC_IND_MQ_E!S$2</f>
        <v>6.3611589599999983</v>
      </c>
      <c r="T62" s="14">
        <f>FC_IND_MQ_E!T$2</f>
        <v>11.90443176</v>
      </c>
      <c r="U62" s="14">
        <f>FC_IND_MQ_E!U$2</f>
        <v>11.636604719999999</v>
      </c>
      <c r="V62" s="14">
        <f>FC_IND_MQ_E!V$2</f>
        <v>22.480932240000001</v>
      </c>
      <c r="W62" s="14">
        <f>FC_IND_MQ_E!W$2</f>
        <v>15.10418844</v>
      </c>
      <c r="X62" s="14">
        <f>FC_IND_MQ_E!X$2</f>
        <v>17.128126079999998</v>
      </c>
    </row>
    <row r="63" spans="1:24" ht="11.25" customHeight="1" x14ac:dyDescent="0.2">
      <c r="A63" s="40" t="s">
        <v>153</v>
      </c>
      <c r="B63" s="13" t="str">
        <f ca="1">HYPERLINK("#"&amp;CELL("address",FC_IND_CON_E!$X$2),"FC_IND_CON_E")</f>
        <v>FC_IND_CON_E</v>
      </c>
      <c r="C63" s="14">
        <f>FC_IND_CON_E!C$2</f>
        <v>21.429112173103935</v>
      </c>
      <c r="D63" s="14">
        <f>FC_IND_CON_E!D$2</f>
        <v>21.653501814985816</v>
      </c>
      <c r="E63" s="14">
        <f>FC_IND_CON_E!E$2</f>
        <v>20.755943247458269</v>
      </c>
      <c r="F63" s="14">
        <f>FC_IND_CON_E!F$2</f>
        <v>21.316912655657443</v>
      </c>
      <c r="G63" s="14">
        <f>FC_IND_CON_E!G$2</f>
        <v>19.185225147296133</v>
      </c>
      <c r="H63" s="14">
        <f>FC_IND_CON_E!H$2</f>
        <v>17.614507047134005</v>
      </c>
      <c r="I63" s="14">
        <f>FC_IND_CON_E!I$2</f>
        <v>19.409614789178022</v>
      </c>
      <c r="J63" s="14">
        <f>FC_IND_CON_E!J$2</f>
        <v>18.063286330897789</v>
      </c>
      <c r="K63" s="14">
        <f>FC_IND_CON_E!K$2</f>
        <v>17.382837821658896</v>
      </c>
      <c r="L63" s="14">
        <f>FC_IND_CON_E!L$2</f>
        <v>16.695184872915494</v>
      </c>
      <c r="M63" s="14">
        <f>FC_IND_CON_E!M$2</f>
        <v>15.140594572791501</v>
      </c>
      <c r="N63" s="14">
        <f>FC_IND_CON_E!N$2</f>
        <v>16.471086414377332</v>
      </c>
      <c r="O63" s="14">
        <f>FC_IND_CON_E!O$2</f>
        <v>19.03505616</v>
      </c>
      <c r="P63" s="14">
        <f>FC_IND_CON_E!P$2</f>
        <v>18.96645024</v>
      </c>
      <c r="Q63" s="14">
        <f>FC_IND_CON_E!Q$2</f>
        <v>28.477923840000003</v>
      </c>
      <c r="R63" s="14">
        <f>FC_IND_CON_E!R$2</f>
        <v>25.419346560000001</v>
      </c>
      <c r="S63" s="14">
        <f>FC_IND_CON_E!S$2</f>
        <v>31.699945080000003</v>
      </c>
      <c r="T63" s="14">
        <f>FC_IND_CON_E!T$2</f>
        <v>35.694819719999998</v>
      </c>
      <c r="U63" s="14">
        <f>FC_IND_CON_E!U$2</f>
        <v>29.665953000000002</v>
      </c>
      <c r="V63" s="14">
        <f>FC_IND_CON_E!V$2</f>
        <v>32.982086520000003</v>
      </c>
      <c r="W63" s="14">
        <f>FC_IND_CON_E!W$2</f>
        <v>30.701726999999998</v>
      </c>
      <c r="X63" s="14">
        <f>FC_IND_CON_E!X$2</f>
        <v>36.083659679999997</v>
      </c>
    </row>
    <row r="64" spans="1:24" ht="11.25" customHeight="1" x14ac:dyDescent="0.2">
      <c r="A64" s="40" t="s">
        <v>155</v>
      </c>
      <c r="B64" s="13" t="str">
        <f ca="1">HYPERLINK("#"&amp;CELL("address",FC_IND_NSP_E!$X$2),"FC_IND_NSP_E")</f>
        <v>FC_IND_NSP_E</v>
      </c>
      <c r="C64" s="14">
        <f>FC_IND_NSP_E!C$2</f>
        <v>55.212170693303705</v>
      </c>
      <c r="D64" s="14">
        <f>FC_IND_NSP_E!D$2</f>
        <v>55.790311267178858</v>
      </c>
      <c r="E64" s="14">
        <f>FC_IND_NSP_E!E$2</f>
        <v>53.477748971678515</v>
      </c>
      <c r="F64" s="14">
        <f>FC_IND_NSP_E!F$2</f>
        <v>54.923088305805798</v>
      </c>
      <c r="G64" s="14">
        <f>FC_IND_NSP_E!G$2</f>
        <v>67.11074915567346</v>
      </c>
      <c r="H64" s="14">
        <f>FC_IND_NSP_E!H$2</f>
        <v>142.38853653966856</v>
      </c>
      <c r="I64" s="14">
        <f>FC_IND_NSP_E!I$2</f>
        <v>100.13032963770158</v>
      </c>
      <c r="J64" s="14">
        <f>FC_IND_NSP_E!J$2</f>
        <v>115.35180654215945</v>
      </c>
      <c r="K64" s="14">
        <f>FC_IND_NSP_E!K$2</f>
        <v>111.17479121764211</v>
      </c>
      <c r="L64" s="14">
        <f>FC_IND_NSP_E!L$2</f>
        <v>90.18880199461853</v>
      </c>
      <c r="M64" s="14">
        <f>FC_IND_NSP_E!M$2</f>
        <v>86.246585348003549</v>
      </c>
      <c r="N64" s="14">
        <f>FC_IND_NSP_E!N$2</f>
        <v>134.7172847823428</v>
      </c>
      <c r="O64" s="14">
        <f>FC_IND_NSP_E!O$2</f>
        <v>22.00008888</v>
      </c>
      <c r="P64" s="14">
        <f>FC_IND_NSP_E!P$2</f>
        <v>9.4506803999999995</v>
      </c>
      <c r="Q64" s="14">
        <f>FC_IND_NSP_E!Q$2</f>
        <v>18.752074200000003</v>
      </c>
      <c r="R64" s="14">
        <f>FC_IND_NSP_E!R$2</f>
        <v>9.3114550800000018</v>
      </c>
      <c r="S64" s="14">
        <f>FC_IND_NSP_E!S$2</f>
        <v>15.60165696</v>
      </c>
      <c r="T64" s="14">
        <f>FC_IND_NSP_E!T$2</f>
        <v>9.3420856800000021</v>
      </c>
      <c r="U64" s="14">
        <f>FC_IND_NSP_E!U$2</f>
        <v>8.8481015999999997</v>
      </c>
      <c r="V64" s="14">
        <f>FC_IND_NSP_E!V$2</f>
        <v>9.7822407600000005</v>
      </c>
      <c r="W64" s="14">
        <f>FC_IND_NSP_E!W$2</f>
        <v>12.024674279999999</v>
      </c>
      <c r="X64" s="14">
        <f>FC_IND_NSP_E!X$2</f>
        <v>12.466455480000004</v>
      </c>
    </row>
    <row r="65" spans="1:24" ht="11.25" customHeight="1" x14ac:dyDescent="0.2">
      <c r="A65" s="39" t="s">
        <v>156</v>
      </c>
      <c r="B65" s="11" t="str">
        <f ca="1">HYPERLINK("#"&amp;CELL("address",FC_TRA_E!$X$2),"FC_TRA_E")</f>
        <v>FC_TRA_E</v>
      </c>
      <c r="C65" s="12">
        <f>FC_TRA_E!C$2</f>
        <v>1747.6229476799999</v>
      </c>
      <c r="D65" s="12">
        <f>FC_TRA_E!D$2</f>
        <v>1803.4644524400001</v>
      </c>
      <c r="E65" s="12">
        <f>FC_TRA_E!E$2</f>
        <v>1786.4862217200002</v>
      </c>
      <c r="F65" s="12">
        <f>FC_TRA_E!F$2</f>
        <v>1892.0287800000001</v>
      </c>
      <c r="G65" s="12">
        <f>FC_TRA_E!G$2</f>
        <v>1993.6873742399998</v>
      </c>
      <c r="H65" s="12">
        <f>FC_TRA_E!H$2</f>
        <v>2032.6667461200004</v>
      </c>
      <c r="I65" s="12">
        <f>FC_TRA_E!I$2</f>
        <v>2020.78167768</v>
      </c>
      <c r="J65" s="12">
        <f>FC_TRA_E!J$2</f>
        <v>2154.4197501600001</v>
      </c>
      <c r="K65" s="12">
        <f>FC_TRA_E!K$2</f>
        <v>2196.1451494799999</v>
      </c>
      <c r="L65" s="12">
        <f>FC_TRA_E!L$2</f>
        <v>2197.2764149200002</v>
      </c>
      <c r="M65" s="12">
        <f>FC_TRA_E!M$2</f>
        <v>2245.1988207599998</v>
      </c>
      <c r="N65" s="12">
        <f>FC_TRA_E!N$2</f>
        <v>2177.9591936400002</v>
      </c>
      <c r="O65" s="12">
        <f>FC_TRA_E!O$2</f>
        <v>2005.8276509999996</v>
      </c>
      <c r="P65" s="12">
        <f>FC_TRA_E!P$2</f>
        <v>1802.4807171599996</v>
      </c>
      <c r="Q65" s="12">
        <f>FC_TRA_E!Q$2</f>
        <v>1757.3609318400001</v>
      </c>
      <c r="R65" s="12">
        <f>FC_TRA_E!R$2</f>
        <v>1826.0269473600001</v>
      </c>
      <c r="S65" s="12">
        <f>FC_TRA_E!S$2</f>
        <v>1939.1558382000003</v>
      </c>
      <c r="T65" s="12">
        <f>FC_TRA_E!T$2</f>
        <v>2006.0127446400002</v>
      </c>
      <c r="U65" s="12">
        <f>FC_TRA_E!U$2</f>
        <v>2018.0349097199996</v>
      </c>
      <c r="V65" s="12">
        <f>FC_TRA_E!V$2</f>
        <v>2038.3199780400003</v>
      </c>
      <c r="W65" s="12">
        <f>FC_TRA_E!W$2</f>
        <v>1773.958545</v>
      </c>
      <c r="X65" s="12">
        <f>FC_TRA_E!X$2</f>
        <v>1906.8394237200002</v>
      </c>
    </row>
    <row r="66" spans="1:24" ht="11.25" customHeight="1" x14ac:dyDescent="0.2">
      <c r="A66" s="40" t="s">
        <v>157</v>
      </c>
      <c r="B66" s="13" t="str">
        <f ca="1">HYPERLINK("#"&amp;CELL("address",FC_TRA_RAIL_E!$X$2),"FC_TRA_RAIL_E")</f>
        <v>FC_TRA_RAIL_E</v>
      </c>
      <c r="C66" s="14">
        <f>FC_TRA_RAIL_E!C$2</f>
        <v>0</v>
      </c>
      <c r="D66" s="14">
        <f>FC_TRA_RAIL_E!D$2</f>
        <v>0</v>
      </c>
      <c r="E66" s="14">
        <f>FC_TRA_RAIL_E!E$2</f>
        <v>0</v>
      </c>
      <c r="F66" s="14">
        <f>FC_TRA_RAIL_E!F$2</f>
        <v>0</v>
      </c>
      <c r="G66" s="14">
        <f>FC_TRA_RAIL_E!G$2</f>
        <v>0</v>
      </c>
      <c r="H66" s="14">
        <f>FC_TRA_RAIL_E!H$2</f>
        <v>0</v>
      </c>
      <c r="I66" s="14">
        <f>FC_TRA_RAIL_E!I$2</f>
        <v>0</v>
      </c>
      <c r="J66" s="14">
        <f>FC_TRA_RAIL_E!J$2</f>
        <v>0</v>
      </c>
      <c r="K66" s="14">
        <f>FC_TRA_RAIL_E!K$2</f>
        <v>0</v>
      </c>
      <c r="L66" s="14">
        <f>FC_TRA_RAIL_E!L$2</f>
        <v>0</v>
      </c>
      <c r="M66" s="14">
        <f>FC_TRA_RAIL_E!M$2</f>
        <v>0</v>
      </c>
      <c r="N66" s="14">
        <f>FC_TRA_RAIL_E!N$2</f>
        <v>0</v>
      </c>
      <c r="O66" s="14">
        <f>FC_TRA_RAIL_E!O$2</f>
        <v>0</v>
      </c>
      <c r="P66" s="14">
        <f>FC_TRA_RAIL_E!P$2</f>
        <v>0</v>
      </c>
      <c r="Q66" s="14">
        <f>FC_TRA_RAIL_E!Q$2</f>
        <v>0</v>
      </c>
      <c r="R66" s="14">
        <f>FC_TRA_RAIL_E!R$2</f>
        <v>0</v>
      </c>
      <c r="S66" s="14">
        <f>FC_TRA_RAIL_E!S$2</f>
        <v>0</v>
      </c>
      <c r="T66" s="14">
        <f>FC_TRA_RAIL_E!T$2</f>
        <v>0</v>
      </c>
      <c r="U66" s="14">
        <f>FC_TRA_RAIL_E!U$2</f>
        <v>0</v>
      </c>
      <c r="V66" s="14">
        <f>FC_TRA_RAIL_E!V$2</f>
        <v>0</v>
      </c>
      <c r="W66" s="14">
        <f>FC_TRA_RAIL_E!W$2</f>
        <v>0</v>
      </c>
      <c r="X66" s="14">
        <f>FC_TRA_RAIL_E!X$2</f>
        <v>0</v>
      </c>
    </row>
    <row r="67" spans="1:24" ht="11.25" customHeight="1" x14ac:dyDescent="0.2">
      <c r="A67" s="41" t="s">
        <v>243</v>
      </c>
      <c r="B67" s="15" t="str">
        <f ca="1">HYPERLINK("#"&amp;CELL("address",FC_TRA_RAIL_MTU_E!$X$2),"FC_TRA_RAIL_MTU_E")</f>
        <v>FC_TRA_RAIL_MTU_E</v>
      </c>
      <c r="C67" s="16">
        <f>FC_TRA_RAIL_MTU_E!C$2</f>
        <v>0</v>
      </c>
      <c r="D67" s="16">
        <f>FC_TRA_RAIL_MTU_E!D$2</f>
        <v>0</v>
      </c>
      <c r="E67" s="16">
        <f>FC_TRA_RAIL_MTU_E!E$2</f>
        <v>0</v>
      </c>
      <c r="F67" s="16">
        <f>FC_TRA_RAIL_MTU_E!F$2</f>
        <v>0</v>
      </c>
      <c r="G67" s="16">
        <f>FC_TRA_RAIL_MTU_E!G$2</f>
        <v>0</v>
      </c>
      <c r="H67" s="16">
        <f>FC_TRA_RAIL_MTU_E!H$2</f>
        <v>0</v>
      </c>
      <c r="I67" s="16">
        <f>FC_TRA_RAIL_MTU_E!I$2</f>
        <v>0</v>
      </c>
      <c r="J67" s="16">
        <f>FC_TRA_RAIL_MTU_E!J$2</f>
        <v>0</v>
      </c>
      <c r="K67" s="16">
        <f>FC_TRA_RAIL_MTU_E!K$2</f>
        <v>0</v>
      </c>
      <c r="L67" s="16">
        <f>FC_TRA_RAIL_MTU_E!L$2</f>
        <v>0</v>
      </c>
      <c r="M67" s="16">
        <f>FC_TRA_RAIL_MTU_E!M$2</f>
        <v>0</v>
      </c>
      <c r="N67" s="16">
        <f>FC_TRA_RAIL_MTU_E!N$2</f>
        <v>0</v>
      </c>
      <c r="O67" s="16">
        <f>FC_TRA_RAIL_MTU_E!O$2</f>
        <v>0</v>
      </c>
      <c r="P67" s="16">
        <f>FC_TRA_RAIL_MTU_E!P$2</f>
        <v>0</v>
      </c>
      <c r="Q67" s="16">
        <f>FC_TRA_RAIL_MTU_E!Q$2</f>
        <v>0</v>
      </c>
      <c r="R67" s="16">
        <f>FC_TRA_RAIL_MTU_E!R$2</f>
        <v>0</v>
      </c>
      <c r="S67" s="16">
        <f>FC_TRA_RAIL_MTU_E!S$2</f>
        <v>0</v>
      </c>
      <c r="T67" s="16">
        <f>FC_TRA_RAIL_MTU_E!T$2</f>
        <v>0</v>
      </c>
      <c r="U67" s="16">
        <f>FC_TRA_RAIL_MTU_E!U$2</f>
        <v>0</v>
      </c>
      <c r="V67" s="16">
        <f>FC_TRA_RAIL_MTU_E!V$2</f>
        <v>0</v>
      </c>
      <c r="W67" s="16">
        <f>FC_TRA_RAIL_MTU_E!W$2</f>
        <v>0</v>
      </c>
      <c r="X67" s="16">
        <f>FC_TRA_RAIL_MTU_E!X$2</f>
        <v>0</v>
      </c>
    </row>
    <row r="68" spans="1:24" ht="11.25" customHeight="1" x14ac:dyDescent="0.2">
      <c r="A68" s="41" t="s">
        <v>248</v>
      </c>
      <c r="B68" s="15" t="str">
        <f ca="1">HYPERLINK("#"&amp;CELL("address",FC_TRA_RAIL_CPT_E!$X$2),"FC_TRA_RAIL_CPT_E")</f>
        <v>FC_TRA_RAIL_CPT_E</v>
      </c>
      <c r="C68" s="16">
        <f>FC_TRA_RAIL_CPT_E!C$2</f>
        <v>0</v>
      </c>
      <c r="D68" s="16">
        <f>FC_TRA_RAIL_CPT_E!D$2</f>
        <v>0</v>
      </c>
      <c r="E68" s="16">
        <f>FC_TRA_RAIL_CPT_E!E$2</f>
        <v>0</v>
      </c>
      <c r="F68" s="16">
        <f>FC_TRA_RAIL_CPT_E!F$2</f>
        <v>0</v>
      </c>
      <c r="G68" s="16">
        <f>FC_TRA_RAIL_CPT_E!G$2</f>
        <v>0</v>
      </c>
      <c r="H68" s="16">
        <f>FC_TRA_RAIL_CPT_E!H$2</f>
        <v>0</v>
      </c>
      <c r="I68" s="16">
        <f>FC_TRA_RAIL_CPT_E!I$2</f>
        <v>0</v>
      </c>
      <c r="J68" s="16">
        <f>FC_TRA_RAIL_CPT_E!J$2</f>
        <v>0</v>
      </c>
      <c r="K68" s="16">
        <f>FC_TRA_RAIL_CPT_E!K$2</f>
        <v>0</v>
      </c>
      <c r="L68" s="16">
        <f>FC_TRA_RAIL_CPT_E!L$2</f>
        <v>0</v>
      </c>
      <c r="M68" s="16">
        <f>FC_TRA_RAIL_CPT_E!M$2</f>
        <v>0</v>
      </c>
      <c r="N68" s="16">
        <f>FC_TRA_RAIL_CPT_E!N$2</f>
        <v>0</v>
      </c>
      <c r="O68" s="16">
        <f>FC_TRA_RAIL_CPT_E!O$2</f>
        <v>0</v>
      </c>
      <c r="P68" s="16">
        <f>FC_TRA_RAIL_CPT_E!P$2</f>
        <v>0</v>
      </c>
      <c r="Q68" s="16">
        <f>FC_TRA_RAIL_CPT_E!Q$2</f>
        <v>0</v>
      </c>
      <c r="R68" s="16">
        <f>FC_TRA_RAIL_CPT_E!R$2</f>
        <v>0</v>
      </c>
      <c r="S68" s="16">
        <f>FC_TRA_RAIL_CPT_E!S$2</f>
        <v>0</v>
      </c>
      <c r="T68" s="16">
        <f>FC_TRA_RAIL_CPT_E!T$2</f>
        <v>0</v>
      </c>
      <c r="U68" s="16">
        <f>FC_TRA_RAIL_CPT_E!U$2</f>
        <v>0</v>
      </c>
      <c r="V68" s="16">
        <f>FC_TRA_RAIL_CPT_E!V$2</f>
        <v>0</v>
      </c>
      <c r="W68" s="16">
        <f>FC_TRA_RAIL_CPT_E!W$2</f>
        <v>0</v>
      </c>
      <c r="X68" s="16">
        <f>FC_TRA_RAIL_CPT_E!X$2</f>
        <v>0</v>
      </c>
    </row>
    <row r="69" spans="1:24" ht="11.25" customHeight="1" x14ac:dyDescent="0.2">
      <c r="A69" s="41" t="s">
        <v>246</v>
      </c>
      <c r="B69" s="15" t="str">
        <f ca="1">HYPERLINK("#"&amp;CELL("address",FC_TRA_RAIL_HST_E!$X$2),"FC_TRA_RAIL_HST_E")</f>
        <v>FC_TRA_RAIL_HST_E</v>
      </c>
      <c r="C69" s="16">
        <f>FC_TRA_RAIL_HST_E!C$2</f>
        <v>0</v>
      </c>
      <c r="D69" s="16">
        <f>FC_TRA_RAIL_HST_E!D$2</f>
        <v>0</v>
      </c>
      <c r="E69" s="16">
        <f>FC_TRA_RAIL_HST_E!E$2</f>
        <v>0</v>
      </c>
      <c r="F69" s="16">
        <f>FC_TRA_RAIL_HST_E!F$2</f>
        <v>0</v>
      </c>
      <c r="G69" s="16">
        <f>FC_TRA_RAIL_HST_E!G$2</f>
        <v>0</v>
      </c>
      <c r="H69" s="16">
        <f>FC_TRA_RAIL_HST_E!H$2</f>
        <v>0</v>
      </c>
      <c r="I69" s="16">
        <f>FC_TRA_RAIL_HST_E!I$2</f>
        <v>0</v>
      </c>
      <c r="J69" s="16">
        <f>FC_TRA_RAIL_HST_E!J$2</f>
        <v>0</v>
      </c>
      <c r="K69" s="16">
        <f>FC_TRA_RAIL_HST_E!K$2</f>
        <v>0</v>
      </c>
      <c r="L69" s="16">
        <f>FC_TRA_RAIL_HST_E!L$2</f>
        <v>0</v>
      </c>
      <c r="M69" s="16">
        <f>FC_TRA_RAIL_HST_E!M$2</f>
        <v>0</v>
      </c>
      <c r="N69" s="16">
        <f>FC_TRA_RAIL_HST_E!N$2</f>
        <v>0</v>
      </c>
      <c r="O69" s="16">
        <f>FC_TRA_RAIL_HST_E!O$2</f>
        <v>0</v>
      </c>
      <c r="P69" s="16">
        <f>FC_TRA_RAIL_HST_E!P$2</f>
        <v>0</v>
      </c>
      <c r="Q69" s="16">
        <f>FC_TRA_RAIL_HST_E!Q$2</f>
        <v>0</v>
      </c>
      <c r="R69" s="16">
        <f>FC_TRA_RAIL_HST_E!R$2</f>
        <v>0</v>
      </c>
      <c r="S69" s="16">
        <f>FC_TRA_RAIL_HST_E!S$2</f>
        <v>0</v>
      </c>
      <c r="T69" s="16">
        <f>FC_TRA_RAIL_HST_E!T$2</f>
        <v>0</v>
      </c>
      <c r="U69" s="16">
        <f>FC_TRA_RAIL_HST_E!U$2</f>
        <v>0</v>
      </c>
      <c r="V69" s="16">
        <f>FC_TRA_RAIL_HST_E!V$2</f>
        <v>0</v>
      </c>
      <c r="W69" s="16">
        <f>FC_TRA_RAIL_HST_E!W$2</f>
        <v>0</v>
      </c>
      <c r="X69" s="16">
        <f>FC_TRA_RAIL_HST_E!X$2</f>
        <v>0</v>
      </c>
    </row>
    <row r="70" spans="1:24" ht="11.25" customHeight="1" x14ac:dyDescent="0.2">
      <c r="A70" s="41" t="s">
        <v>249</v>
      </c>
      <c r="B70" s="15" t="str">
        <f ca="1">HYPERLINK("#"&amp;CELL("address",FC_TRA_RAIL_FRT_E!$X$2),"FC_TRA_RAIL_FRT_E")</f>
        <v>FC_TRA_RAIL_FRT_E</v>
      </c>
      <c r="C70" s="16">
        <f>FC_TRA_RAIL_FRT_E!C$2</f>
        <v>0</v>
      </c>
      <c r="D70" s="16">
        <f>FC_TRA_RAIL_FRT_E!D$2</f>
        <v>0</v>
      </c>
      <c r="E70" s="16">
        <f>FC_TRA_RAIL_FRT_E!E$2</f>
        <v>0</v>
      </c>
      <c r="F70" s="16">
        <f>FC_TRA_RAIL_FRT_E!F$2</f>
        <v>0</v>
      </c>
      <c r="G70" s="16">
        <f>FC_TRA_RAIL_FRT_E!G$2</f>
        <v>0</v>
      </c>
      <c r="H70" s="16">
        <f>FC_TRA_RAIL_FRT_E!H$2</f>
        <v>0</v>
      </c>
      <c r="I70" s="16">
        <f>FC_TRA_RAIL_FRT_E!I$2</f>
        <v>0</v>
      </c>
      <c r="J70" s="16">
        <f>FC_TRA_RAIL_FRT_E!J$2</f>
        <v>0</v>
      </c>
      <c r="K70" s="16">
        <f>FC_TRA_RAIL_FRT_E!K$2</f>
        <v>0</v>
      </c>
      <c r="L70" s="16">
        <f>FC_TRA_RAIL_FRT_E!L$2</f>
        <v>0</v>
      </c>
      <c r="M70" s="16">
        <f>FC_TRA_RAIL_FRT_E!M$2</f>
        <v>0</v>
      </c>
      <c r="N70" s="16">
        <f>FC_TRA_RAIL_FRT_E!N$2</f>
        <v>0</v>
      </c>
      <c r="O70" s="16">
        <f>FC_TRA_RAIL_FRT_E!O$2</f>
        <v>0</v>
      </c>
      <c r="P70" s="16">
        <f>FC_TRA_RAIL_FRT_E!P$2</f>
        <v>0</v>
      </c>
      <c r="Q70" s="16">
        <f>FC_TRA_RAIL_FRT_E!Q$2</f>
        <v>0</v>
      </c>
      <c r="R70" s="16">
        <f>FC_TRA_RAIL_FRT_E!R$2</f>
        <v>0</v>
      </c>
      <c r="S70" s="16">
        <f>FC_TRA_RAIL_FRT_E!S$2</f>
        <v>0</v>
      </c>
      <c r="T70" s="16">
        <f>FC_TRA_RAIL_FRT_E!T$2</f>
        <v>0</v>
      </c>
      <c r="U70" s="16">
        <f>FC_TRA_RAIL_FRT_E!U$2</f>
        <v>0</v>
      </c>
      <c r="V70" s="16">
        <f>FC_TRA_RAIL_FRT_E!V$2</f>
        <v>0</v>
      </c>
      <c r="W70" s="16">
        <f>FC_TRA_RAIL_FRT_E!W$2</f>
        <v>0</v>
      </c>
      <c r="X70" s="16">
        <f>FC_TRA_RAIL_FRT_E!X$2</f>
        <v>0</v>
      </c>
    </row>
    <row r="71" spans="1:24" ht="11.25" customHeight="1" x14ac:dyDescent="0.2">
      <c r="A71" s="40" t="s">
        <v>158</v>
      </c>
      <c r="B71" s="13" t="str">
        <f ca="1">HYPERLINK("#"&amp;CELL("address",FC_TRA_ROAD_E!$X$2),"FC_TRA_ROAD_E")</f>
        <v>FC_TRA_ROAD_E</v>
      </c>
      <c r="C71" s="14">
        <f>FC_TRA_ROAD_E!C$2</f>
        <v>1747.6229476799999</v>
      </c>
      <c r="D71" s="14">
        <f>FC_TRA_ROAD_E!D$2</f>
        <v>1803.4644524400001</v>
      </c>
      <c r="E71" s="14">
        <f>FC_TRA_ROAD_E!E$2</f>
        <v>1786.4862217200002</v>
      </c>
      <c r="F71" s="14">
        <f>FC_TRA_ROAD_E!F$2</f>
        <v>1892.0287800000001</v>
      </c>
      <c r="G71" s="14">
        <f>FC_TRA_ROAD_E!G$2</f>
        <v>1993.6873742399998</v>
      </c>
      <c r="H71" s="14">
        <f>FC_TRA_ROAD_E!H$2</f>
        <v>2032.6667461200004</v>
      </c>
      <c r="I71" s="14">
        <f>FC_TRA_ROAD_E!I$2</f>
        <v>2020.78167768</v>
      </c>
      <c r="J71" s="14">
        <f>FC_TRA_ROAD_E!J$2</f>
        <v>2154.4197501600001</v>
      </c>
      <c r="K71" s="14">
        <f>FC_TRA_ROAD_E!K$2</f>
        <v>2196.1451494799999</v>
      </c>
      <c r="L71" s="14">
        <f>FC_TRA_ROAD_E!L$2</f>
        <v>2197.2764149200002</v>
      </c>
      <c r="M71" s="14">
        <f>FC_TRA_ROAD_E!M$2</f>
        <v>2245.1988207599998</v>
      </c>
      <c r="N71" s="14">
        <f>FC_TRA_ROAD_E!N$2</f>
        <v>2177.9591936400002</v>
      </c>
      <c r="O71" s="14">
        <f>FC_TRA_ROAD_E!O$2</f>
        <v>2005.8276509999996</v>
      </c>
      <c r="P71" s="14">
        <f>FC_TRA_ROAD_E!P$2</f>
        <v>1802.4807171599996</v>
      </c>
      <c r="Q71" s="14">
        <f>FC_TRA_ROAD_E!Q$2</f>
        <v>1757.3609318400001</v>
      </c>
      <c r="R71" s="14">
        <f>FC_TRA_ROAD_E!R$2</f>
        <v>1826.0269473600001</v>
      </c>
      <c r="S71" s="14">
        <f>FC_TRA_ROAD_E!S$2</f>
        <v>1939.1558382000003</v>
      </c>
      <c r="T71" s="14">
        <f>FC_TRA_ROAD_E!T$2</f>
        <v>2003.9634943200001</v>
      </c>
      <c r="U71" s="14">
        <f>FC_TRA_ROAD_E!U$2</f>
        <v>2015.8968283199997</v>
      </c>
      <c r="V71" s="14">
        <f>FC_TRA_ROAD_E!V$2</f>
        <v>2035.5326028000004</v>
      </c>
      <c r="W71" s="14">
        <f>FC_TRA_ROAD_E!W$2</f>
        <v>1772.8194798</v>
      </c>
      <c r="X71" s="14">
        <f>FC_TRA_ROAD_E!X$2</f>
        <v>1904.2193070000003</v>
      </c>
    </row>
    <row r="72" spans="1:24" ht="11.25" customHeight="1" x14ac:dyDescent="0.2">
      <c r="A72" s="41" t="s">
        <v>326</v>
      </c>
      <c r="B72" s="15" t="str">
        <f ca="1">HYPERLINK("#"&amp;CELL("address",FC_TRA_ROAD_P2W_E!$X$2),"FC_TRA_ROAD_P2W_E")</f>
        <v>FC_TRA_ROAD_P2W_E</v>
      </c>
      <c r="C72" s="16">
        <f>FC_TRA_ROAD_P2W_E!C$2</f>
        <v>16.934891343718053</v>
      </c>
      <c r="D72" s="16">
        <f>FC_TRA_ROAD_P2W_E!D$2</f>
        <v>16.537456513329772</v>
      </c>
      <c r="E72" s="16">
        <f>FC_TRA_ROAD_P2W_E!E$2</f>
        <v>16.086514262897715</v>
      </c>
      <c r="F72" s="16">
        <f>FC_TRA_ROAD_P2W_E!F$2</f>
        <v>16.257839012442187</v>
      </c>
      <c r="G72" s="16">
        <f>FC_TRA_ROAD_P2W_E!G$2</f>
        <v>16.133207491333813</v>
      </c>
      <c r="H72" s="16">
        <f>FC_TRA_ROAD_P2W_E!H$2</f>
        <v>15.813287821964547</v>
      </c>
      <c r="I72" s="16">
        <f>FC_TRA_ROAD_P2W_E!I$2</f>
        <v>15.679694517360774</v>
      </c>
      <c r="J72" s="16">
        <f>FC_TRA_ROAD_P2W_E!J$2</f>
        <v>15.703062516849121</v>
      </c>
      <c r="K72" s="16">
        <f>FC_TRA_ROAD_P2W_E!K$2</f>
        <v>15.919059920213689</v>
      </c>
      <c r="L72" s="16">
        <f>FC_TRA_ROAD_P2W_E!L$2</f>
        <v>15.646166621457265</v>
      </c>
      <c r="M72" s="16">
        <f>FC_TRA_ROAD_P2W_E!M$2</f>
        <v>15.296658569133429</v>
      </c>
      <c r="N72" s="16">
        <f>FC_TRA_ROAD_P2W_E!N$2</f>
        <v>14.862991868234223</v>
      </c>
      <c r="O72" s="16">
        <f>FC_TRA_ROAD_P2W_E!O$2</f>
        <v>15.048666098262357</v>
      </c>
      <c r="P72" s="16">
        <f>FC_TRA_ROAD_P2W_E!P$2</f>
        <v>14.671843841014374</v>
      </c>
      <c r="Q72" s="16">
        <f>FC_TRA_ROAD_P2W_E!Q$2</f>
        <v>14.76642914190535</v>
      </c>
      <c r="R72" s="16">
        <f>FC_TRA_ROAD_P2W_E!R$2</f>
        <v>14.363496114755479</v>
      </c>
      <c r="S72" s="16">
        <f>FC_TRA_ROAD_P2W_E!S$2</f>
        <v>14.137538107780056</v>
      </c>
      <c r="T72" s="16">
        <f>FC_TRA_ROAD_P2W_E!T$2</f>
        <v>13.178927215070214</v>
      </c>
      <c r="U72" s="16">
        <f>FC_TRA_ROAD_P2W_E!U$2</f>
        <v>12.410377396382012</v>
      </c>
      <c r="V72" s="16">
        <f>FC_TRA_ROAD_P2W_E!V$2</f>
        <v>12.881663591555677</v>
      </c>
      <c r="W72" s="16">
        <f>FC_TRA_ROAD_P2W_E!W$2</f>
        <v>11.397474000910204</v>
      </c>
      <c r="X72" s="16">
        <f>FC_TRA_ROAD_P2W_E!X$2</f>
        <v>11.14427561490605</v>
      </c>
    </row>
    <row r="73" spans="1:24" ht="11.25" customHeight="1" x14ac:dyDescent="0.2">
      <c r="A73" s="41" t="s">
        <v>251</v>
      </c>
      <c r="B73" s="15" t="str">
        <f ca="1">HYPERLINK("#"&amp;CELL("address",FC_TRA_ROAD_CAR_E!$X$2),"FC_TRA_ROAD_CAR_E")</f>
        <v>FC_TRA_ROAD_CAR_E</v>
      </c>
      <c r="C73" s="16">
        <f>FC_TRA_ROAD_CAR_E!C$2</f>
        <v>752.06064574975449</v>
      </c>
      <c r="D73" s="16">
        <f>FC_TRA_ROAD_CAR_E!D$2</f>
        <v>799.43746245293289</v>
      </c>
      <c r="E73" s="16">
        <f>FC_TRA_ROAD_CAR_E!E$2</f>
        <v>816.76196491239136</v>
      </c>
      <c r="F73" s="16">
        <f>FC_TRA_ROAD_CAR_E!F$2</f>
        <v>886.40723669246938</v>
      </c>
      <c r="G73" s="16">
        <f>FC_TRA_ROAD_CAR_E!G$2</f>
        <v>992.22694417701791</v>
      </c>
      <c r="H73" s="16">
        <f>FC_TRA_ROAD_CAR_E!H$2</f>
        <v>1044.8134534309831</v>
      </c>
      <c r="I73" s="16">
        <f>FC_TRA_ROAD_CAR_E!I$2</f>
        <v>1102.1837939272691</v>
      </c>
      <c r="J73" s="16">
        <f>FC_TRA_ROAD_CAR_E!J$2</f>
        <v>1204.0520301408369</v>
      </c>
      <c r="K73" s="16">
        <f>FC_TRA_ROAD_CAR_E!K$2</f>
        <v>1266.564132994745</v>
      </c>
      <c r="L73" s="16">
        <f>FC_TRA_ROAD_CAR_E!L$2</f>
        <v>1313.9882995616401</v>
      </c>
      <c r="M73" s="16">
        <f>FC_TRA_ROAD_CAR_E!M$2</f>
        <v>1342.4344515318987</v>
      </c>
      <c r="N73" s="16">
        <f>FC_TRA_ROAD_CAR_E!N$2</f>
        <v>1320.3987456425079</v>
      </c>
      <c r="O73" s="16">
        <f>FC_TRA_ROAD_CAR_E!O$2</f>
        <v>1252.1594403971424</v>
      </c>
      <c r="P73" s="16">
        <f>FC_TRA_ROAD_CAR_E!P$2</f>
        <v>1167.2477425644618</v>
      </c>
      <c r="Q73" s="16">
        <f>FC_TRA_ROAD_CAR_E!Q$2</f>
        <v>1149.1873360641114</v>
      </c>
      <c r="R73" s="16">
        <f>FC_TRA_ROAD_CAR_E!R$2</f>
        <v>1179.834825770547</v>
      </c>
      <c r="S73" s="16">
        <f>FC_TRA_ROAD_CAR_E!S$2</f>
        <v>1234.7545202262854</v>
      </c>
      <c r="T73" s="16">
        <f>FC_TRA_ROAD_CAR_E!T$2</f>
        <v>1255.408824272401</v>
      </c>
      <c r="U73" s="16">
        <f>FC_TRA_ROAD_CAR_E!U$2</f>
        <v>1258.007516469771</v>
      </c>
      <c r="V73" s="16">
        <f>FC_TRA_ROAD_CAR_E!V$2</f>
        <v>1277.2452511705249</v>
      </c>
      <c r="W73" s="16">
        <f>FC_TRA_ROAD_CAR_E!W$2</f>
        <v>1115.8676152621933</v>
      </c>
      <c r="X73" s="16">
        <f>FC_TRA_ROAD_CAR_E!X$2</f>
        <v>1204.3578161438479</v>
      </c>
    </row>
    <row r="74" spans="1:24" ht="11.25" customHeight="1" x14ac:dyDescent="0.2">
      <c r="A74" s="41" t="s">
        <v>252</v>
      </c>
      <c r="B74" s="15" t="str">
        <f ca="1">HYPERLINK("#"&amp;CELL("address",FC_TRA_ROAD_BUS_E!$X$2),"FC_TRA_ROAD_BUS_E")</f>
        <v>FC_TRA_ROAD_BUS_E</v>
      </c>
      <c r="C74" s="16">
        <f>FC_TRA_ROAD_BUS_E!C$2</f>
        <v>280.84258547765575</v>
      </c>
      <c r="D74" s="16">
        <f>FC_TRA_ROAD_BUS_E!D$2</f>
        <v>286.36920925489721</v>
      </c>
      <c r="E74" s="16">
        <f>FC_TRA_ROAD_BUS_E!E$2</f>
        <v>279.02699503372759</v>
      </c>
      <c r="F74" s="16">
        <f>FC_TRA_ROAD_BUS_E!F$2</f>
        <v>299.34084320870215</v>
      </c>
      <c r="G74" s="16">
        <f>FC_TRA_ROAD_BUS_E!G$2</f>
        <v>315.24509184508798</v>
      </c>
      <c r="H74" s="16">
        <f>FC_TRA_ROAD_BUS_E!H$2</f>
        <v>295.00781773313662</v>
      </c>
      <c r="I74" s="16">
        <f>FC_TRA_ROAD_BUS_E!I$2</f>
        <v>299.30063577623048</v>
      </c>
      <c r="J74" s="16">
        <f>FC_TRA_ROAD_BUS_E!J$2</f>
        <v>314.72702065589488</v>
      </c>
      <c r="K74" s="16">
        <f>FC_TRA_ROAD_BUS_E!K$2</f>
        <v>298.63162140621887</v>
      </c>
      <c r="L74" s="16">
        <f>FC_TRA_ROAD_BUS_E!L$2</f>
        <v>302.15216963712919</v>
      </c>
      <c r="M74" s="16">
        <f>FC_TRA_ROAD_BUS_E!M$2</f>
        <v>303.90541173250358</v>
      </c>
      <c r="N74" s="16">
        <f>FC_TRA_ROAD_BUS_E!N$2</f>
        <v>299.18291673462016</v>
      </c>
      <c r="O74" s="16">
        <f>FC_TRA_ROAD_BUS_E!O$2</f>
        <v>270.73208680930071</v>
      </c>
      <c r="P74" s="16">
        <f>FC_TRA_ROAD_BUS_E!P$2</f>
        <v>241.65723136373757</v>
      </c>
      <c r="Q74" s="16">
        <f>FC_TRA_ROAD_BUS_E!Q$2</f>
        <v>244.0678656438642</v>
      </c>
      <c r="R74" s="16">
        <f>FC_TRA_ROAD_BUS_E!R$2</f>
        <v>272.56390551464381</v>
      </c>
      <c r="S74" s="16">
        <f>FC_TRA_ROAD_BUS_E!S$2</f>
        <v>287.91899824917408</v>
      </c>
      <c r="T74" s="16">
        <f>FC_TRA_ROAD_BUS_E!T$2</f>
        <v>302.35870545745877</v>
      </c>
      <c r="U74" s="16">
        <f>FC_TRA_ROAD_BUS_E!U$2</f>
        <v>303.25969237884465</v>
      </c>
      <c r="V74" s="16">
        <f>FC_TRA_ROAD_BUS_E!V$2</f>
        <v>309.27537079854102</v>
      </c>
      <c r="W74" s="16">
        <f>FC_TRA_ROAD_BUS_E!W$2</f>
        <v>245.37661387652463</v>
      </c>
      <c r="X74" s="16">
        <f>FC_TRA_ROAD_BUS_E!X$2</f>
        <v>273.0868789178968</v>
      </c>
    </row>
    <row r="75" spans="1:24" ht="11.25" customHeight="1" x14ac:dyDescent="0.2">
      <c r="A75" s="41" t="s">
        <v>253</v>
      </c>
      <c r="B75" s="15" t="str">
        <f ca="1">HYPERLINK("#"&amp;CELL("address",FC_TRA_ROAD_LCV_E!$X$2),"FC_TRA_ROAD_LCV_E")</f>
        <v>FC_TRA_ROAD_LCV_E</v>
      </c>
      <c r="C75" s="16">
        <f>FC_TRA_ROAD_LCV_E!C$2</f>
        <v>550.74480635443024</v>
      </c>
      <c r="D75" s="16">
        <f>FC_TRA_ROAD_LCV_E!D$2</f>
        <v>552.99153932332183</v>
      </c>
      <c r="E75" s="16">
        <f>FC_TRA_ROAD_LCV_E!E$2</f>
        <v>535.33393785276257</v>
      </c>
      <c r="F75" s="16">
        <f>FC_TRA_ROAD_LCV_E!F$2</f>
        <v>538.47724681801128</v>
      </c>
      <c r="G75" s="16">
        <f>FC_TRA_ROAD_LCV_E!G$2</f>
        <v>536.60674712160699</v>
      </c>
      <c r="H75" s="16">
        <f>FC_TRA_ROAD_LCV_E!H$2</f>
        <v>517.89274632015338</v>
      </c>
      <c r="I75" s="16">
        <f>FC_TRA_ROAD_LCV_E!I$2</f>
        <v>473.89188023993773</v>
      </c>
      <c r="J75" s="16">
        <f>FC_TRA_ROAD_LCV_E!J$2</f>
        <v>480.47840316211722</v>
      </c>
      <c r="K75" s="16">
        <f>FC_TRA_ROAD_LCV_E!K$2</f>
        <v>470.36377703135514</v>
      </c>
      <c r="L75" s="16">
        <f>FC_TRA_ROAD_LCV_E!L$2</f>
        <v>451.30842052131442</v>
      </c>
      <c r="M75" s="16">
        <f>FC_TRA_ROAD_LCV_E!M$2</f>
        <v>453.38799215458249</v>
      </c>
      <c r="N75" s="16">
        <f>FC_TRA_ROAD_LCV_E!N$2</f>
        <v>434.72032983531756</v>
      </c>
      <c r="O75" s="16">
        <f>FC_TRA_ROAD_LCV_E!O$2</f>
        <v>378.32364489123279</v>
      </c>
      <c r="P75" s="16">
        <f>FC_TRA_ROAD_LCV_E!P$2</f>
        <v>319.93528173212627</v>
      </c>
      <c r="Q75" s="16">
        <f>FC_TRA_ROAD_LCV_E!Q$2</f>
        <v>298.01744224949726</v>
      </c>
      <c r="R75" s="16">
        <f>FC_TRA_ROAD_LCV_E!R$2</f>
        <v>306.4536418439539</v>
      </c>
      <c r="S75" s="16">
        <f>FC_TRA_ROAD_LCV_E!S$2</f>
        <v>330.06742278325169</v>
      </c>
      <c r="T75" s="16">
        <f>FC_TRA_ROAD_LCV_E!T$2</f>
        <v>347.8906099785267</v>
      </c>
      <c r="U75" s="16">
        <f>FC_TRA_ROAD_LCV_E!U$2</f>
        <v>353.24170811426785</v>
      </c>
      <c r="V75" s="16">
        <f>FC_TRA_ROAD_LCV_E!V$2</f>
        <v>343.5261096163286</v>
      </c>
      <c r="W75" s="16">
        <f>FC_TRA_ROAD_LCV_E!W$2</f>
        <v>333.16809692659086</v>
      </c>
      <c r="X75" s="16">
        <f>FC_TRA_ROAD_LCV_E!X$2</f>
        <v>345.70859371067564</v>
      </c>
    </row>
    <row r="76" spans="1:24" ht="11.25" customHeight="1" x14ac:dyDescent="0.2">
      <c r="A76" s="41" t="s">
        <v>254</v>
      </c>
      <c r="B76" s="15" t="str">
        <f ca="1">HYPERLINK("#"&amp;CELL("address",FC_TRA_ROAD_HGV_E!$X$2),"FC_TRA_ROAD_HGV_E")</f>
        <v>FC_TRA_ROAD_HGV_E</v>
      </c>
      <c r="C76" s="16">
        <f>FC_TRA_ROAD_HGV_E!C$2</f>
        <v>147.04001875444163</v>
      </c>
      <c r="D76" s="16">
        <f>FC_TRA_ROAD_HGV_E!D$2</f>
        <v>148.12878489551829</v>
      </c>
      <c r="E76" s="16">
        <f>FC_TRA_ROAD_HGV_E!E$2</f>
        <v>139.27680965822097</v>
      </c>
      <c r="F76" s="16">
        <f>FC_TRA_ROAD_HGV_E!F$2</f>
        <v>151.54561426837498</v>
      </c>
      <c r="G76" s="16">
        <f>FC_TRA_ROAD_HGV_E!G$2</f>
        <v>133.47538360495318</v>
      </c>
      <c r="H76" s="16">
        <f>FC_TRA_ROAD_HGV_E!H$2</f>
        <v>159.13944081376258</v>
      </c>
      <c r="I76" s="16">
        <f>FC_TRA_ROAD_HGV_E!I$2</f>
        <v>129.72567321920209</v>
      </c>
      <c r="J76" s="16">
        <f>FC_TRA_ROAD_HGV_E!J$2</f>
        <v>139.45923368430175</v>
      </c>
      <c r="K76" s="16">
        <f>FC_TRA_ROAD_HGV_E!K$2</f>
        <v>144.66655812746711</v>
      </c>
      <c r="L76" s="16">
        <f>FC_TRA_ROAD_HGV_E!L$2</f>
        <v>114.18135857845921</v>
      </c>
      <c r="M76" s="16">
        <f>FC_TRA_ROAD_HGV_E!M$2</f>
        <v>130.17430677188153</v>
      </c>
      <c r="N76" s="16">
        <f>FC_TRA_ROAD_HGV_E!N$2</f>
        <v>108.79420955932015</v>
      </c>
      <c r="O76" s="16">
        <f>FC_TRA_ROAD_HGV_E!O$2</f>
        <v>89.563812804061627</v>
      </c>
      <c r="P76" s="16">
        <f>FC_TRA_ROAD_HGV_E!P$2</f>
        <v>58.968617658659852</v>
      </c>
      <c r="Q76" s="16">
        <f>FC_TRA_ROAD_HGV_E!Q$2</f>
        <v>51.321858740622019</v>
      </c>
      <c r="R76" s="16">
        <f>FC_TRA_ROAD_HGV_E!R$2</f>
        <v>52.811078116099779</v>
      </c>
      <c r="S76" s="16">
        <f>FC_TRA_ROAD_HGV_E!S$2</f>
        <v>72.2773588335087</v>
      </c>
      <c r="T76" s="16">
        <f>FC_TRA_ROAD_HGV_E!T$2</f>
        <v>85.126427396543519</v>
      </c>
      <c r="U76" s="16">
        <f>FC_TRA_ROAD_HGV_E!U$2</f>
        <v>88.977533960734505</v>
      </c>
      <c r="V76" s="16">
        <f>FC_TRA_ROAD_HGV_E!V$2</f>
        <v>92.604207623049987</v>
      </c>
      <c r="W76" s="16">
        <f>FC_TRA_ROAD_HGV_E!W$2</f>
        <v>67.009679733781283</v>
      </c>
      <c r="X76" s="16">
        <f>FC_TRA_ROAD_HGV_E!X$2</f>
        <v>69.921742612673825</v>
      </c>
    </row>
    <row r="77" spans="1:24" ht="11.25" customHeight="1" x14ac:dyDescent="0.2">
      <c r="A77" s="40" t="s">
        <v>159</v>
      </c>
      <c r="B77" s="13" t="str">
        <f ca="1">HYPERLINK("#"&amp;CELL("address",FC_TRA_DAVI_E!$X$2),"FC_TRA_DAVI_E")</f>
        <v>FC_TRA_DAVI_E</v>
      </c>
      <c r="C77" s="14">
        <f>FC_TRA_DAVI_E!C$2</f>
        <v>0</v>
      </c>
      <c r="D77" s="14">
        <f>FC_TRA_DAVI_E!D$2</f>
        <v>0</v>
      </c>
      <c r="E77" s="14">
        <f>FC_TRA_DAVI_E!E$2</f>
        <v>0</v>
      </c>
      <c r="F77" s="14">
        <f>FC_TRA_DAVI_E!F$2</f>
        <v>0</v>
      </c>
      <c r="G77" s="14">
        <f>FC_TRA_DAVI_E!G$2</f>
        <v>0</v>
      </c>
      <c r="H77" s="14">
        <f>FC_TRA_DAVI_E!H$2</f>
        <v>0</v>
      </c>
      <c r="I77" s="14">
        <f>FC_TRA_DAVI_E!I$2</f>
        <v>0</v>
      </c>
      <c r="J77" s="14">
        <f>FC_TRA_DAVI_E!J$2</f>
        <v>0</v>
      </c>
      <c r="K77" s="14">
        <f>FC_TRA_DAVI_E!K$2</f>
        <v>0</v>
      </c>
      <c r="L77" s="14">
        <f>FC_TRA_DAVI_E!L$2</f>
        <v>0</v>
      </c>
      <c r="M77" s="14">
        <f>FC_TRA_DAVI_E!M$2</f>
        <v>0</v>
      </c>
      <c r="N77" s="14">
        <f>FC_TRA_DAVI_E!N$2</f>
        <v>0</v>
      </c>
      <c r="O77" s="14">
        <f>FC_TRA_DAVI_E!O$2</f>
        <v>0</v>
      </c>
      <c r="P77" s="14">
        <f>FC_TRA_DAVI_E!P$2</f>
        <v>0</v>
      </c>
      <c r="Q77" s="14">
        <f>FC_TRA_DAVI_E!Q$2</f>
        <v>0</v>
      </c>
      <c r="R77" s="14">
        <f>FC_TRA_DAVI_E!R$2</f>
        <v>0</v>
      </c>
      <c r="S77" s="14">
        <f>FC_TRA_DAVI_E!S$2</f>
        <v>0</v>
      </c>
      <c r="T77" s="14">
        <f>FC_TRA_DAVI_E!T$2</f>
        <v>0</v>
      </c>
      <c r="U77" s="14">
        <f>FC_TRA_DAVI_E!U$2</f>
        <v>0</v>
      </c>
      <c r="V77" s="14">
        <f>FC_TRA_DAVI_E!V$2</f>
        <v>0</v>
      </c>
      <c r="W77" s="14">
        <f>FC_TRA_DAVI_E!W$2</f>
        <v>0</v>
      </c>
      <c r="X77" s="14">
        <f>FC_TRA_DAVI_E!X$2</f>
        <v>0</v>
      </c>
    </row>
    <row r="78" spans="1:24" ht="11.25" customHeight="1" x14ac:dyDescent="0.2">
      <c r="A78" s="41" t="s">
        <v>230</v>
      </c>
      <c r="B78" s="15" t="str">
        <f ca="1">HYPERLINK("#"&amp;CELL("address",FC_TRA_DAVI_PA_E!$X$2),"FC_TRA_DAVI_PA_E")</f>
        <v>FC_TRA_DAVI_PA_E</v>
      </c>
      <c r="C78" s="16">
        <f>FC_TRA_DAVI_PA_E!C$2</f>
        <v>0</v>
      </c>
      <c r="D78" s="16">
        <f>FC_TRA_DAVI_PA_E!D$2</f>
        <v>0</v>
      </c>
      <c r="E78" s="16">
        <f>FC_TRA_DAVI_PA_E!E$2</f>
        <v>0</v>
      </c>
      <c r="F78" s="16">
        <f>FC_TRA_DAVI_PA_E!F$2</f>
        <v>0</v>
      </c>
      <c r="G78" s="16">
        <f>FC_TRA_DAVI_PA_E!G$2</f>
        <v>0</v>
      </c>
      <c r="H78" s="16">
        <f>FC_TRA_DAVI_PA_E!H$2</f>
        <v>0</v>
      </c>
      <c r="I78" s="16">
        <f>FC_TRA_DAVI_PA_E!I$2</f>
        <v>0</v>
      </c>
      <c r="J78" s="16">
        <f>FC_TRA_DAVI_PA_E!J$2</f>
        <v>0</v>
      </c>
      <c r="K78" s="16">
        <f>FC_TRA_DAVI_PA_E!K$2</f>
        <v>0</v>
      </c>
      <c r="L78" s="16">
        <f>FC_TRA_DAVI_PA_E!L$2</f>
        <v>0</v>
      </c>
      <c r="M78" s="16">
        <f>FC_TRA_DAVI_PA_E!M$2</f>
        <v>0</v>
      </c>
      <c r="N78" s="16">
        <f>FC_TRA_DAVI_PA_E!N$2</f>
        <v>0</v>
      </c>
      <c r="O78" s="16">
        <f>FC_TRA_DAVI_PA_E!O$2</f>
        <v>0</v>
      </c>
      <c r="P78" s="16">
        <f>FC_TRA_DAVI_PA_E!P$2</f>
        <v>0</v>
      </c>
      <c r="Q78" s="16">
        <f>FC_TRA_DAVI_PA_E!Q$2</f>
        <v>0</v>
      </c>
      <c r="R78" s="16">
        <f>FC_TRA_DAVI_PA_E!R$2</f>
        <v>0</v>
      </c>
      <c r="S78" s="16">
        <f>FC_TRA_DAVI_PA_E!S$2</f>
        <v>0</v>
      </c>
      <c r="T78" s="16">
        <f>FC_TRA_DAVI_PA_E!T$2</f>
        <v>0</v>
      </c>
      <c r="U78" s="16">
        <f>FC_TRA_DAVI_PA_E!U$2</f>
        <v>0</v>
      </c>
      <c r="V78" s="16">
        <f>FC_TRA_DAVI_PA_E!V$2</f>
        <v>0</v>
      </c>
      <c r="W78" s="16">
        <f>FC_TRA_DAVI_PA_E!W$2</f>
        <v>0</v>
      </c>
      <c r="X78" s="16">
        <f>FC_TRA_DAVI_PA_E!X$2</f>
        <v>0</v>
      </c>
    </row>
    <row r="79" spans="1:24" ht="11.25" customHeight="1" x14ac:dyDescent="0.2">
      <c r="A79" s="41" t="s">
        <v>231</v>
      </c>
      <c r="B79" s="15" t="str">
        <f ca="1">HYPERLINK("#"&amp;CELL("address",FC_TRA_DAVI_FR_E!$X$2),"FC_TRA_DAVI_FR_E")</f>
        <v>FC_TRA_DAVI_FR_E</v>
      </c>
      <c r="C79" s="16">
        <f>FC_TRA_DAVI_FR_E!C$2</f>
        <v>0</v>
      </c>
      <c r="D79" s="16">
        <f>FC_TRA_DAVI_FR_E!D$2</f>
        <v>0</v>
      </c>
      <c r="E79" s="16">
        <f>FC_TRA_DAVI_FR_E!E$2</f>
        <v>0</v>
      </c>
      <c r="F79" s="16">
        <f>FC_TRA_DAVI_FR_E!F$2</f>
        <v>0</v>
      </c>
      <c r="G79" s="16">
        <f>FC_TRA_DAVI_FR_E!G$2</f>
        <v>0</v>
      </c>
      <c r="H79" s="16">
        <f>FC_TRA_DAVI_FR_E!H$2</f>
        <v>0</v>
      </c>
      <c r="I79" s="16">
        <f>FC_TRA_DAVI_FR_E!I$2</f>
        <v>0</v>
      </c>
      <c r="J79" s="16">
        <f>FC_TRA_DAVI_FR_E!J$2</f>
        <v>0</v>
      </c>
      <c r="K79" s="16">
        <f>FC_TRA_DAVI_FR_E!K$2</f>
        <v>0</v>
      </c>
      <c r="L79" s="16">
        <f>FC_TRA_DAVI_FR_E!L$2</f>
        <v>0</v>
      </c>
      <c r="M79" s="16">
        <f>FC_TRA_DAVI_FR_E!M$2</f>
        <v>0</v>
      </c>
      <c r="N79" s="16">
        <f>FC_TRA_DAVI_FR_E!N$2</f>
        <v>0</v>
      </c>
      <c r="O79" s="16">
        <f>FC_TRA_DAVI_FR_E!O$2</f>
        <v>0</v>
      </c>
      <c r="P79" s="16">
        <f>FC_TRA_DAVI_FR_E!P$2</f>
        <v>0</v>
      </c>
      <c r="Q79" s="16">
        <f>FC_TRA_DAVI_FR_E!Q$2</f>
        <v>0</v>
      </c>
      <c r="R79" s="16">
        <f>FC_TRA_DAVI_FR_E!R$2</f>
        <v>0</v>
      </c>
      <c r="S79" s="16">
        <f>FC_TRA_DAVI_FR_E!S$2</f>
        <v>0</v>
      </c>
      <c r="T79" s="16">
        <f>FC_TRA_DAVI_FR_E!T$2</f>
        <v>0</v>
      </c>
      <c r="U79" s="16">
        <f>FC_TRA_DAVI_FR_E!U$2</f>
        <v>0</v>
      </c>
      <c r="V79" s="16">
        <f>FC_TRA_DAVI_FR_E!V$2</f>
        <v>0</v>
      </c>
      <c r="W79" s="16">
        <f>FC_TRA_DAVI_FR_E!W$2</f>
        <v>0</v>
      </c>
      <c r="X79" s="16">
        <f>FC_TRA_DAVI_FR_E!X$2</f>
        <v>0</v>
      </c>
    </row>
    <row r="80" spans="1:24" ht="11.25" customHeight="1" x14ac:dyDescent="0.2">
      <c r="A80" s="40" t="s">
        <v>160</v>
      </c>
      <c r="B80" s="13" t="str">
        <f ca="1">HYPERLINK("#"&amp;CELL("address",FC_TRA_DNAVI_E!$X$2),"FC_TRA_DNAVI_E")</f>
        <v>FC_TRA_DNAVI_E</v>
      </c>
      <c r="C80" s="14">
        <f>FC_TRA_DNAVI_E!C$2</f>
        <v>0</v>
      </c>
      <c r="D80" s="14">
        <f>FC_TRA_DNAVI_E!D$2</f>
        <v>0</v>
      </c>
      <c r="E80" s="14">
        <f>FC_TRA_DNAVI_E!E$2</f>
        <v>0</v>
      </c>
      <c r="F80" s="14">
        <f>FC_TRA_DNAVI_E!F$2</f>
        <v>0</v>
      </c>
      <c r="G80" s="14">
        <f>FC_TRA_DNAVI_E!G$2</f>
        <v>0</v>
      </c>
      <c r="H80" s="14">
        <f>FC_TRA_DNAVI_E!H$2</f>
        <v>0</v>
      </c>
      <c r="I80" s="14">
        <f>FC_TRA_DNAVI_E!I$2</f>
        <v>0</v>
      </c>
      <c r="J80" s="14">
        <f>FC_TRA_DNAVI_E!J$2</f>
        <v>0</v>
      </c>
      <c r="K80" s="14">
        <f>FC_TRA_DNAVI_E!K$2</f>
        <v>0</v>
      </c>
      <c r="L80" s="14">
        <f>FC_TRA_DNAVI_E!L$2</f>
        <v>0</v>
      </c>
      <c r="M80" s="14">
        <f>FC_TRA_DNAVI_E!M$2</f>
        <v>0</v>
      </c>
      <c r="N80" s="14">
        <f>FC_TRA_DNAVI_E!N$2</f>
        <v>0</v>
      </c>
      <c r="O80" s="14">
        <f>FC_TRA_DNAVI_E!O$2</f>
        <v>0</v>
      </c>
      <c r="P80" s="14">
        <f>FC_TRA_DNAVI_E!P$2</f>
        <v>0</v>
      </c>
      <c r="Q80" s="14">
        <f>FC_TRA_DNAVI_E!Q$2</f>
        <v>0</v>
      </c>
      <c r="R80" s="14">
        <f>FC_TRA_DNAVI_E!R$2</f>
        <v>0</v>
      </c>
      <c r="S80" s="14">
        <f>FC_TRA_DNAVI_E!S$2</f>
        <v>0</v>
      </c>
      <c r="T80" s="14">
        <f>FC_TRA_DNAVI_E!T$2</f>
        <v>2.0492503200000001</v>
      </c>
      <c r="U80" s="14">
        <f>FC_TRA_DNAVI_E!U$2</f>
        <v>2.1380813999999999</v>
      </c>
      <c r="V80" s="14">
        <f>FC_TRA_DNAVI_E!V$2</f>
        <v>2.7873752399999998</v>
      </c>
      <c r="W80" s="14">
        <f>FC_TRA_DNAVI_E!W$2</f>
        <v>1.1390651999999999</v>
      </c>
      <c r="X80" s="14">
        <f>FC_TRA_DNAVI_E!X$2</f>
        <v>2.6201167199999995</v>
      </c>
    </row>
    <row r="81" spans="1:24" ht="11.25" customHeight="1" x14ac:dyDescent="0.2">
      <c r="A81" s="41" t="s">
        <v>237</v>
      </c>
      <c r="B81" s="15" t="str">
        <f ca="1">HYPERLINK("#"&amp;CELL("address",FC_TRA_DNAVI_DCS_E!$X$2),"FC_TRA_DNAVI_DCS_E")</f>
        <v>FC_TRA_DNAVI_DCS_E</v>
      </c>
      <c r="C81" s="16">
        <f>FC_TRA_DNAVI_DCS_E!C$2</f>
        <v>0</v>
      </c>
      <c r="D81" s="16">
        <f>FC_TRA_DNAVI_DCS_E!D$2</f>
        <v>0</v>
      </c>
      <c r="E81" s="16">
        <f>FC_TRA_DNAVI_DCS_E!E$2</f>
        <v>0</v>
      </c>
      <c r="F81" s="16">
        <f>FC_TRA_DNAVI_DCS_E!F$2</f>
        <v>0</v>
      </c>
      <c r="G81" s="16">
        <f>FC_TRA_DNAVI_DCS_E!G$2</f>
        <v>0</v>
      </c>
      <c r="H81" s="16">
        <f>FC_TRA_DNAVI_DCS_E!H$2</f>
        <v>0</v>
      </c>
      <c r="I81" s="16">
        <f>FC_TRA_DNAVI_DCS_E!I$2</f>
        <v>0</v>
      </c>
      <c r="J81" s="16">
        <f>FC_TRA_DNAVI_DCS_E!J$2</f>
        <v>0</v>
      </c>
      <c r="K81" s="16">
        <f>FC_TRA_DNAVI_DCS_E!K$2</f>
        <v>0</v>
      </c>
      <c r="L81" s="16">
        <f>FC_TRA_DNAVI_DCS_E!L$2</f>
        <v>0</v>
      </c>
      <c r="M81" s="16">
        <f>FC_TRA_DNAVI_DCS_E!M$2</f>
        <v>0</v>
      </c>
      <c r="N81" s="16">
        <f>FC_TRA_DNAVI_DCS_E!N$2</f>
        <v>0</v>
      </c>
      <c r="O81" s="16">
        <f>FC_TRA_DNAVI_DCS_E!O$2</f>
        <v>0</v>
      </c>
      <c r="P81" s="16">
        <f>FC_TRA_DNAVI_DCS_E!P$2</f>
        <v>0</v>
      </c>
      <c r="Q81" s="16">
        <f>FC_TRA_DNAVI_DCS_E!Q$2</f>
        <v>0</v>
      </c>
      <c r="R81" s="16">
        <f>FC_TRA_DNAVI_DCS_E!R$2</f>
        <v>0</v>
      </c>
      <c r="S81" s="16">
        <f>FC_TRA_DNAVI_DCS_E!S$2</f>
        <v>0</v>
      </c>
      <c r="T81" s="16">
        <f>FC_TRA_DNAVI_DCS_E!T$2</f>
        <v>2.0492503200000001</v>
      </c>
      <c r="U81" s="16">
        <f>FC_TRA_DNAVI_DCS_E!U$2</f>
        <v>2.1380813999999999</v>
      </c>
      <c r="V81" s="16">
        <f>FC_TRA_DNAVI_DCS_E!V$2</f>
        <v>2.7873752399999998</v>
      </c>
      <c r="W81" s="16">
        <f>FC_TRA_DNAVI_DCS_E!W$2</f>
        <v>1.1390651999999999</v>
      </c>
      <c r="X81" s="16">
        <f>FC_TRA_DNAVI_DCS_E!X$2</f>
        <v>2.6201167199999995</v>
      </c>
    </row>
    <row r="82" spans="1:24" ht="11.25" customHeight="1" x14ac:dyDescent="0.2">
      <c r="A82" s="41" t="s">
        <v>236</v>
      </c>
      <c r="B82" s="15" t="str">
        <f ca="1">HYPERLINK("#"&amp;CELL("address",FC_TRA_DNAVI_IWW_E!$X$2),"FC_TRA_DNAVI_IWW_E")</f>
        <v>FC_TRA_DNAVI_IWW_E</v>
      </c>
      <c r="C82" s="16">
        <f>FC_TRA_DNAVI_IWW_E!C$2</f>
        <v>0</v>
      </c>
      <c r="D82" s="16">
        <f>FC_TRA_DNAVI_IWW_E!D$2</f>
        <v>0</v>
      </c>
      <c r="E82" s="16">
        <f>FC_TRA_DNAVI_IWW_E!E$2</f>
        <v>0</v>
      </c>
      <c r="F82" s="16">
        <f>FC_TRA_DNAVI_IWW_E!F$2</f>
        <v>0</v>
      </c>
      <c r="G82" s="16">
        <f>FC_TRA_DNAVI_IWW_E!G$2</f>
        <v>0</v>
      </c>
      <c r="H82" s="16">
        <f>FC_TRA_DNAVI_IWW_E!H$2</f>
        <v>0</v>
      </c>
      <c r="I82" s="16">
        <f>FC_TRA_DNAVI_IWW_E!I$2</f>
        <v>0</v>
      </c>
      <c r="J82" s="16">
        <f>FC_TRA_DNAVI_IWW_E!J$2</f>
        <v>0</v>
      </c>
      <c r="K82" s="16">
        <f>FC_TRA_DNAVI_IWW_E!K$2</f>
        <v>0</v>
      </c>
      <c r="L82" s="16">
        <f>FC_TRA_DNAVI_IWW_E!L$2</f>
        <v>0</v>
      </c>
      <c r="M82" s="16">
        <f>FC_TRA_DNAVI_IWW_E!M$2</f>
        <v>0</v>
      </c>
      <c r="N82" s="16">
        <f>FC_TRA_DNAVI_IWW_E!N$2</f>
        <v>0</v>
      </c>
      <c r="O82" s="16">
        <f>FC_TRA_DNAVI_IWW_E!O$2</f>
        <v>0</v>
      </c>
      <c r="P82" s="16">
        <f>FC_TRA_DNAVI_IWW_E!P$2</f>
        <v>0</v>
      </c>
      <c r="Q82" s="16">
        <f>FC_TRA_DNAVI_IWW_E!Q$2</f>
        <v>0</v>
      </c>
      <c r="R82" s="16">
        <f>FC_TRA_DNAVI_IWW_E!R$2</f>
        <v>0</v>
      </c>
      <c r="S82" s="16">
        <f>FC_TRA_DNAVI_IWW_E!S$2</f>
        <v>0</v>
      </c>
      <c r="T82" s="16">
        <f>FC_TRA_DNAVI_IWW_E!T$2</f>
        <v>0</v>
      </c>
      <c r="U82" s="16">
        <f>FC_TRA_DNAVI_IWW_E!U$2</f>
        <v>0</v>
      </c>
      <c r="V82" s="16">
        <f>FC_TRA_DNAVI_IWW_E!V$2</f>
        <v>0</v>
      </c>
      <c r="W82" s="16">
        <f>FC_TRA_DNAVI_IWW_E!W$2</f>
        <v>0</v>
      </c>
      <c r="X82" s="16">
        <f>FC_TRA_DNAVI_IWW_E!X$2</f>
        <v>0</v>
      </c>
    </row>
    <row r="83" spans="1:24" ht="11.25" customHeight="1" x14ac:dyDescent="0.2">
      <c r="A83" s="40" t="s">
        <v>161</v>
      </c>
      <c r="B83" s="13" t="str">
        <f ca="1">HYPERLINK("#"&amp;CELL("address",FC_TRA_PIPE_E!$X$2),"FC_TRA_PIPE_E")</f>
        <v>FC_TRA_PIPE_E</v>
      </c>
      <c r="C83" s="14">
        <f>FC_TRA_PIPE_E!C$2</f>
        <v>0</v>
      </c>
      <c r="D83" s="14">
        <f>FC_TRA_PIPE_E!D$2</f>
        <v>0</v>
      </c>
      <c r="E83" s="14">
        <f>FC_TRA_PIPE_E!E$2</f>
        <v>0</v>
      </c>
      <c r="F83" s="14">
        <f>FC_TRA_PIPE_E!F$2</f>
        <v>0</v>
      </c>
      <c r="G83" s="14">
        <f>FC_TRA_PIPE_E!G$2</f>
        <v>0</v>
      </c>
      <c r="H83" s="14">
        <f>FC_TRA_PIPE_E!H$2</f>
        <v>0</v>
      </c>
      <c r="I83" s="14">
        <f>FC_TRA_PIPE_E!I$2</f>
        <v>0</v>
      </c>
      <c r="J83" s="14">
        <f>FC_TRA_PIPE_E!J$2</f>
        <v>0</v>
      </c>
      <c r="K83" s="14">
        <f>FC_TRA_PIPE_E!K$2</f>
        <v>0</v>
      </c>
      <c r="L83" s="14">
        <f>FC_TRA_PIPE_E!L$2</f>
        <v>0</v>
      </c>
      <c r="M83" s="14">
        <f>FC_TRA_PIPE_E!M$2</f>
        <v>0</v>
      </c>
      <c r="N83" s="14">
        <f>FC_TRA_PIPE_E!N$2</f>
        <v>0</v>
      </c>
      <c r="O83" s="14">
        <f>FC_TRA_PIPE_E!O$2</f>
        <v>0</v>
      </c>
      <c r="P83" s="14">
        <f>FC_TRA_PIPE_E!P$2</f>
        <v>0</v>
      </c>
      <c r="Q83" s="14">
        <f>FC_TRA_PIPE_E!Q$2</f>
        <v>0</v>
      </c>
      <c r="R83" s="14">
        <f>FC_TRA_PIPE_E!R$2</f>
        <v>0</v>
      </c>
      <c r="S83" s="14">
        <f>FC_TRA_PIPE_E!S$2</f>
        <v>0</v>
      </c>
      <c r="T83" s="14">
        <f>FC_TRA_PIPE_E!T$2</f>
        <v>0</v>
      </c>
      <c r="U83" s="14">
        <f>FC_TRA_PIPE_E!U$2</f>
        <v>0</v>
      </c>
      <c r="V83" s="14">
        <f>FC_TRA_PIPE_E!V$2</f>
        <v>0</v>
      </c>
      <c r="W83" s="14">
        <f>FC_TRA_PIPE_E!W$2</f>
        <v>0</v>
      </c>
      <c r="X83" s="14">
        <f>FC_TRA_PIPE_E!X$2</f>
        <v>0</v>
      </c>
    </row>
    <row r="84" spans="1:24" ht="11.25" customHeight="1" x14ac:dyDescent="0.2">
      <c r="A84" s="39" t="s">
        <v>162</v>
      </c>
      <c r="B84" s="11" t="str">
        <f ca="1">HYPERLINK("#"&amp;CELL("address",FC_OTH_E!$X$2),"FC_OTH_E")</f>
        <v>FC_OTH_E</v>
      </c>
      <c r="C84" s="12">
        <f>FC_OTH_E!C$2</f>
        <v>752.85136823290304</v>
      </c>
      <c r="D84" s="12">
        <f>FC_OTH_E!D$2</f>
        <v>758.28683537991037</v>
      </c>
      <c r="E84" s="12">
        <f>FC_OTH_E!E$2</f>
        <v>761.57424831188064</v>
      </c>
      <c r="F84" s="12">
        <f>FC_OTH_E!F$2</f>
        <v>787.10142337433695</v>
      </c>
      <c r="G84" s="12">
        <f>FC_OTH_E!G$2</f>
        <v>707.4508900129531</v>
      </c>
      <c r="H84" s="12">
        <f>FC_OTH_E!H$2</f>
        <v>628.93472479402556</v>
      </c>
      <c r="I84" s="12">
        <f>FC_OTH_E!I$2</f>
        <v>688.31615921180742</v>
      </c>
      <c r="J84" s="12">
        <f>FC_OTH_E!J$2</f>
        <v>665.07470703330011</v>
      </c>
      <c r="K84" s="12">
        <f>FC_OTH_E!K$2</f>
        <v>632.9700568799999</v>
      </c>
      <c r="L84" s="12">
        <f>FC_OTH_E!L$2</f>
        <v>635.411565</v>
      </c>
      <c r="M84" s="12">
        <f>FC_OTH_E!M$2</f>
        <v>582.21040392000009</v>
      </c>
      <c r="N84" s="12">
        <f>FC_OTH_E!N$2</f>
        <v>638.08063163999998</v>
      </c>
      <c r="O84" s="12">
        <f>FC_OTH_E!O$2</f>
        <v>608.79364236000015</v>
      </c>
      <c r="P84" s="12">
        <f>FC_OTH_E!P$2</f>
        <v>535.60830456000019</v>
      </c>
      <c r="Q84" s="12">
        <f>FC_OTH_E!Q$2</f>
        <v>486.6712794</v>
      </c>
      <c r="R84" s="12">
        <f>FC_OTH_E!R$2</f>
        <v>540.69160571999998</v>
      </c>
      <c r="S84" s="12">
        <f>FC_OTH_E!S$2</f>
        <v>540.04344191999985</v>
      </c>
      <c r="T84" s="12">
        <f>FC_OTH_E!T$2</f>
        <v>553.7875845599998</v>
      </c>
      <c r="U84" s="12">
        <f>FC_OTH_E!U$2</f>
        <v>483.2123662800002</v>
      </c>
      <c r="V84" s="12">
        <f>FC_OTH_E!V$2</f>
        <v>558.47581199999979</v>
      </c>
      <c r="W84" s="12">
        <f>FC_OTH_E!W$2</f>
        <v>526.13197163999996</v>
      </c>
      <c r="X84" s="12">
        <f>FC_OTH_E!X$2</f>
        <v>498.06016163999982</v>
      </c>
    </row>
    <row r="85" spans="1:24" ht="11.25" customHeight="1" x14ac:dyDescent="0.2">
      <c r="A85" s="40" t="s">
        <v>163</v>
      </c>
      <c r="B85" s="13" t="str">
        <f ca="1">HYPERLINK("#"&amp;CELL("address",FC_OTH_CP_E!$X$2),"FC_OTH_CP_E")</f>
        <v>FC_OTH_CP_E</v>
      </c>
      <c r="C85" s="14">
        <f>FC_OTH_CP_E!C$2</f>
        <v>80.909852639246594</v>
      </c>
      <c r="D85" s="14">
        <f>FC_OTH_CP_E!D$2</f>
        <v>81.757080126404162</v>
      </c>
      <c r="E85" s="14">
        <f>FC_OTH_CP_E!E$2</f>
        <v>78.368170177773834</v>
      </c>
      <c r="F85" s="14">
        <f>FC_OTH_CP_E!F$2</f>
        <v>80.486221163081936</v>
      </c>
      <c r="G85" s="14">
        <f>FC_OTH_CP_E!G$2</f>
        <v>72.437613232842423</v>
      </c>
      <c r="H85" s="14">
        <f>FC_OTH_CP_E!H$2</f>
        <v>69.634233007911021</v>
      </c>
      <c r="I85" s="14">
        <f>FC_OTH_CP_E!I$2</f>
        <v>118.33920648000002</v>
      </c>
      <c r="J85" s="14">
        <f>FC_OTH_CP_E!J$2</f>
        <v>121.52983428000003</v>
      </c>
      <c r="K85" s="14">
        <f>FC_OTH_CP_E!K$2</f>
        <v>153.18261287999999</v>
      </c>
      <c r="L85" s="14">
        <f>FC_OTH_CP_E!L$2</f>
        <v>124.65463355999999</v>
      </c>
      <c r="M85" s="14">
        <f>FC_OTH_CP_E!M$2</f>
        <v>137.44374624000005</v>
      </c>
      <c r="N85" s="14">
        <f>FC_OTH_CP_E!N$2</f>
        <v>137.1664098</v>
      </c>
      <c r="O85" s="14">
        <f>FC_OTH_CP_E!O$2</f>
        <v>124.27068744000002</v>
      </c>
      <c r="P85" s="14">
        <f>FC_OTH_CP_E!P$2</f>
        <v>127.33764372000002</v>
      </c>
      <c r="Q85" s="14">
        <f>FC_OTH_CP_E!Q$2</f>
        <v>118.40024052000001</v>
      </c>
      <c r="R85" s="14">
        <f>FC_OTH_CP_E!R$2</f>
        <v>108.93590028000001</v>
      </c>
      <c r="S85" s="14">
        <f>FC_OTH_CP_E!S$2</f>
        <v>105.63718715999997</v>
      </c>
      <c r="T85" s="14">
        <f>FC_OTH_CP_E!T$2</f>
        <v>121.54470552000001</v>
      </c>
      <c r="U85" s="14">
        <f>FC_OTH_CP_E!U$2</f>
        <v>120.6673203600001</v>
      </c>
      <c r="V85" s="14">
        <f>FC_OTH_CP_E!V$2</f>
        <v>146.74850352000001</v>
      </c>
      <c r="W85" s="14">
        <f>FC_OTH_CP_E!W$2</f>
        <v>115.12279008000012</v>
      </c>
      <c r="X85" s="14">
        <f>FC_OTH_CP_E!X$2</f>
        <v>120.53288771999986</v>
      </c>
    </row>
    <row r="86" spans="1:24" ht="11.25" customHeight="1" x14ac:dyDescent="0.2">
      <c r="A86" s="41" t="s">
        <v>307</v>
      </c>
      <c r="B86" s="15" t="str">
        <f ca="1">HYPERLINK("#"&amp;CELL("address",FC_OTH_CP_SH_E!$X$2),"FC_OTH_CP_SH_E")</f>
        <v>FC_OTH_CP_SH_E</v>
      </c>
      <c r="C86" s="16">
        <f>FC_OTH_CP_SH_E!C$2</f>
        <v>77.183414806263201</v>
      </c>
      <c r="D86" s="16">
        <f>FC_OTH_CP_SH_E!D$2</f>
        <v>78.007597241719964</v>
      </c>
      <c r="E86" s="16">
        <f>FC_OTH_CP_SH_E!E$2</f>
        <v>74.611600677874634</v>
      </c>
      <c r="F86" s="16">
        <f>FC_OTH_CP_SH_E!F$2</f>
        <v>76.759246099533016</v>
      </c>
      <c r="G86" s="16">
        <f>FC_OTH_CP_SH_E!G$2</f>
        <v>68.694223356125534</v>
      </c>
      <c r="H86" s="16">
        <f>FC_OTH_CP_SH_E!H$2</f>
        <v>65.877525540557926</v>
      </c>
      <c r="I86" s="16">
        <f>FC_OTH_CP_SH_E!I$2</f>
        <v>75.832197953451356</v>
      </c>
      <c r="J86" s="16">
        <f>FC_OTH_CP_SH_E!J$2</f>
        <v>79.08503175813884</v>
      </c>
      <c r="K86" s="16">
        <f>FC_OTH_CP_SH_E!K$2</f>
        <v>107.81190606053886</v>
      </c>
      <c r="L86" s="16">
        <f>FC_OTH_CP_SH_E!L$2</f>
        <v>82.281344195324365</v>
      </c>
      <c r="M86" s="16">
        <f>FC_OTH_CP_SH_E!M$2</f>
        <v>95.088835893192439</v>
      </c>
      <c r="N86" s="16">
        <f>FC_OTH_CP_SH_E!N$2</f>
        <v>91.822513570477938</v>
      </c>
      <c r="O86" s="16">
        <f>FC_OTH_CP_SH_E!O$2</f>
        <v>78.898032698101346</v>
      </c>
      <c r="P86" s="16">
        <f>FC_OTH_CP_SH_E!P$2</f>
        <v>85.039296914573356</v>
      </c>
      <c r="Q86" s="16">
        <f>FC_OTH_CP_SH_E!Q$2</f>
        <v>82.067892182256159</v>
      </c>
      <c r="R86" s="16">
        <f>FC_OTH_CP_SH_E!R$2</f>
        <v>69.622935236071754</v>
      </c>
      <c r="S86" s="16">
        <f>FC_OTH_CP_SH_E!S$2</f>
        <v>66.296364405834538</v>
      </c>
      <c r="T86" s="16">
        <f>FC_OTH_CP_SH_E!T$2</f>
        <v>74.996317833201132</v>
      </c>
      <c r="U86" s="16">
        <f>FC_OTH_CP_SH_E!U$2</f>
        <v>73.422727169852195</v>
      </c>
      <c r="V86" s="16">
        <f>FC_OTH_CP_SH_E!V$2</f>
        <v>93.168214522348819</v>
      </c>
      <c r="W86" s="16">
        <f>FC_OTH_CP_SH_E!W$2</f>
        <v>74.986345596824435</v>
      </c>
      <c r="X86" s="16">
        <f>FC_OTH_CP_SH_E!X$2</f>
        <v>84.734048586077762</v>
      </c>
    </row>
    <row r="87" spans="1:24" ht="11.25" customHeight="1" x14ac:dyDescent="0.2">
      <c r="A87" s="41" t="s">
        <v>306</v>
      </c>
      <c r="B87" s="15" t="str">
        <f ca="1">HYPERLINK("#"&amp;CELL("address",FC_OTH_CP_SC_E!$X$2),"FC_OTH_CP_SC_E")</f>
        <v>FC_OTH_CP_SC_E</v>
      </c>
      <c r="C87" s="16">
        <f>FC_OTH_CP_SC_E!C$2</f>
        <v>0</v>
      </c>
      <c r="D87" s="16">
        <f>FC_OTH_CP_SC_E!D$2</f>
        <v>0</v>
      </c>
      <c r="E87" s="16">
        <f>FC_OTH_CP_SC_E!E$2</f>
        <v>0</v>
      </c>
      <c r="F87" s="16">
        <f>FC_OTH_CP_SC_E!F$2</f>
        <v>0</v>
      </c>
      <c r="G87" s="16">
        <f>FC_OTH_CP_SC_E!G$2</f>
        <v>0</v>
      </c>
      <c r="H87" s="16">
        <f>FC_OTH_CP_SC_E!H$2</f>
        <v>0</v>
      </c>
      <c r="I87" s="16">
        <f>FC_OTH_CP_SC_E!I$2</f>
        <v>0</v>
      </c>
      <c r="J87" s="16">
        <f>FC_OTH_CP_SC_E!J$2</f>
        <v>0</v>
      </c>
      <c r="K87" s="16">
        <f>FC_OTH_CP_SC_E!K$2</f>
        <v>0</v>
      </c>
      <c r="L87" s="16">
        <f>FC_OTH_CP_SC_E!L$2</f>
        <v>0</v>
      </c>
      <c r="M87" s="16">
        <f>FC_OTH_CP_SC_E!M$2</f>
        <v>0</v>
      </c>
      <c r="N87" s="16">
        <f>FC_OTH_CP_SC_E!N$2</f>
        <v>0</v>
      </c>
      <c r="O87" s="16">
        <f>FC_OTH_CP_SC_E!O$2</f>
        <v>0</v>
      </c>
      <c r="P87" s="16">
        <f>FC_OTH_CP_SC_E!P$2</f>
        <v>0</v>
      </c>
      <c r="Q87" s="16">
        <f>FC_OTH_CP_SC_E!Q$2</f>
        <v>0</v>
      </c>
      <c r="R87" s="16">
        <f>FC_OTH_CP_SC_E!R$2</f>
        <v>0</v>
      </c>
      <c r="S87" s="16">
        <f>FC_OTH_CP_SC_E!S$2</f>
        <v>0</v>
      </c>
      <c r="T87" s="16">
        <f>FC_OTH_CP_SC_E!T$2</f>
        <v>0</v>
      </c>
      <c r="U87" s="16">
        <f>FC_OTH_CP_SC_E!U$2</f>
        <v>0</v>
      </c>
      <c r="V87" s="16">
        <f>FC_OTH_CP_SC_E!V$2</f>
        <v>0</v>
      </c>
      <c r="W87" s="16">
        <f>FC_OTH_CP_SC_E!W$2</f>
        <v>0</v>
      </c>
      <c r="X87" s="16">
        <f>FC_OTH_CP_SC_E!X$2</f>
        <v>0</v>
      </c>
    </row>
    <row r="88" spans="1:24" ht="11.25" customHeight="1" x14ac:dyDescent="0.2">
      <c r="A88" s="41" t="s">
        <v>305</v>
      </c>
      <c r="B88" s="15" t="str">
        <f ca="1">HYPERLINK("#"&amp;CELL("address",FC_OTH_CP_HW_E!$X$2),"FC_OTH_CP_HW_E")</f>
        <v>FC_OTH_CP_HW_E</v>
      </c>
      <c r="C88" s="16">
        <f>FC_OTH_CP_HW_E!C$2</f>
        <v>3.7264378329833985</v>
      </c>
      <c r="D88" s="16">
        <f>FC_OTH_CP_HW_E!D$2</f>
        <v>3.7494828846841961</v>
      </c>
      <c r="E88" s="16">
        <f>FC_OTH_CP_HW_E!E$2</f>
        <v>3.7565694998992063</v>
      </c>
      <c r="F88" s="16">
        <f>FC_OTH_CP_HW_E!F$2</f>
        <v>3.7269750635489243</v>
      </c>
      <c r="G88" s="16">
        <f>FC_OTH_CP_HW_E!G$2</f>
        <v>3.7433898767168858</v>
      </c>
      <c r="H88" s="16">
        <f>FC_OTH_CP_HW_E!H$2</f>
        <v>3.7567074673530989</v>
      </c>
      <c r="I88" s="16">
        <f>FC_OTH_CP_HW_E!I$2</f>
        <v>27.217635147822225</v>
      </c>
      <c r="J88" s="16">
        <f>FC_OTH_CP_HW_E!J$2</f>
        <v>27.404027714766048</v>
      </c>
      <c r="K88" s="16">
        <f>FC_OTH_CP_HW_E!K$2</f>
        <v>27.68790736215259</v>
      </c>
      <c r="L88" s="16">
        <f>FC_OTH_CP_HW_E!L$2</f>
        <v>27.857240184615378</v>
      </c>
      <c r="M88" s="16">
        <f>FC_OTH_CP_HW_E!M$2</f>
        <v>28.623585336856305</v>
      </c>
      <c r="N88" s="16">
        <f>FC_OTH_CP_HW_E!N$2</f>
        <v>27.457864203196703</v>
      </c>
      <c r="O88" s="16">
        <f>FC_OTH_CP_HW_E!O$2</f>
        <v>26.163628314418247</v>
      </c>
      <c r="P88" s="16">
        <f>FC_OTH_CP_HW_E!P$2</f>
        <v>24.597459295859462</v>
      </c>
      <c r="Q88" s="16">
        <f>FC_OTH_CP_HW_E!Q$2</f>
        <v>21.420597060852188</v>
      </c>
      <c r="R88" s="16">
        <f>FC_OTH_CP_HW_E!R$2</f>
        <v>20.8715220172082</v>
      </c>
      <c r="S88" s="16">
        <f>FC_OTH_CP_HW_E!S$2</f>
        <v>21.142382424847966</v>
      </c>
      <c r="T88" s="16">
        <f>FC_OTH_CP_HW_E!T$2</f>
        <v>21.175024139532702</v>
      </c>
      <c r="U88" s="16">
        <f>FC_OTH_CP_HW_E!U$2</f>
        <v>20.403074471738407</v>
      </c>
      <c r="V88" s="16">
        <f>FC_OTH_CP_HW_E!V$2</f>
        <v>19.973450514467295</v>
      </c>
      <c r="W88" s="16">
        <f>FC_OTH_CP_HW_E!W$2</f>
        <v>16.00688511193696</v>
      </c>
      <c r="X88" s="16">
        <f>FC_OTH_CP_HW_E!X$2</f>
        <v>15.075600054611446</v>
      </c>
    </row>
    <row r="89" spans="1:24" ht="11.25" customHeight="1" x14ac:dyDescent="0.2">
      <c r="A89" s="41" t="s">
        <v>304</v>
      </c>
      <c r="B89" s="15" t="str">
        <f ca="1">HYPERLINK("#"&amp;CELL("address",FC_OTH_CP_CA_E!$X$2),"FC_OTH_CP_CA_E")</f>
        <v>FC_OTH_CP_CA_E</v>
      </c>
      <c r="C89" s="16">
        <f>FC_OTH_CP_CA_E!C$2</f>
        <v>0</v>
      </c>
      <c r="D89" s="16">
        <f>FC_OTH_CP_CA_E!D$2</f>
        <v>0</v>
      </c>
      <c r="E89" s="16">
        <f>FC_OTH_CP_CA_E!E$2</f>
        <v>0</v>
      </c>
      <c r="F89" s="16">
        <f>FC_OTH_CP_CA_E!F$2</f>
        <v>0</v>
      </c>
      <c r="G89" s="16">
        <f>FC_OTH_CP_CA_E!G$2</f>
        <v>0</v>
      </c>
      <c r="H89" s="16">
        <f>FC_OTH_CP_CA_E!H$2</f>
        <v>0</v>
      </c>
      <c r="I89" s="16">
        <f>FC_OTH_CP_CA_E!I$2</f>
        <v>15.28937337872644</v>
      </c>
      <c r="J89" s="16">
        <f>FC_OTH_CP_CA_E!J$2</f>
        <v>15.040774807095147</v>
      </c>
      <c r="K89" s="16">
        <f>FC_OTH_CP_CA_E!K$2</f>
        <v>17.682799457308523</v>
      </c>
      <c r="L89" s="16">
        <f>FC_OTH_CP_CA_E!L$2</f>
        <v>14.516049180060254</v>
      </c>
      <c r="M89" s="16">
        <f>FC_OTH_CP_CA_E!M$2</f>
        <v>13.731325009951314</v>
      </c>
      <c r="N89" s="16">
        <f>FC_OTH_CP_CA_E!N$2</f>
        <v>17.88603202632536</v>
      </c>
      <c r="O89" s="16">
        <f>FC_OTH_CP_CA_E!O$2</f>
        <v>19.209026427480413</v>
      </c>
      <c r="P89" s="16">
        <f>FC_OTH_CP_CA_E!P$2</f>
        <v>17.700887509567199</v>
      </c>
      <c r="Q89" s="16">
        <f>FC_OTH_CP_CA_E!Q$2</f>
        <v>14.911751276891666</v>
      </c>
      <c r="R89" s="16">
        <f>FC_OTH_CP_CA_E!R$2</f>
        <v>18.441443026720052</v>
      </c>
      <c r="S89" s="16">
        <f>FC_OTH_CP_CA_E!S$2</f>
        <v>18.198440329317471</v>
      </c>
      <c r="T89" s="16">
        <f>FC_OTH_CP_CA_E!T$2</f>
        <v>25.373363547266166</v>
      </c>
      <c r="U89" s="16">
        <f>FC_OTH_CP_CA_E!U$2</f>
        <v>26.841518718409489</v>
      </c>
      <c r="V89" s="16">
        <f>FC_OTH_CP_CA_E!V$2</f>
        <v>33.606838483183914</v>
      </c>
      <c r="W89" s="16">
        <f>FC_OTH_CP_CA_E!W$2</f>
        <v>24.129559371238713</v>
      </c>
      <c r="X89" s="16">
        <f>FC_OTH_CP_CA_E!X$2</f>
        <v>20.723239079310652</v>
      </c>
    </row>
    <row r="90" spans="1:24" ht="11.25" customHeight="1" x14ac:dyDescent="0.2">
      <c r="A90" s="40" t="s">
        <v>164</v>
      </c>
      <c r="B90" s="13" t="str">
        <f ca="1">HYPERLINK("#"&amp;CELL("address",FC_OTH_HH_E!$X$2),"FC_OTH_HH_E")</f>
        <v>FC_OTH_HH_E</v>
      </c>
      <c r="C90" s="14">
        <f>FC_OTH_HH_E!C$2</f>
        <v>555.5017787446518</v>
      </c>
      <c r="D90" s="14">
        <f>FC_OTH_HH_E!D$2</f>
        <v>558.87074853268848</v>
      </c>
      <c r="E90" s="14">
        <f>FC_OTH_HH_E!E$2</f>
        <v>570.42415090054169</v>
      </c>
      <c r="F90" s="14">
        <f>FC_OTH_HH_E!F$2</f>
        <v>590.78512581764039</v>
      </c>
      <c r="G90" s="14">
        <f>FC_OTH_HH_E!G$2</f>
        <v>530.76618761027089</v>
      </c>
      <c r="H90" s="14">
        <f>FC_OTH_HH_E!H$2</f>
        <v>463.58824068000001</v>
      </c>
      <c r="I90" s="14">
        <f>FC_OTH_HH_E!I$2</f>
        <v>467.10714959999973</v>
      </c>
      <c r="J90" s="14">
        <f>FC_OTH_HH_E!J$2</f>
        <v>441.41510484000008</v>
      </c>
      <c r="K90" s="14">
        <f>FC_OTH_HH_E!K$2</f>
        <v>393.99381575999996</v>
      </c>
      <c r="L90" s="14">
        <f>FC_OTH_HH_E!L$2</f>
        <v>431.40048876000003</v>
      </c>
      <c r="M90" s="14">
        <f>FC_OTH_HH_E!M$2</f>
        <v>368.52437123999994</v>
      </c>
      <c r="N90" s="14">
        <f>FC_OTH_HH_E!N$2</f>
        <v>418.37559912000006</v>
      </c>
      <c r="O90" s="14">
        <f>FC_OTH_HH_E!O$2</f>
        <v>405.32149980000014</v>
      </c>
      <c r="P90" s="14">
        <f>FC_OTH_HH_E!P$2</f>
        <v>332.49707172000018</v>
      </c>
      <c r="Q90" s="14">
        <f>FC_OTH_HH_E!Q$2</f>
        <v>301.66213392000003</v>
      </c>
      <c r="R90" s="14">
        <f>FC_OTH_HH_E!R$2</f>
        <v>352.40139684000007</v>
      </c>
      <c r="S90" s="14">
        <f>FC_OTH_HH_E!S$2</f>
        <v>355.28495003999984</v>
      </c>
      <c r="T90" s="14">
        <f>FC_OTH_HH_E!T$2</f>
        <v>348.41272787999981</v>
      </c>
      <c r="U90" s="14">
        <f>FC_OTH_HH_E!U$2</f>
        <v>283.97317176000007</v>
      </c>
      <c r="V90" s="14">
        <f>FC_OTH_HH_E!V$2</f>
        <v>327.36000419999982</v>
      </c>
      <c r="W90" s="14">
        <f>FC_OTH_HH_E!W$2</f>
        <v>323.16810983999977</v>
      </c>
      <c r="X90" s="14">
        <f>FC_OTH_HH_E!X$2</f>
        <v>293.12268587999995</v>
      </c>
    </row>
    <row r="91" spans="1:24" ht="11.25" customHeight="1" x14ac:dyDescent="0.2">
      <c r="A91" s="41" t="s">
        <v>300</v>
      </c>
      <c r="B91" s="15" t="str">
        <f ca="1">HYPERLINK("#"&amp;CELL("address",FC_OTH_HH_SH_E!$X$2),"FC_OTH_HH_SH_E")</f>
        <v>FC_OTH_HH_SH_E</v>
      </c>
      <c r="C91" s="16">
        <f>FC_OTH_HH_SH_E!C$2</f>
        <v>498.12819381691986</v>
      </c>
      <c r="D91" s="16">
        <f>FC_OTH_HH_SH_E!D$2</f>
        <v>502.38833859567734</v>
      </c>
      <c r="E91" s="16">
        <f>FC_OTH_HH_SH_E!E$2</f>
        <v>513.18215552317497</v>
      </c>
      <c r="F91" s="16">
        <f>FC_OTH_HH_SH_E!F$2</f>
        <v>530.76986867959431</v>
      </c>
      <c r="G91" s="16">
        <f>FC_OTH_HH_SH_E!G$2</f>
        <v>469.87256189440325</v>
      </c>
      <c r="H91" s="16">
        <f>FC_OTH_HH_SH_E!H$2</f>
        <v>403.2976975445543</v>
      </c>
      <c r="I91" s="16">
        <f>FC_OTH_HH_SH_E!I$2</f>
        <v>408.98770599588522</v>
      </c>
      <c r="J91" s="16">
        <f>FC_OTH_HH_SH_E!J$2</f>
        <v>380.0592585227829</v>
      </c>
      <c r="K91" s="16">
        <f>FC_OTH_HH_SH_E!K$2</f>
        <v>333.22493694895161</v>
      </c>
      <c r="L91" s="16">
        <f>FC_OTH_HH_SH_E!L$2</f>
        <v>370.10176835083286</v>
      </c>
      <c r="M91" s="16">
        <f>FC_OTH_HH_SH_E!M$2</f>
        <v>307.30165510842187</v>
      </c>
      <c r="N91" s="16">
        <f>FC_OTH_HH_SH_E!N$2</f>
        <v>354.62682930378935</v>
      </c>
      <c r="O91" s="16">
        <f>FC_OTH_HH_SH_E!O$2</f>
        <v>342.25758745867125</v>
      </c>
      <c r="P91" s="16">
        <f>FC_OTH_HH_SH_E!P$2</f>
        <v>270.5719023944294</v>
      </c>
      <c r="Q91" s="16">
        <f>FC_OTH_HH_SH_E!Q$2</f>
        <v>240.12781800308269</v>
      </c>
      <c r="R91" s="16">
        <f>FC_OTH_HH_SH_E!R$2</f>
        <v>289.15549028126065</v>
      </c>
      <c r="S91" s="16">
        <f>FC_OTH_HH_SH_E!S$2</f>
        <v>291.99939427838899</v>
      </c>
      <c r="T91" s="16">
        <f>FC_OTH_HH_SH_E!T$2</f>
        <v>283.89266965407262</v>
      </c>
      <c r="U91" s="16">
        <f>FC_OTH_HH_SH_E!U$2</f>
        <v>219.16413107817147</v>
      </c>
      <c r="V91" s="16">
        <f>FC_OTH_HH_SH_E!V$2</f>
        <v>251.49036917231012</v>
      </c>
      <c r="W91" s="16">
        <f>FC_OTH_HH_SH_E!W$2</f>
        <v>250.79198419001978</v>
      </c>
      <c r="X91" s="16">
        <f>FC_OTH_HH_SH_E!X$2</f>
        <v>220.66498943488918</v>
      </c>
    </row>
    <row r="92" spans="1:24" ht="11.25" customHeight="1" x14ac:dyDescent="0.2">
      <c r="A92" s="41" t="s">
        <v>301</v>
      </c>
      <c r="B92" s="15" t="str">
        <f ca="1">HYPERLINK("#"&amp;CELL("address",FC_OTH_HH_SC_E!$X$2),"FC_OTH_HH_SC_E")</f>
        <v>FC_OTH_HH_SC_E</v>
      </c>
      <c r="C92" s="16">
        <f>FC_OTH_HH_SC_E!C$2</f>
        <v>0</v>
      </c>
      <c r="D92" s="16">
        <f>FC_OTH_HH_SC_E!D$2</f>
        <v>0</v>
      </c>
      <c r="E92" s="16">
        <f>FC_OTH_HH_SC_E!E$2</f>
        <v>0</v>
      </c>
      <c r="F92" s="16">
        <f>FC_OTH_HH_SC_E!F$2</f>
        <v>0</v>
      </c>
      <c r="G92" s="16">
        <f>FC_OTH_HH_SC_E!G$2</f>
        <v>0</v>
      </c>
      <c r="H92" s="16">
        <f>FC_OTH_HH_SC_E!H$2</f>
        <v>0</v>
      </c>
      <c r="I92" s="16">
        <f>FC_OTH_HH_SC_E!I$2</f>
        <v>0</v>
      </c>
      <c r="J92" s="16">
        <f>FC_OTH_HH_SC_E!J$2</f>
        <v>0</v>
      </c>
      <c r="K92" s="16">
        <f>FC_OTH_HH_SC_E!K$2</f>
        <v>0</v>
      </c>
      <c r="L92" s="16">
        <f>FC_OTH_HH_SC_E!L$2</f>
        <v>0</v>
      </c>
      <c r="M92" s="16">
        <f>FC_OTH_HH_SC_E!M$2</f>
        <v>0</v>
      </c>
      <c r="N92" s="16">
        <f>FC_OTH_HH_SC_E!N$2</f>
        <v>0</v>
      </c>
      <c r="O92" s="16">
        <f>FC_OTH_HH_SC_E!O$2</f>
        <v>0</v>
      </c>
      <c r="P92" s="16">
        <f>FC_OTH_HH_SC_E!P$2</f>
        <v>0</v>
      </c>
      <c r="Q92" s="16">
        <f>FC_OTH_HH_SC_E!Q$2</f>
        <v>0</v>
      </c>
      <c r="R92" s="16">
        <f>FC_OTH_HH_SC_E!R$2</f>
        <v>0</v>
      </c>
      <c r="S92" s="16">
        <f>FC_OTH_HH_SC_E!S$2</f>
        <v>0</v>
      </c>
      <c r="T92" s="16">
        <f>FC_OTH_HH_SC_E!T$2</f>
        <v>0</v>
      </c>
      <c r="U92" s="16">
        <f>FC_OTH_HH_SC_E!U$2</f>
        <v>0</v>
      </c>
      <c r="V92" s="16">
        <f>FC_OTH_HH_SC_E!V$2</f>
        <v>0</v>
      </c>
      <c r="W92" s="16">
        <f>FC_OTH_HH_SC_E!W$2</f>
        <v>0</v>
      </c>
      <c r="X92" s="16">
        <f>FC_OTH_HH_SC_E!X$2</f>
        <v>0</v>
      </c>
    </row>
    <row r="93" spans="1:24" ht="11.25" customHeight="1" x14ac:dyDescent="0.2">
      <c r="A93" s="41" t="s">
        <v>302</v>
      </c>
      <c r="B93" s="15" t="str">
        <f ca="1">HYPERLINK("#"&amp;CELL("address",FC_OTH_HH_WH_E!$X$2),"FC_OTH_HH_WH_E")</f>
        <v>FC_OTH_HH_WH_E</v>
      </c>
      <c r="C93" s="16">
        <f>FC_OTH_HH_WH_E!C$2</f>
        <v>13.145885260691557</v>
      </c>
      <c r="D93" s="16">
        <f>FC_OTH_HH_WH_E!D$2</f>
        <v>12.267598348003151</v>
      </c>
      <c r="E93" s="16">
        <f>FC_OTH_HH_WH_E!E$2</f>
        <v>13.140805733733885</v>
      </c>
      <c r="F93" s="16">
        <f>FC_OTH_HH_WH_E!F$2</f>
        <v>13.966669082286618</v>
      </c>
      <c r="G93" s="16">
        <f>FC_OTH_HH_WH_E!G$2</f>
        <v>13.941681374773911</v>
      </c>
      <c r="H93" s="16">
        <f>FC_OTH_HH_WH_E!H$2</f>
        <v>14.769031902447079</v>
      </c>
      <c r="I93" s="16">
        <f>FC_OTH_HH_WH_E!I$2</f>
        <v>16.696804966067674</v>
      </c>
      <c r="J93" s="16">
        <f>FC_OTH_HH_WH_E!J$2</f>
        <v>17.834038404923369</v>
      </c>
      <c r="K93" s="16">
        <f>FC_OTH_HH_WH_E!K$2</f>
        <v>17.910871687165852</v>
      </c>
      <c r="L93" s="16">
        <f>FC_OTH_HH_WH_E!L$2</f>
        <v>18.095825455548262</v>
      </c>
      <c r="M93" s="16">
        <f>FC_OTH_HH_WH_E!M$2</f>
        <v>17.991464451781365</v>
      </c>
      <c r="N93" s="16">
        <f>FC_OTH_HH_WH_E!N$2</f>
        <v>17.951253967459728</v>
      </c>
      <c r="O93" s="16">
        <f>FC_OTH_HH_WH_E!O$2</f>
        <v>17.824214750472009</v>
      </c>
      <c r="P93" s="16">
        <f>FC_OTH_HH_WH_E!P$2</f>
        <v>17.459788789554949</v>
      </c>
      <c r="Q93" s="16">
        <f>FC_OTH_HH_WH_E!Q$2</f>
        <v>17.938359239626521</v>
      </c>
      <c r="R93" s="16">
        <f>FC_OTH_HH_WH_E!R$2</f>
        <v>18.779208012716772</v>
      </c>
      <c r="S93" s="16">
        <f>FC_OTH_HH_WH_E!S$2</f>
        <v>19.344697849191537</v>
      </c>
      <c r="T93" s="16">
        <f>FC_OTH_HH_WH_E!T$2</f>
        <v>20.055176190389297</v>
      </c>
      <c r="U93" s="16">
        <f>FC_OTH_HH_WH_E!U$2</f>
        <v>20.164945141828611</v>
      </c>
      <c r="V93" s="16">
        <f>FC_OTH_HH_WH_E!V$2</f>
        <v>26.9396108076897</v>
      </c>
      <c r="W93" s="16">
        <f>FC_OTH_HH_WH_E!W$2</f>
        <v>26.591901449980007</v>
      </c>
      <c r="X93" s="16">
        <f>FC_OTH_HH_WH_E!X$2</f>
        <v>24.518569385110766</v>
      </c>
    </row>
    <row r="94" spans="1:24" ht="11.25" customHeight="1" x14ac:dyDescent="0.2">
      <c r="A94" s="41" t="s">
        <v>303</v>
      </c>
      <c r="B94" s="15" t="str">
        <f ca="1">HYPERLINK("#"&amp;CELL("address",FC_OTH_HH_CO_E!$X$2),"FC_OTH_HH_CO_E")</f>
        <v>FC_OTH_HH_CO_E</v>
      </c>
      <c r="C94" s="16">
        <f>FC_OTH_HH_CO_E!C$2</f>
        <v>44.227699667040447</v>
      </c>
      <c r="D94" s="16">
        <f>FC_OTH_HH_CO_E!D$2</f>
        <v>44.214811589007994</v>
      </c>
      <c r="E94" s="16">
        <f>FC_OTH_HH_CO_E!E$2</f>
        <v>44.1011896436328</v>
      </c>
      <c r="F94" s="16">
        <f>FC_OTH_HH_CO_E!F$2</f>
        <v>46.04858805575941</v>
      </c>
      <c r="G94" s="16">
        <f>FC_OTH_HH_CO_E!G$2</f>
        <v>46.951944341093714</v>
      </c>
      <c r="H94" s="16">
        <f>FC_OTH_HH_CO_E!H$2</f>
        <v>45.521511232998655</v>
      </c>
      <c r="I94" s="16">
        <f>FC_OTH_HH_CO_E!I$2</f>
        <v>41.422638638046863</v>
      </c>
      <c r="J94" s="16">
        <f>FC_OTH_HH_CO_E!J$2</f>
        <v>43.521807912293752</v>
      </c>
      <c r="K94" s="16">
        <f>FC_OTH_HH_CO_E!K$2</f>
        <v>42.858007123882565</v>
      </c>
      <c r="L94" s="16">
        <f>FC_OTH_HH_CO_E!L$2</f>
        <v>43.202894953618866</v>
      </c>
      <c r="M94" s="16">
        <f>FC_OTH_HH_CO_E!M$2</f>
        <v>43.231251679796742</v>
      </c>
      <c r="N94" s="16">
        <f>FC_OTH_HH_CO_E!N$2</f>
        <v>45.797515848751011</v>
      </c>
      <c r="O94" s="16">
        <f>FC_OTH_HH_CO_E!O$2</f>
        <v>45.239697590856906</v>
      </c>
      <c r="P94" s="16">
        <f>FC_OTH_HH_CO_E!P$2</f>
        <v>44.465380536015829</v>
      </c>
      <c r="Q94" s="16">
        <f>FC_OTH_HH_CO_E!Q$2</f>
        <v>43.5959566772908</v>
      </c>
      <c r="R94" s="16">
        <f>FC_OTH_HH_CO_E!R$2</f>
        <v>44.466698546022634</v>
      </c>
      <c r="S94" s="16">
        <f>FC_OTH_HH_CO_E!S$2</f>
        <v>43.940857912419311</v>
      </c>
      <c r="T94" s="16">
        <f>FC_OTH_HH_CO_E!T$2</f>
        <v>44.464882035537855</v>
      </c>
      <c r="U94" s="16">
        <f>FC_OTH_HH_CO_E!U$2</f>
        <v>44.644095540000009</v>
      </c>
      <c r="V94" s="16">
        <f>FC_OTH_HH_CO_E!V$2</f>
        <v>48.93002422</v>
      </c>
      <c r="W94" s="16">
        <f>FC_OTH_HH_CO_E!W$2</f>
        <v>45.784224200000011</v>
      </c>
      <c r="X94" s="16">
        <f>FC_OTH_HH_CO_E!X$2</f>
        <v>47.939127060000011</v>
      </c>
    </row>
    <row r="95" spans="1:24" ht="11.25" customHeight="1" x14ac:dyDescent="0.2">
      <c r="A95" s="42" t="s">
        <v>264</v>
      </c>
      <c r="B95" s="32" t="str">
        <f ca="1">HYPERLINK("#"&amp;CELL("address",FC_OTH_AFF_E!$X$2),"FC_OTH_AFF_E")</f>
        <v>FC_OTH_AFF_E</v>
      </c>
      <c r="C95" s="33">
        <f>FC_OTH_AFF_E!C$2</f>
        <v>116.43973684900455</v>
      </c>
      <c r="D95" s="33">
        <f>FC_OTH_AFF_E!D$2</f>
        <v>117.65900672081763</v>
      </c>
      <c r="E95" s="33">
        <f>FC_OTH_AFF_E!E$2</f>
        <v>112.78192723356518</v>
      </c>
      <c r="F95" s="33">
        <f>FC_OTH_AFF_E!F$2</f>
        <v>115.83007639361469</v>
      </c>
      <c r="G95" s="33">
        <f>FC_OTH_AFF_E!G$2</f>
        <v>104.24708916983984</v>
      </c>
      <c r="H95" s="33">
        <f>FC_OTH_AFF_E!H$2</f>
        <v>95.712251106114536</v>
      </c>
      <c r="I95" s="33">
        <f>FC_OTH_AFF_E!I$2</f>
        <v>102.86980313180763</v>
      </c>
      <c r="J95" s="33">
        <f>FC_OTH_AFF_E!J$2</f>
        <v>102.12976791329991</v>
      </c>
      <c r="K95" s="33">
        <f>FC_OTH_AFF_E!K$2</f>
        <v>85.793628240000004</v>
      </c>
      <c r="L95" s="33">
        <f>FC_OTH_AFF_E!L$2</f>
        <v>79.356442679999986</v>
      </c>
      <c r="M95" s="33">
        <f>FC_OTH_AFF_E!M$2</f>
        <v>76.242286439999987</v>
      </c>
      <c r="N95" s="33">
        <f>FC_OTH_AFF_E!N$2</f>
        <v>82.538622719999978</v>
      </c>
      <c r="O95" s="33">
        <f>FC_OTH_AFF_E!O$2</f>
        <v>79.201455119999991</v>
      </c>
      <c r="P95" s="33">
        <f>FC_OTH_AFF_E!P$2</f>
        <v>75.773589120000011</v>
      </c>
      <c r="Q95" s="33">
        <f>FC_OTH_AFF_E!Q$2</f>
        <v>66.608904960000004</v>
      </c>
      <c r="R95" s="33">
        <f>FC_OTH_AFF_E!R$2</f>
        <v>79.354308599999982</v>
      </c>
      <c r="S95" s="33">
        <f>FC_OTH_AFF_E!S$2</f>
        <v>79.121304719999983</v>
      </c>
      <c r="T95" s="33">
        <f>FC_OTH_AFF_E!T$2</f>
        <v>83.83015116</v>
      </c>
      <c r="U95" s="33">
        <f>FC_OTH_AFF_E!U$2</f>
        <v>78.571874160000007</v>
      </c>
      <c r="V95" s="33">
        <f>FC_OTH_AFF_E!V$2</f>
        <v>84.367304280000013</v>
      </c>
      <c r="W95" s="33">
        <f>FC_OTH_AFF_E!W$2</f>
        <v>87.841071720000002</v>
      </c>
      <c r="X95" s="33">
        <f>FC_OTH_AFF_E!X$2</f>
        <v>84.404588039999979</v>
      </c>
    </row>
  </sheetData>
  <pageMargins left="0.39370078740157483" right="0.39370078740157483" top="0.39370078740157483" bottom="0.39370078740157483" header="0.31496062992125984" footer="0.31496062992125984"/>
  <pageSetup paperSize="9" scale="53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5">
      <c r="A1" s="4" t="s">
        <v>322</v>
      </c>
      <c r="B1" s="4" t="s">
        <v>323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</row>
    <row r="3" spans="1:24" ht="11.25" customHeight="1" x14ac:dyDescent="0.2">
      <c r="A3" s="22" t="s">
        <v>2</v>
      </c>
      <c r="B3" s="23" t="s">
        <v>3</v>
      </c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</row>
    <row r="4" spans="1:24" ht="11.25" customHeight="1" x14ac:dyDescent="0.2">
      <c r="A4" s="17" t="s">
        <v>212</v>
      </c>
      <c r="B4" s="18" t="s">
        <v>213</v>
      </c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</row>
    <row r="5" spans="1:24" ht="11.25" customHeight="1" x14ac:dyDescent="0.2">
      <c r="A5" s="28" t="s">
        <v>4</v>
      </c>
      <c r="B5" s="7" t="s">
        <v>5</v>
      </c>
      <c r="C5" s="8">
        <v>4.1156243999999997</v>
      </c>
      <c r="D5" s="8">
        <v>4.1156243999999997</v>
      </c>
      <c r="E5" s="8">
        <v>4.1156243999999997</v>
      </c>
      <c r="F5" s="8">
        <v>4.1156243999999997</v>
      </c>
      <c r="G5" s="8">
        <v>4.1156243999999997</v>
      </c>
      <c r="H5" s="8">
        <v>4.1156243999999997</v>
      </c>
      <c r="I5" s="8">
        <v>4.1156243999999997</v>
      </c>
      <c r="J5" s="8">
        <v>4.1156243999999997</v>
      </c>
      <c r="K5" s="8">
        <v>4.1156243999999997</v>
      </c>
      <c r="L5" s="8">
        <v>4.1156243999999997</v>
      </c>
      <c r="M5" s="8">
        <v>4.1156243999999997</v>
      </c>
      <c r="N5" s="8">
        <v>4.1156243999999997</v>
      </c>
      <c r="O5" s="8">
        <v>4.1156243999999997</v>
      </c>
      <c r="P5" s="8">
        <v>4.1156243999999997</v>
      </c>
      <c r="Q5" s="8">
        <v>4.1156243999999997</v>
      </c>
      <c r="R5" s="8">
        <v>4.1156243999999997</v>
      </c>
      <c r="S5" s="8">
        <v>4.1156243999999997</v>
      </c>
      <c r="T5" s="8">
        <v>4.1156243999999997</v>
      </c>
      <c r="U5" s="8">
        <v>4.1156243999999997</v>
      </c>
      <c r="V5" s="8">
        <v>4.1156243999999997</v>
      </c>
      <c r="W5" s="8">
        <v>4.1156243999999997</v>
      </c>
      <c r="X5" s="8">
        <v>4.1156243999999997</v>
      </c>
    </row>
    <row r="6" spans="1:24" ht="11.25" customHeight="1" x14ac:dyDescent="0.2">
      <c r="A6" s="28" t="s">
        <v>6</v>
      </c>
      <c r="B6" s="7" t="s">
        <v>7</v>
      </c>
      <c r="C6" s="8">
        <v>3.9607128</v>
      </c>
      <c r="D6" s="8">
        <v>3.9607128</v>
      </c>
      <c r="E6" s="8">
        <v>3.9607128</v>
      </c>
      <c r="F6" s="8">
        <v>3.9607128</v>
      </c>
      <c r="G6" s="8">
        <v>3.9607128</v>
      </c>
      <c r="H6" s="8">
        <v>3.9607128</v>
      </c>
      <c r="I6" s="8">
        <v>3.9607128</v>
      </c>
      <c r="J6" s="8">
        <v>3.9607128</v>
      </c>
      <c r="K6" s="8">
        <v>3.9607128</v>
      </c>
      <c r="L6" s="8">
        <v>3.9607128</v>
      </c>
      <c r="M6" s="8">
        <v>3.9607128</v>
      </c>
      <c r="N6" s="8">
        <v>3.9607128</v>
      </c>
      <c r="O6" s="8">
        <v>3.9607128</v>
      </c>
      <c r="P6" s="8">
        <v>3.9607128</v>
      </c>
      <c r="Q6" s="8">
        <v>3.9607128</v>
      </c>
      <c r="R6" s="8">
        <v>3.9607128</v>
      </c>
      <c r="S6" s="8">
        <v>3.9607128</v>
      </c>
      <c r="T6" s="8">
        <v>3.9607128</v>
      </c>
      <c r="U6" s="8">
        <v>3.9607128</v>
      </c>
      <c r="V6" s="8">
        <v>3.9607128</v>
      </c>
      <c r="W6" s="8">
        <v>3.9607128</v>
      </c>
      <c r="X6" s="8">
        <v>3.9607128</v>
      </c>
    </row>
    <row r="7" spans="1:24" ht="11.25" customHeight="1" x14ac:dyDescent="0.2">
      <c r="A7" s="28" t="s">
        <v>8</v>
      </c>
      <c r="B7" s="7" t="s">
        <v>9</v>
      </c>
      <c r="C7" s="8">
        <v>3.8768930640000008</v>
      </c>
      <c r="D7" s="8">
        <v>3.8768930640000008</v>
      </c>
      <c r="E7" s="8">
        <v>3.8768930640000008</v>
      </c>
      <c r="F7" s="8">
        <v>3.8768930640000008</v>
      </c>
      <c r="G7" s="8">
        <v>3.8768930640000008</v>
      </c>
      <c r="H7" s="8">
        <v>3.8768930640000008</v>
      </c>
      <c r="I7" s="8">
        <v>3.8618484960000004</v>
      </c>
      <c r="J7" s="8">
        <v>3.50246754</v>
      </c>
      <c r="K7" s="8">
        <v>3.9588706080000002</v>
      </c>
      <c r="L7" s="8">
        <v>3.9393740760000004</v>
      </c>
      <c r="M7" s="8">
        <v>3.9597917039999997</v>
      </c>
      <c r="N7" s="8">
        <v>3.93307992</v>
      </c>
      <c r="O7" s="8">
        <v>3.93307992</v>
      </c>
      <c r="P7" s="8">
        <v>3.93307992</v>
      </c>
      <c r="Q7" s="8">
        <v>3.9745292400000003</v>
      </c>
      <c r="R7" s="8">
        <v>3.9415233000000001</v>
      </c>
      <c r="S7" s="8">
        <v>3.9415233000000001</v>
      </c>
      <c r="T7" s="8">
        <v>3.924329508</v>
      </c>
      <c r="U7" s="8">
        <v>3.9607128000000005</v>
      </c>
      <c r="V7" s="8">
        <v>3.9887733469522835</v>
      </c>
      <c r="W7" s="8">
        <v>4.9228726284678199</v>
      </c>
      <c r="X7" s="8">
        <v>3.8844536905645954</v>
      </c>
    </row>
    <row r="8" spans="1:24" ht="11.25" customHeight="1" x14ac:dyDescent="0.2">
      <c r="A8" s="17" t="s">
        <v>214</v>
      </c>
      <c r="B8" s="18" t="s">
        <v>215</v>
      </c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</row>
    <row r="9" spans="1:24" ht="11.25" customHeight="1" x14ac:dyDescent="0.2">
      <c r="A9" s="28" t="s">
        <v>10</v>
      </c>
      <c r="B9" s="7" t="s">
        <v>11</v>
      </c>
      <c r="C9" s="8">
        <v>4.0235148000000001</v>
      </c>
      <c r="D9" s="8">
        <v>4.0235148000000001</v>
      </c>
      <c r="E9" s="8">
        <v>4.0235148000000001</v>
      </c>
      <c r="F9" s="8">
        <v>4.0235148000000001</v>
      </c>
      <c r="G9" s="8">
        <v>4.0235148000000001</v>
      </c>
      <c r="H9" s="8">
        <v>4.0235148000000001</v>
      </c>
      <c r="I9" s="8">
        <v>4.0235148000000001</v>
      </c>
      <c r="J9" s="8">
        <v>4.0235148000000001</v>
      </c>
      <c r="K9" s="8">
        <v>4.0235148000000001</v>
      </c>
      <c r="L9" s="8">
        <v>4.0235148000000001</v>
      </c>
      <c r="M9" s="8">
        <v>4.0235148000000001</v>
      </c>
      <c r="N9" s="8">
        <v>4.0235148000000001</v>
      </c>
      <c r="O9" s="8">
        <v>4.0235148000000001</v>
      </c>
      <c r="P9" s="8">
        <v>4.0235148000000001</v>
      </c>
      <c r="Q9" s="8">
        <v>4.0235148000000001</v>
      </c>
      <c r="R9" s="8">
        <v>4.0235148000000001</v>
      </c>
      <c r="S9" s="8">
        <v>4.0235148000000001</v>
      </c>
      <c r="T9" s="8">
        <v>4.0235148000000001</v>
      </c>
      <c r="U9" s="8">
        <v>4.0235148000000001</v>
      </c>
      <c r="V9" s="8">
        <v>4.0235148000000001</v>
      </c>
      <c r="W9" s="8">
        <v>4.0235148000000001</v>
      </c>
      <c r="X9" s="8">
        <v>4.0235148000000001</v>
      </c>
    </row>
    <row r="10" spans="1:24" ht="11.25" customHeight="1" x14ac:dyDescent="0.2">
      <c r="A10" s="28" t="s">
        <v>12</v>
      </c>
      <c r="B10" s="7" t="s">
        <v>13</v>
      </c>
      <c r="C10" s="8">
        <v>4.2370416000000004</v>
      </c>
      <c r="D10" s="8">
        <v>4.2370416000000004</v>
      </c>
      <c r="E10" s="8">
        <v>4.2370416000000004</v>
      </c>
      <c r="F10" s="8">
        <v>4.2370416000000004</v>
      </c>
      <c r="G10" s="8">
        <v>4.2370416000000004</v>
      </c>
      <c r="H10" s="8">
        <v>4.2370416000000004</v>
      </c>
      <c r="I10" s="8">
        <v>4.2370416000000004</v>
      </c>
      <c r="J10" s="8">
        <v>4.2370416000000004</v>
      </c>
      <c r="K10" s="8">
        <v>4.2370416000000004</v>
      </c>
      <c r="L10" s="8">
        <v>4.2370416000000004</v>
      </c>
      <c r="M10" s="8">
        <v>4.2370416000000004</v>
      </c>
      <c r="N10" s="8">
        <v>4.2370416000000004</v>
      </c>
      <c r="O10" s="8">
        <v>4.2370416000000004</v>
      </c>
      <c r="P10" s="8">
        <v>4.2370416000000004</v>
      </c>
      <c r="Q10" s="8">
        <v>4.2370416000000004</v>
      </c>
      <c r="R10" s="8">
        <v>4.2370416000000004</v>
      </c>
      <c r="S10" s="8">
        <v>4.2370416000000004</v>
      </c>
      <c r="T10" s="8">
        <v>4.2370416000000004</v>
      </c>
      <c r="U10" s="8">
        <v>4.2370416000000004</v>
      </c>
      <c r="V10" s="8">
        <v>4.2370416000000004</v>
      </c>
      <c r="W10" s="8">
        <v>4.2370416000000004</v>
      </c>
      <c r="X10" s="8">
        <v>4.2370416000000004</v>
      </c>
    </row>
    <row r="11" spans="1:24" ht="11.25" customHeight="1" x14ac:dyDescent="0.2">
      <c r="A11" s="17" t="s">
        <v>216</v>
      </c>
      <c r="B11" s="18" t="s">
        <v>217</v>
      </c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</row>
    <row r="12" spans="1:24" ht="11.25" customHeight="1" x14ac:dyDescent="0.2">
      <c r="A12" s="28" t="s">
        <v>14</v>
      </c>
      <c r="B12" s="7" t="s">
        <v>15</v>
      </c>
      <c r="C12" s="8">
        <v>4.0821300000000003</v>
      </c>
      <c r="D12" s="8">
        <v>4.0821300000000003</v>
      </c>
      <c r="E12" s="8">
        <v>4.0821300000000003</v>
      </c>
      <c r="F12" s="8">
        <v>4.0821300000000003</v>
      </c>
      <c r="G12" s="8">
        <v>4.0821300000000003</v>
      </c>
      <c r="H12" s="8">
        <v>4.0821300000000003</v>
      </c>
      <c r="I12" s="8">
        <v>4.0821300000000003</v>
      </c>
      <c r="J12" s="8">
        <v>4.0821300000000003</v>
      </c>
      <c r="K12" s="8">
        <v>4.0821300000000003</v>
      </c>
      <c r="L12" s="8">
        <v>4.0821300000000003</v>
      </c>
      <c r="M12" s="8">
        <v>4.0821300000000003</v>
      </c>
      <c r="N12" s="8">
        <v>4.0821300000000003</v>
      </c>
      <c r="O12" s="8">
        <v>4.0821300000000003</v>
      </c>
      <c r="P12" s="8">
        <v>4.0821300000000003</v>
      </c>
      <c r="Q12" s="8">
        <v>4.0821300000000003</v>
      </c>
      <c r="R12" s="8">
        <v>4.0821300000000003</v>
      </c>
      <c r="S12" s="8">
        <v>4.0821300000000003</v>
      </c>
      <c r="T12" s="8">
        <v>4.0821300000000003</v>
      </c>
      <c r="U12" s="8">
        <v>4.0821300000000003</v>
      </c>
      <c r="V12" s="8">
        <v>4.0821300000000003</v>
      </c>
      <c r="W12" s="8">
        <v>4.0821300000000003</v>
      </c>
      <c r="X12" s="8">
        <v>4.0821300000000003</v>
      </c>
    </row>
    <row r="13" spans="1:24" ht="11.25" customHeight="1" x14ac:dyDescent="0.2">
      <c r="A13" s="28" t="s">
        <v>16</v>
      </c>
      <c r="B13" s="7" t="s">
        <v>17</v>
      </c>
      <c r="C13" s="8">
        <v>4.479876</v>
      </c>
      <c r="D13" s="8">
        <v>4.479876</v>
      </c>
      <c r="E13" s="8">
        <v>4.479876</v>
      </c>
      <c r="F13" s="8">
        <v>4.479876</v>
      </c>
      <c r="G13" s="8">
        <v>4.479876</v>
      </c>
      <c r="H13" s="8">
        <v>4.479876</v>
      </c>
      <c r="I13" s="8">
        <v>4.479876</v>
      </c>
      <c r="J13" s="8">
        <v>4.479876</v>
      </c>
      <c r="K13" s="8">
        <v>4.479876</v>
      </c>
      <c r="L13" s="8">
        <v>4.479876</v>
      </c>
      <c r="M13" s="8">
        <v>4.479876</v>
      </c>
      <c r="N13" s="8">
        <v>4.479876</v>
      </c>
      <c r="O13" s="8">
        <v>4.479876</v>
      </c>
      <c r="P13" s="8">
        <v>4.479876</v>
      </c>
      <c r="Q13" s="8">
        <v>4.479876</v>
      </c>
      <c r="R13" s="8">
        <v>4.479876</v>
      </c>
      <c r="S13" s="8">
        <v>4.479876</v>
      </c>
      <c r="T13" s="8">
        <v>4.479876</v>
      </c>
      <c r="U13" s="8">
        <v>4.479876</v>
      </c>
      <c r="V13" s="8">
        <v>4.479876</v>
      </c>
      <c r="W13" s="8">
        <v>4.479876</v>
      </c>
      <c r="X13" s="8">
        <v>4.479876</v>
      </c>
    </row>
    <row r="14" spans="1:24" ht="11.25" customHeight="1" x14ac:dyDescent="0.2">
      <c r="A14" s="28" t="s">
        <v>18</v>
      </c>
      <c r="B14" s="7" t="s">
        <v>19</v>
      </c>
      <c r="C14" s="8">
        <v>4.479876</v>
      </c>
      <c r="D14" s="8">
        <v>4.479876</v>
      </c>
      <c r="E14" s="8">
        <v>4.479876</v>
      </c>
      <c r="F14" s="8">
        <v>4.479876</v>
      </c>
      <c r="G14" s="8">
        <v>4.479876</v>
      </c>
      <c r="H14" s="8">
        <v>4.479876</v>
      </c>
      <c r="I14" s="8">
        <v>4.479876</v>
      </c>
      <c r="J14" s="8">
        <v>4.479876</v>
      </c>
      <c r="K14" s="8">
        <v>4.479876</v>
      </c>
      <c r="L14" s="8">
        <v>4.479876</v>
      </c>
      <c r="M14" s="8">
        <v>4.479876</v>
      </c>
      <c r="N14" s="8">
        <v>4.479876</v>
      </c>
      <c r="O14" s="8">
        <v>4.479876</v>
      </c>
      <c r="P14" s="8">
        <v>4.479876</v>
      </c>
      <c r="Q14" s="8">
        <v>4.479876</v>
      </c>
      <c r="R14" s="8">
        <v>4.479876</v>
      </c>
      <c r="S14" s="8">
        <v>4.479876</v>
      </c>
      <c r="T14" s="8">
        <v>4.479876</v>
      </c>
      <c r="U14" s="8">
        <v>4.479876</v>
      </c>
      <c r="V14" s="8">
        <v>4.479876</v>
      </c>
      <c r="W14" s="8">
        <v>4.479876</v>
      </c>
      <c r="X14" s="8">
        <v>4.479876</v>
      </c>
    </row>
    <row r="15" spans="1:24" ht="11.25" customHeight="1" x14ac:dyDescent="0.2">
      <c r="A15" s="28" t="s">
        <v>20</v>
      </c>
      <c r="B15" s="7" t="s">
        <v>21</v>
      </c>
      <c r="C15" s="8">
        <v>3.3787476000000005</v>
      </c>
      <c r="D15" s="8">
        <v>3.3787476000000005</v>
      </c>
      <c r="E15" s="8">
        <v>3.3787476000000005</v>
      </c>
      <c r="F15" s="8">
        <v>3.3787476000000005</v>
      </c>
      <c r="G15" s="8">
        <v>3.3787476000000005</v>
      </c>
      <c r="H15" s="8">
        <v>3.3787476000000005</v>
      </c>
      <c r="I15" s="8">
        <v>3.3787476000000005</v>
      </c>
      <c r="J15" s="8">
        <v>3.3787476000000005</v>
      </c>
      <c r="K15" s="8">
        <v>3.3787476000000005</v>
      </c>
      <c r="L15" s="8">
        <v>3.3787476000000005</v>
      </c>
      <c r="M15" s="8">
        <v>3.3787476000000005</v>
      </c>
      <c r="N15" s="8">
        <v>3.3787476000000005</v>
      </c>
      <c r="O15" s="8">
        <v>3.3787476000000005</v>
      </c>
      <c r="P15" s="8">
        <v>3.3787476000000005</v>
      </c>
      <c r="Q15" s="8">
        <v>3.3787476000000005</v>
      </c>
      <c r="R15" s="8">
        <v>3.3787476000000005</v>
      </c>
      <c r="S15" s="8">
        <v>3.3787476000000005</v>
      </c>
      <c r="T15" s="8">
        <v>3.3787476000000005</v>
      </c>
      <c r="U15" s="8">
        <v>3.3787476000000005</v>
      </c>
      <c r="V15" s="8">
        <v>3.3787476000000005</v>
      </c>
      <c r="W15" s="8">
        <v>3.3787476000000005</v>
      </c>
      <c r="X15" s="8">
        <v>3.3787476000000005</v>
      </c>
    </row>
    <row r="16" spans="1:24" ht="11.25" customHeight="1" x14ac:dyDescent="0.2">
      <c r="A16" s="28" t="s">
        <v>22</v>
      </c>
      <c r="B16" s="7" t="s">
        <v>23</v>
      </c>
      <c r="C16" s="8">
        <v>4.0821300000000003</v>
      </c>
      <c r="D16" s="8">
        <v>4.0821300000000003</v>
      </c>
      <c r="E16" s="8">
        <v>4.0821300000000003</v>
      </c>
      <c r="F16" s="8">
        <v>4.0821300000000003</v>
      </c>
      <c r="G16" s="8">
        <v>4.0821300000000003</v>
      </c>
      <c r="H16" s="8">
        <v>4.0821300000000003</v>
      </c>
      <c r="I16" s="8">
        <v>4.0821300000000003</v>
      </c>
      <c r="J16" s="8">
        <v>4.0821300000000003</v>
      </c>
      <c r="K16" s="8">
        <v>4.0821300000000003</v>
      </c>
      <c r="L16" s="8">
        <v>4.0821300000000003</v>
      </c>
      <c r="M16" s="8">
        <v>4.0821300000000003</v>
      </c>
      <c r="N16" s="8">
        <v>4.0821300000000003</v>
      </c>
      <c r="O16" s="8">
        <v>4.0821300000000003</v>
      </c>
      <c r="P16" s="8">
        <v>4.0821300000000003</v>
      </c>
      <c r="Q16" s="8">
        <v>4.0821300000000003</v>
      </c>
      <c r="R16" s="8">
        <v>4.0821300000000003</v>
      </c>
      <c r="S16" s="8">
        <v>4.0821300000000003</v>
      </c>
      <c r="T16" s="8">
        <v>4.0821300000000003</v>
      </c>
      <c r="U16" s="8">
        <v>4.0821300000000003</v>
      </c>
      <c r="V16" s="8">
        <v>4.0821300000000003</v>
      </c>
      <c r="W16" s="8">
        <v>4.0821300000000003</v>
      </c>
      <c r="X16" s="8">
        <v>4.0821300000000003</v>
      </c>
    </row>
    <row r="17" spans="1:24" ht="11.25" customHeight="1" x14ac:dyDescent="0.2">
      <c r="A17" s="25" t="s">
        <v>24</v>
      </c>
      <c r="B17" s="26" t="s">
        <v>25</v>
      </c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</row>
    <row r="18" spans="1:24" ht="11.25" customHeight="1" x14ac:dyDescent="0.2">
      <c r="A18" s="29" t="s">
        <v>26</v>
      </c>
      <c r="B18" s="7" t="s">
        <v>27</v>
      </c>
      <c r="C18" s="8">
        <v>1.8589392</v>
      </c>
      <c r="D18" s="8">
        <v>1.8589392</v>
      </c>
      <c r="E18" s="8">
        <v>1.8589392</v>
      </c>
      <c r="F18" s="8">
        <v>1.8589392</v>
      </c>
      <c r="G18" s="8">
        <v>1.8589392</v>
      </c>
      <c r="H18" s="8">
        <v>1.8589392</v>
      </c>
      <c r="I18" s="8">
        <v>1.8589392</v>
      </c>
      <c r="J18" s="8">
        <v>1.8589392</v>
      </c>
      <c r="K18" s="8">
        <v>1.8589392</v>
      </c>
      <c r="L18" s="8">
        <v>1.8589392</v>
      </c>
      <c r="M18" s="8">
        <v>1.8589392</v>
      </c>
      <c r="N18" s="8">
        <v>1.8589392</v>
      </c>
      <c r="O18" s="8">
        <v>1.8589392</v>
      </c>
      <c r="P18" s="8">
        <v>1.8589392</v>
      </c>
      <c r="Q18" s="8">
        <v>1.8589392</v>
      </c>
      <c r="R18" s="8">
        <v>1.8589392</v>
      </c>
      <c r="S18" s="8">
        <v>1.8589392</v>
      </c>
      <c r="T18" s="8">
        <v>1.8589392</v>
      </c>
      <c r="U18" s="8">
        <v>1.8589392</v>
      </c>
      <c r="V18" s="8">
        <v>1.8589392</v>
      </c>
      <c r="W18" s="8">
        <v>1.8589392</v>
      </c>
      <c r="X18" s="8">
        <v>1.8589392</v>
      </c>
    </row>
    <row r="19" spans="1:24" ht="11.25" customHeight="1" x14ac:dyDescent="0.2">
      <c r="A19" s="29" t="s">
        <v>28</v>
      </c>
      <c r="B19" s="7" t="s">
        <v>29</v>
      </c>
      <c r="C19" s="8">
        <v>1.8589392</v>
      </c>
      <c r="D19" s="8">
        <v>1.8589392</v>
      </c>
      <c r="E19" s="8">
        <v>1.8589392</v>
      </c>
      <c r="F19" s="8">
        <v>1.8589392</v>
      </c>
      <c r="G19" s="8">
        <v>1.8589392</v>
      </c>
      <c r="H19" s="8">
        <v>1.8589392</v>
      </c>
      <c r="I19" s="8">
        <v>1.8589392</v>
      </c>
      <c r="J19" s="8">
        <v>1.8589392</v>
      </c>
      <c r="K19" s="8">
        <v>1.8589392</v>
      </c>
      <c r="L19" s="8">
        <v>1.8589392</v>
      </c>
      <c r="M19" s="8">
        <v>1.8589392</v>
      </c>
      <c r="N19" s="8">
        <v>1.8589392</v>
      </c>
      <c r="O19" s="8">
        <v>1.8589392</v>
      </c>
      <c r="P19" s="8">
        <v>1.8589392</v>
      </c>
      <c r="Q19" s="8">
        <v>1.8589392</v>
      </c>
      <c r="R19" s="8">
        <v>1.8589392</v>
      </c>
      <c r="S19" s="8">
        <v>1.8589392</v>
      </c>
      <c r="T19" s="8">
        <v>1.8589392</v>
      </c>
      <c r="U19" s="8">
        <v>1.8589392</v>
      </c>
      <c r="V19" s="8">
        <v>1.8589392</v>
      </c>
      <c r="W19" s="8">
        <v>1.8589392</v>
      </c>
      <c r="X19" s="8">
        <v>1.8589392</v>
      </c>
    </row>
    <row r="20" spans="1:24" ht="11.25" customHeight="1" x14ac:dyDescent="0.2">
      <c r="A20" s="29" t="s">
        <v>30</v>
      </c>
      <c r="B20" s="7" t="s">
        <v>31</v>
      </c>
      <c r="C20" s="8">
        <v>10.885680000000001</v>
      </c>
      <c r="D20" s="8">
        <v>10.885680000000001</v>
      </c>
      <c r="E20" s="8">
        <v>10.885680000000001</v>
      </c>
      <c r="F20" s="8">
        <v>10.885680000000001</v>
      </c>
      <c r="G20" s="8">
        <v>10.885680000000001</v>
      </c>
      <c r="H20" s="8">
        <v>10.885680000000001</v>
      </c>
      <c r="I20" s="8">
        <v>10.885680000000001</v>
      </c>
      <c r="J20" s="8">
        <v>10.885680000000001</v>
      </c>
      <c r="K20" s="8">
        <v>10.885680000000001</v>
      </c>
      <c r="L20" s="8">
        <v>10.885680000000001</v>
      </c>
      <c r="M20" s="8">
        <v>10.885680000000001</v>
      </c>
      <c r="N20" s="8">
        <v>10.885680000000001</v>
      </c>
      <c r="O20" s="8">
        <v>10.885680000000001</v>
      </c>
      <c r="P20" s="8">
        <v>10.885680000000001</v>
      </c>
      <c r="Q20" s="8">
        <v>10.885680000000001</v>
      </c>
      <c r="R20" s="8">
        <v>10.885680000000001</v>
      </c>
      <c r="S20" s="8">
        <v>10.885680000000001</v>
      </c>
      <c r="T20" s="8">
        <v>10.885680000000001</v>
      </c>
      <c r="U20" s="8">
        <v>10.885680000000001</v>
      </c>
      <c r="V20" s="8">
        <v>10.885680000000001</v>
      </c>
      <c r="W20" s="8">
        <v>10.885680000000001</v>
      </c>
      <c r="X20" s="8">
        <v>10.885680000000001</v>
      </c>
    </row>
    <row r="21" spans="1:24" ht="11.25" customHeight="1" x14ac:dyDescent="0.2">
      <c r="A21" s="29" t="s">
        <v>32</v>
      </c>
      <c r="B21" s="7" t="s">
        <v>33</v>
      </c>
      <c r="C21" s="8">
        <v>7.6199760000000003</v>
      </c>
      <c r="D21" s="8">
        <v>7.6199760000000003</v>
      </c>
      <c r="E21" s="8">
        <v>7.6199760000000003</v>
      </c>
      <c r="F21" s="8">
        <v>7.6199760000000003</v>
      </c>
      <c r="G21" s="8">
        <v>7.6199760000000003</v>
      </c>
      <c r="H21" s="8">
        <v>7.6199760000000003</v>
      </c>
      <c r="I21" s="8">
        <v>7.6199760000000003</v>
      </c>
      <c r="J21" s="8">
        <v>7.6199760000000003</v>
      </c>
      <c r="K21" s="8">
        <v>7.6199760000000003</v>
      </c>
      <c r="L21" s="8">
        <v>7.6199760000000003</v>
      </c>
      <c r="M21" s="8">
        <v>7.6199760000000003</v>
      </c>
      <c r="N21" s="8">
        <v>7.6199760000000003</v>
      </c>
      <c r="O21" s="8">
        <v>7.6199760000000003</v>
      </c>
      <c r="P21" s="8">
        <v>7.6199760000000003</v>
      </c>
      <c r="Q21" s="8">
        <v>7.6199760000000003</v>
      </c>
      <c r="R21" s="8">
        <v>7.6199760000000003</v>
      </c>
      <c r="S21" s="8">
        <v>7.6199760000000003</v>
      </c>
      <c r="T21" s="8">
        <v>7.6199760000000003</v>
      </c>
      <c r="U21" s="8">
        <v>7.6199760000000003</v>
      </c>
      <c r="V21" s="8">
        <v>7.6199760000000003</v>
      </c>
      <c r="W21" s="8">
        <v>7.6199760000000003</v>
      </c>
      <c r="X21" s="8">
        <v>7.6199760000000003</v>
      </c>
    </row>
    <row r="22" spans="1:24" ht="11.25" customHeight="1" x14ac:dyDescent="0.2">
      <c r="A22" s="25" t="s">
        <v>34</v>
      </c>
      <c r="B22" s="26" t="s">
        <v>35</v>
      </c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</row>
    <row r="23" spans="1:24" ht="11.25" customHeight="1" x14ac:dyDescent="0.2">
      <c r="A23" s="29" t="s">
        <v>36</v>
      </c>
      <c r="B23" s="7" t="s">
        <v>37</v>
      </c>
      <c r="C23" s="8">
        <v>4.438008</v>
      </c>
      <c r="D23" s="8">
        <v>4.438008</v>
      </c>
      <c r="E23" s="8">
        <v>4.438008</v>
      </c>
      <c r="F23" s="8">
        <v>4.438008</v>
      </c>
      <c r="G23" s="8">
        <v>4.438008</v>
      </c>
      <c r="H23" s="8">
        <v>4.438008</v>
      </c>
      <c r="I23" s="8">
        <v>4.438008</v>
      </c>
      <c r="J23" s="8">
        <v>4.438008</v>
      </c>
      <c r="K23" s="8">
        <v>4.438008</v>
      </c>
      <c r="L23" s="8">
        <v>4.438008</v>
      </c>
      <c r="M23" s="8">
        <v>4.438008</v>
      </c>
      <c r="N23" s="8">
        <v>4.438008</v>
      </c>
      <c r="O23" s="8">
        <v>4.438008</v>
      </c>
      <c r="P23" s="8">
        <v>4.438008</v>
      </c>
      <c r="Q23" s="8">
        <v>4.438008</v>
      </c>
      <c r="R23" s="8">
        <v>4.438008</v>
      </c>
      <c r="S23" s="8">
        <v>4.438008</v>
      </c>
      <c r="T23" s="8">
        <v>4.438008</v>
      </c>
      <c r="U23" s="8">
        <v>4.438008</v>
      </c>
      <c r="V23" s="8">
        <v>4.438008</v>
      </c>
      <c r="W23" s="8">
        <v>4.438008</v>
      </c>
      <c r="X23" s="8">
        <v>4.438008</v>
      </c>
    </row>
    <row r="24" spans="1:24" ht="11.25" customHeight="1" x14ac:dyDescent="0.2">
      <c r="A24" s="29" t="s">
        <v>38</v>
      </c>
      <c r="B24" s="7" t="s">
        <v>39</v>
      </c>
      <c r="C24" s="8">
        <v>4.438008</v>
      </c>
      <c r="D24" s="8">
        <v>4.438008</v>
      </c>
      <c r="E24" s="8">
        <v>4.438008</v>
      </c>
      <c r="F24" s="8">
        <v>4.438008</v>
      </c>
      <c r="G24" s="8">
        <v>4.438008</v>
      </c>
      <c r="H24" s="8">
        <v>4.438008</v>
      </c>
      <c r="I24" s="8">
        <v>4.438008</v>
      </c>
      <c r="J24" s="8">
        <v>4.438008</v>
      </c>
      <c r="K24" s="8">
        <v>4.438008</v>
      </c>
      <c r="L24" s="8">
        <v>4.438008</v>
      </c>
      <c r="M24" s="8">
        <v>4.438008</v>
      </c>
      <c r="N24" s="8">
        <v>4.438008</v>
      </c>
      <c r="O24" s="8">
        <v>4.438008</v>
      </c>
      <c r="P24" s="8">
        <v>4.438008</v>
      </c>
      <c r="Q24" s="8">
        <v>4.438008</v>
      </c>
      <c r="R24" s="8">
        <v>4.438008</v>
      </c>
      <c r="S24" s="8">
        <v>4.438008</v>
      </c>
      <c r="T24" s="8">
        <v>4.438008</v>
      </c>
      <c r="U24" s="8">
        <v>4.438008</v>
      </c>
      <c r="V24" s="8">
        <v>4.438008</v>
      </c>
      <c r="W24" s="8">
        <v>4.438008</v>
      </c>
      <c r="X24" s="8">
        <v>4.438008</v>
      </c>
    </row>
    <row r="25" spans="1:24" ht="11.25" customHeight="1" x14ac:dyDescent="0.2">
      <c r="A25" s="25" t="s">
        <v>40</v>
      </c>
      <c r="B25" s="26" t="s">
        <v>41</v>
      </c>
      <c r="C25" s="27">
        <v>4.479876</v>
      </c>
      <c r="D25" s="27">
        <v>4.479876</v>
      </c>
      <c r="E25" s="27">
        <v>4.479876</v>
      </c>
      <c r="F25" s="27">
        <v>4.479876</v>
      </c>
      <c r="G25" s="27">
        <v>4.479876</v>
      </c>
      <c r="H25" s="27">
        <v>4.479876</v>
      </c>
      <c r="I25" s="27">
        <v>4.479876</v>
      </c>
      <c r="J25" s="27">
        <v>4.479876</v>
      </c>
      <c r="K25" s="27">
        <v>4.479876</v>
      </c>
      <c r="L25" s="27">
        <v>4.479876</v>
      </c>
      <c r="M25" s="27">
        <v>4.479876</v>
      </c>
      <c r="N25" s="27">
        <v>4.479876</v>
      </c>
      <c r="O25" s="27">
        <v>4.479876</v>
      </c>
      <c r="P25" s="27">
        <v>4.479876</v>
      </c>
      <c r="Q25" s="27">
        <v>4.479876</v>
      </c>
      <c r="R25" s="27">
        <v>4.479876</v>
      </c>
      <c r="S25" s="27">
        <v>4.479876</v>
      </c>
      <c r="T25" s="27">
        <v>4.479876</v>
      </c>
      <c r="U25" s="27">
        <v>4.479876</v>
      </c>
      <c r="V25" s="27">
        <v>4.479876</v>
      </c>
      <c r="W25" s="27">
        <v>4.479876</v>
      </c>
      <c r="X25" s="27">
        <v>4.479876</v>
      </c>
    </row>
    <row r="26" spans="1:24" ht="11.25" customHeight="1" x14ac:dyDescent="0.2">
      <c r="A26" s="25" t="s">
        <v>42</v>
      </c>
      <c r="B26" s="26" t="s">
        <v>43</v>
      </c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</row>
    <row r="27" spans="1:24" ht="11.25" customHeight="1" x14ac:dyDescent="0.2">
      <c r="A27" s="17" t="s">
        <v>218</v>
      </c>
      <c r="B27" s="18" t="s">
        <v>219</v>
      </c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</row>
    <row r="28" spans="1:24" ht="11.25" customHeight="1" x14ac:dyDescent="0.2">
      <c r="A28" s="28" t="s">
        <v>44</v>
      </c>
      <c r="B28" s="7" t="s">
        <v>45</v>
      </c>
      <c r="C28" s="8">
        <v>3.0689244000000002</v>
      </c>
      <c r="D28" s="8">
        <v>3.0689244000000002</v>
      </c>
      <c r="E28" s="8">
        <v>3.0689244000000002</v>
      </c>
      <c r="F28" s="8">
        <v>3.0689244000000002</v>
      </c>
      <c r="G28" s="8">
        <v>3.0689244000000002</v>
      </c>
      <c r="H28" s="8">
        <v>3.0689244000000002</v>
      </c>
      <c r="I28" s="8">
        <v>3.0689244000000002</v>
      </c>
      <c r="J28" s="8">
        <v>3.0689244000000002</v>
      </c>
      <c r="K28" s="8">
        <v>3.0689244000000002</v>
      </c>
      <c r="L28" s="8">
        <v>3.0689244000000002</v>
      </c>
      <c r="M28" s="8">
        <v>3.0689244000000002</v>
      </c>
      <c r="N28" s="8">
        <v>3.0689244000000002</v>
      </c>
      <c r="O28" s="8">
        <v>3.0689244000000002</v>
      </c>
      <c r="P28" s="8">
        <v>3.0689244000000002</v>
      </c>
      <c r="Q28" s="8">
        <v>3.0689244000000002</v>
      </c>
      <c r="R28" s="8">
        <v>3.0689244000000002</v>
      </c>
      <c r="S28" s="8">
        <v>3.0689244000000002</v>
      </c>
      <c r="T28" s="8">
        <v>3.0689244000000002</v>
      </c>
      <c r="U28" s="8">
        <v>3.0689244000000002</v>
      </c>
      <c r="V28" s="8">
        <v>3.0689244000000002</v>
      </c>
      <c r="W28" s="8">
        <v>3.0689244000000002</v>
      </c>
      <c r="X28" s="8">
        <v>3.0689244000000002</v>
      </c>
    </row>
    <row r="29" spans="1:24" ht="11.25" customHeight="1" x14ac:dyDescent="0.2">
      <c r="A29" s="28" t="s">
        <v>46</v>
      </c>
      <c r="B29" s="7" t="s">
        <v>47</v>
      </c>
      <c r="C29" s="8">
        <v>2.6879256000000002</v>
      </c>
      <c r="D29" s="8">
        <v>2.6879256000000002</v>
      </c>
      <c r="E29" s="8">
        <v>2.6879256000000002</v>
      </c>
      <c r="F29" s="8">
        <v>2.6879256000000002</v>
      </c>
      <c r="G29" s="8">
        <v>2.6879256000000002</v>
      </c>
      <c r="H29" s="8">
        <v>2.6879256000000002</v>
      </c>
      <c r="I29" s="8">
        <v>2.6879256000000002</v>
      </c>
      <c r="J29" s="8">
        <v>2.6879256000000002</v>
      </c>
      <c r="K29" s="8">
        <v>2.6879256000000002</v>
      </c>
      <c r="L29" s="8">
        <v>2.6879256000000002</v>
      </c>
      <c r="M29" s="8">
        <v>2.6879256000000002</v>
      </c>
      <c r="N29" s="8">
        <v>2.6879256000000002</v>
      </c>
      <c r="O29" s="8">
        <v>2.6879256000000002</v>
      </c>
      <c r="P29" s="8">
        <v>2.6879256000000002</v>
      </c>
      <c r="Q29" s="8">
        <v>2.6879256000000002</v>
      </c>
      <c r="R29" s="8">
        <v>2.6879256000000002</v>
      </c>
      <c r="S29" s="8">
        <v>2.6879256000000002</v>
      </c>
      <c r="T29" s="8">
        <v>2.6879256000000002</v>
      </c>
      <c r="U29" s="8">
        <v>2.6879256000000002</v>
      </c>
      <c r="V29" s="8">
        <v>2.6879256000000002</v>
      </c>
      <c r="W29" s="8">
        <v>2.6879256000000002</v>
      </c>
      <c r="X29" s="8">
        <v>2.6879256000000002</v>
      </c>
    </row>
    <row r="30" spans="1:24" ht="11.25" customHeight="1" x14ac:dyDescent="0.2">
      <c r="A30" s="28" t="s">
        <v>48</v>
      </c>
      <c r="B30" s="7" t="s">
        <v>49</v>
      </c>
      <c r="C30" s="8">
        <v>3.0689244000000002</v>
      </c>
      <c r="D30" s="8">
        <v>3.0689244000000002</v>
      </c>
      <c r="E30" s="8">
        <v>3.0689244000000002</v>
      </c>
      <c r="F30" s="8">
        <v>3.0689244000000002</v>
      </c>
      <c r="G30" s="8">
        <v>3.0689244000000002</v>
      </c>
      <c r="H30" s="8">
        <v>3.0689244000000002</v>
      </c>
      <c r="I30" s="8">
        <v>3.0689244000000002</v>
      </c>
      <c r="J30" s="8">
        <v>3.0689244000000002</v>
      </c>
      <c r="K30" s="8">
        <v>3.0689244000000002</v>
      </c>
      <c r="L30" s="8">
        <v>3.0689244000000002</v>
      </c>
      <c r="M30" s="8">
        <v>3.0689244000000002</v>
      </c>
      <c r="N30" s="8">
        <v>3.0689244000000002</v>
      </c>
      <c r="O30" s="8">
        <v>3.0689244000000002</v>
      </c>
      <c r="P30" s="8">
        <v>3.0689244000000002</v>
      </c>
      <c r="Q30" s="8">
        <v>3.0689244000000002</v>
      </c>
      <c r="R30" s="8">
        <v>3.0689244000000002</v>
      </c>
      <c r="S30" s="8">
        <v>3.0689244000000002</v>
      </c>
      <c r="T30" s="8">
        <v>3.0689244000000002</v>
      </c>
      <c r="U30" s="8">
        <v>3.0689244000000002</v>
      </c>
      <c r="V30" s="8">
        <v>3.0689244000000002</v>
      </c>
      <c r="W30" s="8">
        <v>3.0689244000000002</v>
      </c>
      <c r="X30" s="8">
        <v>3.0689244000000002</v>
      </c>
    </row>
    <row r="31" spans="1:24" ht="11.25" customHeight="1" x14ac:dyDescent="0.2">
      <c r="A31" s="28" t="s">
        <v>50</v>
      </c>
      <c r="B31" s="7" t="s">
        <v>51</v>
      </c>
      <c r="C31" s="8">
        <v>3.0689244000000002</v>
      </c>
      <c r="D31" s="8">
        <v>3.0689244000000002</v>
      </c>
      <c r="E31" s="8">
        <v>3.0689244000000002</v>
      </c>
      <c r="F31" s="8">
        <v>3.0689244000000002</v>
      </c>
      <c r="G31" s="8">
        <v>3.0689244000000002</v>
      </c>
      <c r="H31" s="8">
        <v>3.0689244000000002</v>
      </c>
      <c r="I31" s="8">
        <v>3.0689244000000002</v>
      </c>
      <c r="J31" s="8">
        <v>3.0689244000000002</v>
      </c>
      <c r="K31" s="8">
        <v>3.0689244000000002</v>
      </c>
      <c r="L31" s="8">
        <v>3.0689244000000002</v>
      </c>
      <c r="M31" s="8">
        <v>3.0689244000000002</v>
      </c>
      <c r="N31" s="8">
        <v>3.0689244000000002</v>
      </c>
      <c r="O31" s="8">
        <v>3.0689244000000002</v>
      </c>
      <c r="P31" s="8">
        <v>3.0689244000000002</v>
      </c>
      <c r="Q31" s="8">
        <v>3.0689244000000002</v>
      </c>
      <c r="R31" s="8">
        <v>3.0689244000000002</v>
      </c>
      <c r="S31" s="8">
        <v>3.0689244000000002</v>
      </c>
      <c r="T31" s="8">
        <v>3.0689244000000002</v>
      </c>
      <c r="U31" s="8">
        <v>3.0689244000000002</v>
      </c>
      <c r="V31" s="8">
        <v>3.0689244000000002</v>
      </c>
      <c r="W31" s="8">
        <v>3.0689244000000002</v>
      </c>
      <c r="X31" s="8">
        <v>3.0689244000000002</v>
      </c>
    </row>
    <row r="32" spans="1:24" ht="11.25" customHeight="1" x14ac:dyDescent="0.2">
      <c r="A32" s="28" t="s">
        <v>52</v>
      </c>
      <c r="B32" s="7" t="s">
        <v>53</v>
      </c>
      <c r="C32" s="8">
        <v>3.0689244000000002</v>
      </c>
      <c r="D32" s="8">
        <v>3.0689244000000002</v>
      </c>
      <c r="E32" s="8">
        <v>3.0689244000000002</v>
      </c>
      <c r="F32" s="8">
        <v>3.0689244000000002</v>
      </c>
      <c r="G32" s="8">
        <v>3.0689244000000002</v>
      </c>
      <c r="H32" s="8">
        <v>3.0689244000000002</v>
      </c>
      <c r="I32" s="8">
        <v>3.0689244000000002</v>
      </c>
      <c r="J32" s="8">
        <v>3.0689244000000002</v>
      </c>
      <c r="K32" s="8">
        <v>3.0689244000000002</v>
      </c>
      <c r="L32" s="8">
        <v>3.0689244000000002</v>
      </c>
      <c r="M32" s="8">
        <v>3.0689244000000002</v>
      </c>
      <c r="N32" s="8">
        <v>3.0689244000000002</v>
      </c>
      <c r="O32" s="8">
        <v>3.0689244000000002</v>
      </c>
      <c r="P32" s="8">
        <v>3.0689244000000002</v>
      </c>
      <c r="Q32" s="8">
        <v>3.0689244000000002</v>
      </c>
      <c r="R32" s="8">
        <v>3.0689244000000002</v>
      </c>
      <c r="S32" s="8">
        <v>3.0689244000000002</v>
      </c>
      <c r="T32" s="8">
        <v>3.0689244000000002</v>
      </c>
      <c r="U32" s="8">
        <v>3.0689244000000002</v>
      </c>
      <c r="V32" s="8">
        <v>3.0689244000000002</v>
      </c>
      <c r="W32" s="8">
        <v>3.0689244000000002</v>
      </c>
      <c r="X32" s="8">
        <v>3.0689244000000002</v>
      </c>
    </row>
    <row r="33" spans="1:24" ht="11.25" customHeight="1" x14ac:dyDescent="0.2">
      <c r="A33" s="17" t="s">
        <v>220</v>
      </c>
      <c r="B33" s="18" t="s">
        <v>221</v>
      </c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</row>
    <row r="34" spans="1:24" ht="11.25" customHeight="1" x14ac:dyDescent="0.2">
      <c r="A34" s="28" t="s">
        <v>54</v>
      </c>
      <c r="B34" s="7" t="s">
        <v>55</v>
      </c>
      <c r="C34" s="8">
        <v>2.4115968000000003</v>
      </c>
      <c r="D34" s="8">
        <v>2.4115968000000003</v>
      </c>
      <c r="E34" s="8">
        <v>2.4115968000000003</v>
      </c>
      <c r="F34" s="8">
        <v>2.4115968000000003</v>
      </c>
      <c r="G34" s="8">
        <v>2.4115968000000003</v>
      </c>
      <c r="H34" s="8">
        <v>2.4115968000000003</v>
      </c>
      <c r="I34" s="8">
        <v>2.4115968000000003</v>
      </c>
      <c r="J34" s="8">
        <v>2.4115968000000003</v>
      </c>
      <c r="K34" s="8">
        <v>2.4115968000000003</v>
      </c>
      <c r="L34" s="8">
        <v>2.4115968000000003</v>
      </c>
      <c r="M34" s="8">
        <v>2.4115968000000003</v>
      </c>
      <c r="N34" s="8">
        <v>2.4115968000000003</v>
      </c>
      <c r="O34" s="8">
        <v>2.4115968000000003</v>
      </c>
      <c r="P34" s="8">
        <v>2.4115968000000003</v>
      </c>
      <c r="Q34" s="8">
        <v>2.4115968000000003</v>
      </c>
      <c r="R34" s="8">
        <v>2.4115968000000003</v>
      </c>
      <c r="S34" s="8">
        <v>2.4115968000000003</v>
      </c>
      <c r="T34" s="8">
        <v>2.4115968000000003</v>
      </c>
      <c r="U34" s="8">
        <v>2.4115968000000003</v>
      </c>
      <c r="V34" s="8">
        <v>2.4115968000000003</v>
      </c>
      <c r="W34" s="8">
        <v>2.4115968000000003</v>
      </c>
      <c r="X34" s="8">
        <v>2.4115968000000003</v>
      </c>
    </row>
    <row r="35" spans="1:24" ht="11.25" customHeight="1" x14ac:dyDescent="0.2">
      <c r="A35" s="28" t="s">
        <v>56</v>
      </c>
      <c r="B35" s="7" t="s">
        <v>57</v>
      </c>
      <c r="C35" s="8">
        <v>2.5790688000000004</v>
      </c>
      <c r="D35" s="8">
        <v>2.5790688000000004</v>
      </c>
      <c r="E35" s="8">
        <v>2.5790688000000004</v>
      </c>
      <c r="F35" s="8">
        <v>2.5790688000000004</v>
      </c>
      <c r="G35" s="8">
        <v>2.5790688000000004</v>
      </c>
      <c r="H35" s="8">
        <v>2.5790688000000004</v>
      </c>
      <c r="I35" s="8">
        <v>2.5790688000000004</v>
      </c>
      <c r="J35" s="8">
        <v>2.5790688000000004</v>
      </c>
      <c r="K35" s="8">
        <v>2.5790688000000004</v>
      </c>
      <c r="L35" s="8">
        <v>2.5790688000000004</v>
      </c>
      <c r="M35" s="8">
        <v>2.5790688000000004</v>
      </c>
      <c r="N35" s="8">
        <v>2.5790688000000004</v>
      </c>
      <c r="O35" s="8">
        <v>2.5790688000000004</v>
      </c>
      <c r="P35" s="8">
        <v>2.5790688000000004</v>
      </c>
      <c r="Q35" s="8">
        <v>2.5790688000000004</v>
      </c>
      <c r="R35" s="8">
        <v>2.5790688000000004</v>
      </c>
      <c r="S35" s="8">
        <v>2.5790688000000004</v>
      </c>
      <c r="T35" s="8">
        <v>2.5790688000000004</v>
      </c>
      <c r="U35" s="8">
        <v>2.5790688000000004</v>
      </c>
      <c r="V35" s="8">
        <v>2.5790688000000004</v>
      </c>
      <c r="W35" s="8">
        <v>2.5790688000000004</v>
      </c>
      <c r="X35" s="8">
        <v>2.5790688000000004</v>
      </c>
    </row>
    <row r="36" spans="1:24" ht="11.25" customHeight="1" x14ac:dyDescent="0.2">
      <c r="A36" s="28" t="s">
        <v>58</v>
      </c>
      <c r="B36" s="7" t="s">
        <v>59</v>
      </c>
      <c r="C36" s="8">
        <v>2.6418708000000004</v>
      </c>
      <c r="D36" s="8">
        <v>2.6418708000000004</v>
      </c>
      <c r="E36" s="8">
        <v>2.6418708000000004</v>
      </c>
      <c r="F36" s="8">
        <v>2.6418708000000004</v>
      </c>
      <c r="G36" s="8">
        <v>2.6418708000000004</v>
      </c>
      <c r="H36" s="8">
        <v>2.6418708000000004</v>
      </c>
      <c r="I36" s="8">
        <v>2.6418708000000004</v>
      </c>
      <c r="J36" s="8">
        <v>2.6418708000000004</v>
      </c>
      <c r="K36" s="8">
        <v>2.6418708000000004</v>
      </c>
      <c r="L36" s="8">
        <v>2.6418708000000004</v>
      </c>
      <c r="M36" s="8">
        <v>2.6418708000000004</v>
      </c>
      <c r="N36" s="8">
        <v>2.6418708000000004</v>
      </c>
      <c r="O36" s="8">
        <v>2.6418708000000004</v>
      </c>
      <c r="P36" s="8">
        <v>2.6418708000000004</v>
      </c>
      <c r="Q36" s="8">
        <v>2.6418708000000004</v>
      </c>
      <c r="R36" s="8">
        <v>2.6418708000000004</v>
      </c>
      <c r="S36" s="8">
        <v>2.6418708000000004</v>
      </c>
      <c r="T36" s="8">
        <v>2.6418708000000004</v>
      </c>
      <c r="U36" s="8">
        <v>2.6418708000000004</v>
      </c>
      <c r="V36" s="8">
        <v>2.6418708000000004</v>
      </c>
      <c r="W36" s="8">
        <v>2.6418708000000004</v>
      </c>
      <c r="X36" s="8">
        <v>2.6418708000000004</v>
      </c>
    </row>
    <row r="37" spans="1:24" ht="11.25" customHeight="1" x14ac:dyDescent="0.2">
      <c r="A37" s="28" t="s">
        <v>60</v>
      </c>
      <c r="B37" s="7" t="s">
        <v>61</v>
      </c>
      <c r="C37" s="8">
        <v>2.9014524000000002</v>
      </c>
      <c r="D37" s="8">
        <v>2.9014524000000002</v>
      </c>
      <c r="E37" s="8">
        <v>2.9014524000000002</v>
      </c>
      <c r="F37" s="8">
        <v>2.9014524000000002</v>
      </c>
      <c r="G37" s="8">
        <v>2.9014524000000002</v>
      </c>
      <c r="H37" s="8">
        <v>2.9014524000000002</v>
      </c>
      <c r="I37" s="8">
        <v>2.9014524000000002</v>
      </c>
      <c r="J37" s="8">
        <v>2.9014524000000002</v>
      </c>
      <c r="K37" s="8">
        <v>2.9014524000000002</v>
      </c>
      <c r="L37" s="8">
        <v>2.9014524000000002</v>
      </c>
      <c r="M37" s="8">
        <v>2.9014524000000002</v>
      </c>
      <c r="N37" s="8">
        <v>2.9014524000000002</v>
      </c>
      <c r="O37" s="8">
        <v>2.9014524000000002</v>
      </c>
      <c r="P37" s="8">
        <v>2.9014524000000002</v>
      </c>
      <c r="Q37" s="8">
        <v>2.9014524000000002</v>
      </c>
      <c r="R37" s="8">
        <v>2.9014524000000002</v>
      </c>
      <c r="S37" s="8">
        <v>2.9014524000000002</v>
      </c>
      <c r="T37" s="8">
        <v>2.9014524000000002</v>
      </c>
      <c r="U37" s="8">
        <v>2.9014524000000002</v>
      </c>
      <c r="V37" s="8">
        <v>2.9014524000000002</v>
      </c>
      <c r="W37" s="8">
        <v>2.9014524000000002</v>
      </c>
      <c r="X37" s="8">
        <v>2.9014524000000002</v>
      </c>
    </row>
    <row r="38" spans="1:24" ht="11.25" customHeight="1" x14ac:dyDescent="0.2">
      <c r="A38" s="28" t="s">
        <v>62</v>
      </c>
      <c r="B38" s="7" t="s">
        <v>63</v>
      </c>
      <c r="C38" s="8">
        <v>2.9307600000000003</v>
      </c>
      <c r="D38" s="8">
        <v>2.9307600000000003</v>
      </c>
      <c r="E38" s="8">
        <v>2.9307600000000003</v>
      </c>
      <c r="F38" s="8">
        <v>2.9307600000000003</v>
      </c>
      <c r="G38" s="8">
        <v>2.9307600000000003</v>
      </c>
      <c r="H38" s="8">
        <v>2.9307600000000003</v>
      </c>
      <c r="I38" s="8">
        <v>2.9307600000000003</v>
      </c>
      <c r="J38" s="8">
        <v>2.9307600000000003</v>
      </c>
      <c r="K38" s="8">
        <v>2.9307600000000003</v>
      </c>
      <c r="L38" s="8">
        <v>2.9307600000000003</v>
      </c>
      <c r="M38" s="8">
        <v>2.9307600000000003</v>
      </c>
      <c r="N38" s="8">
        <v>2.9307600000000003</v>
      </c>
      <c r="O38" s="8">
        <v>2.9307600000000003</v>
      </c>
      <c r="P38" s="8">
        <v>2.9307600000000003</v>
      </c>
      <c r="Q38" s="8">
        <v>2.9307600000000003</v>
      </c>
      <c r="R38" s="8">
        <v>2.9307600000000003</v>
      </c>
      <c r="S38" s="8">
        <v>2.9307600000000003</v>
      </c>
      <c r="T38" s="8">
        <v>2.9307600000000003</v>
      </c>
      <c r="U38" s="8">
        <v>2.9307600000000003</v>
      </c>
      <c r="V38" s="8">
        <v>2.9307600000000003</v>
      </c>
      <c r="W38" s="8">
        <v>2.9307600000000003</v>
      </c>
      <c r="X38" s="8">
        <v>2.9307600000000003</v>
      </c>
    </row>
    <row r="39" spans="1:24" ht="11.25" customHeight="1" x14ac:dyDescent="0.2">
      <c r="A39" s="28" t="s">
        <v>64</v>
      </c>
      <c r="B39" s="7" t="s">
        <v>65</v>
      </c>
      <c r="C39" s="8">
        <v>3.0103092000000005</v>
      </c>
      <c r="D39" s="8">
        <v>3.0103092000000005</v>
      </c>
      <c r="E39" s="8">
        <v>3.0103092000000005</v>
      </c>
      <c r="F39" s="8">
        <v>3.0103092000000005</v>
      </c>
      <c r="G39" s="8">
        <v>3.0103092000000005</v>
      </c>
      <c r="H39" s="8">
        <v>3.0103092000000005</v>
      </c>
      <c r="I39" s="8">
        <v>3.0103092000000005</v>
      </c>
      <c r="J39" s="8">
        <v>3.0103092000000005</v>
      </c>
      <c r="K39" s="8">
        <v>3.0103092000000005</v>
      </c>
      <c r="L39" s="8">
        <v>3.0103092000000005</v>
      </c>
      <c r="M39" s="8">
        <v>3.0103092000000005</v>
      </c>
      <c r="N39" s="8">
        <v>3.0103092000000005</v>
      </c>
      <c r="O39" s="8">
        <v>3.0103092000000005</v>
      </c>
      <c r="P39" s="8">
        <v>3.0103092000000005</v>
      </c>
      <c r="Q39" s="8">
        <v>3.0103092000000005</v>
      </c>
      <c r="R39" s="8">
        <v>3.0103092000000005</v>
      </c>
      <c r="S39" s="8">
        <v>3.0103092000000005</v>
      </c>
      <c r="T39" s="8">
        <v>3.0103092000000005</v>
      </c>
      <c r="U39" s="8">
        <v>3.0103092000000005</v>
      </c>
      <c r="V39" s="8">
        <v>3.0103092000000005</v>
      </c>
      <c r="W39" s="8">
        <v>3.0103092000000005</v>
      </c>
      <c r="X39" s="8">
        <v>3.0103092000000005</v>
      </c>
    </row>
    <row r="40" spans="1:24" ht="11.25" customHeight="1" x14ac:dyDescent="0.2">
      <c r="A40" s="28" t="s">
        <v>66</v>
      </c>
      <c r="B40" s="7" t="s">
        <v>67</v>
      </c>
      <c r="C40" s="8">
        <v>3.0103092000000005</v>
      </c>
      <c r="D40" s="8">
        <v>3.0103092000000005</v>
      </c>
      <c r="E40" s="8">
        <v>3.0103092000000005</v>
      </c>
      <c r="F40" s="8">
        <v>3.0103092000000005</v>
      </c>
      <c r="G40" s="8">
        <v>3.0103092000000005</v>
      </c>
      <c r="H40" s="8">
        <v>3.0103092000000005</v>
      </c>
      <c r="I40" s="8">
        <v>3.0103092000000005</v>
      </c>
      <c r="J40" s="8">
        <v>3.0103092000000005</v>
      </c>
      <c r="K40" s="8">
        <v>3.0103092000000005</v>
      </c>
      <c r="L40" s="8">
        <v>3.0103092000000005</v>
      </c>
      <c r="M40" s="8">
        <v>3.0103092000000005</v>
      </c>
      <c r="N40" s="8">
        <v>3.0103092000000005</v>
      </c>
      <c r="O40" s="8">
        <v>3.0103092000000005</v>
      </c>
      <c r="P40" s="8">
        <v>3.0103092000000005</v>
      </c>
      <c r="Q40" s="8">
        <v>3.0103092000000005</v>
      </c>
      <c r="R40" s="8">
        <v>3.0103092000000005</v>
      </c>
      <c r="S40" s="8">
        <v>3.0103092000000005</v>
      </c>
      <c r="T40" s="8">
        <v>3.0103092000000005</v>
      </c>
      <c r="U40" s="8">
        <v>3.0103092000000005</v>
      </c>
      <c r="V40" s="8">
        <v>3.0103092000000005</v>
      </c>
      <c r="W40" s="8">
        <v>3.0103092000000005</v>
      </c>
      <c r="X40" s="8">
        <v>3.0103092000000005</v>
      </c>
    </row>
    <row r="41" spans="1:24" ht="11.25" customHeight="1" x14ac:dyDescent="0.2">
      <c r="A41" s="28" t="s">
        <v>68</v>
      </c>
      <c r="B41" s="7" t="s">
        <v>69</v>
      </c>
      <c r="C41" s="8">
        <v>3.0103092000000005</v>
      </c>
      <c r="D41" s="8">
        <v>3.0103092000000005</v>
      </c>
      <c r="E41" s="8">
        <v>3.0103092000000005</v>
      </c>
      <c r="F41" s="8">
        <v>3.0103092000000005</v>
      </c>
      <c r="G41" s="8">
        <v>3.0103092000000005</v>
      </c>
      <c r="H41" s="8">
        <v>3.0103092000000005</v>
      </c>
      <c r="I41" s="8">
        <v>3.0103092000000005</v>
      </c>
      <c r="J41" s="8">
        <v>3.0103092000000005</v>
      </c>
      <c r="K41" s="8">
        <v>3.0103092000000005</v>
      </c>
      <c r="L41" s="8">
        <v>3.0103092000000005</v>
      </c>
      <c r="M41" s="8">
        <v>3.0103092000000005</v>
      </c>
      <c r="N41" s="8">
        <v>3.0103092000000005</v>
      </c>
      <c r="O41" s="8">
        <v>3.0103092000000005</v>
      </c>
      <c r="P41" s="8">
        <v>3.0103092000000005</v>
      </c>
      <c r="Q41" s="8">
        <v>3.0103092000000005</v>
      </c>
      <c r="R41" s="8">
        <v>3.0103092000000005</v>
      </c>
      <c r="S41" s="8">
        <v>3.0103092000000005</v>
      </c>
      <c r="T41" s="8">
        <v>3.0103092000000005</v>
      </c>
      <c r="U41" s="8">
        <v>3.0103092000000005</v>
      </c>
      <c r="V41" s="8">
        <v>3.0103092000000005</v>
      </c>
      <c r="W41" s="8">
        <v>3.0103092000000005</v>
      </c>
      <c r="X41" s="8">
        <v>3.0103092000000005</v>
      </c>
    </row>
    <row r="42" spans="1:24" ht="11.25" customHeight="1" x14ac:dyDescent="0.2">
      <c r="A42" s="28" t="s">
        <v>70</v>
      </c>
      <c r="B42" s="7" t="s">
        <v>71</v>
      </c>
      <c r="C42" s="8">
        <v>3.0689244000000002</v>
      </c>
      <c r="D42" s="8">
        <v>3.0689244000000002</v>
      </c>
      <c r="E42" s="8">
        <v>3.0689244000000002</v>
      </c>
      <c r="F42" s="8">
        <v>3.0689244000000002</v>
      </c>
      <c r="G42" s="8">
        <v>3.0689244000000002</v>
      </c>
      <c r="H42" s="8">
        <v>3.0689244000000002</v>
      </c>
      <c r="I42" s="8">
        <v>3.0689244000000002</v>
      </c>
      <c r="J42" s="8">
        <v>3.0689244000000002</v>
      </c>
      <c r="K42" s="8">
        <v>3.0689244000000002</v>
      </c>
      <c r="L42" s="8">
        <v>3.0689244000000002</v>
      </c>
      <c r="M42" s="8">
        <v>3.0689244000000002</v>
      </c>
      <c r="N42" s="8">
        <v>3.0689244000000002</v>
      </c>
      <c r="O42" s="8">
        <v>3.0689244000000002</v>
      </c>
      <c r="P42" s="8">
        <v>3.0689244000000002</v>
      </c>
      <c r="Q42" s="8">
        <v>3.0689244000000002</v>
      </c>
      <c r="R42" s="8">
        <v>3.0689244000000002</v>
      </c>
      <c r="S42" s="8">
        <v>3.0689244000000002</v>
      </c>
      <c r="T42" s="8">
        <v>3.0689244000000002</v>
      </c>
      <c r="U42" s="8">
        <v>3.0689244000000002</v>
      </c>
      <c r="V42" s="8">
        <v>3.0689244000000002</v>
      </c>
      <c r="W42" s="8">
        <v>3.0689244000000002</v>
      </c>
      <c r="X42" s="8">
        <v>3.0689244000000002</v>
      </c>
    </row>
    <row r="43" spans="1:24" ht="11.25" customHeight="1" x14ac:dyDescent="0.2">
      <c r="A43" s="28" t="s">
        <v>72</v>
      </c>
      <c r="B43" s="7" t="s">
        <v>73</v>
      </c>
      <c r="C43" s="8">
        <v>3.1024188000000001</v>
      </c>
      <c r="D43" s="8">
        <v>3.1024188000000001</v>
      </c>
      <c r="E43" s="8">
        <v>3.1024188000000001</v>
      </c>
      <c r="F43" s="8">
        <v>3.1024188000000001</v>
      </c>
      <c r="G43" s="8">
        <v>3.1024188000000001</v>
      </c>
      <c r="H43" s="8">
        <v>3.1024188000000001</v>
      </c>
      <c r="I43" s="8">
        <v>3.1024188000000001</v>
      </c>
      <c r="J43" s="8">
        <v>3.1024188000000001</v>
      </c>
      <c r="K43" s="8">
        <v>3.1024188000000001</v>
      </c>
      <c r="L43" s="8">
        <v>3.1024188000000001</v>
      </c>
      <c r="M43" s="8">
        <v>3.1024188000000001</v>
      </c>
      <c r="N43" s="8">
        <v>3.1024188000000001</v>
      </c>
      <c r="O43" s="8">
        <v>3.1024188000000001</v>
      </c>
      <c r="P43" s="8">
        <v>3.1024188000000001</v>
      </c>
      <c r="Q43" s="8">
        <v>3.1024188000000001</v>
      </c>
      <c r="R43" s="8">
        <v>3.1024188000000001</v>
      </c>
      <c r="S43" s="8">
        <v>3.1024188000000001</v>
      </c>
      <c r="T43" s="8">
        <v>3.1024188000000001</v>
      </c>
      <c r="U43" s="8">
        <v>3.1024188000000001</v>
      </c>
      <c r="V43" s="8">
        <v>3.1024188000000001</v>
      </c>
      <c r="W43" s="8">
        <v>3.1024188000000001</v>
      </c>
      <c r="X43" s="8">
        <v>3.1024188000000001</v>
      </c>
    </row>
    <row r="44" spans="1:24" ht="11.25" customHeight="1" x14ac:dyDescent="0.2">
      <c r="A44" s="28" t="s">
        <v>74</v>
      </c>
      <c r="B44" s="7" t="s">
        <v>75</v>
      </c>
      <c r="C44" s="8">
        <v>3.2405832000000006</v>
      </c>
      <c r="D44" s="8">
        <v>3.2405832000000006</v>
      </c>
      <c r="E44" s="8">
        <v>3.2405832000000006</v>
      </c>
      <c r="F44" s="8">
        <v>3.2405832000000006</v>
      </c>
      <c r="G44" s="8">
        <v>3.2405832000000006</v>
      </c>
      <c r="H44" s="8">
        <v>3.2405832000000006</v>
      </c>
      <c r="I44" s="8">
        <v>3.2405832000000006</v>
      </c>
      <c r="J44" s="8">
        <v>3.2405832000000006</v>
      </c>
      <c r="K44" s="8">
        <v>3.2405832000000006</v>
      </c>
      <c r="L44" s="8">
        <v>3.2405832000000006</v>
      </c>
      <c r="M44" s="8">
        <v>3.2405832000000006</v>
      </c>
      <c r="N44" s="8">
        <v>3.2405832000000006</v>
      </c>
      <c r="O44" s="8">
        <v>3.2405832000000006</v>
      </c>
      <c r="P44" s="8">
        <v>3.2405832000000006</v>
      </c>
      <c r="Q44" s="8">
        <v>3.2405832000000006</v>
      </c>
      <c r="R44" s="8">
        <v>3.2405832000000006</v>
      </c>
      <c r="S44" s="8">
        <v>3.2405832000000006</v>
      </c>
      <c r="T44" s="8">
        <v>3.2405832000000006</v>
      </c>
      <c r="U44" s="8">
        <v>3.2405832000000006</v>
      </c>
      <c r="V44" s="8">
        <v>3.2405832000000006</v>
      </c>
      <c r="W44" s="8">
        <v>3.2405832000000006</v>
      </c>
      <c r="X44" s="8">
        <v>3.2405832000000006</v>
      </c>
    </row>
    <row r="45" spans="1:24" ht="11.25" customHeight="1" x14ac:dyDescent="0.2">
      <c r="A45" s="28" t="s">
        <v>76</v>
      </c>
      <c r="B45" s="7" t="s">
        <v>77</v>
      </c>
      <c r="C45" s="8">
        <v>3.0689244000000002</v>
      </c>
      <c r="D45" s="8">
        <v>3.0689244000000002</v>
      </c>
      <c r="E45" s="8">
        <v>3.0689244000000002</v>
      </c>
      <c r="F45" s="8">
        <v>3.0689244000000002</v>
      </c>
      <c r="G45" s="8">
        <v>3.0689244000000002</v>
      </c>
      <c r="H45" s="8">
        <v>3.0689244000000002</v>
      </c>
      <c r="I45" s="8">
        <v>3.0689244000000002</v>
      </c>
      <c r="J45" s="8">
        <v>3.0689244000000002</v>
      </c>
      <c r="K45" s="8">
        <v>3.0689244000000002</v>
      </c>
      <c r="L45" s="8">
        <v>3.0689244000000002</v>
      </c>
      <c r="M45" s="8">
        <v>3.0689244000000002</v>
      </c>
      <c r="N45" s="8">
        <v>3.0689244000000002</v>
      </c>
      <c r="O45" s="8">
        <v>3.0689244000000002</v>
      </c>
      <c r="P45" s="8">
        <v>3.0689244000000002</v>
      </c>
      <c r="Q45" s="8">
        <v>3.0689244000000002</v>
      </c>
      <c r="R45" s="8">
        <v>3.0689244000000002</v>
      </c>
      <c r="S45" s="8">
        <v>3.0689244000000002</v>
      </c>
      <c r="T45" s="8">
        <v>3.0689244000000002</v>
      </c>
      <c r="U45" s="8">
        <v>3.0689244000000002</v>
      </c>
      <c r="V45" s="8">
        <v>3.0689244000000002</v>
      </c>
      <c r="W45" s="8">
        <v>3.0689244000000002</v>
      </c>
      <c r="X45" s="8">
        <v>3.0689244000000002</v>
      </c>
    </row>
    <row r="46" spans="1:24" ht="11.25" customHeight="1" x14ac:dyDescent="0.2">
      <c r="A46" s="28" t="s">
        <v>78</v>
      </c>
      <c r="B46" s="7" t="s">
        <v>79</v>
      </c>
      <c r="C46" s="8">
        <v>3.0689244000000002</v>
      </c>
      <c r="D46" s="8">
        <v>3.0689244000000002</v>
      </c>
      <c r="E46" s="8">
        <v>3.0689244000000002</v>
      </c>
      <c r="F46" s="8">
        <v>3.0689244000000002</v>
      </c>
      <c r="G46" s="8">
        <v>3.0689244000000002</v>
      </c>
      <c r="H46" s="8">
        <v>3.0689244000000002</v>
      </c>
      <c r="I46" s="8">
        <v>3.0689244000000002</v>
      </c>
      <c r="J46" s="8">
        <v>3.0689244000000002</v>
      </c>
      <c r="K46" s="8">
        <v>3.0689244000000002</v>
      </c>
      <c r="L46" s="8">
        <v>3.0689244000000002</v>
      </c>
      <c r="M46" s="8">
        <v>3.0689244000000002</v>
      </c>
      <c r="N46" s="8">
        <v>3.0689244000000002</v>
      </c>
      <c r="O46" s="8">
        <v>3.0689244000000002</v>
      </c>
      <c r="P46" s="8">
        <v>3.0689244000000002</v>
      </c>
      <c r="Q46" s="8">
        <v>3.0689244000000002</v>
      </c>
      <c r="R46" s="8">
        <v>3.0689244000000002</v>
      </c>
      <c r="S46" s="8">
        <v>3.0689244000000002</v>
      </c>
      <c r="T46" s="8">
        <v>3.0689244000000002</v>
      </c>
      <c r="U46" s="8">
        <v>3.0689244000000002</v>
      </c>
      <c r="V46" s="8">
        <v>3.0689244000000002</v>
      </c>
      <c r="W46" s="8">
        <v>3.0689244000000002</v>
      </c>
      <c r="X46" s="8">
        <v>3.0689244000000002</v>
      </c>
    </row>
    <row r="47" spans="1:24" ht="11.25" customHeight="1" x14ac:dyDescent="0.2">
      <c r="A47" s="28" t="s">
        <v>80</v>
      </c>
      <c r="B47" s="7" t="s">
        <v>81</v>
      </c>
      <c r="C47" s="8">
        <v>3.3787476000000005</v>
      </c>
      <c r="D47" s="8">
        <v>3.3787476000000005</v>
      </c>
      <c r="E47" s="8">
        <v>3.3787476000000005</v>
      </c>
      <c r="F47" s="8">
        <v>3.3787476000000005</v>
      </c>
      <c r="G47" s="8">
        <v>3.3787476000000005</v>
      </c>
      <c r="H47" s="8">
        <v>3.3787476000000005</v>
      </c>
      <c r="I47" s="8">
        <v>3.3787476000000005</v>
      </c>
      <c r="J47" s="8">
        <v>3.3787476000000005</v>
      </c>
      <c r="K47" s="8">
        <v>3.3787476000000005</v>
      </c>
      <c r="L47" s="8">
        <v>3.3787476000000005</v>
      </c>
      <c r="M47" s="8">
        <v>3.3787476000000005</v>
      </c>
      <c r="N47" s="8">
        <v>3.3787476000000005</v>
      </c>
      <c r="O47" s="8">
        <v>3.3787476000000005</v>
      </c>
      <c r="P47" s="8">
        <v>3.3787476000000005</v>
      </c>
      <c r="Q47" s="8">
        <v>3.3787476000000005</v>
      </c>
      <c r="R47" s="8">
        <v>3.3787476000000005</v>
      </c>
      <c r="S47" s="8">
        <v>3.3787476000000005</v>
      </c>
      <c r="T47" s="8">
        <v>3.3787476000000005</v>
      </c>
      <c r="U47" s="8">
        <v>3.3787476000000005</v>
      </c>
      <c r="V47" s="8">
        <v>3.3787476000000005</v>
      </c>
      <c r="W47" s="8">
        <v>3.3787476000000005</v>
      </c>
      <c r="X47" s="8">
        <v>3.3787476000000005</v>
      </c>
    </row>
    <row r="48" spans="1:24" ht="11.25" customHeight="1" x14ac:dyDescent="0.2">
      <c r="A48" s="28" t="s">
        <v>82</v>
      </c>
      <c r="B48" s="7" t="s">
        <v>83</v>
      </c>
      <c r="C48" s="8">
        <v>4.0821300000000003</v>
      </c>
      <c r="D48" s="8">
        <v>4.0821300000000003</v>
      </c>
      <c r="E48" s="8">
        <v>4.0821300000000003</v>
      </c>
      <c r="F48" s="8">
        <v>4.0821300000000003</v>
      </c>
      <c r="G48" s="8">
        <v>4.0821300000000003</v>
      </c>
      <c r="H48" s="8">
        <v>4.0821300000000003</v>
      </c>
      <c r="I48" s="8">
        <v>4.0821300000000003</v>
      </c>
      <c r="J48" s="8">
        <v>4.0821300000000003</v>
      </c>
      <c r="K48" s="8">
        <v>4.0821300000000003</v>
      </c>
      <c r="L48" s="8">
        <v>4.0821300000000003</v>
      </c>
      <c r="M48" s="8">
        <v>4.0821300000000003</v>
      </c>
      <c r="N48" s="8">
        <v>4.0821300000000003</v>
      </c>
      <c r="O48" s="8">
        <v>4.0821300000000003</v>
      </c>
      <c r="P48" s="8">
        <v>4.0821300000000003</v>
      </c>
      <c r="Q48" s="8">
        <v>4.0821300000000003</v>
      </c>
      <c r="R48" s="8">
        <v>4.0821300000000003</v>
      </c>
      <c r="S48" s="8">
        <v>4.0821300000000003</v>
      </c>
      <c r="T48" s="8">
        <v>4.0821300000000003</v>
      </c>
      <c r="U48" s="8">
        <v>4.0821300000000003</v>
      </c>
      <c r="V48" s="8">
        <v>4.0821300000000003</v>
      </c>
      <c r="W48" s="8">
        <v>4.0821300000000003</v>
      </c>
      <c r="X48" s="8">
        <v>4.0821300000000003</v>
      </c>
    </row>
    <row r="49" spans="1:24" ht="11.25" customHeight="1" x14ac:dyDescent="0.2">
      <c r="A49" s="28" t="s">
        <v>84</v>
      </c>
      <c r="B49" s="7" t="s">
        <v>85</v>
      </c>
      <c r="C49" s="8">
        <v>3.0689244000000002</v>
      </c>
      <c r="D49" s="8">
        <v>3.0689244000000002</v>
      </c>
      <c r="E49" s="8">
        <v>3.0689244000000002</v>
      </c>
      <c r="F49" s="8">
        <v>3.0689244000000002</v>
      </c>
      <c r="G49" s="8">
        <v>3.0689244000000002</v>
      </c>
      <c r="H49" s="8">
        <v>3.0689244000000002</v>
      </c>
      <c r="I49" s="8">
        <v>3.0689244000000002</v>
      </c>
      <c r="J49" s="8">
        <v>3.0689244000000002</v>
      </c>
      <c r="K49" s="8">
        <v>3.0689244000000002</v>
      </c>
      <c r="L49" s="8">
        <v>3.0689244000000002</v>
      </c>
      <c r="M49" s="8">
        <v>3.0689244000000002</v>
      </c>
      <c r="N49" s="8">
        <v>3.0689244000000002</v>
      </c>
      <c r="O49" s="8">
        <v>3.0689244000000002</v>
      </c>
      <c r="P49" s="8">
        <v>3.0689244000000002</v>
      </c>
      <c r="Q49" s="8">
        <v>3.0689244000000002</v>
      </c>
      <c r="R49" s="8">
        <v>3.0689244000000002</v>
      </c>
      <c r="S49" s="8">
        <v>3.0689244000000002</v>
      </c>
      <c r="T49" s="8">
        <v>3.0689244000000002</v>
      </c>
      <c r="U49" s="8">
        <v>3.0689244000000002</v>
      </c>
      <c r="V49" s="8">
        <v>3.0689244000000002</v>
      </c>
      <c r="W49" s="8">
        <v>3.0689244000000002</v>
      </c>
      <c r="X49" s="8">
        <v>3.0689244000000002</v>
      </c>
    </row>
    <row r="50" spans="1:24" ht="11.25" customHeight="1" x14ac:dyDescent="0.2">
      <c r="A50" s="28" t="s">
        <v>86</v>
      </c>
      <c r="B50" s="7" t="s">
        <v>87</v>
      </c>
      <c r="C50" s="8">
        <v>3.0689244000000002</v>
      </c>
      <c r="D50" s="8">
        <v>3.0689244000000002</v>
      </c>
      <c r="E50" s="8">
        <v>3.0689244000000002</v>
      </c>
      <c r="F50" s="8">
        <v>3.0689244000000002</v>
      </c>
      <c r="G50" s="8">
        <v>3.0689244000000002</v>
      </c>
      <c r="H50" s="8">
        <v>3.0689244000000002</v>
      </c>
      <c r="I50" s="8">
        <v>3.0689244000000002</v>
      </c>
      <c r="J50" s="8">
        <v>3.0689244000000002</v>
      </c>
      <c r="K50" s="8">
        <v>3.0689244000000002</v>
      </c>
      <c r="L50" s="8">
        <v>3.0689244000000002</v>
      </c>
      <c r="M50" s="8">
        <v>3.0689244000000002</v>
      </c>
      <c r="N50" s="8">
        <v>3.0689244000000002</v>
      </c>
      <c r="O50" s="8">
        <v>3.0689244000000002</v>
      </c>
      <c r="P50" s="8">
        <v>3.0689244000000002</v>
      </c>
      <c r="Q50" s="8">
        <v>3.0689244000000002</v>
      </c>
      <c r="R50" s="8">
        <v>3.0689244000000002</v>
      </c>
      <c r="S50" s="8">
        <v>3.0689244000000002</v>
      </c>
      <c r="T50" s="8">
        <v>3.0689244000000002</v>
      </c>
      <c r="U50" s="8">
        <v>3.0689244000000002</v>
      </c>
      <c r="V50" s="8">
        <v>3.0689244000000002</v>
      </c>
      <c r="W50" s="8">
        <v>3.0689244000000002</v>
      </c>
      <c r="X50" s="8">
        <v>3.0689244000000002</v>
      </c>
    </row>
    <row r="51" spans="1:24" ht="11.25" customHeight="1" x14ac:dyDescent="0.2">
      <c r="A51" s="25" t="s">
        <v>88</v>
      </c>
      <c r="B51" s="26" t="s">
        <v>89</v>
      </c>
      <c r="C51" s="27">
        <v>2.3487948000000003</v>
      </c>
      <c r="D51" s="27">
        <v>2.3487948000000003</v>
      </c>
      <c r="E51" s="27">
        <v>2.3487948000000003</v>
      </c>
      <c r="F51" s="27">
        <v>2.3487948000000003</v>
      </c>
      <c r="G51" s="27">
        <v>2.3487948000000003</v>
      </c>
      <c r="H51" s="27">
        <v>2.3487948000000003</v>
      </c>
      <c r="I51" s="27">
        <v>2.3487948000000003</v>
      </c>
      <c r="J51" s="27">
        <v>2.3487948000000003</v>
      </c>
      <c r="K51" s="27">
        <v>2.3487948000000003</v>
      </c>
      <c r="L51" s="27">
        <v>2.3487948000000003</v>
      </c>
      <c r="M51" s="27">
        <v>2.3487948000000003</v>
      </c>
      <c r="N51" s="27">
        <v>2.3487948000000003</v>
      </c>
      <c r="O51" s="27">
        <v>2.3487948000000003</v>
      </c>
      <c r="P51" s="27">
        <v>2.3487948000000003</v>
      </c>
      <c r="Q51" s="27">
        <v>2.3487948000000003</v>
      </c>
      <c r="R51" s="27">
        <v>2.3487948000000003</v>
      </c>
      <c r="S51" s="27">
        <v>2.3487948000000003</v>
      </c>
      <c r="T51" s="27">
        <v>2.3487948000000003</v>
      </c>
      <c r="U51" s="27">
        <v>2.3487948000000003</v>
      </c>
      <c r="V51" s="27">
        <v>2.3487948000000003</v>
      </c>
      <c r="W51" s="27">
        <v>2.3487948000000003</v>
      </c>
      <c r="X51" s="27">
        <v>2.3487948000000003</v>
      </c>
    </row>
    <row r="52" spans="1:24" ht="11.25" customHeight="1" x14ac:dyDescent="0.2">
      <c r="A52" s="25" t="s">
        <v>114</v>
      </c>
      <c r="B52" s="26" t="s">
        <v>115</v>
      </c>
      <c r="C52" s="27"/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</row>
    <row r="53" spans="1:24" ht="11.25" customHeight="1" x14ac:dyDescent="0.2">
      <c r="A53" s="29" t="s">
        <v>116</v>
      </c>
      <c r="B53" s="7" t="s">
        <v>117</v>
      </c>
      <c r="C53" s="8">
        <v>5.9871240000000006</v>
      </c>
      <c r="D53" s="8">
        <v>5.9871240000000006</v>
      </c>
      <c r="E53" s="8">
        <v>5.9871240000000006</v>
      </c>
      <c r="F53" s="8">
        <v>5.9871240000000006</v>
      </c>
      <c r="G53" s="8">
        <v>5.9871240000000006</v>
      </c>
      <c r="H53" s="8">
        <v>5.9871240000000006</v>
      </c>
      <c r="I53" s="8">
        <v>5.9871240000000006</v>
      </c>
      <c r="J53" s="8">
        <v>5.9871240000000006</v>
      </c>
      <c r="K53" s="8">
        <v>5.9871240000000006</v>
      </c>
      <c r="L53" s="8">
        <v>5.9871240000000006</v>
      </c>
      <c r="M53" s="8">
        <v>5.9871240000000006</v>
      </c>
      <c r="N53" s="8">
        <v>5.9871240000000006</v>
      </c>
      <c r="O53" s="8">
        <v>5.9871240000000006</v>
      </c>
      <c r="P53" s="8">
        <v>5.9871240000000006</v>
      </c>
      <c r="Q53" s="8">
        <v>5.9871240000000006</v>
      </c>
      <c r="R53" s="8">
        <v>5.9871240000000006</v>
      </c>
      <c r="S53" s="8">
        <v>5.9871240000000006</v>
      </c>
      <c r="T53" s="8">
        <v>5.9871240000000006</v>
      </c>
      <c r="U53" s="8">
        <v>5.9871240000000006</v>
      </c>
      <c r="V53" s="8">
        <v>5.9871240000000006</v>
      </c>
      <c r="W53" s="8">
        <v>5.9871240000000006</v>
      </c>
      <c r="X53" s="8">
        <v>5.9871240000000006</v>
      </c>
    </row>
    <row r="54" spans="1:24" ht="11.25" customHeight="1" x14ac:dyDescent="0.2">
      <c r="A54" s="43" t="s">
        <v>118</v>
      </c>
      <c r="B54" s="44" t="s">
        <v>119</v>
      </c>
      <c r="C54" s="45">
        <v>5.9871240000000006</v>
      </c>
      <c r="D54" s="45">
        <v>5.9871240000000006</v>
      </c>
      <c r="E54" s="45">
        <v>5.9871240000000006</v>
      </c>
      <c r="F54" s="45">
        <v>5.9871240000000006</v>
      </c>
      <c r="G54" s="45">
        <v>5.9871240000000006</v>
      </c>
      <c r="H54" s="45">
        <v>5.9871240000000006</v>
      </c>
      <c r="I54" s="45">
        <v>5.9871240000000006</v>
      </c>
      <c r="J54" s="45">
        <v>5.9871240000000006</v>
      </c>
      <c r="K54" s="45">
        <v>5.9871240000000006</v>
      </c>
      <c r="L54" s="45">
        <v>5.9871240000000006</v>
      </c>
      <c r="M54" s="45">
        <v>5.9871240000000006</v>
      </c>
      <c r="N54" s="45">
        <v>5.9871240000000006</v>
      </c>
      <c r="O54" s="45">
        <v>3.8379000000000003</v>
      </c>
      <c r="P54" s="45">
        <v>3.8379000000000003</v>
      </c>
      <c r="Q54" s="45">
        <v>5.7353577599999994</v>
      </c>
      <c r="R54" s="45">
        <v>4.7589960000000007</v>
      </c>
      <c r="S54" s="45">
        <v>4.1418616800000008</v>
      </c>
      <c r="T54" s="45">
        <v>4.2298263480000005</v>
      </c>
      <c r="U54" s="45">
        <v>4.19074862222259</v>
      </c>
      <c r="V54" s="45">
        <v>4.0923565363969434</v>
      </c>
      <c r="W54" s="45">
        <v>4.2481559474400648</v>
      </c>
      <c r="X54" s="45">
        <v>4.2067654792137432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/>
      <c r="D61" s="49"/>
      <c r="E61" s="49"/>
      <c r="F61" s="49"/>
      <c r="G61" s="49"/>
      <c r="H61" s="49"/>
      <c r="I61" s="49"/>
      <c r="J61" s="49"/>
      <c r="K61" s="49"/>
      <c r="L61" s="49"/>
      <c r="M61" s="49"/>
      <c r="N61" s="49"/>
      <c r="O61" s="49"/>
      <c r="P61" s="49"/>
      <c r="Q61" s="49"/>
      <c r="R61" s="49"/>
      <c r="S61" s="49"/>
      <c r="T61" s="49"/>
      <c r="U61" s="49"/>
      <c r="V61" s="49"/>
      <c r="W61" s="49"/>
      <c r="X61" s="49"/>
    </row>
    <row r="62" spans="1:24" ht="11.25" customHeight="1" x14ac:dyDescent="0.2">
      <c r="A62" s="50" t="s">
        <v>92</v>
      </c>
      <c r="B62" s="51" t="s">
        <v>93</v>
      </c>
      <c r="C62" s="52">
        <v>4.6892160000000001</v>
      </c>
      <c r="D62" s="52">
        <v>4.6892160000000001</v>
      </c>
      <c r="E62" s="52">
        <v>4.6892160000000001</v>
      </c>
      <c r="F62" s="52">
        <v>4.6892160000000001</v>
      </c>
      <c r="G62" s="52">
        <v>4.6892160000000001</v>
      </c>
      <c r="H62" s="52">
        <v>4.6892160000000001</v>
      </c>
      <c r="I62" s="52">
        <v>4.6892160000000001</v>
      </c>
      <c r="J62" s="52">
        <v>4.6892160000000001</v>
      </c>
      <c r="K62" s="52">
        <v>4.6892160000000001</v>
      </c>
      <c r="L62" s="52">
        <v>4.6892160000000001</v>
      </c>
      <c r="M62" s="52">
        <v>4.6892160000000001</v>
      </c>
      <c r="N62" s="52">
        <v>4.6892160000000001</v>
      </c>
      <c r="O62" s="52">
        <v>4.6892160000000001</v>
      </c>
      <c r="P62" s="52">
        <v>4.6892160000000001</v>
      </c>
      <c r="Q62" s="52">
        <v>4.6892160000000001</v>
      </c>
      <c r="R62" s="52">
        <v>4.6892160000000001</v>
      </c>
      <c r="S62" s="52">
        <v>4.6892160000000001</v>
      </c>
      <c r="T62" s="52">
        <v>4.6892160000000001</v>
      </c>
      <c r="U62" s="52">
        <v>4.6892160000000001</v>
      </c>
      <c r="V62" s="52">
        <v>4.6892160000000001</v>
      </c>
      <c r="W62" s="52">
        <v>4.6892160000000001</v>
      </c>
      <c r="X62" s="52">
        <v>4.6892160000000001</v>
      </c>
    </row>
    <row r="63" spans="1:24" ht="11.25" customHeight="1" x14ac:dyDescent="0.2">
      <c r="A63" s="50" t="s">
        <v>94</v>
      </c>
      <c r="B63" s="51" t="s">
        <v>95</v>
      </c>
      <c r="C63" s="52">
        <v>4.6892160000000001</v>
      </c>
      <c r="D63" s="52">
        <v>4.6892160000000001</v>
      </c>
      <c r="E63" s="52">
        <v>4.6892160000000001</v>
      </c>
      <c r="F63" s="52">
        <v>4.6892160000000001</v>
      </c>
      <c r="G63" s="52">
        <v>4.6892160000000001</v>
      </c>
      <c r="H63" s="52">
        <v>4.6892160000000001</v>
      </c>
      <c r="I63" s="52">
        <v>4.6892160000000001</v>
      </c>
      <c r="J63" s="52">
        <v>4.6892160000000001</v>
      </c>
      <c r="K63" s="52">
        <v>4.6892160000000001</v>
      </c>
      <c r="L63" s="52">
        <v>4.6892160000000001</v>
      </c>
      <c r="M63" s="52">
        <v>4.6892160000000001</v>
      </c>
      <c r="N63" s="52">
        <v>4.6892160000000001</v>
      </c>
      <c r="O63" s="52">
        <v>4.6892160000000001</v>
      </c>
      <c r="P63" s="52">
        <v>4.6892160000000001</v>
      </c>
      <c r="Q63" s="52">
        <v>4.6892160000000001</v>
      </c>
      <c r="R63" s="52">
        <v>4.6892160000000001</v>
      </c>
      <c r="S63" s="52">
        <v>4.6892160000000001</v>
      </c>
      <c r="T63" s="52">
        <v>4.6892160000000001</v>
      </c>
      <c r="U63" s="52">
        <v>4.6892160000000001</v>
      </c>
      <c r="V63" s="52">
        <v>4.6892160000000001</v>
      </c>
      <c r="W63" s="52">
        <v>4.6892160000000001</v>
      </c>
      <c r="X63" s="52">
        <v>4.6892160000000001</v>
      </c>
    </row>
    <row r="64" spans="1:24" ht="11.25" customHeight="1" x14ac:dyDescent="0.2">
      <c r="A64" s="50" t="s">
        <v>96</v>
      </c>
      <c r="B64" s="51" t="s">
        <v>97</v>
      </c>
      <c r="C64" s="52">
        <v>2.2859928000000003</v>
      </c>
      <c r="D64" s="52">
        <v>2.2859928000000003</v>
      </c>
      <c r="E64" s="52">
        <v>2.2859928000000003</v>
      </c>
      <c r="F64" s="52">
        <v>2.2859928000000003</v>
      </c>
      <c r="G64" s="52">
        <v>2.2859928000000003</v>
      </c>
      <c r="H64" s="52">
        <v>2.2859928000000003</v>
      </c>
      <c r="I64" s="52">
        <v>2.2859928000000003</v>
      </c>
      <c r="J64" s="52">
        <v>2.2859928000000003</v>
      </c>
      <c r="K64" s="52">
        <v>2.2859928000000003</v>
      </c>
      <c r="L64" s="52">
        <v>2.2859928000000003</v>
      </c>
      <c r="M64" s="52">
        <v>2.2859928000000003</v>
      </c>
      <c r="N64" s="52">
        <v>2.2859928000000003</v>
      </c>
      <c r="O64" s="52">
        <v>2.2859928000000003</v>
      </c>
      <c r="P64" s="52">
        <v>2.2859928000000003</v>
      </c>
      <c r="Q64" s="52">
        <v>2.2859928000000003</v>
      </c>
      <c r="R64" s="52">
        <v>2.2859928000000003</v>
      </c>
      <c r="S64" s="52">
        <v>2.2859928000000003</v>
      </c>
      <c r="T64" s="52">
        <v>2.2859928000000003</v>
      </c>
      <c r="U64" s="52">
        <v>2.2859928000000003</v>
      </c>
      <c r="V64" s="52">
        <v>2.2859928000000003</v>
      </c>
      <c r="W64" s="52">
        <v>2.2859928000000003</v>
      </c>
      <c r="X64" s="52">
        <v>2.2859928000000003</v>
      </c>
    </row>
    <row r="65" spans="1:24" ht="11.25" customHeight="1" x14ac:dyDescent="0.2">
      <c r="A65" s="50" t="s">
        <v>98</v>
      </c>
      <c r="B65" s="51" t="s">
        <v>99</v>
      </c>
      <c r="C65" s="52">
        <v>4.1867999999999999</v>
      </c>
      <c r="D65" s="52">
        <v>4.1867999999999999</v>
      </c>
      <c r="E65" s="52">
        <v>4.1867999999999999</v>
      </c>
      <c r="F65" s="52">
        <v>4.1867999999999999</v>
      </c>
      <c r="G65" s="52">
        <v>4.1867999999999999</v>
      </c>
      <c r="H65" s="52">
        <v>4.1867999999999999</v>
      </c>
      <c r="I65" s="52">
        <v>4.1867999999999999</v>
      </c>
      <c r="J65" s="52">
        <v>4.1867999999999999</v>
      </c>
      <c r="K65" s="52">
        <v>4.1867999999999999</v>
      </c>
      <c r="L65" s="52">
        <v>4.1867999999999999</v>
      </c>
      <c r="M65" s="52">
        <v>4.1867999999999999</v>
      </c>
      <c r="N65" s="52">
        <v>4.1867999999999999</v>
      </c>
      <c r="O65" s="52">
        <v>4.1867999999999999</v>
      </c>
      <c r="P65" s="52">
        <v>4.1867999999999999</v>
      </c>
      <c r="Q65" s="52">
        <v>4.1867999999999999</v>
      </c>
      <c r="R65" s="52">
        <v>4.1867999999999999</v>
      </c>
      <c r="S65" s="52">
        <v>4.1867999999999999</v>
      </c>
      <c r="T65" s="52">
        <v>4.1867999999999999</v>
      </c>
      <c r="U65" s="52">
        <v>4.1867999999999999</v>
      </c>
      <c r="V65" s="52">
        <v>4.1867999999999999</v>
      </c>
      <c r="W65" s="52">
        <v>4.1867999999999999</v>
      </c>
      <c r="X65" s="52">
        <v>4.1867999999999999</v>
      </c>
    </row>
    <row r="66" spans="1:24" ht="11.25" customHeight="1" x14ac:dyDescent="0.2">
      <c r="A66" s="50" t="s">
        <v>100</v>
      </c>
      <c r="B66" s="51" t="s">
        <v>101</v>
      </c>
      <c r="C66" s="52">
        <v>2.9642544000000002</v>
      </c>
      <c r="D66" s="52">
        <v>2.9642544000000002</v>
      </c>
      <c r="E66" s="52">
        <v>2.9642544000000002</v>
      </c>
      <c r="F66" s="52">
        <v>2.9642544000000002</v>
      </c>
      <c r="G66" s="52">
        <v>2.9642544000000002</v>
      </c>
      <c r="H66" s="52">
        <v>2.9642544000000002</v>
      </c>
      <c r="I66" s="52">
        <v>2.9642544000000002</v>
      </c>
      <c r="J66" s="52">
        <v>2.9642544000000002</v>
      </c>
      <c r="K66" s="52">
        <v>2.9642544000000002</v>
      </c>
      <c r="L66" s="52">
        <v>2.9642544000000002</v>
      </c>
      <c r="M66" s="52">
        <v>2.9642544000000002</v>
      </c>
      <c r="N66" s="52">
        <v>2.9642544000000002</v>
      </c>
      <c r="O66" s="52">
        <v>2.9642544000000002</v>
      </c>
      <c r="P66" s="52">
        <v>2.9642544000000002</v>
      </c>
      <c r="Q66" s="52">
        <v>2.9642544000000002</v>
      </c>
      <c r="R66" s="52">
        <v>2.9642544000000002</v>
      </c>
      <c r="S66" s="52">
        <v>2.9642544000000002</v>
      </c>
      <c r="T66" s="52">
        <v>2.9642544000000002</v>
      </c>
      <c r="U66" s="52">
        <v>2.9642544000000002</v>
      </c>
      <c r="V66" s="52">
        <v>2.9642544000000002</v>
      </c>
      <c r="W66" s="52">
        <v>2.9642544000000002</v>
      </c>
      <c r="X66" s="52">
        <v>2.9642544000000002</v>
      </c>
    </row>
    <row r="67" spans="1:24" ht="11.25" customHeight="1" x14ac:dyDescent="0.2">
      <c r="A67" s="50" t="s">
        <v>102</v>
      </c>
      <c r="B67" s="51" t="s">
        <v>103</v>
      </c>
      <c r="C67" s="52">
        <v>2.9642544000000002</v>
      </c>
      <c r="D67" s="52">
        <v>2.9642544000000002</v>
      </c>
      <c r="E67" s="52">
        <v>2.9642544000000002</v>
      </c>
      <c r="F67" s="52">
        <v>2.9642544000000002</v>
      </c>
      <c r="G67" s="52">
        <v>2.9642544000000002</v>
      </c>
      <c r="H67" s="52">
        <v>2.9642544000000002</v>
      </c>
      <c r="I67" s="52">
        <v>2.9642544000000002</v>
      </c>
      <c r="J67" s="52">
        <v>2.9642544000000002</v>
      </c>
      <c r="K67" s="52">
        <v>2.9642544000000002</v>
      </c>
      <c r="L67" s="52">
        <v>2.9642544000000002</v>
      </c>
      <c r="M67" s="52">
        <v>2.9642544000000002</v>
      </c>
      <c r="N67" s="52">
        <v>2.9642544000000002</v>
      </c>
      <c r="O67" s="52">
        <v>2.9642544000000002</v>
      </c>
      <c r="P67" s="52">
        <v>2.9642544000000002</v>
      </c>
      <c r="Q67" s="52">
        <v>2.9642544000000002</v>
      </c>
      <c r="R67" s="52">
        <v>2.9642544000000002</v>
      </c>
      <c r="S67" s="52">
        <v>2.9642544000000002</v>
      </c>
      <c r="T67" s="52">
        <v>2.9642544000000002</v>
      </c>
      <c r="U67" s="52">
        <v>2.9642544000000002</v>
      </c>
      <c r="V67" s="52">
        <v>2.9642544000000002</v>
      </c>
      <c r="W67" s="52">
        <v>2.9642544000000002</v>
      </c>
      <c r="X67" s="52">
        <v>2.9642544000000002</v>
      </c>
    </row>
    <row r="68" spans="1:24" ht="11.25" customHeight="1" x14ac:dyDescent="0.2">
      <c r="A68" s="50" t="s">
        <v>104</v>
      </c>
      <c r="B68" s="51" t="s">
        <v>105</v>
      </c>
      <c r="C68" s="52">
        <v>2.9642544000000002</v>
      </c>
      <c r="D68" s="52">
        <v>2.9642544000000002</v>
      </c>
      <c r="E68" s="52">
        <v>2.9642544000000002</v>
      </c>
      <c r="F68" s="52">
        <v>2.9642544000000002</v>
      </c>
      <c r="G68" s="52">
        <v>2.9642544000000002</v>
      </c>
      <c r="H68" s="52">
        <v>2.9642544000000002</v>
      </c>
      <c r="I68" s="52">
        <v>2.9642544000000002</v>
      </c>
      <c r="J68" s="52">
        <v>2.9642544000000002</v>
      </c>
      <c r="K68" s="52">
        <v>2.9642544000000002</v>
      </c>
      <c r="L68" s="52">
        <v>2.9642544000000002</v>
      </c>
      <c r="M68" s="52">
        <v>2.9642544000000002</v>
      </c>
      <c r="N68" s="52">
        <v>2.9642544000000002</v>
      </c>
      <c r="O68" s="52">
        <v>2.9642544000000002</v>
      </c>
      <c r="P68" s="52">
        <v>2.9642544000000002</v>
      </c>
      <c r="Q68" s="52">
        <v>2.9642544000000002</v>
      </c>
      <c r="R68" s="52">
        <v>2.9642544000000002</v>
      </c>
      <c r="S68" s="52">
        <v>2.9642544000000002</v>
      </c>
      <c r="T68" s="52">
        <v>2.9642544000000002</v>
      </c>
      <c r="U68" s="52">
        <v>2.9642544000000002</v>
      </c>
      <c r="V68" s="52">
        <v>2.9642544000000002</v>
      </c>
      <c r="W68" s="52">
        <v>2.9642544000000002</v>
      </c>
      <c r="X68" s="52">
        <v>2.9642544000000002</v>
      </c>
    </row>
    <row r="69" spans="1:24" ht="11.25" customHeight="1" x14ac:dyDescent="0.2">
      <c r="A69" s="50" t="s">
        <v>106</v>
      </c>
      <c r="B69" s="51" t="s">
        <v>107</v>
      </c>
      <c r="C69" s="52">
        <v>2.9642544000000002</v>
      </c>
      <c r="D69" s="52">
        <v>2.9642544000000002</v>
      </c>
      <c r="E69" s="52">
        <v>2.9642544000000002</v>
      </c>
      <c r="F69" s="52">
        <v>2.9642544000000002</v>
      </c>
      <c r="G69" s="52">
        <v>2.9642544000000002</v>
      </c>
      <c r="H69" s="52">
        <v>2.9642544000000002</v>
      </c>
      <c r="I69" s="52">
        <v>2.9642544000000002</v>
      </c>
      <c r="J69" s="52">
        <v>2.9642544000000002</v>
      </c>
      <c r="K69" s="52">
        <v>2.9642544000000002</v>
      </c>
      <c r="L69" s="52">
        <v>2.9642544000000002</v>
      </c>
      <c r="M69" s="52">
        <v>2.9642544000000002</v>
      </c>
      <c r="N69" s="52">
        <v>2.9642544000000002</v>
      </c>
      <c r="O69" s="52">
        <v>2.9642544000000002</v>
      </c>
      <c r="P69" s="52">
        <v>2.9642544000000002</v>
      </c>
      <c r="Q69" s="52">
        <v>2.9642544000000002</v>
      </c>
      <c r="R69" s="52">
        <v>2.9642544000000002</v>
      </c>
      <c r="S69" s="52">
        <v>2.9642544000000002</v>
      </c>
      <c r="T69" s="52">
        <v>2.9642544000000002</v>
      </c>
      <c r="U69" s="52">
        <v>2.9642544000000002</v>
      </c>
      <c r="V69" s="52">
        <v>2.9642544000000002</v>
      </c>
      <c r="W69" s="52">
        <v>2.9642544000000002</v>
      </c>
      <c r="X69" s="52">
        <v>2.9642544000000002</v>
      </c>
    </row>
    <row r="70" spans="1:24" ht="11.25" customHeight="1" x14ac:dyDescent="0.2">
      <c r="A70" s="50" t="s">
        <v>108</v>
      </c>
      <c r="B70" s="51" t="s">
        <v>109</v>
      </c>
      <c r="C70" s="52">
        <v>2.9642544000000002</v>
      </c>
      <c r="D70" s="52">
        <v>2.9642544000000002</v>
      </c>
      <c r="E70" s="52">
        <v>2.9642544000000002</v>
      </c>
      <c r="F70" s="52">
        <v>2.9642544000000002</v>
      </c>
      <c r="G70" s="52">
        <v>2.9642544000000002</v>
      </c>
      <c r="H70" s="52">
        <v>2.9642544000000002</v>
      </c>
      <c r="I70" s="52">
        <v>2.9642544000000002</v>
      </c>
      <c r="J70" s="52">
        <v>2.9642544000000002</v>
      </c>
      <c r="K70" s="52">
        <v>2.9642544000000002</v>
      </c>
      <c r="L70" s="52">
        <v>2.9642544000000002</v>
      </c>
      <c r="M70" s="52">
        <v>2.9642544000000002</v>
      </c>
      <c r="N70" s="52">
        <v>2.9642544000000002</v>
      </c>
      <c r="O70" s="52">
        <v>2.9642544000000002</v>
      </c>
      <c r="P70" s="52">
        <v>2.9642544000000002</v>
      </c>
      <c r="Q70" s="52">
        <v>2.9642544000000002</v>
      </c>
      <c r="R70" s="52">
        <v>2.9642544000000002</v>
      </c>
      <c r="S70" s="52">
        <v>2.9642544000000002</v>
      </c>
      <c r="T70" s="52">
        <v>2.9642544000000002</v>
      </c>
      <c r="U70" s="52">
        <v>2.9642544000000002</v>
      </c>
      <c r="V70" s="52">
        <v>2.9642544000000002</v>
      </c>
      <c r="W70" s="52">
        <v>2.9642544000000002</v>
      </c>
      <c r="X70" s="52">
        <v>2.9642544000000002</v>
      </c>
    </row>
    <row r="71" spans="1:24" ht="11.25" customHeight="1" x14ac:dyDescent="0.2">
      <c r="A71" s="50" t="s">
        <v>110</v>
      </c>
      <c r="B71" s="51" t="s">
        <v>111</v>
      </c>
      <c r="C71" s="52">
        <v>2.9642544000000002</v>
      </c>
      <c r="D71" s="52">
        <v>2.9642544000000002</v>
      </c>
      <c r="E71" s="52">
        <v>2.9642544000000002</v>
      </c>
      <c r="F71" s="52">
        <v>2.9642544000000002</v>
      </c>
      <c r="G71" s="52">
        <v>2.9642544000000002</v>
      </c>
      <c r="H71" s="52">
        <v>2.9642544000000002</v>
      </c>
      <c r="I71" s="52">
        <v>2.9642544000000002</v>
      </c>
      <c r="J71" s="52">
        <v>2.9642544000000002</v>
      </c>
      <c r="K71" s="52">
        <v>2.9642544000000002</v>
      </c>
      <c r="L71" s="52">
        <v>2.9642544000000002</v>
      </c>
      <c r="M71" s="52">
        <v>2.9642544000000002</v>
      </c>
      <c r="N71" s="52">
        <v>2.9642544000000002</v>
      </c>
      <c r="O71" s="52">
        <v>2.9642544000000002</v>
      </c>
      <c r="P71" s="52">
        <v>2.9642544000000002</v>
      </c>
      <c r="Q71" s="52">
        <v>2.9642544000000002</v>
      </c>
      <c r="R71" s="52">
        <v>2.9642544000000002</v>
      </c>
      <c r="S71" s="52">
        <v>2.9642544000000002</v>
      </c>
      <c r="T71" s="52">
        <v>2.9642544000000002</v>
      </c>
      <c r="U71" s="52">
        <v>2.9642544000000002</v>
      </c>
      <c r="V71" s="52">
        <v>2.9642544000000002</v>
      </c>
      <c r="W71" s="52">
        <v>2.9642544000000002</v>
      </c>
      <c r="X71" s="52">
        <v>2.9642544000000002</v>
      </c>
    </row>
    <row r="72" spans="1:24" ht="11.25" customHeight="1" x14ac:dyDescent="0.2">
      <c r="A72" s="53" t="s">
        <v>112</v>
      </c>
      <c r="B72" s="54" t="s">
        <v>113</v>
      </c>
      <c r="C72" s="55">
        <v>3.3326927999999998</v>
      </c>
      <c r="D72" s="55">
        <v>3.3326927999999998</v>
      </c>
      <c r="E72" s="55">
        <v>3.3326927999999998</v>
      </c>
      <c r="F72" s="55">
        <v>3.3326927999999998</v>
      </c>
      <c r="G72" s="55">
        <v>3.3326927999999998</v>
      </c>
      <c r="H72" s="55">
        <v>3.3326927999999998</v>
      </c>
      <c r="I72" s="55">
        <v>3.3326927999999998</v>
      </c>
      <c r="J72" s="55">
        <v>3.3326927999999998</v>
      </c>
      <c r="K72" s="55">
        <v>3.3326927999999998</v>
      </c>
      <c r="L72" s="55">
        <v>3.3326927999999998</v>
      </c>
      <c r="M72" s="55">
        <v>3.3326927999999998</v>
      </c>
      <c r="N72" s="55">
        <v>3.3326927999999998</v>
      </c>
      <c r="O72" s="55">
        <v>3.3326927999999998</v>
      </c>
      <c r="P72" s="55">
        <v>3.3326927999999998</v>
      </c>
      <c r="Q72" s="55">
        <v>3.3326927999999998</v>
      </c>
      <c r="R72" s="55">
        <v>3.3326927999999998</v>
      </c>
      <c r="S72" s="55">
        <v>3.3326927999999998</v>
      </c>
      <c r="T72" s="55">
        <v>3.3326927999999998</v>
      </c>
      <c r="U72" s="55">
        <v>3.3326927999999998</v>
      </c>
      <c r="V72" s="55">
        <v>3.3326927999999998</v>
      </c>
      <c r="W72" s="55">
        <v>3.3326927999999998</v>
      </c>
      <c r="X72" s="55">
        <v>3.3326927999999998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120</v>
      </c>
      <c r="B1" s="4" t="s">
        <v>211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7825.7355584616007</v>
      </c>
      <c r="D2" s="21">
        <f t="shared" ref="D2:X2" si="0">SUM(D3,D17,D22,D25,D26,D51,D52)</f>
        <v>7850.5786883231995</v>
      </c>
      <c r="E2" s="21">
        <f t="shared" si="0"/>
        <v>7798.728802197601</v>
      </c>
      <c r="F2" s="21">
        <f t="shared" si="0"/>
        <v>8502.6886367975985</v>
      </c>
      <c r="G2" s="21">
        <f t="shared" si="0"/>
        <v>8082.5977683647998</v>
      </c>
      <c r="H2" s="21">
        <f t="shared" si="0"/>
        <v>8958.6366367392038</v>
      </c>
      <c r="I2" s="21">
        <f t="shared" si="0"/>
        <v>9067.3903551600015</v>
      </c>
      <c r="J2" s="21">
        <f t="shared" si="0"/>
        <v>9266.2038730980003</v>
      </c>
      <c r="K2" s="21">
        <f t="shared" si="0"/>
        <v>9389.4997147200011</v>
      </c>
      <c r="L2" s="21">
        <f t="shared" si="0"/>
        <v>9144.0118102715987</v>
      </c>
      <c r="M2" s="21">
        <f t="shared" si="0"/>
        <v>8797.698483119997</v>
      </c>
      <c r="N2" s="21">
        <f t="shared" si="0"/>
        <v>8657.6789383920004</v>
      </c>
      <c r="O2" s="21">
        <f t="shared" si="0"/>
        <v>8062.2206818800005</v>
      </c>
      <c r="P2" s="21">
        <f t="shared" si="0"/>
        <v>7183.9749122400008</v>
      </c>
      <c r="Q2" s="21">
        <f t="shared" si="0"/>
        <v>7314.8211858960003</v>
      </c>
      <c r="R2" s="21">
        <f t="shared" si="0"/>
        <v>7500.4604615999997</v>
      </c>
      <c r="S2" s="21">
        <f t="shared" si="0"/>
        <v>8090.6353305359999</v>
      </c>
      <c r="T2" s="21">
        <f t="shared" si="0"/>
        <v>8203.8093454835998</v>
      </c>
      <c r="U2" s="21">
        <f t="shared" si="0"/>
        <v>8197.9403956143051</v>
      </c>
      <c r="V2" s="21">
        <f t="shared" si="0"/>
        <v>8219.7673439660466</v>
      </c>
      <c r="W2" s="21">
        <f t="shared" si="0"/>
        <v>7083.6172708940294</v>
      </c>
      <c r="X2" s="21">
        <f t="shared" si="0"/>
        <v>7319.2150855079262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125.45632622160002</v>
      </c>
      <c r="D3" s="24">
        <f t="shared" ref="D3:X3" si="2">SUM(D4,D8,D11)</f>
        <v>131.72235880320002</v>
      </c>
      <c r="E3" s="24">
        <f t="shared" si="2"/>
        <v>129.56323271759999</v>
      </c>
      <c r="F3" s="24">
        <f t="shared" si="2"/>
        <v>133.9801573176</v>
      </c>
      <c r="G3" s="24">
        <f t="shared" si="2"/>
        <v>151.58841144480007</v>
      </c>
      <c r="H3" s="24">
        <f t="shared" si="2"/>
        <v>138.33697093920003</v>
      </c>
      <c r="I3" s="24">
        <f t="shared" si="2"/>
        <v>149.92599204000001</v>
      </c>
      <c r="J3" s="24">
        <f t="shared" si="2"/>
        <v>116.77455721799998</v>
      </c>
      <c r="K3" s="24">
        <f t="shared" si="2"/>
        <v>111.15477648</v>
      </c>
      <c r="L3" s="24">
        <f t="shared" si="2"/>
        <v>57.390459231599991</v>
      </c>
      <c r="M3" s="24">
        <f t="shared" si="2"/>
        <v>66.475387439999977</v>
      </c>
      <c r="N3" s="24">
        <f t="shared" si="2"/>
        <v>29.379129911999989</v>
      </c>
      <c r="O3" s="24">
        <f t="shared" si="2"/>
        <v>0.52425648000000002</v>
      </c>
      <c r="P3" s="24">
        <f t="shared" si="2"/>
        <v>0.52425648000000002</v>
      </c>
      <c r="Q3" s="24">
        <f t="shared" si="2"/>
        <v>8.8136809199999995</v>
      </c>
      <c r="R3" s="24">
        <f t="shared" si="2"/>
        <v>14.502636720000002</v>
      </c>
      <c r="S3" s="24">
        <f t="shared" si="2"/>
        <v>0</v>
      </c>
      <c r="T3" s="24">
        <f t="shared" si="2"/>
        <v>11.693692098000001</v>
      </c>
      <c r="U3" s="24">
        <f t="shared" si="2"/>
        <v>53.920524240000006</v>
      </c>
      <c r="V3" s="24">
        <f t="shared" si="2"/>
        <v>68.602785894306422</v>
      </c>
      <c r="W3" s="24">
        <f t="shared" si="2"/>
        <v>68.942227922941612</v>
      </c>
      <c r="X3" s="24">
        <f t="shared" si="2"/>
        <v>155.78429514517421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3">SUM(C5:C7)</f>
        <v>125.45632622160002</v>
      </c>
      <c r="D4" s="19">
        <f t="shared" ref="D4:X4" si="4">SUM(D5:D7)</f>
        <v>131.72235880320002</v>
      </c>
      <c r="E4" s="19">
        <f t="shared" si="4"/>
        <v>129.56323271759999</v>
      </c>
      <c r="F4" s="19">
        <f t="shared" si="4"/>
        <v>133.9801573176</v>
      </c>
      <c r="G4" s="19">
        <f t="shared" si="4"/>
        <v>151.06415496480008</v>
      </c>
      <c r="H4" s="19">
        <f t="shared" si="4"/>
        <v>137.81271445920004</v>
      </c>
      <c r="I4" s="19">
        <f t="shared" si="4"/>
        <v>149.40173556000002</v>
      </c>
      <c r="J4" s="19">
        <f t="shared" si="4"/>
        <v>116.25030073799998</v>
      </c>
      <c r="K4" s="19">
        <f t="shared" si="4"/>
        <v>110.63051999999999</v>
      </c>
      <c r="L4" s="19">
        <f t="shared" si="4"/>
        <v>56.866202751599992</v>
      </c>
      <c r="M4" s="19">
        <f t="shared" si="4"/>
        <v>65.951130959999972</v>
      </c>
      <c r="N4" s="19">
        <f t="shared" si="4"/>
        <v>28.854873431999987</v>
      </c>
      <c r="O4" s="19">
        <f t="shared" si="4"/>
        <v>0</v>
      </c>
      <c r="P4" s="19">
        <f t="shared" si="4"/>
        <v>0</v>
      </c>
      <c r="Q4" s="19">
        <f t="shared" si="4"/>
        <v>8.8136809199999995</v>
      </c>
      <c r="R4" s="19">
        <f t="shared" si="4"/>
        <v>14.502636720000002</v>
      </c>
      <c r="S4" s="19">
        <f t="shared" si="4"/>
        <v>0</v>
      </c>
      <c r="T4" s="19">
        <f t="shared" si="4"/>
        <v>11.693692098000001</v>
      </c>
      <c r="U4" s="19">
        <f t="shared" si="4"/>
        <v>53.920524240000006</v>
      </c>
      <c r="V4" s="19">
        <f t="shared" si="4"/>
        <v>68.602785894306422</v>
      </c>
      <c r="W4" s="19">
        <f t="shared" si="4"/>
        <v>68.942227922941612</v>
      </c>
      <c r="X4" s="19">
        <f t="shared" si="4"/>
        <v>155.78429514517421</v>
      </c>
    </row>
    <row r="5" spans="1:24" ht="11.25" customHeight="1" x14ac:dyDescent="0.2">
      <c r="A5" s="28" t="s">
        <v>4</v>
      </c>
      <c r="B5" s="7" t="s">
        <v>5</v>
      </c>
      <c r="C5" s="8">
        <f>INTMARB!C5+GIC!C5</f>
        <v>0</v>
      </c>
      <c r="D5" s="8">
        <f>INTMARB!D5+GIC!D5</f>
        <v>0</v>
      </c>
      <c r="E5" s="8">
        <f>INTMARB!E5+GIC!E5</f>
        <v>0</v>
      </c>
      <c r="F5" s="8">
        <f>INTMARB!F5+GIC!F5</f>
        <v>0</v>
      </c>
      <c r="G5" s="8">
        <f>INTMARB!G5+GIC!G5</f>
        <v>0</v>
      </c>
      <c r="H5" s="8">
        <f>INTMARB!H5+GIC!H5</f>
        <v>0</v>
      </c>
      <c r="I5" s="8">
        <f>INTMARB!I5+GIC!I5</f>
        <v>0</v>
      </c>
      <c r="J5" s="8">
        <f>INTMARB!J5+GIC!J5</f>
        <v>0</v>
      </c>
      <c r="K5" s="8">
        <f>INTMARB!K5+GIC!K5</f>
        <v>0</v>
      </c>
      <c r="L5" s="8">
        <f>INTMARB!L5+GIC!L5</f>
        <v>0</v>
      </c>
      <c r="M5" s="8">
        <f>INTMARB!M5+GIC!M5</f>
        <v>0</v>
      </c>
      <c r="N5" s="8">
        <f>INTMARB!N5+GIC!N5</f>
        <v>0</v>
      </c>
      <c r="O5" s="8">
        <f>INTMARB!O5+GIC!O5</f>
        <v>0</v>
      </c>
      <c r="P5" s="8">
        <f>INTMARB!P5+GIC!P5</f>
        <v>0</v>
      </c>
      <c r="Q5" s="8">
        <f>INTMARB!Q5+GIC!Q5</f>
        <v>0</v>
      </c>
      <c r="R5" s="8">
        <f>INTMARB!R5+GIC!R5</f>
        <v>0</v>
      </c>
      <c r="S5" s="8">
        <f>INTMARB!S5+GIC!S5</f>
        <v>0</v>
      </c>
      <c r="T5" s="8">
        <f>INTMARB!T5+GIC!T5</f>
        <v>0</v>
      </c>
      <c r="U5" s="8">
        <f>INTMARB!U5+GIC!U5</f>
        <v>0</v>
      </c>
      <c r="V5" s="8">
        <f>INTMARB!V5+GIC!V5</f>
        <v>0</v>
      </c>
      <c r="W5" s="8">
        <f>INTMARB!W5+GIC!W5</f>
        <v>0</v>
      </c>
      <c r="X5" s="8">
        <f>INTMARB!X5+GIC!X5</f>
        <v>0</v>
      </c>
    </row>
    <row r="6" spans="1:24" ht="11.25" customHeight="1" x14ac:dyDescent="0.2">
      <c r="A6" s="28" t="s">
        <v>6</v>
      </c>
      <c r="B6" s="7" t="s">
        <v>7</v>
      </c>
      <c r="C6" s="8">
        <f>INTMARB!C6+GIC!C6</f>
        <v>0</v>
      </c>
      <c r="D6" s="8">
        <f>INTMARB!D6+GIC!D6</f>
        <v>0</v>
      </c>
      <c r="E6" s="8">
        <f>INTMARB!E6+GIC!E6</f>
        <v>0</v>
      </c>
      <c r="F6" s="8">
        <f>INTMARB!F6+GIC!F6</f>
        <v>0</v>
      </c>
      <c r="G6" s="8">
        <f>INTMARB!G6+GIC!G6</f>
        <v>0</v>
      </c>
      <c r="H6" s="8">
        <f>INTMARB!H6+GIC!H6</f>
        <v>0</v>
      </c>
      <c r="I6" s="8">
        <f>INTMARB!I6+GIC!I6</f>
        <v>0</v>
      </c>
      <c r="J6" s="8">
        <f>INTMARB!J6+GIC!J6</f>
        <v>0</v>
      </c>
      <c r="K6" s="8">
        <f>INTMARB!K6+GIC!K6</f>
        <v>0</v>
      </c>
      <c r="L6" s="8">
        <f>INTMARB!L6+GIC!L6</f>
        <v>0</v>
      </c>
      <c r="M6" s="8">
        <f>INTMARB!M6+GIC!M6</f>
        <v>0</v>
      </c>
      <c r="N6" s="8">
        <f>INTMARB!N6+GIC!N6</f>
        <v>0</v>
      </c>
      <c r="O6" s="8">
        <f>INTMARB!O6+GIC!O6</f>
        <v>0</v>
      </c>
      <c r="P6" s="8">
        <f>INTMARB!P6+GIC!P6</f>
        <v>0</v>
      </c>
      <c r="Q6" s="8">
        <f>INTMARB!Q6+GIC!Q6</f>
        <v>0</v>
      </c>
      <c r="R6" s="8">
        <f>INTMARB!R6+GIC!R6</f>
        <v>0</v>
      </c>
      <c r="S6" s="8">
        <f>INTMARB!S6+GIC!S6</f>
        <v>0</v>
      </c>
      <c r="T6" s="8">
        <f>INTMARB!T6+GIC!T6</f>
        <v>0</v>
      </c>
      <c r="U6" s="8">
        <f>INTMARB!U6+GIC!U6</f>
        <v>0</v>
      </c>
      <c r="V6" s="8">
        <f>INTMARB!V6+GIC!V6</f>
        <v>0</v>
      </c>
      <c r="W6" s="8">
        <f>INTMARB!W6+GIC!W6</f>
        <v>0</v>
      </c>
      <c r="X6" s="8">
        <f>INTMARB!X6+GIC!X6</f>
        <v>0</v>
      </c>
    </row>
    <row r="7" spans="1:24" ht="11.25" customHeight="1" x14ac:dyDescent="0.2">
      <c r="A7" s="28" t="s">
        <v>8</v>
      </c>
      <c r="B7" s="7" t="s">
        <v>9</v>
      </c>
      <c r="C7" s="8">
        <f>INTMARB!C7+GIC!C7</f>
        <v>125.45632622160002</v>
      </c>
      <c r="D7" s="8">
        <f>INTMARB!D7+GIC!D7</f>
        <v>131.72235880320002</v>
      </c>
      <c r="E7" s="8">
        <f>INTMARB!E7+GIC!E7</f>
        <v>129.56323271759999</v>
      </c>
      <c r="F7" s="8">
        <f>INTMARB!F7+GIC!F7</f>
        <v>133.9801573176</v>
      </c>
      <c r="G7" s="8">
        <f>INTMARB!G7+GIC!G7</f>
        <v>151.06415496480008</v>
      </c>
      <c r="H7" s="8">
        <f>INTMARB!H7+GIC!H7</f>
        <v>137.81271445920004</v>
      </c>
      <c r="I7" s="8">
        <f>INTMARB!I7+GIC!I7</f>
        <v>149.40173556000002</v>
      </c>
      <c r="J7" s="8">
        <f>INTMARB!J7+GIC!J7</f>
        <v>116.25030073799998</v>
      </c>
      <c r="K7" s="8">
        <f>INTMARB!K7+GIC!K7</f>
        <v>110.63051999999999</v>
      </c>
      <c r="L7" s="8">
        <f>INTMARB!L7+GIC!L7</f>
        <v>56.866202751599992</v>
      </c>
      <c r="M7" s="8">
        <f>INTMARB!M7+GIC!M7</f>
        <v>65.951130959999972</v>
      </c>
      <c r="N7" s="8">
        <f>INTMARB!N7+GIC!N7</f>
        <v>28.854873431999987</v>
      </c>
      <c r="O7" s="8">
        <f>INTMARB!O7+GIC!O7</f>
        <v>0</v>
      </c>
      <c r="P7" s="8">
        <f>INTMARB!P7+GIC!P7</f>
        <v>0</v>
      </c>
      <c r="Q7" s="8">
        <f>INTMARB!Q7+GIC!Q7</f>
        <v>8.8136809199999995</v>
      </c>
      <c r="R7" s="8">
        <f>INTMARB!R7+GIC!R7</f>
        <v>14.502636720000002</v>
      </c>
      <c r="S7" s="8">
        <f>INTMARB!S7+GIC!S7</f>
        <v>0</v>
      </c>
      <c r="T7" s="8">
        <f>INTMARB!T7+GIC!T7</f>
        <v>11.693692098000001</v>
      </c>
      <c r="U7" s="8">
        <f>INTMARB!U7+GIC!U7</f>
        <v>53.920524240000006</v>
      </c>
      <c r="V7" s="8">
        <f>INTMARB!V7+GIC!V7</f>
        <v>68.602785894306422</v>
      </c>
      <c r="W7" s="8">
        <f>INTMARB!W7+GIC!W7</f>
        <v>68.942227922941612</v>
      </c>
      <c r="X7" s="8">
        <f>INTMARB!X7+GIC!X7</f>
        <v>155.78429514517421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5">SUM(C9:C10)</f>
        <v>0</v>
      </c>
      <c r="D8" s="19">
        <f t="shared" ref="D8:X8" si="6">SUM(D9:D10)</f>
        <v>0</v>
      </c>
      <c r="E8" s="19">
        <f t="shared" si="6"/>
        <v>0</v>
      </c>
      <c r="F8" s="19">
        <f t="shared" si="6"/>
        <v>0</v>
      </c>
      <c r="G8" s="19">
        <f t="shared" si="6"/>
        <v>0.52425648000000014</v>
      </c>
      <c r="H8" s="19">
        <f t="shared" si="6"/>
        <v>0.52425648000000002</v>
      </c>
      <c r="I8" s="19">
        <f t="shared" si="6"/>
        <v>0.52425648000000002</v>
      </c>
      <c r="J8" s="19">
        <f t="shared" si="6"/>
        <v>0.52425648000000002</v>
      </c>
      <c r="K8" s="19">
        <f t="shared" si="6"/>
        <v>0.52425648000000002</v>
      </c>
      <c r="L8" s="19">
        <f t="shared" si="6"/>
        <v>0.52425648000000002</v>
      </c>
      <c r="M8" s="19">
        <f t="shared" si="6"/>
        <v>0.52425648000000002</v>
      </c>
      <c r="N8" s="19">
        <f t="shared" si="6"/>
        <v>0.52425648000000002</v>
      </c>
      <c r="O8" s="19">
        <f t="shared" si="6"/>
        <v>0.52425648000000002</v>
      </c>
      <c r="P8" s="19">
        <f t="shared" si="6"/>
        <v>0.52425648000000002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</row>
    <row r="9" spans="1:24" ht="11.25" customHeight="1" x14ac:dyDescent="0.2">
      <c r="A9" s="28" t="s">
        <v>10</v>
      </c>
      <c r="B9" s="7" t="s">
        <v>11</v>
      </c>
      <c r="C9" s="8">
        <f>INTMARB!C9+GIC!C9</f>
        <v>0</v>
      </c>
      <c r="D9" s="8">
        <f>INTMARB!D9+GIC!D9</f>
        <v>0</v>
      </c>
      <c r="E9" s="8">
        <f>INTMARB!E9+GIC!E9</f>
        <v>0</v>
      </c>
      <c r="F9" s="8">
        <f>INTMARB!F9+GIC!F9</f>
        <v>0</v>
      </c>
      <c r="G9" s="8">
        <f>INTMARB!G9+GIC!G9</f>
        <v>0</v>
      </c>
      <c r="H9" s="8">
        <f>INTMARB!H9+GIC!H9</f>
        <v>0</v>
      </c>
      <c r="I9" s="8">
        <f>INTMARB!I9+GIC!I9</f>
        <v>0</v>
      </c>
      <c r="J9" s="8">
        <f>INTMARB!J9+GIC!J9</f>
        <v>0</v>
      </c>
      <c r="K9" s="8">
        <f>INTMARB!K9+GIC!K9</f>
        <v>0</v>
      </c>
      <c r="L9" s="8">
        <f>INTMARB!L9+GIC!L9</f>
        <v>0</v>
      </c>
      <c r="M9" s="8">
        <f>INTMARB!M9+GIC!M9</f>
        <v>0</v>
      </c>
      <c r="N9" s="8">
        <f>INTMARB!N9+GIC!N9</f>
        <v>0</v>
      </c>
      <c r="O9" s="8">
        <f>INTMARB!O9+GIC!O9</f>
        <v>0</v>
      </c>
      <c r="P9" s="8">
        <f>INTMARB!P9+GIC!P9</f>
        <v>0</v>
      </c>
      <c r="Q9" s="8">
        <f>INTMARB!Q9+GIC!Q9</f>
        <v>0</v>
      </c>
      <c r="R9" s="8">
        <f>INTMARB!R9+GIC!R9</f>
        <v>0</v>
      </c>
      <c r="S9" s="8">
        <f>INTMARB!S9+GIC!S9</f>
        <v>0</v>
      </c>
      <c r="T9" s="8">
        <f>INTMARB!T9+GIC!T9</f>
        <v>0</v>
      </c>
      <c r="U9" s="8">
        <f>INTMARB!U9+GIC!U9</f>
        <v>0</v>
      </c>
      <c r="V9" s="8">
        <f>INTMARB!V9+GIC!V9</f>
        <v>0</v>
      </c>
      <c r="W9" s="8">
        <f>INTMARB!W9+GIC!W9</f>
        <v>0</v>
      </c>
      <c r="X9" s="8">
        <f>INTMARB!X9+GIC!X9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INTMARB!C10+GIC!C10</f>
        <v>0</v>
      </c>
      <c r="D10" s="8">
        <f>INTMARB!D10+GIC!D10</f>
        <v>0</v>
      </c>
      <c r="E10" s="8">
        <f>INTMARB!E10+GIC!E10</f>
        <v>0</v>
      </c>
      <c r="F10" s="8">
        <f>INTMARB!F10+GIC!F10</f>
        <v>0</v>
      </c>
      <c r="G10" s="8">
        <f>INTMARB!G10+GIC!G10</f>
        <v>0.52425648000000014</v>
      </c>
      <c r="H10" s="8">
        <f>INTMARB!H10+GIC!H10</f>
        <v>0.52425648000000002</v>
      </c>
      <c r="I10" s="8">
        <f>INTMARB!I10+GIC!I10</f>
        <v>0.52425648000000002</v>
      </c>
      <c r="J10" s="8">
        <f>INTMARB!J10+GIC!J10</f>
        <v>0.52425648000000002</v>
      </c>
      <c r="K10" s="8">
        <f>INTMARB!K10+GIC!K10</f>
        <v>0.52425648000000002</v>
      </c>
      <c r="L10" s="8">
        <f>INTMARB!L10+GIC!L10</f>
        <v>0.52425648000000002</v>
      </c>
      <c r="M10" s="8">
        <f>INTMARB!M10+GIC!M10</f>
        <v>0.52425648000000002</v>
      </c>
      <c r="N10" s="8">
        <f>INTMARB!N10+GIC!N10</f>
        <v>0.52425648000000002</v>
      </c>
      <c r="O10" s="8">
        <f>INTMARB!O10+GIC!O10</f>
        <v>0.52425648000000002</v>
      </c>
      <c r="P10" s="8">
        <f>INTMARB!P10+GIC!P10</f>
        <v>0.52425648000000002</v>
      </c>
      <c r="Q10" s="8">
        <f>INTMARB!Q10+GIC!Q10</f>
        <v>0</v>
      </c>
      <c r="R10" s="8">
        <f>INTMARB!R10+GIC!R10</f>
        <v>0</v>
      </c>
      <c r="S10" s="8">
        <f>INTMARB!S10+GIC!S10</f>
        <v>0</v>
      </c>
      <c r="T10" s="8">
        <f>INTMARB!T10+GIC!T10</f>
        <v>0</v>
      </c>
      <c r="U10" s="8">
        <f>INTMARB!U10+GIC!U10</f>
        <v>0</v>
      </c>
      <c r="V10" s="8">
        <f>INTMARB!V10+GIC!V10</f>
        <v>0</v>
      </c>
      <c r="W10" s="8">
        <f>INTMARB!W10+GIC!W10</f>
        <v>0</v>
      </c>
      <c r="X10" s="8">
        <f>INTMARB!X10+GIC!X10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7">SUM(C12:C16)</f>
        <v>0</v>
      </c>
      <c r="D11" s="19">
        <f t="shared" ref="D11:X11" si="8">SUM(D12:D16)</f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f>INTMARB!C12+GIC!C12</f>
        <v>0</v>
      </c>
      <c r="D12" s="8">
        <f>INTMARB!D12+GIC!D12</f>
        <v>0</v>
      </c>
      <c r="E12" s="8">
        <f>INTMARB!E12+GIC!E12</f>
        <v>0</v>
      </c>
      <c r="F12" s="8">
        <f>INTMARB!F12+GIC!F12</f>
        <v>0</v>
      </c>
      <c r="G12" s="8">
        <f>INTMARB!G12+GIC!G12</f>
        <v>0</v>
      </c>
      <c r="H12" s="8">
        <f>INTMARB!H12+GIC!H12</f>
        <v>0</v>
      </c>
      <c r="I12" s="8">
        <f>INTMARB!I12+GIC!I12</f>
        <v>0</v>
      </c>
      <c r="J12" s="8">
        <f>INTMARB!J12+GIC!J12</f>
        <v>0</v>
      </c>
      <c r="K12" s="8">
        <f>INTMARB!K12+GIC!K12</f>
        <v>0</v>
      </c>
      <c r="L12" s="8">
        <f>INTMARB!L12+GIC!L12</f>
        <v>0</v>
      </c>
      <c r="M12" s="8">
        <f>INTMARB!M12+GIC!M12</f>
        <v>0</v>
      </c>
      <c r="N12" s="8">
        <f>INTMARB!N12+GIC!N12</f>
        <v>0</v>
      </c>
      <c r="O12" s="8">
        <f>INTMARB!O12+GIC!O12</f>
        <v>0</v>
      </c>
      <c r="P12" s="8">
        <f>INTMARB!P12+GIC!P12</f>
        <v>0</v>
      </c>
      <c r="Q12" s="8">
        <f>INTMARB!Q12+GIC!Q12</f>
        <v>0</v>
      </c>
      <c r="R12" s="8">
        <f>INTMARB!R12+GIC!R12</f>
        <v>0</v>
      </c>
      <c r="S12" s="8">
        <f>INTMARB!S12+GIC!S12</f>
        <v>0</v>
      </c>
      <c r="T12" s="8">
        <f>INTMARB!T12+GIC!T12</f>
        <v>0</v>
      </c>
      <c r="U12" s="8">
        <f>INTMARB!U12+GIC!U12</f>
        <v>0</v>
      </c>
      <c r="V12" s="8">
        <f>INTMARB!V12+GIC!V12</f>
        <v>0</v>
      </c>
      <c r="W12" s="8">
        <f>INTMARB!W12+GIC!W12</f>
        <v>0</v>
      </c>
      <c r="X12" s="8">
        <f>INTMARB!X12+GIC!X12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INTMARB!C13+GIC!C13</f>
        <v>0</v>
      </c>
      <c r="D13" s="8">
        <f>INTMARB!D13+GIC!D13</f>
        <v>0</v>
      </c>
      <c r="E13" s="8">
        <f>INTMARB!E13+GIC!E13</f>
        <v>0</v>
      </c>
      <c r="F13" s="8">
        <f>INTMARB!F13+GIC!F13</f>
        <v>0</v>
      </c>
      <c r="G13" s="8">
        <f>INTMARB!G13+GIC!G13</f>
        <v>0</v>
      </c>
      <c r="H13" s="8">
        <f>INTMARB!H13+GIC!H13</f>
        <v>0</v>
      </c>
      <c r="I13" s="8">
        <f>INTMARB!I13+GIC!I13</f>
        <v>0</v>
      </c>
      <c r="J13" s="8">
        <f>INTMARB!J13+GIC!J13</f>
        <v>0</v>
      </c>
      <c r="K13" s="8">
        <f>INTMARB!K13+GIC!K13</f>
        <v>0</v>
      </c>
      <c r="L13" s="8">
        <f>INTMARB!L13+GIC!L13</f>
        <v>0</v>
      </c>
      <c r="M13" s="8">
        <f>INTMARB!M13+GIC!M13</f>
        <v>0</v>
      </c>
      <c r="N13" s="8">
        <f>INTMARB!N13+GIC!N13</f>
        <v>0</v>
      </c>
      <c r="O13" s="8">
        <f>INTMARB!O13+GIC!O13</f>
        <v>0</v>
      </c>
      <c r="P13" s="8">
        <f>INTMARB!P13+GIC!P13</f>
        <v>0</v>
      </c>
      <c r="Q13" s="8">
        <f>INTMARB!Q13+GIC!Q13</f>
        <v>0</v>
      </c>
      <c r="R13" s="8">
        <f>INTMARB!R13+GIC!R13</f>
        <v>0</v>
      </c>
      <c r="S13" s="8">
        <f>INTMARB!S13+GIC!S13</f>
        <v>0</v>
      </c>
      <c r="T13" s="8">
        <f>INTMARB!T13+GIC!T13</f>
        <v>0</v>
      </c>
      <c r="U13" s="8">
        <f>INTMARB!U13+GIC!U13</f>
        <v>0</v>
      </c>
      <c r="V13" s="8">
        <f>INTMARB!V13+GIC!V13</f>
        <v>0</v>
      </c>
      <c r="W13" s="8">
        <f>INTMARB!W13+GIC!W13</f>
        <v>0</v>
      </c>
      <c r="X13" s="8">
        <f>INTMARB!X13+GIC!X13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INTMARB!C14+GIC!C14</f>
        <v>0</v>
      </c>
      <c r="D14" s="8">
        <f>INTMARB!D14+GIC!D14</f>
        <v>0</v>
      </c>
      <c r="E14" s="8">
        <f>INTMARB!E14+GIC!E14</f>
        <v>0</v>
      </c>
      <c r="F14" s="8">
        <f>INTMARB!F14+GIC!F14</f>
        <v>0</v>
      </c>
      <c r="G14" s="8">
        <f>INTMARB!G14+GIC!G14</f>
        <v>0</v>
      </c>
      <c r="H14" s="8">
        <f>INTMARB!H14+GIC!H14</f>
        <v>0</v>
      </c>
      <c r="I14" s="8">
        <f>INTMARB!I14+GIC!I14</f>
        <v>0</v>
      </c>
      <c r="J14" s="8">
        <f>INTMARB!J14+GIC!J14</f>
        <v>0</v>
      </c>
      <c r="K14" s="8">
        <f>INTMARB!K14+GIC!K14</f>
        <v>0</v>
      </c>
      <c r="L14" s="8">
        <f>INTMARB!L14+GIC!L14</f>
        <v>0</v>
      </c>
      <c r="M14" s="8">
        <f>INTMARB!M14+GIC!M14</f>
        <v>0</v>
      </c>
      <c r="N14" s="8">
        <f>INTMARB!N14+GIC!N14</f>
        <v>0</v>
      </c>
      <c r="O14" s="8">
        <f>INTMARB!O14+GIC!O14</f>
        <v>0</v>
      </c>
      <c r="P14" s="8">
        <f>INTMARB!P14+GIC!P14</f>
        <v>0</v>
      </c>
      <c r="Q14" s="8">
        <f>INTMARB!Q14+GIC!Q14</f>
        <v>0</v>
      </c>
      <c r="R14" s="8">
        <f>INTMARB!R14+GIC!R14</f>
        <v>0</v>
      </c>
      <c r="S14" s="8">
        <f>INTMARB!S14+GIC!S14</f>
        <v>0</v>
      </c>
      <c r="T14" s="8">
        <f>INTMARB!T14+GIC!T14</f>
        <v>0</v>
      </c>
      <c r="U14" s="8">
        <f>INTMARB!U14+GIC!U14</f>
        <v>0</v>
      </c>
      <c r="V14" s="8">
        <f>INTMARB!V14+GIC!V14</f>
        <v>0</v>
      </c>
      <c r="W14" s="8">
        <f>INTMARB!W14+GIC!W14</f>
        <v>0</v>
      </c>
      <c r="X14" s="8">
        <f>INTMARB!X14+GIC!X14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INTMARB!C15+GIC!C15</f>
        <v>0</v>
      </c>
      <c r="D15" s="8">
        <f>INTMARB!D15+GIC!D15</f>
        <v>0</v>
      </c>
      <c r="E15" s="8">
        <f>INTMARB!E15+GIC!E15</f>
        <v>0</v>
      </c>
      <c r="F15" s="8">
        <f>INTMARB!F15+GIC!F15</f>
        <v>0</v>
      </c>
      <c r="G15" s="8">
        <f>INTMARB!G15+GIC!G15</f>
        <v>0</v>
      </c>
      <c r="H15" s="8">
        <f>INTMARB!H15+GIC!H15</f>
        <v>0</v>
      </c>
      <c r="I15" s="8">
        <f>INTMARB!I15+GIC!I15</f>
        <v>0</v>
      </c>
      <c r="J15" s="8">
        <f>INTMARB!J15+GIC!J15</f>
        <v>0</v>
      </c>
      <c r="K15" s="8">
        <f>INTMARB!K15+GIC!K15</f>
        <v>0</v>
      </c>
      <c r="L15" s="8">
        <f>INTMARB!L15+GIC!L15</f>
        <v>0</v>
      </c>
      <c r="M15" s="8">
        <f>INTMARB!M15+GIC!M15</f>
        <v>0</v>
      </c>
      <c r="N15" s="8">
        <f>INTMARB!N15+GIC!N15</f>
        <v>0</v>
      </c>
      <c r="O15" s="8">
        <f>INTMARB!O15+GIC!O15</f>
        <v>0</v>
      </c>
      <c r="P15" s="8">
        <f>INTMARB!P15+GIC!P15</f>
        <v>0</v>
      </c>
      <c r="Q15" s="8">
        <f>INTMARB!Q15+GIC!Q15</f>
        <v>0</v>
      </c>
      <c r="R15" s="8">
        <f>INTMARB!R15+GIC!R15</f>
        <v>0</v>
      </c>
      <c r="S15" s="8">
        <f>INTMARB!S15+GIC!S15</f>
        <v>0</v>
      </c>
      <c r="T15" s="8">
        <f>INTMARB!T15+GIC!T15</f>
        <v>0</v>
      </c>
      <c r="U15" s="8">
        <f>INTMARB!U15+GIC!U15</f>
        <v>0</v>
      </c>
      <c r="V15" s="8">
        <f>INTMARB!V15+GIC!V15</f>
        <v>0</v>
      </c>
      <c r="W15" s="8">
        <f>INTMARB!W15+GIC!W15</f>
        <v>0</v>
      </c>
      <c r="X15" s="8">
        <f>INTMARB!X15+GIC!X15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INTMARB!C16+GIC!C16</f>
        <v>0</v>
      </c>
      <c r="D16" s="8">
        <f>INTMARB!D16+GIC!D16</f>
        <v>0</v>
      </c>
      <c r="E16" s="8">
        <f>INTMARB!E16+GIC!E16</f>
        <v>0</v>
      </c>
      <c r="F16" s="8">
        <f>INTMARB!F16+GIC!F16</f>
        <v>0</v>
      </c>
      <c r="G16" s="8">
        <f>INTMARB!G16+GIC!G16</f>
        <v>0</v>
      </c>
      <c r="H16" s="8">
        <f>INTMARB!H16+GIC!H16</f>
        <v>0</v>
      </c>
      <c r="I16" s="8">
        <f>INTMARB!I16+GIC!I16</f>
        <v>0</v>
      </c>
      <c r="J16" s="8">
        <f>INTMARB!J16+GIC!J16</f>
        <v>0</v>
      </c>
      <c r="K16" s="8">
        <f>INTMARB!K16+GIC!K16</f>
        <v>0</v>
      </c>
      <c r="L16" s="8">
        <f>INTMARB!L16+GIC!L16</f>
        <v>0</v>
      </c>
      <c r="M16" s="8">
        <f>INTMARB!M16+GIC!M16</f>
        <v>0</v>
      </c>
      <c r="N16" s="8">
        <f>INTMARB!N16+GIC!N16</f>
        <v>0</v>
      </c>
      <c r="O16" s="8">
        <f>INTMARB!O16+GIC!O16</f>
        <v>0</v>
      </c>
      <c r="P16" s="8">
        <f>INTMARB!P16+GIC!P16</f>
        <v>0</v>
      </c>
      <c r="Q16" s="8">
        <f>INTMARB!Q16+GIC!Q16</f>
        <v>0</v>
      </c>
      <c r="R16" s="8">
        <f>INTMARB!R16+GIC!R16</f>
        <v>0</v>
      </c>
      <c r="S16" s="8">
        <f>INTMARB!S16+GIC!S16</f>
        <v>0</v>
      </c>
      <c r="T16" s="8">
        <f>INTMARB!T16+GIC!T16</f>
        <v>0</v>
      </c>
      <c r="U16" s="8">
        <f>INTMARB!U16+GIC!U16</f>
        <v>0</v>
      </c>
      <c r="V16" s="8">
        <f>INTMARB!V16+GIC!V16</f>
        <v>0</v>
      </c>
      <c r="W16" s="8">
        <f>INTMARB!W16+GIC!W16</f>
        <v>0</v>
      </c>
      <c r="X16" s="8">
        <f>INTMARB!X16+GIC!X16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9">SUM(C18:C21)</f>
        <v>0</v>
      </c>
      <c r="D17" s="27">
        <f t="shared" ref="D17:X17" si="10">SUM(D18:D21)</f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</row>
    <row r="18" spans="1:24" ht="11.25" customHeight="1" x14ac:dyDescent="0.2">
      <c r="A18" s="29" t="s">
        <v>26</v>
      </c>
      <c r="B18" s="7" t="s">
        <v>27</v>
      </c>
      <c r="C18" s="8">
        <f>INTMARB!C18+GIC!C18</f>
        <v>0</v>
      </c>
      <c r="D18" s="8">
        <f>INTMARB!D18+GIC!D18</f>
        <v>0</v>
      </c>
      <c r="E18" s="8">
        <f>INTMARB!E18+GIC!E18</f>
        <v>0</v>
      </c>
      <c r="F18" s="8">
        <f>INTMARB!F18+GIC!F18</f>
        <v>0</v>
      </c>
      <c r="G18" s="8">
        <f>INTMARB!G18+GIC!G18</f>
        <v>0</v>
      </c>
      <c r="H18" s="8">
        <f>INTMARB!H18+GIC!H18</f>
        <v>0</v>
      </c>
      <c r="I18" s="8">
        <f>INTMARB!I18+GIC!I18</f>
        <v>0</v>
      </c>
      <c r="J18" s="8">
        <f>INTMARB!J18+GIC!J18</f>
        <v>0</v>
      </c>
      <c r="K18" s="8">
        <f>INTMARB!K18+GIC!K18</f>
        <v>0</v>
      </c>
      <c r="L18" s="8">
        <f>INTMARB!L18+GIC!L18</f>
        <v>0</v>
      </c>
      <c r="M18" s="8">
        <f>INTMARB!M18+GIC!M18</f>
        <v>0</v>
      </c>
      <c r="N18" s="8">
        <f>INTMARB!N18+GIC!N18</f>
        <v>0</v>
      </c>
      <c r="O18" s="8">
        <f>INTMARB!O18+GIC!O18</f>
        <v>0</v>
      </c>
      <c r="P18" s="8">
        <f>INTMARB!P18+GIC!P18</f>
        <v>0</v>
      </c>
      <c r="Q18" s="8">
        <f>INTMARB!Q18+GIC!Q18</f>
        <v>0</v>
      </c>
      <c r="R18" s="8">
        <f>INTMARB!R18+GIC!R18</f>
        <v>0</v>
      </c>
      <c r="S18" s="8">
        <f>INTMARB!S18+GIC!S18</f>
        <v>0</v>
      </c>
      <c r="T18" s="8">
        <f>INTMARB!T18+GIC!T18</f>
        <v>0</v>
      </c>
      <c r="U18" s="8">
        <f>INTMARB!U18+GIC!U18</f>
        <v>0</v>
      </c>
      <c r="V18" s="8">
        <f>INTMARB!V18+GIC!V18</f>
        <v>0</v>
      </c>
      <c r="W18" s="8">
        <f>INTMARB!W18+GIC!W18</f>
        <v>0</v>
      </c>
      <c r="X18" s="8">
        <f>INTMARB!X18+GIC!X18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INTMARB!C19+GIC!C19</f>
        <v>0</v>
      </c>
      <c r="D19" s="8">
        <f>INTMARB!D19+GIC!D19</f>
        <v>0</v>
      </c>
      <c r="E19" s="8">
        <f>INTMARB!E19+GIC!E19</f>
        <v>0</v>
      </c>
      <c r="F19" s="8">
        <f>INTMARB!F19+GIC!F19</f>
        <v>0</v>
      </c>
      <c r="G19" s="8">
        <f>INTMARB!G19+GIC!G19</f>
        <v>0</v>
      </c>
      <c r="H19" s="8">
        <f>INTMARB!H19+GIC!H19</f>
        <v>0</v>
      </c>
      <c r="I19" s="8">
        <f>INTMARB!I19+GIC!I19</f>
        <v>0</v>
      </c>
      <c r="J19" s="8">
        <f>INTMARB!J19+GIC!J19</f>
        <v>0</v>
      </c>
      <c r="K19" s="8">
        <f>INTMARB!K19+GIC!K19</f>
        <v>0</v>
      </c>
      <c r="L19" s="8">
        <f>INTMARB!L19+GIC!L19</f>
        <v>0</v>
      </c>
      <c r="M19" s="8">
        <f>INTMARB!M19+GIC!M19</f>
        <v>0</v>
      </c>
      <c r="N19" s="8">
        <f>INTMARB!N19+GIC!N19</f>
        <v>0</v>
      </c>
      <c r="O19" s="8">
        <f>INTMARB!O19+GIC!O19</f>
        <v>0</v>
      </c>
      <c r="P19" s="8">
        <f>INTMARB!P19+GIC!P19</f>
        <v>0</v>
      </c>
      <c r="Q19" s="8">
        <f>INTMARB!Q19+GIC!Q19</f>
        <v>0</v>
      </c>
      <c r="R19" s="8">
        <f>INTMARB!R19+GIC!R19</f>
        <v>0</v>
      </c>
      <c r="S19" s="8">
        <f>INTMARB!S19+GIC!S19</f>
        <v>0</v>
      </c>
      <c r="T19" s="8">
        <f>INTMARB!T19+GIC!T19</f>
        <v>0</v>
      </c>
      <c r="U19" s="8">
        <f>INTMARB!U19+GIC!U19</f>
        <v>0</v>
      </c>
      <c r="V19" s="8">
        <f>INTMARB!V19+GIC!V19</f>
        <v>0</v>
      </c>
      <c r="W19" s="8">
        <f>INTMARB!W19+GIC!W19</f>
        <v>0</v>
      </c>
      <c r="X19" s="8">
        <f>INTMARB!X19+GIC!X19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INTMARB!C20+GIC!C20</f>
        <v>0</v>
      </c>
      <c r="D20" s="8">
        <f>INTMARB!D20+GIC!D20</f>
        <v>0</v>
      </c>
      <c r="E20" s="8">
        <f>INTMARB!E20+GIC!E20</f>
        <v>0</v>
      </c>
      <c r="F20" s="8">
        <f>INTMARB!F20+GIC!F20</f>
        <v>0</v>
      </c>
      <c r="G20" s="8">
        <f>INTMARB!G20+GIC!G20</f>
        <v>0</v>
      </c>
      <c r="H20" s="8">
        <f>INTMARB!H20+GIC!H20</f>
        <v>0</v>
      </c>
      <c r="I20" s="8">
        <f>INTMARB!I20+GIC!I20</f>
        <v>0</v>
      </c>
      <c r="J20" s="8">
        <f>INTMARB!J20+GIC!J20</f>
        <v>0</v>
      </c>
      <c r="K20" s="8">
        <f>INTMARB!K20+GIC!K20</f>
        <v>0</v>
      </c>
      <c r="L20" s="8">
        <f>INTMARB!L20+GIC!L20</f>
        <v>0</v>
      </c>
      <c r="M20" s="8">
        <f>INTMARB!M20+GIC!M20</f>
        <v>0</v>
      </c>
      <c r="N20" s="8">
        <f>INTMARB!N20+GIC!N20</f>
        <v>0</v>
      </c>
      <c r="O20" s="8">
        <f>INTMARB!O20+GIC!O20</f>
        <v>0</v>
      </c>
      <c r="P20" s="8">
        <f>INTMARB!P20+GIC!P20</f>
        <v>0</v>
      </c>
      <c r="Q20" s="8">
        <f>INTMARB!Q20+GIC!Q20</f>
        <v>0</v>
      </c>
      <c r="R20" s="8">
        <f>INTMARB!R20+GIC!R20</f>
        <v>0</v>
      </c>
      <c r="S20" s="8">
        <f>INTMARB!S20+GIC!S20</f>
        <v>0</v>
      </c>
      <c r="T20" s="8">
        <f>INTMARB!T20+GIC!T20</f>
        <v>0</v>
      </c>
      <c r="U20" s="8">
        <f>INTMARB!U20+GIC!U20</f>
        <v>0</v>
      </c>
      <c r="V20" s="8">
        <f>INTMARB!V20+GIC!V20</f>
        <v>0</v>
      </c>
      <c r="W20" s="8">
        <f>INTMARB!W20+GIC!W20</f>
        <v>0</v>
      </c>
      <c r="X20" s="8">
        <f>INTMARB!X20+GIC!X20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INTMARB!C21+GIC!C21</f>
        <v>0</v>
      </c>
      <c r="D21" s="8">
        <f>INTMARB!D21+GIC!D21</f>
        <v>0</v>
      </c>
      <c r="E21" s="8">
        <f>INTMARB!E21+GIC!E21</f>
        <v>0</v>
      </c>
      <c r="F21" s="8">
        <f>INTMARB!F21+GIC!F21</f>
        <v>0</v>
      </c>
      <c r="G21" s="8">
        <f>INTMARB!G21+GIC!G21</f>
        <v>0</v>
      </c>
      <c r="H21" s="8">
        <f>INTMARB!H21+GIC!H21</f>
        <v>0</v>
      </c>
      <c r="I21" s="8">
        <f>INTMARB!I21+GIC!I21</f>
        <v>0</v>
      </c>
      <c r="J21" s="8">
        <f>INTMARB!J21+GIC!J21</f>
        <v>0</v>
      </c>
      <c r="K21" s="8">
        <f>INTMARB!K21+GIC!K21</f>
        <v>0</v>
      </c>
      <c r="L21" s="8">
        <f>INTMARB!L21+GIC!L21</f>
        <v>0</v>
      </c>
      <c r="M21" s="8">
        <f>INTMARB!M21+GIC!M21</f>
        <v>0</v>
      </c>
      <c r="N21" s="8">
        <f>INTMARB!N21+GIC!N21</f>
        <v>0</v>
      </c>
      <c r="O21" s="8">
        <f>INTMARB!O21+GIC!O21</f>
        <v>0</v>
      </c>
      <c r="P21" s="8">
        <f>INTMARB!P21+GIC!P21</f>
        <v>0</v>
      </c>
      <c r="Q21" s="8">
        <f>INTMARB!Q21+GIC!Q21</f>
        <v>0</v>
      </c>
      <c r="R21" s="8">
        <f>INTMARB!R21+GIC!R21</f>
        <v>0</v>
      </c>
      <c r="S21" s="8">
        <f>INTMARB!S21+GIC!S21</f>
        <v>0</v>
      </c>
      <c r="T21" s="8">
        <f>INTMARB!T21+GIC!T21</f>
        <v>0</v>
      </c>
      <c r="U21" s="8">
        <f>INTMARB!U21+GIC!U21</f>
        <v>0</v>
      </c>
      <c r="V21" s="8">
        <f>INTMARB!V21+GIC!V21</f>
        <v>0</v>
      </c>
      <c r="W21" s="8">
        <f>INTMARB!W21+GIC!W21</f>
        <v>0</v>
      </c>
      <c r="X21" s="8">
        <f>INTMARB!X21+GIC!X21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1">SUM(C23:C24)</f>
        <v>0</v>
      </c>
      <c r="D22" s="27">
        <f t="shared" ref="D22:X22" si="12">SUM(D23:D24)</f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</row>
    <row r="23" spans="1:24" ht="11.25" customHeight="1" x14ac:dyDescent="0.2">
      <c r="A23" s="29" t="s">
        <v>36</v>
      </c>
      <c r="B23" s="7" t="s">
        <v>37</v>
      </c>
      <c r="C23" s="8">
        <f>INTMARB!C23+GIC!C23</f>
        <v>0</v>
      </c>
      <c r="D23" s="8">
        <f>INTMARB!D23+GIC!D23</f>
        <v>0</v>
      </c>
      <c r="E23" s="8">
        <f>INTMARB!E23+GIC!E23</f>
        <v>0</v>
      </c>
      <c r="F23" s="8">
        <f>INTMARB!F23+GIC!F23</f>
        <v>0</v>
      </c>
      <c r="G23" s="8">
        <f>INTMARB!G23+GIC!G23</f>
        <v>0</v>
      </c>
      <c r="H23" s="8">
        <f>INTMARB!H23+GIC!H23</f>
        <v>0</v>
      </c>
      <c r="I23" s="8">
        <f>INTMARB!I23+GIC!I23</f>
        <v>0</v>
      </c>
      <c r="J23" s="8">
        <f>INTMARB!J23+GIC!J23</f>
        <v>0</v>
      </c>
      <c r="K23" s="8">
        <f>INTMARB!K23+GIC!K23</f>
        <v>0</v>
      </c>
      <c r="L23" s="8">
        <f>INTMARB!L23+GIC!L23</f>
        <v>0</v>
      </c>
      <c r="M23" s="8">
        <f>INTMARB!M23+GIC!M23</f>
        <v>0</v>
      </c>
      <c r="N23" s="8">
        <f>INTMARB!N23+GIC!N23</f>
        <v>0</v>
      </c>
      <c r="O23" s="8">
        <f>INTMARB!O23+GIC!O23</f>
        <v>0</v>
      </c>
      <c r="P23" s="8">
        <f>INTMARB!P23+GIC!P23</f>
        <v>0</v>
      </c>
      <c r="Q23" s="8">
        <f>INTMARB!Q23+GIC!Q23</f>
        <v>0</v>
      </c>
      <c r="R23" s="8">
        <f>INTMARB!R23+GIC!R23</f>
        <v>0</v>
      </c>
      <c r="S23" s="8">
        <f>INTMARB!S23+GIC!S23</f>
        <v>0</v>
      </c>
      <c r="T23" s="8">
        <f>INTMARB!T23+GIC!T23</f>
        <v>0</v>
      </c>
      <c r="U23" s="8">
        <f>INTMARB!U23+GIC!U23</f>
        <v>0</v>
      </c>
      <c r="V23" s="8">
        <f>INTMARB!V23+GIC!V23</f>
        <v>0</v>
      </c>
      <c r="W23" s="8">
        <f>INTMARB!W23+GIC!W23</f>
        <v>0</v>
      </c>
      <c r="X23" s="8">
        <f>INTMARB!X23+GIC!X23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INTMARB!C24+GIC!C24</f>
        <v>0</v>
      </c>
      <c r="D24" s="8">
        <f>INTMARB!D24+GIC!D24</f>
        <v>0</v>
      </c>
      <c r="E24" s="8">
        <f>INTMARB!E24+GIC!E24</f>
        <v>0</v>
      </c>
      <c r="F24" s="8">
        <f>INTMARB!F24+GIC!F24</f>
        <v>0</v>
      </c>
      <c r="G24" s="8">
        <f>INTMARB!G24+GIC!G24</f>
        <v>0</v>
      </c>
      <c r="H24" s="8">
        <f>INTMARB!H24+GIC!H24</f>
        <v>0</v>
      </c>
      <c r="I24" s="8">
        <f>INTMARB!I24+GIC!I24</f>
        <v>0</v>
      </c>
      <c r="J24" s="8">
        <f>INTMARB!J24+GIC!J24</f>
        <v>0</v>
      </c>
      <c r="K24" s="8">
        <f>INTMARB!K24+GIC!K24</f>
        <v>0</v>
      </c>
      <c r="L24" s="8">
        <f>INTMARB!L24+GIC!L24</f>
        <v>0</v>
      </c>
      <c r="M24" s="8">
        <f>INTMARB!M24+GIC!M24</f>
        <v>0</v>
      </c>
      <c r="N24" s="8">
        <f>INTMARB!N24+GIC!N24</f>
        <v>0</v>
      </c>
      <c r="O24" s="8">
        <f>INTMARB!O24+GIC!O24</f>
        <v>0</v>
      </c>
      <c r="P24" s="8">
        <f>INTMARB!P24+GIC!P24</f>
        <v>0</v>
      </c>
      <c r="Q24" s="8">
        <f>INTMARB!Q24+GIC!Q24</f>
        <v>0</v>
      </c>
      <c r="R24" s="8">
        <f>INTMARB!R24+GIC!R24</f>
        <v>0</v>
      </c>
      <c r="S24" s="8">
        <f>INTMARB!S24+GIC!S24</f>
        <v>0</v>
      </c>
      <c r="T24" s="8">
        <f>INTMARB!T24+GIC!T24</f>
        <v>0</v>
      </c>
      <c r="U24" s="8">
        <f>INTMARB!U24+GIC!U24</f>
        <v>0</v>
      </c>
      <c r="V24" s="8">
        <f>INTMARB!V24+GIC!V24</f>
        <v>0</v>
      </c>
      <c r="W24" s="8">
        <f>INTMARB!W24+GIC!W24</f>
        <v>0</v>
      </c>
      <c r="X24" s="8">
        <f>INTMARB!X24+GIC!X24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INTMARB!C25+GIC!C25</f>
        <v>0</v>
      </c>
      <c r="D25" s="27">
        <f>INTMARB!D25+GIC!D25</f>
        <v>0</v>
      </c>
      <c r="E25" s="27">
        <f>INTMARB!E25+GIC!E25</f>
        <v>0</v>
      </c>
      <c r="F25" s="27">
        <f>INTMARB!F25+GIC!F25</f>
        <v>0</v>
      </c>
      <c r="G25" s="27">
        <f>INTMARB!G25+GIC!G25</f>
        <v>0</v>
      </c>
      <c r="H25" s="27">
        <f>INTMARB!H25+GIC!H25</f>
        <v>0</v>
      </c>
      <c r="I25" s="27">
        <f>INTMARB!I25+GIC!I25</f>
        <v>0</v>
      </c>
      <c r="J25" s="27">
        <f>INTMARB!J25+GIC!J25</f>
        <v>0</v>
      </c>
      <c r="K25" s="27">
        <f>INTMARB!K25+GIC!K25</f>
        <v>0</v>
      </c>
      <c r="L25" s="27">
        <f>INTMARB!L25+GIC!L25</f>
        <v>0</v>
      </c>
      <c r="M25" s="27">
        <f>INTMARB!M25+GIC!M25</f>
        <v>0</v>
      </c>
      <c r="N25" s="27">
        <f>INTMARB!N25+GIC!N25</f>
        <v>0</v>
      </c>
      <c r="O25" s="27">
        <f>INTMARB!O25+GIC!O25</f>
        <v>0</v>
      </c>
      <c r="P25" s="27">
        <f>INTMARB!P25+GIC!P25</f>
        <v>0</v>
      </c>
      <c r="Q25" s="27">
        <f>INTMARB!Q25+GIC!Q25</f>
        <v>0</v>
      </c>
      <c r="R25" s="27">
        <f>INTMARB!R25+GIC!R25</f>
        <v>0</v>
      </c>
      <c r="S25" s="27">
        <f>INTMARB!S25+GIC!S25</f>
        <v>0</v>
      </c>
      <c r="T25" s="27">
        <f>INTMARB!T25+GIC!T25</f>
        <v>0</v>
      </c>
      <c r="U25" s="27">
        <f>INTMARB!U25+GIC!U25</f>
        <v>0</v>
      </c>
      <c r="V25" s="27">
        <f>INTMARB!V25+GIC!V25</f>
        <v>0</v>
      </c>
      <c r="W25" s="27">
        <f>INTMARB!W25+GIC!W25</f>
        <v>0</v>
      </c>
      <c r="X25" s="27">
        <f>INTMARB!X25+GIC!X25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3">SUM(C27,C33)</f>
        <v>7700.279232240001</v>
      </c>
      <c r="D26" s="27">
        <f t="shared" ref="D26:X26" si="14">SUM(D27,D33)</f>
        <v>7716.2823295199996</v>
      </c>
      <c r="E26" s="27">
        <f t="shared" si="14"/>
        <v>7669.1655694800011</v>
      </c>
      <c r="F26" s="27">
        <f t="shared" si="14"/>
        <v>8366.5633078800001</v>
      </c>
      <c r="G26" s="27">
        <f t="shared" si="14"/>
        <v>7920.8564713199994</v>
      </c>
      <c r="H26" s="27">
        <f t="shared" si="14"/>
        <v>8800.5658374000031</v>
      </c>
      <c r="I26" s="27">
        <f t="shared" si="14"/>
        <v>8907.0252487200014</v>
      </c>
      <c r="J26" s="27">
        <f t="shared" si="14"/>
        <v>9108.2453158800017</v>
      </c>
      <c r="K26" s="27">
        <f t="shared" si="14"/>
        <v>9244.1678810400008</v>
      </c>
      <c r="L26" s="27">
        <f t="shared" si="14"/>
        <v>9047.1531794399998</v>
      </c>
      <c r="M26" s="27">
        <f t="shared" si="14"/>
        <v>8688.4658668799984</v>
      </c>
      <c r="N26" s="27">
        <f t="shared" si="14"/>
        <v>8627.7278656800008</v>
      </c>
      <c r="O26" s="27">
        <f t="shared" si="14"/>
        <v>8059.4963154000006</v>
      </c>
      <c r="P26" s="27">
        <f t="shared" si="14"/>
        <v>7179.3256557600007</v>
      </c>
      <c r="Q26" s="27">
        <f t="shared" si="14"/>
        <v>7261.0418887200003</v>
      </c>
      <c r="R26" s="27">
        <f t="shared" si="14"/>
        <v>7420.8232828800001</v>
      </c>
      <c r="S26" s="27">
        <f t="shared" si="14"/>
        <v>8020.9039561199997</v>
      </c>
      <c r="T26" s="27">
        <f t="shared" si="14"/>
        <v>8097.16854564</v>
      </c>
      <c r="U26" s="27">
        <f t="shared" si="14"/>
        <v>8041.0374745200006</v>
      </c>
      <c r="V26" s="27">
        <f t="shared" si="14"/>
        <v>8017.6878435600001</v>
      </c>
      <c r="W26" s="27">
        <f t="shared" si="14"/>
        <v>6854.8452919199999</v>
      </c>
      <c r="X26" s="27">
        <f t="shared" si="14"/>
        <v>6982.0643422799994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15">SUM(C28:C32)</f>
        <v>0</v>
      </c>
      <c r="D27" s="19">
        <f t="shared" ref="D27:X27" si="16">SUM(D28:D32)</f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</row>
    <row r="28" spans="1:24" ht="11.25" customHeight="1" x14ac:dyDescent="0.2">
      <c r="A28" s="28" t="s">
        <v>44</v>
      </c>
      <c r="B28" s="7" t="s">
        <v>45</v>
      </c>
      <c r="C28" s="8">
        <f>INTMARB!C28+GIC!C28</f>
        <v>0</v>
      </c>
      <c r="D28" s="8">
        <f>INTMARB!D28+GIC!D28</f>
        <v>0</v>
      </c>
      <c r="E28" s="8">
        <f>INTMARB!E28+GIC!E28</f>
        <v>0</v>
      </c>
      <c r="F28" s="8">
        <f>INTMARB!F28+GIC!F28</f>
        <v>0</v>
      </c>
      <c r="G28" s="8">
        <f>INTMARB!G28+GIC!G28</f>
        <v>0</v>
      </c>
      <c r="H28" s="8">
        <f>INTMARB!H28+GIC!H28</f>
        <v>0</v>
      </c>
      <c r="I28" s="8">
        <f>INTMARB!I28+GIC!I28</f>
        <v>0</v>
      </c>
      <c r="J28" s="8">
        <f>INTMARB!J28+GIC!J28</f>
        <v>0</v>
      </c>
      <c r="K28" s="8">
        <f>INTMARB!K28+GIC!K28</f>
        <v>0</v>
      </c>
      <c r="L28" s="8">
        <f>INTMARB!L28+GIC!L28</f>
        <v>0</v>
      </c>
      <c r="M28" s="8">
        <f>INTMARB!M28+GIC!M28</f>
        <v>0</v>
      </c>
      <c r="N28" s="8">
        <f>INTMARB!N28+GIC!N28</f>
        <v>0</v>
      </c>
      <c r="O28" s="8">
        <f>INTMARB!O28+GIC!O28</f>
        <v>0</v>
      </c>
      <c r="P28" s="8">
        <f>INTMARB!P28+GIC!P28</f>
        <v>0</v>
      </c>
      <c r="Q28" s="8">
        <f>INTMARB!Q28+GIC!Q28</f>
        <v>0</v>
      </c>
      <c r="R28" s="8">
        <f>INTMARB!R28+GIC!R28</f>
        <v>0</v>
      </c>
      <c r="S28" s="8">
        <f>INTMARB!S28+GIC!S28</f>
        <v>0</v>
      </c>
      <c r="T28" s="8">
        <f>INTMARB!T28+GIC!T28</f>
        <v>0</v>
      </c>
      <c r="U28" s="8">
        <f>INTMARB!U28+GIC!U28</f>
        <v>0</v>
      </c>
      <c r="V28" s="8">
        <f>INTMARB!V28+GIC!V28</f>
        <v>0</v>
      </c>
      <c r="W28" s="8">
        <f>INTMARB!W28+GIC!W28</f>
        <v>0</v>
      </c>
      <c r="X28" s="8">
        <f>INTMARB!X28+GIC!X28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INTMARB!C29+GIC!C29</f>
        <v>0</v>
      </c>
      <c r="D29" s="8">
        <f>INTMARB!D29+GIC!D29</f>
        <v>0</v>
      </c>
      <c r="E29" s="8">
        <f>INTMARB!E29+GIC!E29</f>
        <v>0</v>
      </c>
      <c r="F29" s="8">
        <f>INTMARB!F29+GIC!F29</f>
        <v>0</v>
      </c>
      <c r="G29" s="8">
        <f>INTMARB!G29+GIC!G29</f>
        <v>0</v>
      </c>
      <c r="H29" s="8">
        <f>INTMARB!H29+GIC!H29</f>
        <v>0</v>
      </c>
      <c r="I29" s="8">
        <f>INTMARB!I29+GIC!I29</f>
        <v>0</v>
      </c>
      <c r="J29" s="8">
        <f>INTMARB!J29+GIC!J29</f>
        <v>0</v>
      </c>
      <c r="K29" s="8">
        <f>INTMARB!K29+GIC!K29</f>
        <v>0</v>
      </c>
      <c r="L29" s="8">
        <f>INTMARB!L29+GIC!L29</f>
        <v>0</v>
      </c>
      <c r="M29" s="8">
        <f>INTMARB!M29+GIC!M29</f>
        <v>0</v>
      </c>
      <c r="N29" s="8">
        <f>INTMARB!N29+GIC!N29</f>
        <v>0</v>
      </c>
      <c r="O29" s="8">
        <f>INTMARB!O29+GIC!O29</f>
        <v>0</v>
      </c>
      <c r="P29" s="8">
        <f>INTMARB!P29+GIC!P29</f>
        <v>0</v>
      </c>
      <c r="Q29" s="8">
        <f>INTMARB!Q29+GIC!Q29</f>
        <v>0</v>
      </c>
      <c r="R29" s="8">
        <f>INTMARB!R29+GIC!R29</f>
        <v>0</v>
      </c>
      <c r="S29" s="8">
        <f>INTMARB!S29+GIC!S29</f>
        <v>0</v>
      </c>
      <c r="T29" s="8">
        <f>INTMARB!T29+GIC!T29</f>
        <v>0</v>
      </c>
      <c r="U29" s="8">
        <f>INTMARB!U29+GIC!U29</f>
        <v>0</v>
      </c>
      <c r="V29" s="8">
        <f>INTMARB!V29+GIC!V29</f>
        <v>0</v>
      </c>
      <c r="W29" s="8">
        <f>INTMARB!W29+GIC!W29</f>
        <v>0</v>
      </c>
      <c r="X29" s="8">
        <f>INTMARB!X29+GIC!X29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INTMARB!C30+GIC!C30</f>
        <v>0</v>
      </c>
      <c r="D30" s="8">
        <f>INTMARB!D30+GIC!D30</f>
        <v>0</v>
      </c>
      <c r="E30" s="8">
        <f>INTMARB!E30+GIC!E30</f>
        <v>0</v>
      </c>
      <c r="F30" s="8">
        <f>INTMARB!F30+GIC!F30</f>
        <v>0</v>
      </c>
      <c r="G30" s="8">
        <f>INTMARB!G30+GIC!G30</f>
        <v>0</v>
      </c>
      <c r="H30" s="8">
        <f>INTMARB!H30+GIC!H30</f>
        <v>0</v>
      </c>
      <c r="I30" s="8">
        <f>INTMARB!I30+GIC!I30</f>
        <v>0</v>
      </c>
      <c r="J30" s="8">
        <f>INTMARB!J30+GIC!J30</f>
        <v>0</v>
      </c>
      <c r="K30" s="8">
        <f>INTMARB!K30+GIC!K30</f>
        <v>0</v>
      </c>
      <c r="L30" s="8">
        <f>INTMARB!L30+GIC!L30</f>
        <v>0</v>
      </c>
      <c r="M30" s="8">
        <f>INTMARB!M30+GIC!M30</f>
        <v>0</v>
      </c>
      <c r="N30" s="8">
        <f>INTMARB!N30+GIC!N30</f>
        <v>0</v>
      </c>
      <c r="O30" s="8">
        <f>INTMARB!O30+GIC!O30</f>
        <v>0</v>
      </c>
      <c r="P30" s="8">
        <f>INTMARB!P30+GIC!P30</f>
        <v>0</v>
      </c>
      <c r="Q30" s="8">
        <f>INTMARB!Q30+GIC!Q30</f>
        <v>0</v>
      </c>
      <c r="R30" s="8">
        <f>INTMARB!R30+GIC!R30</f>
        <v>0</v>
      </c>
      <c r="S30" s="8">
        <f>INTMARB!S30+GIC!S30</f>
        <v>0</v>
      </c>
      <c r="T30" s="8">
        <f>INTMARB!T30+GIC!T30</f>
        <v>0</v>
      </c>
      <c r="U30" s="8">
        <f>INTMARB!U30+GIC!U30</f>
        <v>0</v>
      </c>
      <c r="V30" s="8">
        <f>INTMARB!V30+GIC!V30</f>
        <v>0</v>
      </c>
      <c r="W30" s="8">
        <f>INTMARB!W30+GIC!W30</f>
        <v>0</v>
      </c>
      <c r="X30" s="8">
        <f>INTMARB!X30+GIC!X30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INTMARB!C31+GIC!C31</f>
        <v>0</v>
      </c>
      <c r="D31" s="8">
        <f>INTMARB!D31+GIC!D31</f>
        <v>0</v>
      </c>
      <c r="E31" s="8">
        <f>INTMARB!E31+GIC!E31</f>
        <v>0</v>
      </c>
      <c r="F31" s="8">
        <f>INTMARB!F31+GIC!F31</f>
        <v>0</v>
      </c>
      <c r="G31" s="8">
        <f>INTMARB!G31+GIC!G31</f>
        <v>0</v>
      </c>
      <c r="H31" s="8">
        <f>INTMARB!H31+GIC!H31</f>
        <v>0</v>
      </c>
      <c r="I31" s="8">
        <f>INTMARB!I31+GIC!I31</f>
        <v>0</v>
      </c>
      <c r="J31" s="8">
        <f>INTMARB!J31+GIC!J31</f>
        <v>0</v>
      </c>
      <c r="K31" s="8">
        <f>INTMARB!K31+GIC!K31</f>
        <v>0</v>
      </c>
      <c r="L31" s="8">
        <f>INTMARB!L31+GIC!L31</f>
        <v>0</v>
      </c>
      <c r="M31" s="8">
        <f>INTMARB!M31+GIC!M31</f>
        <v>0</v>
      </c>
      <c r="N31" s="8">
        <f>INTMARB!N31+GIC!N31</f>
        <v>0</v>
      </c>
      <c r="O31" s="8">
        <f>INTMARB!O31+GIC!O31</f>
        <v>0</v>
      </c>
      <c r="P31" s="8">
        <f>INTMARB!P31+GIC!P31</f>
        <v>0</v>
      </c>
      <c r="Q31" s="8">
        <f>INTMARB!Q31+GIC!Q31</f>
        <v>0</v>
      </c>
      <c r="R31" s="8">
        <f>INTMARB!R31+GIC!R31</f>
        <v>0</v>
      </c>
      <c r="S31" s="8">
        <f>INTMARB!S31+GIC!S31</f>
        <v>0</v>
      </c>
      <c r="T31" s="8">
        <f>INTMARB!T31+GIC!T31</f>
        <v>0</v>
      </c>
      <c r="U31" s="8">
        <f>INTMARB!U31+GIC!U31</f>
        <v>0</v>
      </c>
      <c r="V31" s="8">
        <f>INTMARB!V31+GIC!V31</f>
        <v>0</v>
      </c>
      <c r="W31" s="8">
        <f>INTMARB!W31+GIC!W31</f>
        <v>0</v>
      </c>
      <c r="X31" s="8">
        <f>INTMARB!X31+GIC!X31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INTMARB!C32+GIC!C32</f>
        <v>0</v>
      </c>
      <c r="D32" s="8">
        <f>INTMARB!D32+GIC!D32</f>
        <v>0</v>
      </c>
      <c r="E32" s="8">
        <f>INTMARB!E32+GIC!E32</f>
        <v>0</v>
      </c>
      <c r="F32" s="8">
        <f>INTMARB!F32+GIC!F32</f>
        <v>0</v>
      </c>
      <c r="G32" s="8">
        <f>INTMARB!G32+GIC!G32</f>
        <v>0</v>
      </c>
      <c r="H32" s="8">
        <f>INTMARB!H32+GIC!H32</f>
        <v>0</v>
      </c>
      <c r="I32" s="8">
        <f>INTMARB!I32+GIC!I32</f>
        <v>0</v>
      </c>
      <c r="J32" s="8">
        <f>INTMARB!J32+GIC!J32</f>
        <v>0</v>
      </c>
      <c r="K32" s="8">
        <f>INTMARB!K32+GIC!K32</f>
        <v>0</v>
      </c>
      <c r="L32" s="8">
        <f>INTMARB!L32+GIC!L32</f>
        <v>0</v>
      </c>
      <c r="M32" s="8">
        <f>INTMARB!M32+GIC!M32</f>
        <v>0</v>
      </c>
      <c r="N32" s="8">
        <f>INTMARB!N32+GIC!N32</f>
        <v>0</v>
      </c>
      <c r="O32" s="8">
        <f>INTMARB!O32+GIC!O32</f>
        <v>0</v>
      </c>
      <c r="P32" s="8">
        <f>INTMARB!P32+GIC!P32</f>
        <v>0</v>
      </c>
      <c r="Q32" s="8">
        <f>INTMARB!Q32+GIC!Q32</f>
        <v>0</v>
      </c>
      <c r="R32" s="8">
        <f>INTMARB!R32+GIC!R32</f>
        <v>0</v>
      </c>
      <c r="S32" s="8">
        <f>INTMARB!S32+GIC!S32</f>
        <v>0</v>
      </c>
      <c r="T32" s="8">
        <f>INTMARB!T32+GIC!T32</f>
        <v>0</v>
      </c>
      <c r="U32" s="8">
        <f>INTMARB!U32+GIC!U32</f>
        <v>0</v>
      </c>
      <c r="V32" s="8">
        <f>INTMARB!V32+GIC!V32</f>
        <v>0</v>
      </c>
      <c r="W32" s="8">
        <f>INTMARB!W32+GIC!W32</f>
        <v>0</v>
      </c>
      <c r="X32" s="8">
        <f>INTMARB!X32+GIC!X32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17">SUM(C34:C50)</f>
        <v>7700.279232240001</v>
      </c>
      <c r="D33" s="19">
        <f t="shared" ref="D33:X33" si="18">SUM(D34:D50)</f>
        <v>7716.2823295199996</v>
      </c>
      <c r="E33" s="19">
        <f t="shared" si="18"/>
        <v>7669.1655694800011</v>
      </c>
      <c r="F33" s="19">
        <f t="shared" si="18"/>
        <v>8366.5633078800001</v>
      </c>
      <c r="G33" s="19">
        <f t="shared" si="18"/>
        <v>7920.8564713199994</v>
      </c>
      <c r="H33" s="19">
        <f t="shared" si="18"/>
        <v>8800.5658374000031</v>
      </c>
      <c r="I33" s="19">
        <f t="shared" si="18"/>
        <v>8907.0252487200014</v>
      </c>
      <c r="J33" s="19">
        <f t="shared" si="18"/>
        <v>9108.2453158800017</v>
      </c>
      <c r="K33" s="19">
        <f t="shared" si="18"/>
        <v>9244.1678810400008</v>
      </c>
      <c r="L33" s="19">
        <f t="shared" si="18"/>
        <v>9047.1531794399998</v>
      </c>
      <c r="M33" s="19">
        <f t="shared" si="18"/>
        <v>8688.4658668799984</v>
      </c>
      <c r="N33" s="19">
        <f t="shared" si="18"/>
        <v>8627.7278656800008</v>
      </c>
      <c r="O33" s="19">
        <f t="shared" si="18"/>
        <v>8059.4963154000006</v>
      </c>
      <c r="P33" s="19">
        <f t="shared" si="18"/>
        <v>7179.3256557600007</v>
      </c>
      <c r="Q33" s="19">
        <f t="shared" si="18"/>
        <v>7261.0418887200003</v>
      </c>
      <c r="R33" s="19">
        <f t="shared" si="18"/>
        <v>7420.8232828800001</v>
      </c>
      <c r="S33" s="19">
        <f t="shared" si="18"/>
        <v>8020.9039561199997</v>
      </c>
      <c r="T33" s="19">
        <f t="shared" si="18"/>
        <v>8097.16854564</v>
      </c>
      <c r="U33" s="19">
        <f t="shared" si="18"/>
        <v>8041.0374745200006</v>
      </c>
      <c r="V33" s="19">
        <f t="shared" si="18"/>
        <v>8017.6878435600001</v>
      </c>
      <c r="W33" s="19">
        <f t="shared" si="18"/>
        <v>6854.8452919199999</v>
      </c>
      <c r="X33" s="19">
        <f t="shared" si="18"/>
        <v>6982.0643422799994</v>
      </c>
    </row>
    <row r="34" spans="1:24" ht="11.25" customHeight="1" x14ac:dyDescent="0.2">
      <c r="A34" s="28" t="s">
        <v>54</v>
      </c>
      <c r="B34" s="7" t="s">
        <v>55</v>
      </c>
      <c r="C34" s="8">
        <f>INTMARB!C34+GIC!C34</f>
        <v>54.172799999999995</v>
      </c>
      <c r="D34" s="8">
        <f>INTMARB!D34+GIC!D34</f>
        <v>54.172799999999995</v>
      </c>
      <c r="E34" s="8">
        <f>INTMARB!E34+GIC!E34</f>
        <v>59.8752</v>
      </c>
      <c r="F34" s="8">
        <f>INTMARB!F34+GIC!F34</f>
        <v>59.8752</v>
      </c>
      <c r="G34" s="8">
        <f>INTMARB!G34+GIC!G34</f>
        <v>25.660799999999995</v>
      </c>
      <c r="H34" s="8">
        <f>INTMARB!H34+GIC!H34</f>
        <v>0</v>
      </c>
      <c r="I34" s="8">
        <f>INTMARB!I34+GIC!I34</f>
        <v>0</v>
      </c>
      <c r="J34" s="8">
        <f>INTMARB!J34+GIC!J34</f>
        <v>0</v>
      </c>
      <c r="K34" s="8">
        <f>INTMARB!K34+GIC!K34</f>
        <v>0</v>
      </c>
      <c r="L34" s="8">
        <f>INTMARB!L34+GIC!L34</f>
        <v>0</v>
      </c>
      <c r="M34" s="8">
        <f>INTMARB!M34+GIC!M34</f>
        <v>0</v>
      </c>
      <c r="N34" s="8">
        <f>INTMARB!N34+GIC!N34</f>
        <v>0</v>
      </c>
      <c r="O34" s="8">
        <f>INTMARB!O34+GIC!O34</f>
        <v>0</v>
      </c>
      <c r="P34" s="8">
        <f>INTMARB!P34+GIC!P34</f>
        <v>0</v>
      </c>
      <c r="Q34" s="8">
        <f>INTMARB!Q34+GIC!Q34</f>
        <v>0</v>
      </c>
      <c r="R34" s="8">
        <f>INTMARB!R34+GIC!R34</f>
        <v>0</v>
      </c>
      <c r="S34" s="8">
        <f>INTMARB!S34+GIC!S34</f>
        <v>0</v>
      </c>
      <c r="T34" s="8">
        <f>INTMARB!T34+GIC!T34</f>
        <v>0</v>
      </c>
      <c r="U34" s="8">
        <f>INTMARB!U34+GIC!U34</f>
        <v>0</v>
      </c>
      <c r="V34" s="8">
        <f>INTMARB!V34+GIC!V34</f>
        <v>0</v>
      </c>
      <c r="W34" s="8">
        <f>INTMARB!W34+GIC!W34</f>
        <v>0</v>
      </c>
      <c r="X34" s="8">
        <f>INTMARB!X34+GIC!X34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INTMARB!C35+GIC!C35</f>
        <v>0</v>
      </c>
      <c r="D35" s="8">
        <f>INTMARB!D35+GIC!D35</f>
        <v>0</v>
      </c>
      <c r="E35" s="8">
        <f>INTMARB!E35+GIC!E35</f>
        <v>0</v>
      </c>
      <c r="F35" s="8">
        <f>INTMARB!F35+GIC!F35</f>
        <v>0</v>
      </c>
      <c r="G35" s="8">
        <f>INTMARB!G35+GIC!G35</f>
        <v>0</v>
      </c>
      <c r="H35" s="8">
        <f>INTMARB!H35+GIC!H35</f>
        <v>0</v>
      </c>
      <c r="I35" s="8">
        <f>INTMARB!I35+GIC!I35</f>
        <v>0</v>
      </c>
      <c r="J35" s="8">
        <f>INTMARB!J35+GIC!J35</f>
        <v>0</v>
      </c>
      <c r="K35" s="8">
        <f>INTMARB!K35+GIC!K35</f>
        <v>0</v>
      </c>
      <c r="L35" s="8">
        <f>INTMARB!L35+GIC!L35</f>
        <v>0</v>
      </c>
      <c r="M35" s="8">
        <f>INTMARB!M35+GIC!M35</f>
        <v>0</v>
      </c>
      <c r="N35" s="8">
        <f>INTMARB!N35+GIC!N35</f>
        <v>0</v>
      </c>
      <c r="O35" s="8">
        <f>INTMARB!O35+GIC!O35</f>
        <v>0</v>
      </c>
      <c r="P35" s="8">
        <f>INTMARB!P35+GIC!P35</f>
        <v>0</v>
      </c>
      <c r="Q35" s="8">
        <f>INTMARB!Q35+GIC!Q35</f>
        <v>0</v>
      </c>
      <c r="R35" s="8">
        <f>INTMARB!R35+GIC!R35</f>
        <v>0</v>
      </c>
      <c r="S35" s="8">
        <f>INTMARB!S35+GIC!S35</f>
        <v>0</v>
      </c>
      <c r="T35" s="8">
        <f>INTMARB!T35+GIC!T35</f>
        <v>0</v>
      </c>
      <c r="U35" s="8">
        <f>INTMARB!U35+GIC!U35</f>
        <v>0</v>
      </c>
      <c r="V35" s="8">
        <f>INTMARB!V35+GIC!V35</f>
        <v>0</v>
      </c>
      <c r="W35" s="8">
        <f>INTMARB!W35+GIC!W35</f>
        <v>0</v>
      </c>
      <c r="X35" s="8">
        <f>INTMARB!X35+GIC!X35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INTMARB!C36+GIC!C36</f>
        <v>158.18536476000003</v>
      </c>
      <c r="D36" s="8">
        <f>INTMARB!D36+GIC!D36</f>
        <v>158.18536476000003</v>
      </c>
      <c r="E36" s="8">
        <f>INTMARB!E36+GIC!E36</f>
        <v>161.17002000000005</v>
      </c>
      <c r="F36" s="8">
        <f>INTMARB!F36+GIC!F36</f>
        <v>173.10864096000003</v>
      </c>
      <c r="G36" s="8">
        <f>INTMARB!G36+GIC!G36</f>
        <v>167.13933048000007</v>
      </c>
      <c r="H36" s="8">
        <f>INTMARB!H36+GIC!H36</f>
        <v>158.18536476</v>
      </c>
      <c r="I36" s="8">
        <f>INTMARB!I36+GIC!I36</f>
        <v>161.17024716000003</v>
      </c>
      <c r="J36" s="8">
        <f>INTMARB!J36+GIC!J36</f>
        <v>164.15490240000003</v>
      </c>
      <c r="K36" s="8">
        <f>INTMARB!K36+GIC!K36</f>
        <v>158.18536476</v>
      </c>
      <c r="L36" s="8">
        <f>INTMARB!L36+GIC!L36</f>
        <v>164.1549024</v>
      </c>
      <c r="M36" s="8">
        <f>INTMARB!M36+GIC!M36</f>
        <v>158.18559192000004</v>
      </c>
      <c r="N36" s="8">
        <f>INTMARB!N36+GIC!N36</f>
        <v>176.09329620000003</v>
      </c>
      <c r="O36" s="8">
        <f>INTMARB!O36+GIC!O36</f>
        <v>176.09306903999999</v>
      </c>
      <c r="P36" s="8">
        <f>INTMARB!P36+GIC!P36</f>
        <v>155.20093668000001</v>
      </c>
      <c r="Q36" s="8">
        <f>INTMARB!Q36+GIC!Q36</f>
        <v>143.26254288000001</v>
      </c>
      <c r="R36" s="8">
        <f>INTMARB!R36+GIC!R36</f>
        <v>161.17002000000002</v>
      </c>
      <c r="S36" s="8">
        <f>INTMARB!S36+GIC!S36</f>
        <v>164.15490239999997</v>
      </c>
      <c r="T36" s="8">
        <f>INTMARB!T36+GIC!T36</f>
        <v>169.06133124000002</v>
      </c>
      <c r="U36" s="8">
        <f>INTMARB!U36+GIC!U36</f>
        <v>160.16688144000003</v>
      </c>
      <c r="V36" s="8">
        <f>INTMARB!V36+GIC!V36</f>
        <v>181.05969527999997</v>
      </c>
      <c r="W36" s="8">
        <f>INTMARB!W36+GIC!W36</f>
        <v>163.27420308000006</v>
      </c>
      <c r="X36" s="8">
        <f>INTMARB!X36+GIC!X36</f>
        <v>163.01751228000001</v>
      </c>
    </row>
    <row r="37" spans="1:24" ht="11.25" customHeight="1" x14ac:dyDescent="0.2">
      <c r="A37" s="28" t="s">
        <v>60</v>
      </c>
      <c r="B37" s="7" t="s">
        <v>61</v>
      </c>
      <c r="C37" s="8">
        <f>INTMARB!C37+GIC!C37</f>
        <v>632.41782912000019</v>
      </c>
      <c r="D37" s="8">
        <f>INTMARB!D37+GIC!D37</f>
        <v>672.32789315999992</v>
      </c>
      <c r="E37" s="8">
        <f>INTMARB!E37+GIC!E37</f>
        <v>699.95780316000014</v>
      </c>
      <c r="F37" s="8">
        <f>INTMARB!F37+GIC!F37</f>
        <v>773.63747999999998</v>
      </c>
      <c r="G37" s="8">
        <f>INTMARB!G37+GIC!G37</f>
        <v>865.73726315999977</v>
      </c>
      <c r="H37" s="8">
        <f>INTMARB!H37+GIC!H37</f>
        <v>930.20688684000004</v>
      </c>
      <c r="I37" s="8">
        <f>INTMARB!I37+GIC!I37</f>
        <v>991.6066591199999</v>
      </c>
      <c r="J37" s="8">
        <f>INTMARB!J37+GIC!J37</f>
        <v>1080.6365908800001</v>
      </c>
      <c r="K37" s="8">
        <f>INTMARB!K37+GIC!K37</f>
        <v>1145.1062145599997</v>
      </c>
      <c r="L37" s="8">
        <f>INTMARB!L37+GIC!L37</f>
        <v>1175.8062254400002</v>
      </c>
      <c r="M37" s="8">
        <f>INTMARB!M37+GIC!M37</f>
        <v>1197.2961831599998</v>
      </c>
      <c r="N37" s="8">
        <f>INTMARB!N37+GIC!N37</f>
        <v>1181.9461777200002</v>
      </c>
      <c r="O37" s="8">
        <f>INTMARB!O37+GIC!O37</f>
        <v>1142.0363631599998</v>
      </c>
      <c r="P37" s="8">
        <f>INTMARB!P37+GIC!P37</f>
        <v>1071.4265377199999</v>
      </c>
      <c r="Q37" s="8">
        <f>INTMARB!Q37+GIC!Q37</f>
        <v>1046.8664791199999</v>
      </c>
      <c r="R37" s="8">
        <f>INTMARB!R37+GIC!R37</f>
        <v>1059.14663316</v>
      </c>
      <c r="S37" s="8">
        <f>INTMARB!S37+GIC!S37</f>
        <v>1086.7765431600003</v>
      </c>
      <c r="T37" s="8">
        <f>INTMARB!T37+GIC!T37</f>
        <v>1077.2533925999999</v>
      </c>
      <c r="U37" s="8">
        <f>INTMARB!U37+GIC!U37</f>
        <v>1048.7208639599999</v>
      </c>
      <c r="V37" s="8">
        <f>INTMARB!V37+GIC!V37</f>
        <v>1033.5981348</v>
      </c>
      <c r="W37" s="8">
        <f>INTMARB!W37+GIC!W37</f>
        <v>873.35388756000009</v>
      </c>
      <c r="X37" s="8">
        <f>INTMARB!X37+GIC!X37</f>
        <v>937.48596480000015</v>
      </c>
    </row>
    <row r="38" spans="1:24" ht="11.25" customHeight="1" x14ac:dyDescent="0.2">
      <c r="A38" s="28" t="s">
        <v>62</v>
      </c>
      <c r="B38" s="7" t="s">
        <v>63</v>
      </c>
      <c r="C38" s="8">
        <f>INTMARB!C38+GIC!C38</f>
        <v>0</v>
      </c>
      <c r="D38" s="8">
        <f>INTMARB!D38+GIC!D38</f>
        <v>0</v>
      </c>
      <c r="E38" s="8">
        <f>INTMARB!E38+GIC!E38</f>
        <v>0</v>
      </c>
      <c r="F38" s="8">
        <f>INTMARB!F38+GIC!F38</f>
        <v>0</v>
      </c>
      <c r="G38" s="8">
        <f>INTMARB!G38+GIC!G38</f>
        <v>0</v>
      </c>
      <c r="H38" s="8">
        <f>INTMARB!H38+GIC!H38</f>
        <v>0</v>
      </c>
      <c r="I38" s="8">
        <f>INTMARB!I38+GIC!I38</f>
        <v>0</v>
      </c>
      <c r="J38" s="8">
        <f>INTMARB!J38+GIC!J38</f>
        <v>0</v>
      </c>
      <c r="K38" s="8">
        <f>INTMARB!K38+GIC!K38</f>
        <v>0</v>
      </c>
      <c r="L38" s="8">
        <f>INTMARB!L38+GIC!L38</f>
        <v>0</v>
      </c>
      <c r="M38" s="8">
        <f>INTMARB!M38+GIC!M38</f>
        <v>0</v>
      </c>
      <c r="N38" s="8">
        <f>INTMARB!N38+GIC!N38</f>
        <v>0</v>
      </c>
      <c r="O38" s="8">
        <f>INTMARB!O38+GIC!O38</f>
        <v>0</v>
      </c>
      <c r="P38" s="8">
        <f>INTMARB!P38+GIC!P38</f>
        <v>0</v>
      </c>
      <c r="Q38" s="8">
        <f>INTMARB!Q38+GIC!Q38</f>
        <v>0</v>
      </c>
      <c r="R38" s="8">
        <f>INTMARB!R38+GIC!R38</f>
        <v>0</v>
      </c>
      <c r="S38" s="8">
        <f>INTMARB!S38+GIC!S38</f>
        <v>0</v>
      </c>
      <c r="T38" s="8">
        <f>INTMARB!T38+GIC!T38</f>
        <v>0</v>
      </c>
      <c r="U38" s="8">
        <f>INTMARB!U38+GIC!U38</f>
        <v>0</v>
      </c>
      <c r="V38" s="8">
        <f>INTMARB!V38+GIC!V38</f>
        <v>0</v>
      </c>
      <c r="W38" s="8">
        <f>INTMARB!W38+GIC!W38</f>
        <v>0</v>
      </c>
      <c r="X38" s="8">
        <f>INTMARB!X38+GIC!X38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INTMARB!C39+GIC!C39</f>
        <v>0</v>
      </c>
      <c r="D39" s="8">
        <f>INTMARB!D39+GIC!D39</f>
        <v>0</v>
      </c>
      <c r="E39" s="8">
        <f>INTMARB!E39+GIC!E39</f>
        <v>0</v>
      </c>
      <c r="F39" s="8">
        <f>INTMARB!F39+GIC!F39</f>
        <v>0</v>
      </c>
      <c r="G39" s="8">
        <f>INTMARB!G39+GIC!G39</f>
        <v>0</v>
      </c>
      <c r="H39" s="8">
        <f>INTMARB!H39+GIC!H39</f>
        <v>0</v>
      </c>
      <c r="I39" s="8">
        <f>INTMARB!I39+GIC!I39</f>
        <v>0</v>
      </c>
      <c r="J39" s="8">
        <f>INTMARB!J39+GIC!J39</f>
        <v>0</v>
      </c>
      <c r="K39" s="8">
        <f>INTMARB!K39+GIC!K39</f>
        <v>0</v>
      </c>
      <c r="L39" s="8">
        <f>INTMARB!L39+GIC!L39</f>
        <v>0</v>
      </c>
      <c r="M39" s="8">
        <f>INTMARB!M39+GIC!M39</f>
        <v>0</v>
      </c>
      <c r="N39" s="8">
        <f>INTMARB!N39+GIC!N39</f>
        <v>0</v>
      </c>
      <c r="O39" s="8">
        <f>INTMARB!O39+GIC!O39</f>
        <v>0</v>
      </c>
      <c r="P39" s="8">
        <f>INTMARB!P39+GIC!P39</f>
        <v>0</v>
      </c>
      <c r="Q39" s="8">
        <f>INTMARB!Q39+GIC!Q39</f>
        <v>0</v>
      </c>
      <c r="R39" s="8">
        <f>INTMARB!R39+GIC!R39</f>
        <v>0</v>
      </c>
      <c r="S39" s="8">
        <f>INTMARB!S39+GIC!S39</f>
        <v>0</v>
      </c>
      <c r="T39" s="8">
        <f>INTMARB!T39+GIC!T39</f>
        <v>0</v>
      </c>
      <c r="U39" s="8">
        <f>INTMARB!U39+GIC!U39</f>
        <v>0</v>
      </c>
      <c r="V39" s="8">
        <f>INTMARB!V39+GIC!V39</f>
        <v>0</v>
      </c>
      <c r="W39" s="8">
        <f>INTMARB!W39+GIC!W39</f>
        <v>0</v>
      </c>
      <c r="X39" s="8">
        <f>INTMARB!X39+GIC!X39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INTMARB!C40+GIC!C40</f>
        <v>849.77172000000019</v>
      </c>
      <c r="D40" s="8">
        <f>INTMARB!D40+GIC!D40</f>
        <v>995.62806000000012</v>
      </c>
      <c r="E40" s="8">
        <f>INTMARB!E40+GIC!E40</f>
        <v>957.57857999999987</v>
      </c>
      <c r="F40" s="8">
        <f>INTMARB!F40+GIC!F40</f>
        <v>1024.1651700000002</v>
      </c>
      <c r="G40" s="8">
        <f>INTMARB!G40+GIC!G40</f>
        <v>935.38304999999991</v>
      </c>
      <c r="H40" s="8">
        <f>INTMARB!H40+GIC!H40</f>
        <v>922.69989000000044</v>
      </c>
      <c r="I40" s="8">
        <f>INTMARB!I40+GIC!I40</f>
        <v>951.23700000000019</v>
      </c>
      <c r="J40" s="8">
        <f>INTMARB!J40+GIC!J40</f>
        <v>910.01673000000039</v>
      </c>
      <c r="K40" s="8">
        <f>INTMARB!K40+GIC!K40</f>
        <v>906.84594000000004</v>
      </c>
      <c r="L40" s="8">
        <f>INTMARB!L40+GIC!L40</f>
        <v>843.43013999999982</v>
      </c>
      <c r="M40" s="8">
        <f>INTMARB!M40+GIC!M40</f>
        <v>859.28409000000022</v>
      </c>
      <c r="N40" s="8">
        <f>INTMARB!N40+GIC!N40</f>
        <v>938.55384000000015</v>
      </c>
      <c r="O40" s="8">
        <f>INTMARB!O40+GIC!O40</f>
        <v>840.25935000000038</v>
      </c>
      <c r="P40" s="8">
        <f>INTMARB!P40+GIC!P40</f>
        <v>751.47723000000008</v>
      </c>
      <c r="Q40" s="8">
        <f>INTMARB!Q40+GIC!Q40</f>
        <v>738.79407000000026</v>
      </c>
      <c r="R40" s="8">
        <f>INTMARB!R40+GIC!R40</f>
        <v>741.96486000000016</v>
      </c>
      <c r="S40" s="8">
        <f>INTMARB!S40+GIC!S40</f>
        <v>837.08855999999992</v>
      </c>
      <c r="T40" s="8">
        <f>INTMARB!T40+GIC!T40</f>
        <v>953.98950456000011</v>
      </c>
      <c r="U40" s="8">
        <f>INTMARB!U40+GIC!U40</f>
        <v>987.48547128000018</v>
      </c>
      <c r="V40" s="8">
        <f>INTMARB!V40+GIC!V40</f>
        <v>944.19784619999984</v>
      </c>
      <c r="W40" s="8">
        <f>INTMARB!W40+GIC!W40</f>
        <v>295.67319084000007</v>
      </c>
      <c r="X40" s="8">
        <f>INTMARB!X40+GIC!X40</f>
        <v>483.57731231999986</v>
      </c>
    </row>
    <row r="41" spans="1:24" ht="11.25" customHeight="1" x14ac:dyDescent="0.2">
      <c r="A41" s="28" t="s">
        <v>68</v>
      </c>
      <c r="B41" s="7" t="s">
        <v>69</v>
      </c>
      <c r="C41" s="8">
        <f>INTMARB!C41+GIC!C41</f>
        <v>75.581279999999992</v>
      </c>
      <c r="D41" s="8">
        <f>INTMARB!D41+GIC!D41</f>
        <v>75.581279999999992</v>
      </c>
      <c r="E41" s="8">
        <f>INTMARB!E41+GIC!E41</f>
        <v>97.625906280000009</v>
      </c>
      <c r="F41" s="8">
        <f>INTMARB!F41+GIC!F41</f>
        <v>97.625906280000009</v>
      </c>
      <c r="G41" s="8">
        <f>INTMARB!G41+GIC!G41</f>
        <v>75.581279999999992</v>
      </c>
      <c r="H41" s="8">
        <f>INTMARB!H41+GIC!H41</f>
        <v>50.38760628</v>
      </c>
      <c r="I41" s="8">
        <f>INTMARB!I41+GIC!I41</f>
        <v>50.387606279999986</v>
      </c>
      <c r="J41" s="8">
        <f>INTMARB!J41+GIC!J41</f>
        <v>50.38760628</v>
      </c>
      <c r="K41" s="8">
        <f>INTMARB!K41+GIC!K41</f>
        <v>44.088993719999991</v>
      </c>
      <c r="L41" s="8">
        <f>INTMARB!L41+GIC!L41</f>
        <v>59.83526628000002</v>
      </c>
      <c r="M41" s="8">
        <f>INTMARB!M41+GIC!M41</f>
        <v>44.088993719999991</v>
      </c>
      <c r="N41" s="8">
        <f>INTMARB!N41+GIC!N41</f>
        <v>50.387606280000007</v>
      </c>
      <c r="O41" s="8">
        <f>INTMARB!O41+GIC!O41</f>
        <v>53.536653720000039</v>
      </c>
      <c r="P41" s="8">
        <f>INTMARB!P41+GIC!P41</f>
        <v>37.790640000000032</v>
      </c>
      <c r="Q41" s="8">
        <f>INTMARB!Q41+GIC!Q41</f>
        <v>34.641333719999999</v>
      </c>
      <c r="R41" s="8">
        <f>INTMARB!R41+GIC!R41</f>
        <v>44.088993719999998</v>
      </c>
      <c r="S41" s="8">
        <f>INTMARB!S41+GIC!S41</f>
        <v>44.088993719999976</v>
      </c>
      <c r="T41" s="8">
        <f>INTMARB!T41+GIC!T41</f>
        <v>45.288975959999973</v>
      </c>
      <c r="U41" s="8">
        <f>INTMARB!U41+GIC!U41</f>
        <v>34.688960280000018</v>
      </c>
      <c r="V41" s="8">
        <f>INTMARB!V41+GIC!V41</f>
        <v>46.967553359999975</v>
      </c>
      <c r="W41" s="8">
        <f>INTMARB!W41+GIC!W41</f>
        <v>47.997218879999956</v>
      </c>
      <c r="X41" s="8">
        <f>INTMARB!X41+GIC!X41</f>
        <v>42.489362519999979</v>
      </c>
    </row>
    <row r="42" spans="1:24" ht="11.25" customHeight="1" x14ac:dyDescent="0.2">
      <c r="A42" s="28" t="s">
        <v>70</v>
      </c>
      <c r="B42" s="7" t="s">
        <v>71</v>
      </c>
      <c r="C42" s="8">
        <f>INTMARB!C42+GIC!C42</f>
        <v>0</v>
      </c>
      <c r="D42" s="8">
        <f>INTMARB!D42+GIC!D42</f>
        <v>0</v>
      </c>
      <c r="E42" s="8">
        <f>INTMARB!E42+GIC!E42</f>
        <v>0</v>
      </c>
      <c r="F42" s="8">
        <f>INTMARB!F42+GIC!F42</f>
        <v>0</v>
      </c>
      <c r="G42" s="8">
        <f>INTMARB!G42+GIC!G42</f>
        <v>0</v>
      </c>
      <c r="H42" s="8">
        <f>INTMARB!H42+GIC!H42</f>
        <v>0</v>
      </c>
      <c r="I42" s="8">
        <f>INTMARB!I42+GIC!I42</f>
        <v>0</v>
      </c>
      <c r="J42" s="8">
        <f>INTMARB!J42+GIC!J42</f>
        <v>0</v>
      </c>
      <c r="K42" s="8">
        <f>INTMARB!K42+GIC!K42</f>
        <v>0</v>
      </c>
      <c r="L42" s="8">
        <f>INTMARB!L42+GIC!L42</f>
        <v>0</v>
      </c>
      <c r="M42" s="8">
        <f>INTMARB!M42+GIC!M42</f>
        <v>0</v>
      </c>
      <c r="N42" s="8">
        <f>INTMARB!N42+GIC!N42</f>
        <v>0</v>
      </c>
      <c r="O42" s="8">
        <f>INTMARB!O42+GIC!O42</f>
        <v>0</v>
      </c>
      <c r="P42" s="8">
        <f>INTMARB!P42+GIC!P42</f>
        <v>0</v>
      </c>
      <c r="Q42" s="8">
        <f>INTMARB!Q42+GIC!Q42</f>
        <v>0</v>
      </c>
      <c r="R42" s="8">
        <f>INTMARB!R42+GIC!R42</f>
        <v>0</v>
      </c>
      <c r="S42" s="8">
        <f>INTMARB!S42+GIC!S42</f>
        <v>0</v>
      </c>
      <c r="T42" s="8">
        <f>INTMARB!T42+GIC!T42</f>
        <v>0</v>
      </c>
      <c r="U42" s="8">
        <f>INTMARB!U42+GIC!U42</f>
        <v>0</v>
      </c>
      <c r="V42" s="8">
        <f>INTMARB!V42+GIC!V42</f>
        <v>0</v>
      </c>
      <c r="W42" s="8">
        <f>INTMARB!W42+GIC!W42</f>
        <v>0</v>
      </c>
      <c r="X42" s="8">
        <f>INTMARB!X42+GIC!X42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INTMARB!C43+GIC!C43</f>
        <v>1943.6429703599999</v>
      </c>
      <c r="D43" s="8">
        <f>INTMARB!D43+GIC!D43</f>
        <v>1908.5939074799999</v>
      </c>
      <c r="E43" s="8">
        <f>INTMARB!E43+GIC!E43</f>
        <v>1787.5144778400002</v>
      </c>
      <c r="F43" s="8">
        <f>INTMARB!F43+GIC!F43</f>
        <v>1854.4264221599999</v>
      </c>
      <c r="G43" s="8">
        <f>INTMARB!G43+GIC!G43</f>
        <v>1784.3280296399998</v>
      </c>
      <c r="H43" s="8">
        <f>INTMARB!H43+GIC!H43</f>
        <v>1867.1719482000001</v>
      </c>
      <c r="I43" s="8">
        <f>INTMARB!I43+GIC!I43</f>
        <v>1940.45678892</v>
      </c>
      <c r="J43" s="8">
        <f>INTMARB!J43+GIC!J43</f>
        <v>1972.3196703600004</v>
      </c>
      <c r="K43" s="8">
        <f>INTMARB!K43+GIC!K43</f>
        <v>1898.2398848400003</v>
      </c>
      <c r="L43" s="8">
        <f>INTMARB!L43+GIC!L43</f>
        <v>2020.6656522000001</v>
      </c>
      <c r="M43" s="8">
        <f>INTMARB!M43+GIC!M43</f>
        <v>2149.9522199999997</v>
      </c>
      <c r="N43" s="8">
        <f>INTMARB!N43+GIC!N43</f>
        <v>2011.1193788400001</v>
      </c>
      <c r="O43" s="8">
        <f>INTMARB!O43+GIC!O43</f>
        <v>2219.8171975199998</v>
      </c>
      <c r="P43" s="8">
        <f>INTMARB!P43+GIC!P43</f>
        <v>2120.3736044399998</v>
      </c>
      <c r="Q43" s="8">
        <f>INTMARB!Q43+GIC!Q43</f>
        <v>1715.9710464000002</v>
      </c>
      <c r="R43" s="8">
        <f>INTMARB!R43+GIC!R43</f>
        <v>1689.6823819200001</v>
      </c>
      <c r="S43" s="8">
        <f>INTMARB!S43+GIC!S43</f>
        <v>2022.8114696399996</v>
      </c>
      <c r="T43" s="8">
        <f>INTMARB!T43+GIC!T43</f>
        <v>2471.5762156800001</v>
      </c>
      <c r="U43" s="8">
        <f>INTMARB!U43+GIC!U43</f>
        <v>2479.4696440800003</v>
      </c>
      <c r="V43" s="8">
        <f>INTMARB!V43+GIC!V43</f>
        <v>2636.3949487200002</v>
      </c>
      <c r="W43" s="8">
        <f>INTMARB!W43+GIC!W43</f>
        <v>2779.0517944799999</v>
      </c>
      <c r="X43" s="8">
        <f>INTMARB!X43+GIC!X43</f>
        <v>2632.12572168</v>
      </c>
    </row>
    <row r="44" spans="1:24" ht="11.25" customHeight="1" x14ac:dyDescent="0.2">
      <c r="A44" s="28" t="s">
        <v>74</v>
      </c>
      <c r="B44" s="7" t="s">
        <v>75</v>
      </c>
      <c r="C44" s="8">
        <f>INTMARB!C44+GIC!C44</f>
        <v>3536.7666530399997</v>
      </c>
      <c r="D44" s="8">
        <f>INTMARB!D44+GIC!D44</f>
        <v>3427.40268216</v>
      </c>
      <c r="E44" s="8">
        <f>INTMARB!E44+GIC!E44</f>
        <v>3414.8939752800002</v>
      </c>
      <c r="F44" s="8">
        <f>INTMARB!F44+GIC!F44</f>
        <v>3899.512186559999</v>
      </c>
      <c r="G44" s="8">
        <f>INTMARB!G44+GIC!G44</f>
        <v>3583.7623540799996</v>
      </c>
      <c r="H44" s="8">
        <f>INTMARB!H44+GIC!H44</f>
        <v>4380.9798153600004</v>
      </c>
      <c r="I44" s="8">
        <f>INTMARB!I44+GIC!I44</f>
        <v>4346.5825432800011</v>
      </c>
      <c r="J44" s="8">
        <f>INTMARB!J44+GIC!J44</f>
        <v>4474.6518960000003</v>
      </c>
      <c r="K44" s="8">
        <f>INTMARB!K44+GIC!K44</f>
        <v>4607.1048131999996</v>
      </c>
      <c r="L44" s="8">
        <f>INTMARB!L44+GIC!L44</f>
        <v>4326.9609931200002</v>
      </c>
      <c r="M44" s="8">
        <f>INTMARB!M44+GIC!M44</f>
        <v>3912.0838660799991</v>
      </c>
      <c r="N44" s="8">
        <f>INTMARB!N44+GIC!N44</f>
        <v>3952.7524886400015</v>
      </c>
      <c r="O44" s="8">
        <f>INTMARB!O44+GIC!O44</f>
        <v>3329.8912209600003</v>
      </c>
      <c r="P44" s="8">
        <f>INTMARB!P44+GIC!P44</f>
        <v>2618.0395819200003</v>
      </c>
      <c r="Q44" s="8">
        <f>INTMARB!Q44+GIC!Q44</f>
        <v>3070.1432916000003</v>
      </c>
      <c r="R44" s="8">
        <f>INTMARB!R44+GIC!R44</f>
        <v>3327.8315140800005</v>
      </c>
      <c r="S44" s="8">
        <f>INTMARB!S44+GIC!S44</f>
        <v>3478.8775212</v>
      </c>
      <c r="T44" s="8">
        <f>INTMARB!T44+GIC!T44</f>
        <v>3038.1693516000005</v>
      </c>
      <c r="U44" s="8">
        <f>INTMARB!U44+GIC!U44</f>
        <v>3102.9927184800008</v>
      </c>
      <c r="V44" s="8">
        <f>INTMARB!V44+GIC!V44</f>
        <v>3005.1616572000003</v>
      </c>
      <c r="W44" s="8">
        <f>INTMARB!W44+GIC!W44</f>
        <v>2491.2358120800004</v>
      </c>
      <c r="X44" s="8">
        <f>INTMARB!X44+GIC!X44</f>
        <v>2683.6896736799999</v>
      </c>
    </row>
    <row r="45" spans="1:24" ht="11.25" customHeight="1" x14ac:dyDescent="0.2">
      <c r="A45" s="28" t="s">
        <v>76</v>
      </c>
      <c r="B45" s="7" t="s">
        <v>77</v>
      </c>
      <c r="C45" s="8">
        <f>INTMARB!C45+GIC!C45</f>
        <v>0</v>
      </c>
      <c r="D45" s="8">
        <f>INTMARB!D45+GIC!D45</f>
        <v>0</v>
      </c>
      <c r="E45" s="8">
        <f>INTMARB!E45+GIC!E45</f>
        <v>0</v>
      </c>
      <c r="F45" s="8">
        <f>INTMARB!F45+GIC!F45</f>
        <v>0</v>
      </c>
      <c r="G45" s="8">
        <f>INTMARB!G45+GIC!G45</f>
        <v>0</v>
      </c>
      <c r="H45" s="8">
        <f>INTMARB!H45+GIC!H45</f>
        <v>0</v>
      </c>
      <c r="I45" s="8">
        <f>INTMARB!I45+GIC!I45</f>
        <v>0</v>
      </c>
      <c r="J45" s="8">
        <f>INTMARB!J45+GIC!J45</f>
        <v>0</v>
      </c>
      <c r="K45" s="8">
        <f>INTMARB!K45+GIC!K45</f>
        <v>0</v>
      </c>
      <c r="L45" s="8">
        <f>INTMARB!L45+GIC!L45</f>
        <v>0</v>
      </c>
      <c r="M45" s="8">
        <f>INTMARB!M45+GIC!M45</f>
        <v>0</v>
      </c>
      <c r="N45" s="8">
        <f>INTMARB!N45+GIC!N45</f>
        <v>0</v>
      </c>
      <c r="O45" s="8">
        <f>INTMARB!O45+GIC!O45</f>
        <v>0</v>
      </c>
      <c r="P45" s="8">
        <f>INTMARB!P45+GIC!P45</f>
        <v>0</v>
      </c>
      <c r="Q45" s="8">
        <f>INTMARB!Q45+GIC!Q45</f>
        <v>0</v>
      </c>
      <c r="R45" s="8">
        <f>INTMARB!R45+GIC!R45</f>
        <v>0</v>
      </c>
      <c r="S45" s="8">
        <f>INTMARB!S45+GIC!S45</f>
        <v>0</v>
      </c>
      <c r="T45" s="8">
        <f>INTMARB!T45+GIC!T45</f>
        <v>0</v>
      </c>
      <c r="U45" s="8">
        <f>INTMARB!U45+GIC!U45</f>
        <v>0</v>
      </c>
      <c r="V45" s="8">
        <f>INTMARB!V45+GIC!V45</f>
        <v>0</v>
      </c>
      <c r="W45" s="8">
        <f>INTMARB!W45+GIC!W45</f>
        <v>0</v>
      </c>
      <c r="X45" s="8">
        <f>INTMARB!X45+GIC!X45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INTMARB!C46+GIC!C46</f>
        <v>2.9467479600000002</v>
      </c>
      <c r="D46" s="8">
        <f>INTMARB!D46+GIC!D46</f>
        <v>2.9467479599999997</v>
      </c>
      <c r="E46" s="8">
        <f>INTMARB!E46+GIC!E46</f>
        <v>2.9467479600000002</v>
      </c>
      <c r="F46" s="8">
        <f>INTMARB!F46+GIC!F46</f>
        <v>2.9467479600000002</v>
      </c>
      <c r="G46" s="8">
        <f>INTMARB!G46+GIC!G46</f>
        <v>2.9467479600000002</v>
      </c>
      <c r="H46" s="8">
        <f>INTMARB!H46+GIC!H46</f>
        <v>2.9467479600000002</v>
      </c>
      <c r="I46" s="8">
        <f>INTMARB!I46+GIC!I46</f>
        <v>2.9467479600000002</v>
      </c>
      <c r="J46" s="8">
        <f>INTMARB!J46+GIC!J46</f>
        <v>2.9467479600000002</v>
      </c>
      <c r="K46" s="8">
        <f>INTMARB!K46+GIC!K46</f>
        <v>2.9467479600000002</v>
      </c>
      <c r="L46" s="8">
        <f>INTMARB!L46+GIC!L46</f>
        <v>0</v>
      </c>
      <c r="M46" s="8">
        <f>INTMARB!M46+GIC!M46</f>
        <v>0</v>
      </c>
      <c r="N46" s="8">
        <f>INTMARB!N46+GIC!N46</f>
        <v>0</v>
      </c>
      <c r="O46" s="8">
        <f>INTMARB!O46+GIC!O46</f>
        <v>0</v>
      </c>
      <c r="P46" s="8">
        <f>INTMARB!P46+GIC!P46</f>
        <v>0</v>
      </c>
      <c r="Q46" s="8">
        <f>INTMARB!Q46+GIC!Q46</f>
        <v>0</v>
      </c>
      <c r="R46" s="8">
        <f>INTMARB!R46+GIC!R46</f>
        <v>0</v>
      </c>
      <c r="S46" s="8">
        <f>INTMARB!S46+GIC!S46</f>
        <v>0</v>
      </c>
      <c r="T46" s="8">
        <f>INTMARB!T46+GIC!T46</f>
        <v>0</v>
      </c>
      <c r="U46" s="8">
        <f>INTMARB!U46+GIC!U46</f>
        <v>0</v>
      </c>
      <c r="V46" s="8">
        <f>INTMARB!V46+GIC!V46</f>
        <v>0</v>
      </c>
      <c r="W46" s="8">
        <f>INTMARB!W46+GIC!W46</f>
        <v>0</v>
      </c>
      <c r="X46" s="8">
        <f>INTMARB!X46+GIC!X46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INTMARB!C47+GIC!C47</f>
        <v>0</v>
      </c>
      <c r="D47" s="8">
        <f>INTMARB!D47+GIC!D47</f>
        <v>0</v>
      </c>
      <c r="E47" s="8">
        <f>INTMARB!E47+GIC!E47</f>
        <v>0</v>
      </c>
      <c r="F47" s="8">
        <f>INTMARB!F47+GIC!F47</f>
        <v>0</v>
      </c>
      <c r="G47" s="8">
        <f>INTMARB!G47+GIC!G47</f>
        <v>0</v>
      </c>
      <c r="H47" s="8">
        <f>INTMARB!H47+GIC!H47</f>
        <v>0</v>
      </c>
      <c r="I47" s="8">
        <f>INTMARB!I47+GIC!I47</f>
        <v>0</v>
      </c>
      <c r="J47" s="8">
        <f>INTMARB!J47+GIC!J47</f>
        <v>0</v>
      </c>
      <c r="K47" s="8">
        <f>INTMARB!K47+GIC!K47</f>
        <v>0</v>
      </c>
      <c r="L47" s="8">
        <f>INTMARB!L47+GIC!L47</f>
        <v>0</v>
      </c>
      <c r="M47" s="8">
        <f>INTMARB!M47+GIC!M47</f>
        <v>0</v>
      </c>
      <c r="N47" s="8">
        <f>INTMARB!N47+GIC!N47</f>
        <v>0</v>
      </c>
      <c r="O47" s="8">
        <f>INTMARB!O47+GIC!O47</f>
        <v>0</v>
      </c>
      <c r="P47" s="8">
        <f>INTMARB!P47+GIC!P47</f>
        <v>0</v>
      </c>
      <c r="Q47" s="8">
        <f>INTMARB!Q47+GIC!Q47</f>
        <v>0</v>
      </c>
      <c r="R47" s="8">
        <f>INTMARB!R47+GIC!R47</f>
        <v>0</v>
      </c>
      <c r="S47" s="8">
        <f>INTMARB!S47+GIC!S47</f>
        <v>0</v>
      </c>
      <c r="T47" s="8">
        <f>INTMARB!T47+GIC!T47</f>
        <v>0</v>
      </c>
      <c r="U47" s="8">
        <f>INTMARB!U47+GIC!U47</f>
        <v>0</v>
      </c>
      <c r="V47" s="8">
        <f>INTMARB!V47+GIC!V47</f>
        <v>0</v>
      </c>
      <c r="W47" s="8">
        <f>INTMARB!W47+GIC!W47</f>
        <v>0</v>
      </c>
      <c r="X47" s="8">
        <f>INTMARB!X47+GIC!X47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INTMARB!C48+GIC!C48</f>
        <v>446.79386700000003</v>
      </c>
      <c r="D48" s="8">
        <f>INTMARB!D48+GIC!D48</f>
        <v>421.44359399999973</v>
      </c>
      <c r="E48" s="8">
        <f>INTMARB!E48+GIC!E48</f>
        <v>440.45621099999994</v>
      </c>
      <c r="F48" s="8">
        <f>INTMARB!F48+GIC!F48</f>
        <v>434.11890599999987</v>
      </c>
      <c r="G48" s="8">
        <f>INTMARB!G48+GIC!G48</f>
        <v>462.63765600000011</v>
      </c>
      <c r="H48" s="8">
        <f>INTMARB!H48+GIC!H48</f>
        <v>487.98757799999987</v>
      </c>
      <c r="I48" s="8">
        <f>INTMARB!I48+GIC!I48</f>
        <v>462.63765600000005</v>
      </c>
      <c r="J48" s="8">
        <f>INTMARB!J48+GIC!J48</f>
        <v>453.13117199999999</v>
      </c>
      <c r="K48" s="8">
        <f>INTMARB!K48+GIC!K48</f>
        <v>481.64992200000023</v>
      </c>
      <c r="L48" s="8">
        <f>INTMARB!L48+GIC!L48</f>
        <v>456.30000000000007</v>
      </c>
      <c r="M48" s="8">
        <f>INTMARB!M48+GIC!M48</f>
        <v>367.57492200000002</v>
      </c>
      <c r="N48" s="8">
        <f>INTMARB!N48+GIC!N48</f>
        <v>316.87507799999997</v>
      </c>
      <c r="O48" s="8">
        <f>INTMARB!O48+GIC!O48</f>
        <v>297.862461</v>
      </c>
      <c r="P48" s="8">
        <f>INTMARB!P48+GIC!P48</f>
        <v>425.01712500000008</v>
      </c>
      <c r="Q48" s="8">
        <f>INTMARB!Q48+GIC!Q48</f>
        <v>511.36312499999997</v>
      </c>
      <c r="R48" s="8">
        <f>INTMARB!R48+GIC!R48</f>
        <v>396.93888000000004</v>
      </c>
      <c r="S48" s="8">
        <f>INTMARB!S48+GIC!S48</f>
        <v>387.10596599999997</v>
      </c>
      <c r="T48" s="8">
        <f>INTMARB!T48+GIC!T48</f>
        <v>341.82977400000004</v>
      </c>
      <c r="U48" s="8">
        <f>INTMARB!U48+GIC!U48</f>
        <v>227.51293499999997</v>
      </c>
      <c r="V48" s="8">
        <f>INTMARB!V48+GIC!V48</f>
        <v>170.308008</v>
      </c>
      <c r="W48" s="8">
        <f>INTMARB!W48+GIC!W48</f>
        <v>204.25918499999995</v>
      </c>
      <c r="X48" s="8">
        <f>INTMARB!X48+GIC!X48</f>
        <v>39.678795000000001</v>
      </c>
    </row>
    <row r="49" spans="1:24" ht="11.25" customHeight="1" x14ac:dyDescent="0.2">
      <c r="A49" s="28" t="s">
        <v>84</v>
      </c>
      <c r="B49" s="7" t="s">
        <v>85</v>
      </c>
      <c r="C49" s="8">
        <f>INTMARB!C49+GIC!C49</f>
        <v>0</v>
      </c>
      <c r="D49" s="8">
        <f>INTMARB!D49+GIC!D49</f>
        <v>0</v>
      </c>
      <c r="E49" s="8">
        <f>INTMARB!E49+GIC!E49</f>
        <v>0</v>
      </c>
      <c r="F49" s="8">
        <f>INTMARB!F49+GIC!F49</f>
        <v>0</v>
      </c>
      <c r="G49" s="8">
        <f>INTMARB!G49+GIC!G49</f>
        <v>0</v>
      </c>
      <c r="H49" s="8">
        <f>INTMARB!H49+GIC!H49</f>
        <v>0</v>
      </c>
      <c r="I49" s="8">
        <f>INTMARB!I49+GIC!I49</f>
        <v>0</v>
      </c>
      <c r="J49" s="8">
        <f>INTMARB!J49+GIC!J49</f>
        <v>0</v>
      </c>
      <c r="K49" s="8">
        <f>INTMARB!K49+GIC!K49</f>
        <v>0</v>
      </c>
      <c r="L49" s="8">
        <f>INTMARB!L49+GIC!L49</f>
        <v>0</v>
      </c>
      <c r="M49" s="8">
        <f>INTMARB!M49+GIC!M49</f>
        <v>0</v>
      </c>
      <c r="N49" s="8">
        <f>INTMARB!N49+GIC!N49</f>
        <v>0</v>
      </c>
      <c r="O49" s="8">
        <f>INTMARB!O49+GIC!O49</f>
        <v>0</v>
      </c>
      <c r="P49" s="8">
        <f>INTMARB!P49+GIC!P49</f>
        <v>0</v>
      </c>
      <c r="Q49" s="8">
        <f>INTMARB!Q49+GIC!Q49</f>
        <v>0</v>
      </c>
      <c r="R49" s="8">
        <f>INTMARB!R49+GIC!R49</f>
        <v>0</v>
      </c>
      <c r="S49" s="8">
        <f>INTMARB!S49+GIC!S49</f>
        <v>0</v>
      </c>
      <c r="T49" s="8">
        <f>INTMARB!T49+GIC!T49</f>
        <v>0</v>
      </c>
      <c r="U49" s="8">
        <f>INTMARB!U49+GIC!U49</f>
        <v>0</v>
      </c>
      <c r="V49" s="8">
        <f>INTMARB!V49+GIC!V49</f>
        <v>0</v>
      </c>
      <c r="W49" s="8">
        <f>INTMARB!W49+GIC!W49</f>
        <v>0</v>
      </c>
      <c r="X49" s="8">
        <f>INTMARB!X49+GIC!X49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INTMARB!C50+GIC!C50</f>
        <v>0</v>
      </c>
      <c r="D50" s="8">
        <f>INTMARB!D50+GIC!D50</f>
        <v>0</v>
      </c>
      <c r="E50" s="8">
        <f>INTMARB!E50+GIC!E50</f>
        <v>47.146647959999996</v>
      </c>
      <c r="F50" s="8">
        <f>INTMARB!F50+GIC!F50</f>
        <v>47.146647959999996</v>
      </c>
      <c r="G50" s="8">
        <f>INTMARB!G50+GIC!G50</f>
        <v>17.679960000000001</v>
      </c>
      <c r="H50" s="8">
        <f>INTMARB!H50+GIC!H50</f>
        <v>0</v>
      </c>
      <c r="I50" s="8">
        <f>INTMARB!I50+GIC!I50</f>
        <v>0</v>
      </c>
      <c r="J50" s="8">
        <f>INTMARB!J50+GIC!J50</f>
        <v>0</v>
      </c>
      <c r="K50" s="8">
        <f>INTMARB!K50+GIC!K50</f>
        <v>0</v>
      </c>
      <c r="L50" s="8">
        <f>INTMARB!L50+GIC!L50</f>
        <v>0</v>
      </c>
      <c r="M50" s="8">
        <f>INTMARB!M50+GIC!M50</f>
        <v>0</v>
      </c>
      <c r="N50" s="8">
        <f>INTMARB!N50+GIC!N50</f>
        <v>0</v>
      </c>
      <c r="O50" s="8">
        <f>INTMARB!O50+GIC!O50</f>
        <v>0</v>
      </c>
      <c r="P50" s="8">
        <f>INTMARB!P50+GIC!P50</f>
        <v>0</v>
      </c>
      <c r="Q50" s="8">
        <f>INTMARB!Q50+GIC!Q50</f>
        <v>0</v>
      </c>
      <c r="R50" s="8">
        <f>INTMARB!R50+GIC!R50</f>
        <v>0</v>
      </c>
      <c r="S50" s="8">
        <f>INTMARB!S50+GIC!S50</f>
        <v>0</v>
      </c>
      <c r="T50" s="8">
        <f>INTMARB!T50+GIC!T50</f>
        <v>0</v>
      </c>
      <c r="U50" s="8">
        <f>INTMARB!U50+GIC!U50</f>
        <v>0</v>
      </c>
      <c r="V50" s="8">
        <f>INTMARB!V50+GIC!V50</f>
        <v>0</v>
      </c>
      <c r="W50" s="8">
        <f>INTMARB!W50+GIC!W50</f>
        <v>0</v>
      </c>
      <c r="X50" s="8">
        <f>INTMARB!X50+GIC!X50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INTMARB!C51+GIC!C51</f>
        <v>0</v>
      </c>
      <c r="D51" s="27">
        <f>INTMARB!D51+GIC!D51</f>
        <v>0</v>
      </c>
      <c r="E51" s="27">
        <f>INTMARB!E51+GIC!E51</f>
        <v>0</v>
      </c>
      <c r="F51" s="27">
        <f>INTMARB!F51+GIC!F51</f>
        <v>0</v>
      </c>
      <c r="G51" s="27">
        <f>INTMARB!G51+GIC!G51</f>
        <v>0</v>
      </c>
      <c r="H51" s="27">
        <f>INTMARB!H51+GIC!H51</f>
        <v>0</v>
      </c>
      <c r="I51" s="27">
        <f>INTMARB!I51+GIC!I51</f>
        <v>0</v>
      </c>
      <c r="J51" s="27">
        <f>INTMARB!J51+GIC!J51</f>
        <v>0</v>
      </c>
      <c r="K51" s="27">
        <f>INTMARB!K51+GIC!K51</f>
        <v>0</v>
      </c>
      <c r="L51" s="27">
        <f>INTMARB!L51+GIC!L51</f>
        <v>0</v>
      </c>
      <c r="M51" s="27">
        <f>INTMARB!M51+GIC!M51</f>
        <v>0</v>
      </c>
      <c r="N51" s="27">
        <f>INTMARB!N51+GIC!N51</f>
        <v>0</v>
      </c>
      <c r="O51" s="27">
        <f>INTMARB!O51+GIC!O51</f>
        <v>0</v>
      </c>
      <c r="P51" s="27">
        <f>INTMARB!P51+GIC!P51</f>
        <v>0</v>
      </c>
      <c r="Q51" s="27">
        <f>INTMARB!Q51+GIC!Q51</f>
        <v>0</v>
      </c>
      <c r="R51" s="27">
        <f>INTMARB!R51+GIC!R51</f>
        <v>0</v>
      </c>
      <c r="S51" s="27">
        <f>INTMARB!S51+GIC!S51</f>
        <v>0</v>
      </c>
      <c r="T51" s="27">
        <f>INTMARB!T51+GIC!T51</f>
        <v>0</v>
      </c>
      <c r="U51" s="27">
        <f>INTMARB!U51+GIC!U51</f>
        <v>0</v>
      </c>
      <c r="V51" s="27">
        <f>INTMARB!V51+GIC!V51</f>
        <v>0</v>
      </c>
      <c r="W51" s="27">
        <f>INTMARB!W51+GIC!W51</f>
        <v>0</v>
      </c>
      <c r="X51" s="27">
        <f>INTMARB!X51+GIC!X51</f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19">SUM(C53:C54)</f>
        <v>0</v>
      </c>
      <c r="D52" s="27">
        <f t="shared" ref="D52:X52" si="20">SUM(D53:D54)</f>
        <v>2.5739999999999998</v>
      </c>
      <c r="E52" s="27">
        <f t="shared" si="20"/>
        <v>0</v>
      </c>
      <c r="F52" s="27">
        <f t="shared" si="20"/>
        <v>2.1451715999999998</v>
      </c>
      <c r="G52" s="27">
        <f t="shared" si="20"/>
        <v>10.152885600000001</v>
      </c>
      <c r="H52" s="27">
        <f t="shared" si="20"/>
        <v>19.733828399999997</v>
      </c>
      <c r="I52" s="27">
        <f t="shared" si="20"/>
        <v>10.439114399999998</v>
      </c>
      <c r="J52" s="27">
        <f t="shared" si="20"/>
        <v>41.184000000000005</v>
      </c>
      <c r="K52" s="27">
        <f t="shared" si="20"/>
        <v>34.1770572</v>
      </c>
      <c r="L52" s="27">
        <f t="shared" si="20"/>
        <v>39.468171600000005</v>
      </c>
      <c r="M52" s="27">
        <f t="shared" si="20"/>
        <v>42.7572288</v>
      </c>
      <c r="N52" s="27">
        <f t="shared" si="20"/>
        <v>0.57194279999999997</v>
      </c>
      <c r="O52" s="27">
        <f t="shared" si="20"/>
        <v>2.20011</v>
      </c>
      <c r="P52" s="27">
        <f t="shared" si="20"/>
        <v>4.1250000000000018</v>
      </c>
      <c r="Q52" s="27">
        <f t="shared" si="20"/>
        <v>44.96561625599999</v>
      </c>
      <c r="R52" s="27">
        <f t="shared" si="20"/>
        <v>65.13454200000001</v>
      </c>
      <c r="S52" s="27">
        <f t="shared" si="20"/>
        <v>69.731374416000023</v>
      </c>
      <c r="T52" s="27">
        <f t="shared" si="20"/>
        <v>94.947107745599993</v>
      </c>
      <c r="U52" s="27">
        <f t="shared" si="20"/>
        <v>102.98239685430346</v>
      </c>
      <c r="V52" s="27">
        <f t="shared" si="20"/>
        <v>133.47671451174028</v>
      </c>
      <c r="W52" s="27">
        <f t="shared" si="20"/>
        <v>159.82975105108761</v>
      </c>
      <c r="X52" s="27">
        <f t="shared" si="20"/>
        <v>181.36644808275315</v>
      </c>
    </row>
    <row r="53" spans="1:24" ht="11.25" customHeight="1" x14ac:dyDescent="0.2">
      <c r="A53" s="29" t="s">
        <v>116</v>
      </c>
      <c r="B53" s="7" t="s">
        <v>117</v>
      </c>
      <c r="C53" s="8">
        <f>INTMARB!C53+GIC!C53</f>
        <v>0</v>
      </c>
      <c r="D53" s="8">
        <f>INTMARB!D53+GIC!D53</f>
        <v>2.5739999999999998</v>
      </c>
      <c r="E53" s="8">
        <f>INTMARB!E53+GIC!E53</f>
        <v>0</v>
      </c>
      <c r="F53" s="8">
        <f>INTMARB!F53+GIC!F53</f>
        <v>2.1451715999999998</v>
      </c>
      <c r="G53" s="8">
        <f>INTMARB!G53+GIC!G53</f>
        <v>10.152885600000001</v>
      </c>
      <c r="H53" s="8">
        <f>INTMARB!H53+GIC!H53</f>
        <v>19.733828399999997</v>
      </c>
      <c r="I53" s="8">
        <f>INTMARB!I53+GIC!I53</f>
        <v>10.439114399999998</v>
      </c>
      <c r="J53" s="8">
        <f>INTMARB!J53+GIC!J53</f>
        <v>41.184000000000005</v>
      </c>
      <c r="K53" s="8">
        <f>INTMARB!K53+GIC!K53</f>
        <v>34.1770572</v>
      </c>
      <c r="L53" s="8">
        <f>INTMARB!L53+GIC!L53</f>
        <v>39.468171600000005</v>
      </c>
      <c r="M53" s="8">
        <f>INTMARB!M53+GIC!M53</f>
        <v>42.7572288</v>
      </c>
      <c r="N53" s="8">
        <f>INTMARB!N53+GIC!N53</f>
        <v>0.57194279999999997</v>
      </c>
      <c r="O53" s="8">
        <f>INTMARB!O53+GIC!O53</f>
        <v>0</v>
      </c>
      <c r="P53" s="8">
        <f>INTMARB!P53+GIC!P53</f>
        <v>0</v>
      </c>
      <c r="Q53" s="8">
        <f>INTMARB!Q53+GIC!Q53</f>
        <v>39.896999999999991</v>
      </c>
      <c r="R53" s="8">
        <f>INTMARB!R53+GIC!R53</f>
        <v>31.603057200000002</v>
      </c>
      <c r="S53" s="8">
        <f>INTMARB!S53+GIC!S53</f>
        <v>13.441942800000003</v>
      </c>
      <c r="T53" s="8">
        <f>INTMARB!T53+GIC!T53</f>
        <v>12.883384800000002</v>
      </c>
      <c r="U53" s="8">
        <f>INTMARB!U53+GIC!U53</f>
        <v>22.4205696</v>
      </c>
      <c r="V53" s="8">
        <f>INTMARB!V53+GIC!V53</f>
        <v>23.6643264</v>
      </c>
      <c r="W53" s="8">
        <f>INTMARB!W53+GIC!W53</f>
        <v>41.26894200000001</v>
      </c>
      <c r="X53" s="8">
        <f>INTMARB!X53+GIC!X53</f>
        <v>38.079241199999998</v>
      </c>
    </row>
    <row r="54" spans="1:24" ht="11.25" customHeight="1" x14ac:dyDescent="0.2">
      <c r="A54" s="43" t="s">
        <v>118</v>
      </c>
      <c r="B54" s="44" t="s">
        <v>119</v>
      </c>
      <c r="C54" s="45">
        <f>INTMARB!C54+GIC!C54</f>
        <v>0</v>
      </c>
      <c r="D54" s="45">
        <f>INTMARB!D54+GIC!D54</f>
        <v>0</v>
      </c>
      <c r="E54" s="45">
        <f>INTMARB!E54+GIC!E54</f>
        <v>0</v>
      </c>
      <c r="F54" s="45">
        <f>INTMARB!F54+GIC!F54</f>
        <v>0</v>
      </c>
      <c r="G54" s="45">
        <f>INTMARB!G54+GIC!G54</f>
        <v>0</v>
      </c>
      <c r="H54" s="45">
        <f>INTMARB!H54+GIC!H54</f>
        <v>0</v>
      </c>
      <c r="I54" s="45">
        <f>INTMARB!I54+GIC!I54</f>
        <v>0</v>
      </c>
      <c r="J54" s="45">
        <f>INTMARB!J54+GIC!J54</f>
        <v>0</v>
      </c>
      <c r="K54" s="45">
        <f>INTMARB!K54+GIC!K54</f>
        <v>0</v>
      </c>
      <c r="L54" s="45">
        <f>INTMARB!L54+GIC!L54</f>
        <v>0</v>
      </c>
      <c r="M54" s="45">
        <f>INTMARB!M54+GIC!M54</f>
        <v>0</v>
      </c>
      <c r="N54" s="45">
        <f>INTMARB!N54+GIC!N54</f>
        <v>0</v>
      </c>
      <c r="O54" s="45">
        <f>INTMARB!O54+GIC!O54</f>
        <v>2.20011</v>
      </c>
      <c r="P54" s="45">
        <f>INTMARB!P54+GIC!P54</f>
        <v>4.1250000000000018</v>
      </c>
      <c r="Q54" s="45">
        <f>INTMARB!Q54+GIC!Q54</f>
        <v>5.0686162559999994</v>
      </c>
      <c r="R54" s="45">
        <f>INTMARB!R54+GIC!R54</f>
        <v>33.531484800000008</v>
      </c>
      <c r="S54" s="45">
        <f>INTMARB!S54+GIC!S54</f>
        <v>56.289431616000016</v>
      </c>
      <c r="T54" s="45">
        <f>INTMARB!T54+GIC!T54</f>
        <v>82.063722945599991</v>
      </c>
      <c r="U54" s="45">
        <f>INTMARB!U54+GIC!U54</f>
        <v>80.561827254303452</v>
      </c>
      <c r="V54" s="45">
        <f>INTMARB!V54+GIC!V54</f>
        <v>109.81238811174029</v>
      </c>
      <c r="W54" s="45">
        <f>INTMARB!W54+GIC!W54</f>
        <v>118.5608090510876</v>
      </c>
      <c r="X54" s="45">
        <f>INTMARB!X54+GIC!X54</f>
        <v>143.28720688275314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29.848089600000002</v>
      </c>
      <c r="D61" s="49">
        <f t="shared" si="21"/>
        <v>33.319641599999997</v>
      </c>
      <c r="E61" s="49">
        <f t="shared" si="21"/>
        <v>41.496134400000003</v>
      </c>
      <c r="F61" s="49">
        <f t="shared" si="21"/>
        <v>54.263865599999988</v>
      </c>
      <c r="G61" s="49">
        <f t="shared" si="21"/>
        <v>48.652531199999999</v>
      </c>
      <c r="H61" s="49">
        <f t="shared" si="21"/>
        <v>45.248313599999975</v>
      </c>
      <c r="I61" s="49">
        <f t="shared" si="21"/>
        <v>50.176224000000005</v>
      </c>
      <c r="J61" s="49">
        <f t="shared" si="21"/>
        <v>75.387342959999984</v>
      </c>
      <c r="K61" s="49">
        <f t="shared" si="21"/>
        <v>155.19319703999997</v>
      </c>
      <c r="L61" s="49">
        <f t="shared" si="21"/>
        <v>184.01627231999998</v>
      </c>
      <c r="M61" s="49">
        <f t="shared" si="21"/>
        <v>165.50145935999998</v>
      </c>
      <c r="N61" s="49">
        <f t="shared" si="21"/>
        <v>184.95806760000005</v>
      </c>
      <c r="O61" s="49">
        <f t="shared" si="21"/>
        <v>173.55891311999994</v>
      </c>
      <c r="P61" s="49">
        <f t="shared" si="21"/>
        <v>169.08933095999993</v>
      </c>
      <c r="Q61" s="49">
        <f t="shared" si="21"/>
        <v>162.85777199999995</v>
      </c>
      <c r="R61" s="49">
        <f t="shared" si="21"/>
        <v>210.67865783999997</v>
      </c>
      <c r="S61" s="49">
        <f t="shared" si="21"/>
        <v>219.11022215999995</v>
      </c>
      <c r="T61" s="49">
        <f t="shared" si="21"/>
        <v>280.82000879999998</v>
      </c>
      <c r="U61" s="49">
        <f t="shared" si="21"/>
        <v>319.95008927999999</v>
      </c>
      <c r="V61" s="49">
        <f t="shared" si="21"/>
        <v>319.15707696000004</v>
      </c>
      <c r="W61" s="49">
        <f t="shared" si="21"/>
        <v>414.74304216000002</v>
      </c>
      <c r="X61" s="49">
        <f t="shared" si="21"/>
        <v>421.77772367999989</v>
      </c>
    </row>
    <row r="62" spans="1:24" ht="11.25" customHeight="1" x14ac:dyDescent="0.2">
      <c r="A62" s="50" t="s">
        <v>92</v>
      </c>
      <c r="B62" s="51" t="s">
        <v>93</v>
      </c>
      <c r="C62" s="52">
        <f>INTMARB!C62+GIC!C62</f>
        <v>13.328179200000003</v>
      </c>
      <c r="D62" s="52">
        <f>INTMARB!D62+GIC!D62</f>
        <v>16.799731199999997</v>
      </c>
      <c r="E62" s="52">
        <f>INTMARB!E62+GIC!E62</f>
        <v>18.368179199999997</v>
      </c>
      <c r="F62" s="52">
        <f>INTMARB!F62+GIC!F62</f>
        <v>31.135910399999993</v>
      </c>
      <c r="G62" s="52">
        <f>INTMARB!G62+GIC!G62</f>
        <v>21.055910399999998</v>
      </c>
      <c r="H62" s="52">
        <f>INTMARB!H62+GIC!H62</f>
        <v>10.752134399999994</v>
      </c>
      <c r="I62" s="52">
        <f>INTMARB!I62+GIC!I62</f>
        <v>15.680044800000001</v>
      </c>
      <c r="J62" s="52">
        <f>INTMARB!J62+GIC!J62</f>
        <v>27.103910399999997</v>
      </c>
      <c r="K62" s="52">
        <f>INTMARB!K62+GIC!K62</f>
        <v>64.176134399999967</v>
      </c>
      <c r="L62" s="52">
        <f>INTMARB!L62+GIC!L62</f>
        <v>91.727596799999986</v>
      </c>
      <c r="M62" s="52">
        <f>INTMARB!M62+GIC!M62</f>
        <v>69.664089599999997</v>
      </c>
      <c r="N62" s="52">
        <f>INTMARB!N62+GIC!N62</f>
        <v>73.696089600000022</v>
      </c>
      <c r="O62" s="52">
        <f>INTMARB!O62+GIC!O62</f>
        <v>51.968447999999995</v>
      </c>
      <c r="P62" s="52">
        <f>INTMARB!P62+GIC!P62</f>
        <v>44.46408959999998</v>
      </c>
      <c r="Q62" s="52">
        <f>INTMARB!Q62+GIC!Q62</f>
        <v>52.304313599999986</v>
      </c>
      <c r="R62" s="52">
        <f>INTMARB!R62+GIC!R62</f>
        <v>80.639596799999978</v>
      </c>
      <c r="S62" s="52">
        <f>INTMARB!S62+GIC!S62</f>
        <v>73.696089599999993</v>
      </c>
      <c r="T62" s="52">
        <f>INTMARB!T62+GIC!T62</f>
        <v>96.946617600000025</v>
      </c>
      <c r="U62" s="52">
        <f>INTMARB!U62+GIC!U62</f>
        <v>99.651686399999988</v>
      </c>
      <c r="V62" s="52">
        <f>INTMARB!V62+GIC!V62</f>
        <v>115.23697920000002</v>
      </c>
      <c r="W62" s="52">
        <f>INTMARB!W62+GIC!W62</f>
        <v>119.59315199999999</v>
      </c>
      <c r="X62" s="52">
        <f>INTMARB!X62+GIC!X62</f>
        <v>120.45438719999993</v>
      </c>
    </row>
    <row r="63" spans="1:24" ht="11.25" customHeight="1" x14ac:dyDescent="0.2">
      <c r="A63" s="50" t="s">
        <v>94</v>
      </c>
      <c r="B63" s="51" t="s">
        <v>95</v>
      </c>
      <c r="C63" s="52">
        <f>INTMARB!C63+GIC!C63</f>
        <v>16.519910400000001</v>
      </c>
      <c r="D63" s="52">
        <f>INTMARB!D63+GIC!D63</f>
        <v>16.519910400000001</v>
      </c>
      <c r="E63" s="52">
        <f>INTMARB!E63+GIC!E63</f>
        <v>23.127955200000002</v>
      </c>
      <c r="F63" s="52">
        <f>INTMARB!F63+GIC!F63</f>
        <v>23.127955199999995</v>
      </c>
      <c r="G63" s="52">
        <f>INTMARB!G63+GIC!G63</f>
        <v>27.596620800000004</v>
      </c>
      <c r="H63" s="52">
        <f>INTMARB!H63+GIC!H63</f>
        <v>34.496179199999979</v>
      </c>
      <c r="I63" s="52">
        <f>INTMARB!I63+GIC!I63</f>
        <v>34.4961792</v>
      </c>
      <c r="J63" s="52">
        <f>INTMARB!J63+GIC!J63</f>
        <v>44.84471039999999</v>
      </c>
      <c r="K63" s="52">
        <f>INTMARB!K63+GIC!K63</f>
        <v>44.84471039999999</v>
      </c>
      <c r="L63" s="52">
        <f>INTMARB!L63+GIC!L63</f>
        <v>36.344044800000006</v>
      </c>
      <c r="M63" s="52">
        <f>INTMARB!M63+GIC!M63</f>
        <v>36.344044800000006</v>
      </c>
      <c r="N63" s="52">
        <f>INTMARB!N63+GIC!N63</f>
        <v>39.648268800000039</v>
      </c>
      <c r="O63" s="52">
        <f>INTMARB!O63+GIC!O63</f>
        <v>39.648268799999983</v>
      </c>
      <c r="P63" s="52">
        <f>INTMARB!P63+GIC!P63</f>
        <v>39.648268799999983</v>
      </c>
      <c r="Q63" s="52">
        <f>INTMARB!Q63+GIC!Q63</f>
        <v>39.64826879999999</v>
      </c>
      <c r="R63" s="52">
        <f>INTMARB!R63+GIC!R63</f>
        <v>42.952089599999979</v>
      </c>
      <c r="S63" s="52">
        <f>INTMARB!S63+GIC!S63</f>
        <v>49.560134399999981</v>
      </c>
      <c r="T63" s="52">
        <f>INTMARB!T63+GIC!T63</f>
        <v>51.915628799999993</v>
      </c>
      <c r="U63" s="52">
        <f>INTMARB!U63+GIC!U63</f>
        <v>47.871532799999997</v>
      </c>
      <c r="V63" s="52">
        <f>INTMARB!V63+GIC!V63</f>
        <v>46.523635200000008</v>
      </c>
      <c r="W63" s="52">
        <f>INTMARB!W63+GIC!W63</f>
        <v>51.618470400000007</v>
      </c>
      <c r="X63" s="52">
        <f>INTMARB!X63+GIC!X63</f>
        <v>48.059827199999972</v>
      </c>
    </row>
    <row r="64" spans="1:24" ht="11.25" customHeight="1" x14ac:dyDescent="0.2">
      <c r="A64" s="50" t="s">
        <v>96</v>
      </c>
      <c r="B64" s="51" t="s">
        <v>97</v>
      </c>
      <c r="C64" s="52">
        <f>INTMARB!C64+GIC!C64</f>
        <v>0</v>
      </c>
      <c r="D64" s="52">
        <f>INTMARB!D64+GIC!D64</f>
        <v>0</v>
      </c>
      <c r="E64" s="52">
        <f>INTMARB!E64+GIC!E64</f>
        <v>0</v>
      </c>
      <c r="F64" s="52">
        <f>INTMARB!F64+GIC!F64</f>
        <v>0</v>
      </c>
      <c r="G64" s="52">
        <f>INTMARB!G64+GIC!G64</f>
        <v>0</v>
      </c>
      <c r="H64" s="52">
        <f>INTMARB!H64+GIC!H64</f>
        <v>0</v>
      </c>
      <c r="I64" s="52">
        <f>INTMARB!I64+GIC!I64</f>
        <v>0</v>
      </c>
      <c r="J64" s="52">
        <f>INTMARB!J64+GIC!J64</f>
        <v>0.81906551999999988</v>
      </c>
      <c r="K64" s="52">
        <f>INTMARB!K64+GIC!K64</f>
        <v>4.2588655200000014</v>
      </c>
      <c r="L64" s="52">
        <f>INTMARB!L64+GIC!L64</f>
        <v>11.411487360000001</v>
      </c>
      <c r="M64" s="52">
        <f>INTMARB!M64+GIC!M64</f>
        <v>14.960181599999997</v>
      </c>
      <c r="N64" s="52">
        <f>INTMARB!N64+GIC!N64</f>
        <v>24.460909200000003</v>
      </c>
      <c r="O64" s="52">
        <f>INTMARB!O64+GIC!O64</f>
        <v>25.989556319999998</v>
      </c>
      <c r="P64" s="52">
        <f>INTMARB!P64+GIC!P64</f>
        <v>25.443709200000001</v>
      </c>
      <c r="Q64" s="52">
        <f>INTMARB!Q64+GIC!Q64</f>
        <v>25.989556320000002</v>
      </c>
      <c r="R64" s="52">
        <f>INTMARB!R64+GIC!R64</f>
        <v>25.771178160000005</v>
      </c>
      <c r="S64" s="52">
        <f>INTMARB!S64+GIC!S64</f>
        <v>26.808621839999997</v>
      </c>
      <c r="T64" s="52">
        <f>INTMARB!T64+GIC!T64</f>
        <v>27.543166560000003</v>
      </c>
      <c r="U64" s="52">
        <f>INTMARB!U64+GIC!U64</f>
        <v>30.221886240000003</v>
      </c>
      <c r="V64" s="52">
        <f>INTMARB!V64+GIC!V64</f>
        <v>31.787290080000002</v>
      </c>
      <c r="W64" s="52">
        <f>INTMARB!W64+GIC!W64</f>
        <v>30.407242320000002</v>
      </c>
      <c r="X64" s="52">
        <f>INTMARB!X64+GIC!X64</f>
        <v>30.558790080000001</v>
      </c>
    </row>
    <row r="65" spans="1:24" ht="11.25" customHeight="1" x14ac:dyDescent="0.2">
      <c r="A65" s="50" t="s">
        <v>98</v>
      </c>
      <c r="B65" s="51" t="s">
        <v>99</v>
      </c>
      <c r="C65" s="52">
        <f>INTMARB!C65+GIC!C65</f>
        <v>0</v>
      </c>
      <c r="D65" s="52">
        <f>INTMARB!D65+GIC!D65</f>
        <v>0</v>
      </c>
      <c r="E65" s="52">
        <f>INTMARB!E65+GIC!E65</f>
        <v>0</v>
      </c>
      <c r="F65" s="52">
        <f>INTMARB!F65+GIC!F65</f>
        <v>0</v>
      </c>
      <c r="G65" s="52">
        <f>INTMARB!G65+GIC!G65</f>
        <v>0</v>
      </c>
      <c r="H65" s="52">
        <f>INTMARB!H65+GIC!H65</f>
        <v>0</v>
      </c>
      <c r="I65" s="52">
        <f>INTMARB!I65+GIC!I65</f>
        <v>0</v>
      </c>
      <c r="J65" s="52">
        <f>INTMARB!J65+GIC!J65</f>
        <v>0</v>
      </c>
      <c r="K65" s="52">
        <f>INTMARB!K65+GIC!K65</f>
        <v>0</v>
      </c>
      <c r="L65" s="52">
        <f>INTMARB!L65+GIC!L65</f>
        <v>0</v>
      </c>
      <c r="M65" s="52">
        <f>INTMARB!M65+GIC!M65</f>
        <v>0</v>
      </c>
      <c r="N65" s="52">
        <f>INTMARB!N65+GIC!N65</f>
        <v>0</v>
      </c>
      <c r="O65" s="52">
        <f>INTMARB!O65+GIC!O65</f>
        <v>8.7998399999999961</v>
      </c>
      <c r="P65" s="52">
        <f>INTMARB!P65+GIC!P65</f>
        <v>15.000119999999999</v>
      </c>
      <c r="Q65" s="52">
        <f>INTMARB!Q65+GIC!Q65</f>
        <v>16.099919999999994</v>
      </c>
      <c r="R65" s="52">
        <f>INTMARB!R65+GIC!R65</f>
        <v>32.500079999999997</v>
      </c>
      <c r="S65" s="52">
        <f>INTMARB!S65+GIC!S65</f>
        <v>42.69995999999999</v>
      </c>
      <c r="T65" s="52">
        <f>INTMARB!T65+GIC!T65</f>
        <v>75.200759999999988</v>
      </c>
      <c r="U65" s="52">
        <f>INTMARB!U65+GIC!U65</f>
        <v>115.67375999999999</v>
      </c>
      <c r="V65" s="52">
        <f>INTMARB!V65+GIC!V65</f>
        <v>93.775679999999994</v>
      </c>
      <c r="W65" s="52">
        <f>INTMARB!W65+GIC!W65</f>
        <v>137.79107999999999</v>
      </c>
      <c r="X65" s="52">
        <f>INTMARB!X65+GIC!X65</f>
        <v>148.16124000000002</v>
      </c>
    </row>
    <row r="66" spans="1:24" ht="11.25" customHeight="1" x14ac:dyDescent="0.2">
      <c r="A66" s="50" t="s">
        <v>100</v>
      </c>
      <c r="B66" s="51" t="s">
        <v>101</v>
      </c>
      <c r="C66" s="52">
        <f>INTMARB!C66+GIC!C66</f>
        <v>0</v>
      </c>
      <c r="D66" s="52">
        <f>INTMARB!D66+GIC!D66</f>
        <v>0</v>
      </c>
      <c r="E66" s="52">
        <f>INTMARB!E66+GIC!E66</f>
        <v>0</v>
      </c>
      <c r="F66" s="52">
        <f>INTMARB!F66+GIC!F66</f>
        <v>0</v>
      </c>
      <c r="G66" s="52">
        <f>INTMARB!G66+GIC!G66</f>
        <v>0</v>
      </c>
      <c r="H66" s="52">
        <f>INTMARB!H66+GIC!H66</f>
        <v>0</v>
      </c>
      <c r="I66" s="52">
        <f>INTMARB!I66+GIC!I66</f>
        <v>0</v>
      </c>
      <c r="J66" s="52">
        <f>INTMARB!J66+GIC!J66</f>
        <v>0</v>
      </c>
      <c r="K66" s="52">
        <f>INTMARB!K66+GIC!K66</f>
        <v>0</v>
      </c>
      <c r="L66" s="52">
        <f>INTMARB!L66+GIC!L66</f>
        <v>0</v>
      </c>
      <c r="M66" s="52">
        <f>INTMARB!M66+GIC!M66</f>
        <v>0</v>
      </c>
      <c r="N66" s="52">
        <f>INTMARB!N66+GIC!N66</f>
        <v>0</v>
      </c>
      <c r="O66" s="52">
        <f>INTMARB!O66+GIC!O66</f>
        <v>0</v>
      </c>
      <c r="P66" s="52">
        <f>INTMARB!P66+GIC!P66</f>
        <v>0</v>
      </c>
      <c r="Q66" s="52">
        <f>INTMARB!Q66+GIC!Q66</f>
        <v>0</v>
      </c>
      <c r="R66" s="52">
        <f>INTMARB!R66+GIC!R66</f>
        <v>0</v>
      </c>
      <c r="S66" s="52">
        <f>INTMARB!S66+GIC!S66</f>
        <v>0</v>
      </c>
      <c r="T66" s="52">
        <f>INTMARB!T66+GIC!T66</f>
        <v>0</v>
      </c>
      <c r="U66" s="52">
        <f>INTMARB!U66+GIC!U66</f>
        <v>0</v>
      </c>
      <c r="V66" s="52">
        <f>INTMARB!V66+GIC!V66</f>
        <v>0</v>
      </c>
      <c r="W66" s="52">
        <f>INTMARB!W66+GIC!W66</f>
        <v>0</v>
      </c>
      <c r="X66" s="52">
        <f>INTMARB!X66+GIC!X66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INTMARB!C67+GIC!C67</f>
        <v>0</v>
      </c>
      <c r="D67" s="52">
        <f>INTMARB!D67+GIC!D67</f>
        <v>0</v>
      </c>
      <c r="E67" s="52">
        <f>INTMARB!E67+GIC!E67</f>
        <v>0</v>
      </c>
      <c r="F67" s="52">
        <f>INTMARB!F67+GIC!F67</f>
        <v>0</v>
      </c>
      <c r="G67" s="52">
        <f>INTMARB!G67+GIC!G67</f>
        <v>0</v>
      </c>
      <c r="H67" s="52">
        <f>INTMARB!H67+GIC!H67</f>
        <v>0</v>
      </c>
      <c r="I67" s="52">
        <f>INTMARB!I67+GIC!I67</f>
        <v>0</v>
      </c>
      <c r="J67" s="52">
        <f>INTMARB!J67+GIC!J67</f>
        <v>0</v>
      </c>
      <c r="K67" s="52">
        <f>INTMARB!K67+GIC!K67</f>
        <v>0</v>
      </c>
      <c r="L67" s="52">
        <f>INTMARB!L67+GIC!L67</f>
        <v>0</v>
      </c>
      <c r="M67" s="52">
        <f>INTMARB!M67+GIC!M67</f>
        <v>0</v>
      </c>
      <c r="N67" s="52">
        <f>INTMARB!N67+GIC!N67</f>
        <v>0</v>
      </c>
      <c r="O67" s="52">
        <f>INTMARB!O67+GIC!O67</f>
        <v>0</v>
      </c>
      <c r="P67" s="52">
        <f>INTMARB!P67+GIC!P67</f>
        <v>0</v>
      </c>
      <c r="Q67" s="52">
        <f>INTMARB!Q67+GIC!Q67</f>
        <v>0</v>
      </c>
      <c r="R67" s="52">
        <f>INTMARB!R67+GIC!R67</f>
        <v>0</v>
      </c>
      <c r="S67" s="52">
        <f>INTMARB!S67+GIC!S67</f>
        <v>0</v>
      </c>
      <c r="T67" s="52">
        <f>INTMARB!T67+GIC!T67</f>
        <v>0</v>
      </c>
      <c r="U67" s="52">
        <f>INTMARB!U67+GIC!U67</f>
        <v>0</v>
      </c>
      <c r="V67" s="52">
        <f>INTMARB!V67+GIC!V67</f>
        <v>0</v>
      </c>
      <c r="W67" s="52">
        <f>INTMARB!W67+GIC!W67</f>
        <v>1.93275504</v>
      </c>
      <c r="X67" s="52">
        <f>INTMARB!X67+GIC!X67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INTMARB!C68+GIC!C68</f>
        <v>0</v>
      </c>
      <c r="D68" s="52">
        <f>INTMARB!D68+GIC!D68</f>
        <v>0</v>
      </c>
      <c r="E68" s="52">
        <f>INTMARB!E68+GIC!E68</f>
        <v>0</v>
      </c>
      <c r="F68" s="52">
        <f>INTMARB!F68+GIC!F68</f>
        <v>0</v>
      </c>
      <c r="G68" s="52">
        <f>INTMARB!G68+GIC!G68</f>
        <v>0</v>
      </c>
      <c r="H68" s="52">
        <f>INTMARB!H68+GIC!H68</f>
        <v>0</v>
      </c>
      <c r="I68" s="52">
        <f>INTMARB!I68+GIC!I68</f>
        <v>0</v>
      </c>
      <c r="J68" s="52">
        <f>INTMARB!J68+GIC!J68</f>
        <v>0</v>
      </c>
      <c r="K68" s="52">
        <f>INTMARB!K68+GIC!K68</f>
        <v>0</v>
      </c>
      <c r="L68" s="52">
        <f>INTMARB!L68+GIC!L68</f>
        <v>0</v>
      </c>
      <c r="M68" s="52">
        <f>INTMARB!M68+GIC!M68</f>
        <v>0</v>
      </c>
      <c r="N68" s="52">
        <f>INTMARB!N68+GIC!N68</f>
        <v>0</v>
      </c>
      <c r="O68" s="52">
        <f>INTMARB!O68+GIC!O68</f>
        <v>0</v>
      </c>
      <c r="P68" s="52">
        <f>INTMARB!P68+GIC!P68</f>
        <v>0</v>
      </c>
      <c r="Q68" s="52">
        <f>INTMARB!Q68+GIC!Q68</f>
        <v>0</v>
      </c>
      <c r="R68" s="52">
        <f>INTMARB!R68+GIC!R68</f>
        <v>0</v>
      </c>
      <c r="S68" s="52">
        <f>INTMARB!S68+GIC!S68</f>
        <v>0.14935967999999994</v>
      </c>
      <c r="T68" s="52">
        <f>INTMARB!T68+GIC!T68</f>
        <v>3.811475520000001</v>
      </c>
      <c r="U68" s="52">
        <f>INTMARB!U68+GIC!U68</f>
        <v>0</v>
      </c>
      <c r="V68" s="52">
        <f>INTMARB!V68+GIC!V68</f>
        <v>0</v>
      </c>
      <c r="W68" s="52">
        <f>INTMARB!W68+GIC!W68</f>
        <v>0</v>
      </c>
      <c r="X68" s="52">
        <f>INTMARB!X68+GIC!X68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INTMARB!C69+GIC!C69</f>
        <v>0</v>
      </c>
      <c r="D69" s="52">
        <f>INTMARB!D69+GIC!D69</f>
        <v>0</v>
      </c>
      <c r="E69" s="52">
        <f>INTMARB!E69+GIC!E69</f>
        <v>0</v>
      </c>
      <c r="F69" s="52">
        <f>INTMARB!F69+GIC!F69</f>
        <v>0</v>
      </c>
      <c r="G69" s="52">
        <f>INTMARB!G69+GIC!G69</f>
        <v>0</v>
      </c>
      <c r="H69" s="52">
        <f>INTMARB!H69+GIC!H69</f>
        <v>0</v>
      </c>
      <c r="I69" s="52">
        <f>INTMARB!I69+GIC!I69</f>
        <v>0</v>
      </c>
      <c r="J69" s="52">
        <f>INTMARB!J69+GIC!J69</f>
        <v>2.6196566400000001</v>
      </c>
      <c r="K69" s="52">
        <f>INTMARB!K69+GIC!K69</f>
        <v>41.913486720000002</v>
      </c>
      <c r="L69" s="52">
        <f>INTMARB!L69+GIC!L69</f>
        <v>44.533143359999983</v>
      </c>
      <c r="M69" s="52">
        <f>INTMARB!M69+GIC!M69</f>
        <v>44.533143359999983</v>
      </c>
      <c r="N69" s="52">
        <f>INTMARB!N69+GIC!N69</f>
        <v>47.152799999999999</v>
      </c>
      <c r="O69" s="52">
        <f>INTMARB!O69+GIC!O69</f>
        <v>47.152799999999999</v>
      </c>
      <c r="P69" s="52">
        <f>INTMARB!P69+GIC!P69</f>
        <v>44.533143359999983</v>
      </c>
      <c r="Q69" s="52">
        <f>INTMARB!Q69+GIC!Q69</f>
        <v>28.815713279999997</v>
      </c>
      <c r="R69" s="52">
        <f>INTMARB!R69+GIC!R69</f>
        <v>28.815713279999997</v>
      </c>
      <c r="S69" s="52">
        <f>INTMARB!S69+GIC!S69</f>
        <v>26.196056640000002</v>
      </c>
      <c r="T69" s="52">
        <f>INTMARB!T69+GIC!T69</f>
        <v>25.40236032</v>
      </c>
      <c r="U69" s="52">
        <f>INTMARB!U69+GIC!U69</f>
        <v>26.531223840000003</v>
      </c>
      <c r="V69" s="52">
        <f>INTMARB!V69+GIC!V69</f>
        <v>31.833492479999993</v>
      </c>
      <c r="W69" s="52">
        <f>INTMARB!W69+GIC!W69</f>
        <v>73.400342400000014</v>
      </c>
      <c r="X69" s="52">
        <f>INTMARB!X69+GIC!X69</f>
        <v>74.543479200000007</v>
      </c>
    </row>
    <row r="70" spans="1:24" ht="11.25" customHeight="1" x14ac:dyDescent="0.2">
      <c r="A70" s="50" t="s">
        <v>108</v>
      </c>
      <c r="B70" s="51" t="s">
        <v>109</v>
      </c>
      <c r="C70" s="52">
        <f>INTMARB!C70+GIC!C70</f>
        <v>0</v>
      </c>
      <c r="D70" s="52">
        <f>INTMARB!D70+GIC!D70</f>
        <v>0</v>
      </c>
      <c r="E70" s="52">
        <f>INTMARB!E70+GIC!E70</f>
        <v>0</v>
      </c>
      <c r="F70" s="52">
        <f>INTMARB!F70+GIC!F70</f>
        <v>0</v>
      </c>
      <c r="G70" s="52">
        <f>INTMARB!G70+GIC!G70</f>
        <v>0</v>
      </c>
      <c r="H70" s="52">
        <f>INTMARB!H70+GIC!H70</f>
        <v>0</v>
      </c>
      <c r="I70" s="52">
        <f>INTMARB!I70+GIC!I70</f>
        <v>0</v>
      </c>
      <c r="J70" s="52">
        <f>INTMARB!J70+GIC!J70</f>
        <v>0</v>
      </c>
      <c r="K70" s="52">
        <f>INTMARB!K70+GIC!K70</f>
        <v>0</v>
      </c>
      <c r="L70" s="52">
        <f>INTMARB!L70+GIC!L70</f>
        <v>0</v>
      </c>
      <c r="M70" s="52">
        <f>INTMARB!M70+GIC!M70</f>
        <v>0</v>
      </c>
      <c r="N70" s="52">
        <f>INTMARB!N70+GIC!N70</f>
        <v>0</v>
      </c>
      <c r="O70" s="52">
        <f>INTMARB!O70+GIC!O70</f>
        <v>0</v>
      </c>
      <c r="P70" s="52">
        <f>INTMARB!P70+GIC!P70</f>
        <v>0</v>
      </c>
      <c r="Q70" s="52">
        <f>INTMARB!Q70+GIC!Q70</f>
        <v>0</v>
      </c>
      <c r="R70" s="52">
        <f>INTMARB!R70+GIC!R70</f>
        <v>0</v>
      </c>
      <c r="S70" s="52">
        <f>INTMARB!S70+GIC!S70</f>
        <v>0</v>
      </c>
      <c r="T70" s="52">
        <f>INTMARB!T70+GIC!T70</f>
        <v>0</v>
      </c>
      <c r="U70" s="52">
        <f>INTMARB!U70+GIC!U70</f>
        <v>0</v>
      </c>
      <c r="V70" s="52">
        <f>INTMARB!V70+GIC!V70</f>
        <v>0</v>
      </c>
      <c r="W70" s="52">
        <f>INTMARB!W70+GIC!W70</f>
        <v>0</v>
      </c>
      <c r="X70" s="52">
        <f>INTMARB!X70+GIC!X70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INTMARB!C71+GIC!C71</f>
        <v>0</v>
      </c>
      <c r="D71" s="52">
        <f>INTMARB!D71+GIC!D71</f>
        <v>0</v>
      </c>
      <c r="E71" s="52">
        <f>INTMARB!E71+GIC!E71</f>
        <v>0</v>
      </c>
      <c r="F71" s="52">
        <f>INTMARB!F71+GIC!F71</f>
        <v>0</v>
      </c>
      <c r="G71" s="52">
        <f>INTMARB!G71+GIC!G71</f>
        <v>0</v>
      </c>
      <c r="H71" s="52">
        <f>INTMARB!H71+GIC!H71</f>
        <v>0</v>
      </c>
      <c r="I71" s="52">
        <f>INTMARB!I71+GIC!I71</f>
        <v>0</v>
      </c>
      <c r="J71" s="52">
        <f>INTMARB!J71+GIC!J71</f>
        <v>0</v>
      </c>
      <c r="K71" s="52">
        <f>INTMARB!K71+GIC!K71</f>
        <v>0</v>
      </c>
      <c r="L71" s="52">
        <f>INTMARB!L71+GIC!L71</f>
        <v>0</v>
      </c>
      <c r="M71" s="52">
        <f>INTMARB!M71+GIC!M71</f>
        <v>0</v>
      </c>
      <c r="N71" s="52">
        <f>INTMARB!N71+GIC!N71</f>
        <v>0</v>
      </c>
      <c r="O71" s="52">
        <f>INTMARB!O71+GIC!O71</f>
        <v>0</v>
      </c>
      <c r="P71" s="52">
        <f>INTMARB!P71+GIC!P71</f>
        <v>0</v>
      </c>
      <c r="Q71" s="52">
        <f>INTMARB!Q71+GIC!Q71</f>
        <v>0</v>
      </c>
      <c r="R71" s="52">
        <f>INTMARB!R71+GIC!R71</f>
        <v>0</v>
      </c>
      <c r="S71" s="52">
        <f>INTMARB!S71+GIC!S71</f>
        <v>0</v>
      </c>
      <c r="T71" s="52">
        <f>INTMARB!T71+GIC!T71</f>
        <v>0</v>
      </c>
      <c r="U71" s="52">
        <f>INTMARB!U71+GIC!U71</f>
        <v>0</v>
      </c>
      <c r="V71" s="52">
        <f>INTMARB!V71+GIC!V71</f>
        <v>0</v>
      </c>
      <c r="W71" s="52">
        <f>INTMARB!W71+GIC!W71</f>
        <v>0</v>
      </c>
      <c r="X71" s="52">
        <f>INTMARB!X71+GIC!X71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INTMARB!C72+GIC!C72</f>
        <v>0</v>
      </c>
      <c r="D72" s="55">
        <f>INTMARB!D72+GIC!D72</f>
        <v>0</v>
      </c>
      <c r="E72" s="55">
        <f>INTMARB!E72+GIC!E72</f>
        <v>0</v>
      </c>
      <c r="F72" s="55">
        <f>INTMARB!F72+GIC!F72</f>
        <v>0</v>
      </c>
      <c r="G72" s="55">
        <f>INTMARB!G72+GIC!G72</f>
        <v>0</v>
      </c>
      <c r="H72" s="55">
        <f>INTMARB!H72+GIC!H72</f>
        <v>0</v>
      </c>
      <c r="I72" s="55">
        <f>INTMARB!I72+GIC!I72</f>
        <v>0</v>
      </c>
      <c r="J72" s="55">
        <f>INTMARB!J72+GIC!J72</f>
        <v>0</v>
      </c>
      <c r="K72" s="55">
        <f>INTMARB!K72+GIC!K72</f>
        <v>0</v>
      </c>
      <c r="L72" s="55">
        <f>INTMARB!L72+GIC!L72</f>
        <v>0</v>
      </c>
      <c r="M72" s="55">
        <f>INTMARB!M72+GIC!M72</f>
        <v>0</v>
      </c>
      <c r="N72" s="55">
        <f>INTMARB!N72+GIC!N72</f>
        <v>0</v>
      </c>
      <c r="O72" s="55">
        <f>INTMARB!O72+GIC!O72</f>
        <v>0</v>
      </c>
      <c r="P72" s="55">
        <f>INTMARB!P72+GIC!P72</f>
        <v>0</v>
      </c>
      <c r="Q72" s="55">
        <f>INTMARB!Q72+GIC!Q72</f>
        <v>0</v>
      </c>
      <c r="R72" s="55">
        <f>INTMARB!R72+GIC!R72</f>
        <v>0</v>
      </c>
      <c r="S72" s="55">
        <f>INTMARB!S72+GIC!S72</f>
        <v>0</v>
      </c>
      <c r="T72" s="55">
        <f>INTMARB!T72+GIC!T72</f>
        <v>0</v>
      </c>
      <c r="U72" s="55">
        <f>INTMARB!U72+GIC!U72</f>
        <v>0</v>
      </c>
      <c r="V72" s="55">
        <f>INTMARB!V72+GIC!V72</f>
        <v>0</v>
      </c>
      <c r="W72" s="55">
        <f>INTMARB!W72+GIC!W72</f>
        <v>0</v>
      </c>
      <c r="X72" s="55">
        <f>INTMARB!X72+GIC!X72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121</v>
      </c>
      <c r="B1" s="4" t="s">
        <v>210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609.43904315999987</v>
      </c>
      <c r="D2" s="21">
        <f t="shared" ref="D2:X2" si="0">SUM(D3,D17,D22,D25,D26,D51,D52)</f>
        <v>606.14573112000016</v>
      </c>
      <c r="E2" s="21">
        <f t="shared" si="0"/>
        <v>436.44996431999988</v>
      </c>
      <c r="F2" s="21">
        <f t="shared" si="0"/>
        <v>392.83952651999999</v>
      </c>
      <c r="G2" s="21">
        <f t="shared" si="0"/>
        <v>173.41117668000001</v>
      </c>
      <c r="H2" s="21">
        <f t="shared" si="0"/>
        <v>920.01246156000013</v>
      </c>
      <c r="I2" s="21">
        <f t="shared" si="0"/>
        <v>934.83162432000017</v>
      </c>
      <c r="J2" s="21">
        <f t="shared" si="0"/>
        <v>869.40263988000015</v>
      </c>
      <c r="K2" s="21">
        <f t="shared" si="0"/>
        <v>802.4671548</v>
      </c>
      <c r="L2" s="21">
        <f t="shared" si="0"/>
        <v>693.08202635999999</v>
      </c>
      <c r="M2" s="21">
        <f t="shared" si="0"/>
        <v>590.20920216000002</v>
      </c>
      <c r="N2" s="21">
        <f t="shared" si="0"/>
        <v>629.01319608000017</v>
      </c>
      <c r="O2" s="21">
        <f t="shared" si="0"/>
        <v>623.12930856000014</v>
      </c>
      <c r="P2" s="21">
        <f t="shared" si="0"/>
        <v>756.10928952000006</v>
      </c>
      <c r="Q2" s="21">
        <f t="shared" si="0"/>
        <v>735.52434264000021</v>
      </c>
      <c r="R2" s="21">
        <f t="shared" si="0"/>
        <v>773.25976511999988</v>
      </c>
      <c r="S2" s="21">
        <f t="shared" si="0"/>
        <v>909.22297392000007</v>
      </c>
      <c r="T2" s="21">
        <f t="shared" si="0"/>
        <v>806.43725604000019</v>
      </c>
      <c r="U2" s="21">
        <f t="shared" si="0"/>
        <v>856.24929900000006</v>
      </c>
      <c r="V2" s="21">
        <f t="shared" si="0"/>
        <v>881.41074372000026</v>
      </c>
      <c r="W2" s="21">
        <f t="shared" si="0"/>
        <v>876.24840528000016</v>
      </c>
      <c r="X2" s="21">
        <f t="shared" si="0"/>
        <v>802.52022131999991</v>
      </c>
    </row>
    <row r="3" spans="1:24" ht="11.25" customHeight="1" x14ac:dyDescent="0.2">
      <c r="A3" s="22" t="s">
        <v>2</v>
      </c>
      <c r="B3" s="23" t="s">
        <v>3</v>
      </c>
      <c r="C3" s="24">
        <f t="shared" ref="C3:V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ref="W3:X3" si="2">SUM(W4,W8,W11)</f>
        <v>0</v>
      </c>
      <c r="X3" s="24">
        <f t="shared" si="2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V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ref="W4:X4" si="4">SUM(W5:W7)</f>
        <v>0</v>
      </c>
      <c r="X4" s="19">
        <f t="shared" si="4"/>
        <v>0</v>
      </c>
    </row>
    <row r="5" spans="1:24" ht="11.25" customHeight="1" x14ac:dyDescent="0.2">
      <c r="A5" s="28" t="s">
        <v>4</v>
      </c>
      <c r="B5" s="7" t="s">
        <v>5</v>
      </c>
      <c r="C5" s="8">
        <f>INTMARB_IN!C5+INTMARB_EX!C5</f>
        <v>0</v>
      </c>
      <c r="D5" s="8">
        <f>INTMARB_IN!D5+INTMARB_EX!D5</f>
        <v>0</v>
      </c>
      <c r="E5" s="8">
        <f>INTMARB_IN!E5+INTMARB_EX!E5</f>
        <v>0</v>
      </c>
      <c r="F5" s="8">
        <f>INTMARB_IN!F5+INTMARB_EX!F5</f>
        <v>0</v>
      </c>
      <c r="G5" s="8">
        <f>INTMARB_IN!G5+INTMARB_EX!G5</f>
        <v>0</v>
      </c>
      <c r="H5" s="8">
        <f>INTMARB_IN!H5+INTMARB_EX!H5</f>
        <v>0</v>
      </c>
      <c r="I5" s="8">
        <f>INTMARB_IN!I5+INTMARB_EX!I5</f>
        <v>0</v>
      </c>
      <c r="J5" s="8">
        <f>INTMARB_IN!J5+INTMARB_EX!J5</f>
        <v>0</v>
      </c>
      <c r="K5" s="8">
        <f>INTMARB_IN!K5+INTMARB_EX!K5</f>
        <v>0</v>
      </c>
      <c r="L5" s="8">
        <f>INTMARB_IN!L5+INTMARB_EX!L5</f>
        <v>0</v>
      </c>
      <c r="M5" s="8">
        <f>INTMARB_IN!M5+INTMARB_EX!M5</f>
        <v>0</v>
      </c>
      <c r="N5" s="8">
        <f>INTMARB_IN!N5+INTMARB_EX!N5</f>
        <v>0</v>
      </c>
      <c r="O5" s="8">
        <f>INTMARB_IN!O5+INTMARB_EX!O5</f>
        <v>0</v>
      </c>
      <c r="P5" s="8">
        <f>INTMARB_IN!P5+INTMARB_EX!P5</f>
        <v>0</v>
      </c>
      <c r="Q5" s="8">
        <f>INTMARB_IN!Q5+INTMARB_EX!Q5</f>
        <v>0</v>
      </c>
      <c r="R5" s="8">
        <f>INTMARB_IN!R5+INTMARB_EX!R5</f>
        <v>0</v>
      </c>
      <c r="S5" s="8">
        <f>INTMARB_IN!S5+INTMARB_EX!S5</f>
        <v>0</v>
      </c>
      <c r="T5" s="8">
        <f>INTMARB_IN!T5+INTMARB_EX!T5</f>
        <v>0</v>
      </c>
      <c r="U5" s="8">
        <f>INTMARB_IN!U5+INTMARB_EX!U5</f>
        <v>0</v>
      </c>
      <c r="V5" s="8">
        <f>INTMARB_IN!V5+INTMARB_EX!V5</f>
        <v>0</v>
      </c>
      <c r="W5" s="8">
        <f>INTMARB_IN!W5+INTMARB_EX!W5</f>
        <v>0</v>
      </c>
      <c r="X5" s="8">
        <f>INTMARB_IN!X5+INTMARB_EX!X5</f>
        <v>0</v>
      </c>
    </row>
    <row r="6" spans="1:24" ht="11.25" customHeight="1" x14ac:dyDescent="0.2">
      <c r="A6" s="28" t="s">
        <v>6</v>
      </c>
      <c r="B6" s="7" t="s">
        <v>7</v>
      </c>
      <c r="C6" s="8">
        <f>INTMARB_IN!C6+INTMARB_EX!C6</f>
        <v>0</v>
      </c>
      <c r="D6" s="8">
        <f>INTMARB_IN!D6+INTMARB_EX!D6</f>
        <v>0</v>
      </c>
      <c r="E6" s="8">
        <f>INTMARB_IN!E6+INTMARB_EX!E6</f>
        <v>0</v>
      </c>
      <c r="F6" s="8">
        <f>INTMARB_IN!F6+INTMARB_EX!F6</f>
        <v>0</v>
      </c>
      <c r="G6" s="8">
        <f>INTMARB_IN!G6+INTMARB_EX!G6</f>
        <v>0</v>
      </c>
      <c r="H6" s="8">
        <f>INTMARB_IN!H6+INTMARB_EX!H6</f>
        <v>0</v>
      </c>
      <c r="I6" s="8">
        <f>INTMARB_IN!I6+INTMARB_EX!I6</f>
        <v>0</v>
      </c>
      <c r="J6" s="8">
        <f>INTMARB_IN!J6+INTMARB_EX!J6</f>
        <v>0</v>
      </c>
      <c r="K6" s="8">
        <f>INTMARB_IN!K6+INTMARB_EX!K6</f>
        <v>0</v>
      </c>
      <c r="L6" s="8">
        <f>INTMARB_IN!L6+INTMARB_EX!L6</f>
        <v>0</v>
      </c>
      <c r="M6" s="8">
        <f>INTMARB_IN!M6+INTMARB_EX!M6</f>
        <v>0</v>
      </c>
      <c r="N6" s="8">
        <f>INTMARB_IN!N6+INTMARB_EX!N6</f>
        <v>0</v>
      </c>
      <c r="O6" s="8">
        <f>INTMARB_IN!O6+INTMARB_EX!O6</f>
        <v>0</v>
      </c>
      <c r="P6" s="8">
        <f>INTMARB_IN!P6+INTMARB_EX!P6</f>
        <v>0</v>
      </c>
      <c r="Q6" s="8">
        <f>INTMARB_IN!Q6+INTMARB_EX!Q6</f>
        <v>0</v>
      </c>
      <c r="R6" s="8">
        <f>INTMARB_IN!R6+INTMARB_EX!R6</f>
        <v>0</v>
      </c>
      <c r="S6" s="8">
        <f>INTMARB_IN!S6+INTMARB_EX!S6</f>
        <v>0</v>
      </c>
      <c r="T6" s="8">
        <f>INTMARB_IN!T6+INTMARB_EX!T6</f>
        <v>0</v>
      </c>
      <c r="U6" s="8">
        <f>INTMARB_IN!U6+INTMARB_EX!U6</f>
        <v>0</v>
      </c>
      <c r="V6" s="8">
        <f>INTMARB_IN!V6+INTMARB_EX!V6</f>
        <v>0</v>
      </c>
      <c r="W6" s="8">
        <f>INTMARB_IN!W6+INTMARB_EX!W6</f>
        <v>0</v>
      </c>
      <c r="X6" s="8">
        <f>INTMARB_IN!X6+INTMARB_EX!X6</f>
        <v>0</v>
      </c>
    </row>
    <row r="7" spans="1:24" ht="11.25" customHeight="1" x14ac:dyDescent="0.2">
      <c r="A7" s="28" t="s">
        <v>8</v>
      </c>
      <c r="B7" s="7" t="s">
        <v>9</v>
      </c>
      <c r="C7" s="8">
        <f>INTMARB_IN!C7+INTMARB_EX!C7</f>
        <v>0</v>
      </c>
      <c r="D7" s="8">
        <f>INTMARB_IN!D7+INTMARB_EX!D7</f>
        <v>0</v>
      </c>
      <c r="E7" s="8">
        <f>INTMARB_IN!E7+INTMARB_EX!E7</f>
        <v>0</v>
      </c>
      <c r="F7" s="8">
        <f>INTMARB_IN!F7+INTMARB_EX!F7</f>
        <v>0</v>
      </c>
      <c r="G7" s="8">
        <f>INTMARB_IN!G7+INTMARB_EX!G7</f>
        <v>0</v>
      </c>
      <c r="H7" s="8">
        <f>INTMARB_IN!H7+INTMARB_EX!H7</f>
        <v>0</v>
      </c>
      <c r="I7" s="8">
        <f>INTMARB_IN!I7+INTMARB_EX!I7</f>
        <v>0</v>
      </c>
      <c r="J7" s="8">
        <f>INTMARB_IN!J7+INTMARB_EX!J7</f>
        <v>0</v>
      </c>
      <c r="K7" s="8">
        <f>INTMARB_IN!K7+INTMARB_EX!K7</f>
        <v>0</v>
      </c>
      <c r="L7" s="8">
        <f>INTMARB_IN!L7+INTMARB_EX!L7</f>
        <v>0</v>
      </c>
      <c r="M7" s="8">
        <f>INTMARB_IN!M7+INTMARB_EX!M7</f>
        <v>0</v>
      </c>
      <c r="N7" s="8">
        <f>INTMARB_IN!N7+INTMARB_EX!N7</f>
        <v>0</v>
      </c>
      <c r="O7" s="8">
        <f>INTMARB_IN!O7+INTMARB_EX!O7</f>
        <v>0</v>
      </c>
      <c r="P7" s="8">
        <f>INTMARB_IN!P7+INTMARB_EX!P7</f>
        <v>0</v>
      </c>
      <c r="Q7" s="8">
        <f>INTMARB_IN!Q7+INTMARB_EX!Q7</f>
        <v>0</v>
      </c>
      <c r="R7" s="8">
        <f>INTMARB_IN!R7+INTMARB_EX!R7</f>
        <v>0</v>
      </c>
      <c r="S7" s="8">
        <f>INTMARB_IN!S7+INTMARB_EX!S7</f>
        <v>0</v>
      </c>
      <c r="T7" s="8">
        <f>INTMARB_IN!T7+INTMARB_EX!T7</f>
        <v>0</v>
      </c>
      <c r="U7" s="8">
        <f>INTMARB_IN!U7+INTMARB_EX!U7</f>
        <v>0</v>
      </c>
      <c r="V7" s="8">
        <f>INTMARB_IN!V7+INTMARB_EX!V7</f>
        <v>0</v>
      </c>
      <c r="W7" s="8">
        <f>INTMARB_IN!W7+INTMARB_EX!W7</f>
        <v>0</v>
      </c>
      <c r="X7" s="8">
        <f>INTMARB_IN!X7+INTMARB_EX!X7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V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ref="W8:X8" si="6">SUM(W9:W10)</f>
        <v>0</v>
      </c>
      <c r="X8" s="19">
        <f t="shared" si="6"/>
        <v>0</v>
      </c>
    </row>
    <row r="9" spans="1:24" ht="11.25" customHeight="1" x14ac:dyDescent="0.2">
      <c r="A9" s="28" t="s">
        <v>10</v>
      </c>
      <c r="B9" s="7" t="s">
        <v>11</v>
      </c>
      <c r="C9" s="8">
        <f>INTMARB_IN!C9+INTMARB_EX!C9</f>
        <v>0</v>
      </c>
      <c r="D9" s="8">
        <f>INTMARB_IN!D9+INTMARB_EX!D9</f>
        <v>0</v>
      </c>
      <c r="E9" s="8">
        <f>INTMARB_IN!E9+INTMARB_EX!E9</f>
        <v>0</v>
      </c>
      <c r="F9" s="8">
        <f>INTMARB_IN!F9+INTMARB_EX!F9</f>
        <v>0</v>
      </c>
      <c r="G9" s="8">
        <f>INTMARB_IN!G9+INTMARB_EX!G9</f>
        <v>0</v>
      </c>
      <c r="H9" s="8">
        <f>INTMARB_IN!H9+INTMARB_EX!H9</f>
        <v>0</v>
      </c>
      <c r="I9" s="8">
        <f>INTMARB_IN!I9+INTMARB_EX!I9</f>
        <v>0</v>
      </c>
      <c r="J9" s="8">
        <f>INTMARB_IN!J9+INTMARB_EX!J9</f>
        <v>0</v>
      </c>
      <c r="K9" s="8">
        <f>INTMARB_IN!K9+INTMARB_EX!K9</f>
        <v>0</v>
      </c>
      <c r="L9" s="8">
        <f>INTMARB_IN!L9+INTMARB_EX!L9</f>
        <v>0</v>
      </c>
      <c r="M9" s="8">
        <f>INTMARB_IN!M9+INTMARB_EX!M9</f>
        <v>0</v>
      </c>
      <c r="N9" s="8">
        <f>INTMARB_IN!N9+INTMARB_EX!N9</f>
        <v>0</v>
      </c>
      <c r="O9" s="8">
        <f>INTMARB_IN!O9+INTMARB_EX!O9</f>
        <v>0</v>
      </c>
      <c r="P9" s="8">
        <f>INTMARB_IN!P9+INTMARB_EX!P9</f>
        <v>0</v>
      </c>
      <c r="Q9" s="8">
        <f>INTMARB_IN!Q9+INTMARB_EX!Q9</f>
        <v>0</v>
      </c>
      <c r="R9" s="8">
        <f>INTMARB_IN!R9+INTMARB_EX!R9</f>
        <v>0</v>
      </c>
      <c r="S9" s="8">
        <f>INTMARB_IN!S9+INTMARB_EX!S9</f>
        <v>0</v>
      </c>
      <c r="T9" s="8">
        <f>INTMARB_IN!T9+INTMARB_EX!T9</f>
        <v>0</v>
      </c>
      <c r="U9" s="8">
        <f>INTMARB_IN!U9+INTMARB_EX!U9</f>
        <v>0</v>
      </c>
      <c r="V9" s="8">
        <f>INTMARB_IN!V9+INTMARB_EX!V9</f>
        <v>0</v>
      </c>
      <c r="W9" s="8">
        <f>INTMARB_IN!W9+INTMARB_EX!W9</f>
        <v>0</v>
      </c>
      <c r="X9" s="8">
        <f>INTMARB_IN!X9+INTMARB_EX!X9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INTMARB_IN!C10+INTMARB_EX!C10</f>
        <v>0</v>
      </c>
      <c r="D10" s="8">
        <f>INTMARB_IN!D10+INTMARB_EX!D10</f>
        <v>0</v>
      </c>
      <c r="E10" s="8">
        <f>INTMARB_IN!E10+INTMARB_EX!E10</f>
        <v>0</v>
      </c>
      <c r="F10" s="8">
        <f>INTMARB_IN!F10+INTMARB_EX!F10</f>
        <v>0</v>
      </c>
      <c r="G10" s="8">
        <f>INTMARB_IN!G10+INTMARB_EX!G10</f>
        <v>0</v>
      </c>
      <c r="H10" s="8">
        <f>INTMARB_IN!H10+INTMARB_EX!H10</f>
        <v>0</v>
      </c>
      <c r="I10" s="8">
        <f>INTMARB_IN!I10+INTMARB_EX!I10</f>
        <v>0</v>
      </c>
      <c r="J10" s="8">
        <f>INTMARB_IN!J10+INTMARB_EX!J10</f>
        <v>0</v>
      </c>
      <c r="K10" s="8">
        <f>INTMARB_IN!K10+INTMARB_EX!K10</f>
        <v>0</v>
      </c>
      <c r="L10" s="8">
        <f>INTMARB_IN!L10+INTMARB_EX!L10</f>
        <v>0</v>
      </c>
      <c r="M10" s="8">
        <f>INTMARB_IN!M10+INTMARB_EX!M10</f>
        <v>0</v>
      </c>
      <c r="N10" s="8">
        <f>INTMARB_IN!N10+INTMARB_EX!N10</f>
        <v>0</v>
      </c>
      <c r="O10" s="8">
        <f>INTMARB_IN!O10+INTMARB_EX!O10</f>
        <v>0</v>
      </c>
      <c r="P10" s="8">
        <f>INTMARB_IN!P10+INTMARB_EX!P10</f>
        <v>0</v>
      </c>
      <c r="Q10" s="8">
        <f>INTMARB_IN!Q10+INTMARB_EX!Q10</f>
        <v>0</v>
      </c>
      <c r="R10" s="8">
        <f>INTMARB_IN!R10+INTMARB_EX!R10</f>
        <v>0</v>
      </c>
      <c r="S10" s="8">
        <f>INTMARB_IN!S10+INTMARB_EX!S10</f>
        <v>0</v>
      </c>
      <c r="T10" s="8">
        <f>INTMARB_IN!T10+INTMARB_EX!T10</f>
        <v>0</v>
      </c>
      <c r="U10" s="8">
        <f>INTMARB_IN!U10+INTMARB_EX!U10</f>
        <v>0</v>
      </c>
      <c r="V10" s="8">
        <f>INTMARB_IN!V10+INTMARB_EX!V10</f>
        <v>0</v>
      </c>
      <c r="W10" s="8">
        <f>INTMARB_IN!W10+INTMARB_EX!W10</f>
        <v>0</v>
      </c>
      <c r="X10" s="8">
        <f>INTMARB_IN!X10+INTMARB_EX!X10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V11" si="7">SUM(C12:C16)</f>
        <v>0</v>
      </c>
      <c r="D11" s="19">
        <f t="shared" si="7"/>
        <v>0</v>
      </c>
      <c r="E11" s="19">
        <f t="shared" si="7"/>
        <v>0</v>
      </c>
      <c r="F11" s="19">
        <f t="shared" si="7"/>
        <v>0</v>
      </c>
      <c r="G11" s="19">
        <f t="shared" si="7"/>
        <v>0</v>
      </c>
      <c r="H11" s="19">
        <f t="shared" si="7"/>
        <v>0</v>
      </c>
      <c r="I11" s="19">
        <f t="shared" si="7"/>
        <v>0</v>
      </c>
      <c r="J11" s="19">
        <f t="shared" si="7"/>
        <v>0</v>
      </c>
      <c r="K11" s="19">
        <f t="shared" si="7"/>
        <v>0</v>
      </c>
      <c r="L11" s="19">
        <f t="shared" si="7"/>
        <v>0</v>
      </c>
      <c r="M11" s="19">
        <f t="shared" si="7"/>
        <v>0</v>
      </c>
      <c r="N11" s="19">
        <f t="shared" si="7"/>
        <v>0</v>
      </c>
      <c r="O11" s="19">
        <f t="shared" si="7"/>
        <v>0</v>
      </c>
      <c r="P11" s="19">
        <f t="shared" si="7"/>
        <v>0</v>
      </c>
      <c r="Q11" s="19">
        <f t="shared" si="7"/>
        <v>0</v>
      </c>
      <c r="R11" s="19">
        <f t="shared" si="7"/>
        <v>0</v>
      </c>
      <c r="S11" s="19">
        <f t="shared" si="7"/>
        <v>0</v>
      </c>
      <c r="T11" s="19">
        <f t="shared" si="7"/>
        <v>0</v>
      </c>
      <c r="U11" s="19">
        <f t="shared" si="7"/>
        <v>0</v>
      </c>
      <c r="V11" s="19">
        <f t="shared" si="7"/>
        <v>0</v>
      </c>
      <c r="W11" s="19">
        <f t="shared" ref="W11:X11" si="8">SUM(W12:W16)</f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f>INTMARB_IN!C12+INTMARB_EX!C12</f>
        <v>0</v>
      </c>
      <c r="D12" s="8">
        <f>INTMARB_IN!D12+INTMARB_EX!D12</f>
        <v>0</v>
      </c>
      <c r="E12" s="8">
        <f>INTMARB_IN!E12+INTMARB_EX!E12</f>
        <v>0</v>
      </c>
      <c r="F12" s="8">
        <f>INTMARB_IN!F12+INTMARB_EX!F12</f>
        <v>0</v>
      </c>
      <c r="G12" s="8">
        <f>INTMARB_IN!G12+INTMARB_EX!G12</f>
        <v>0</v>
      </c>
      <c r="H12" s="8">
        <f>INTMARB_IN!H12+INTMARB_EX!H12</f>
        <v>0</v>
      </c>
      <c r="I12" s="8">
        <f>INTMARB_IN!I12+INTMARB_EX!I12</f>
        <v>0</v>
      </c>
      <c r="J12" s="8">
        <f>INTMARB_IN!J12+INTMARB_EX!J12</f>
        <v>0</v>
      </c>
      <c r="K12" s="8">
        <f>INTMARB_IN!K12+INTMARB_EX!K12</f>
        <v>0</v>
      </c>
      <c r="L12" s="8">
        <f>INTMARB_IN!L12+INTMARB_EX!L12</f>
        <v>0</v>
      </c>
      <c r="M12" s="8">
        <f>INTMARB_IN!M12+INTMARB_EX!M12</f>
        <v>0</v>
      </c>
      <c r="N12" s="8">
        <f>INTMARB_IN!N12+INTMARB_EX!N12</f>
        <v>0</v>
      </c>
      <c r="O12" s="8">
        <f>INTMARB_IN!O12+INTMARB_EX!O12</f>
        <v>0</v>
      </c>
      <c r="P12" s="8">
        <f>INTMARB_IN!P12+INTMARB_EX!P12</f>
        <v>0</v>
      </c>
      <c r="Q12" s="8">
        <f>INTMARB_IN!Q12+INTMARB_EX!Q12</f>
        <v>0</v>
      </c>
      <c r="R12" s="8">
        <f>INTMARB_IN!R12+INTMARB_EX!R12</f>
        <v>0</v>
      </c>
      <c r="S12" s="8">
        <f>INTMARB_IN!S12+INTMARB_EX!S12</f>
        <v>0</v>
      </c>
      <c r="T12" s="8">
        <f>INTMARB_IN!T12+INTMARB_EX!T12</f>
        <v>0</v>
      </c>
      <c r="U12" s="8">
        <f>INTMARB_IN!U12+INTMARB_EX!U12</f>
        <v>0</v>
      </c>
      <c r="V12" s="8">
        <f>INTMARB_IN!V12+INTMARB_EX!V12</f>
        <v>0</v>
      </c>
      <c r="W12" s="8">
        <f>INTMARB_IN!W12+INTMARB_EX!W12</f>
        <v>0</v>
      </c>
      <c r="X12" s="8">
        <f>INTMARB_IN!X12+INTMARB_EX!X12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INTMARB_IN!C13+INTMARB_EX!C13</f>
        <v>0</v>
      </c>
      <c r="D13" s="8">
        <f>INTMARB_IN!D13+INTMARB_EX!D13</f>
        <v>0</v>
      </c>
      <c r="E13" s="8">
        <f>INTMARB_IN!E13+INTMARB_EX!E13</f>
        <v>0</v>
      </c>
      <c r="F13" s="8">
        <f>INTMARB_IN!F13+INTMARB_EX!F13</f>
        <v>0</v>
      </c>
      <c r="G13" s="8">
        <f>INTMARB_IN!G13+INTMARB_EX!G13</f>
        <v>0</v>
      </c>
      <c r="H13" s="8">
        <f>INTMARB_IN!H13+INTMARB_EX!H13</f>
        <v>0</v>
      </c>
      <c r="I13" s="8">
        <f>INTMARB_IN!I13+INTMARB_EX!I13</f>
        <v>0</v>
      </c>
      <c r="J13" s="8">
        <f>INTMARB_IN!J13+INTMARB_EX!J13</f>
        <v>0</v>
      </c>
      <c r="K13" s="8">
        <f>INTMARB_IN!K13+INTMARB_EX!K13</f>
        <v>0</v>
      </c>
      <c r="L13" s="8">
        <f>INTMARB_IN!L13+INTMARB_EX!L13</f>
        <v>0</v>
      </c>
      <c r="M13" s="8">
        <f>INTMARB_IN!M13+INTMARB_EX!M13</f>
        <v>0</v>
      </c>
      <c r="N13" s="8">
        <f>INTMARB_IN!N13+INTMARB_EX!N13</f>
        <v>0</v>
      </c>
      <c r="O13" s="8">
        <f>INTMARB_IN!O13+INTMARB_EX!O13</f>
        <v>0</v>
      </c>
      <c r="P13" s="8">
        <f>INTMARB_IN!P13+INTMARB_EX!P13</f>
        <v>0</v>
      </c>
      <c r="Q13" s="8">
        <f>INTMARB_IN!Q13+INTMARB_EX!Q13</f>
        <v>0</v>
      </c>
      <c r="R13" s="8">
        <f>INTMARB_IN!R13+INTMARB_EX!R13</f>
        <v>0</v>
      </c>
      <c r="S13" s="8">
        <f>INTMARB_IN!S13+INTMARB_EX!S13</f>
        <v>0</v>
      </c>
      <c r="T13" s="8">
        <f>INTMARB_IN!T13+INTMARB_EX!T13</f>
        <v>0</v>
      </c>
      <c r="U13" s="8">
        <f>INTMARB_IN!U13+INTMARB_EX!U13</f>
        <v>0</v>
      </c>
      <c r="V13" s="8">
        <f>INTMARB_IN!V13+INTMARB_EX!V13</f>
        <v>0</v>
      </c>
      <c r="W13" s="8">
        <f>INTMARB_IN!W13+INTMARB_EX!W13</f>
        <v>0</v>
      </c>
      <c r="X13" s="8">
        <f>INTMARB_IN!X13+INTMARB_EX!X13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INTMARB_IN!C14+INTMARB_EX!C14</f>
        <v>0</v>
      </c>
      <c r="D14" s="8">
        <f>INTMARB_IN!D14+INTMARB_EX!D14</f>
        <v>0</v>
      </c>
      <c r="E14" s="8">
        <f>INTMARB_IN!E14+INTMARB_EX!E14</f>
        <v>0</v>
      </c>
      <c r="F14" s="8">
        <f>INTMARB_IN!F14+INTMARB_EX!F14</f>
        <v>0</v>
      </c>
      <c r="G14" s="8">
        <f>INTMARB_IN!G14+INTMARB_EX!G14</f>
        <v>0</v>
      </c>
      <c r="H14" s="8">
        <f>INTMARB_IN!H14+INTMARB_EX!H14</f>
        <v>0</v>
      </c>
      <c r="I14" s="8">
        <f>INTMARB_IN!I14+INTMARB_EX!I14</f>
        <v>0</v>
      </c>
      <c r="J14" s="8">
        <f>INTMARB_IN!J14+INTMARB_EX!J14</f>
        <v>0</v>
      </c>
      <c r="K14" s="8">
        <f>INTMARB_IN!K14+INTMARB_EX!K14</f>
        <v>0</v>
      </c>
      <c r="L14" s="8">
        <f>INTMARB_IN!L14+INTMARB_EX!L14</f>
        <v>0</v>
      </c>
      <c r="M14" s="8">
        <f>INTMARB_IN!M14+INTMARB_EX!M14</f>
        <v>0</v>
      </c>
      <c r="N14" s="8">
        <f>INTMARB_IN!N14+INTMARB_EX!N14</f>
        <v>0</v>
      </c>
      <c r="O14" s="8">
        <f>INTMARB_IN!O14+INTMARB_EX!O14</f>
        <v>0</v>
      </c>
      <c r="P14" s="8">
        <f>INTMARB_IN!P14+INTMARB_EX!P14</f>
        <v>0</v>
      </c>
      <c r="Q14" s="8">
        <f>INTMARB_IN!Q14+INTMARB_EX!Q14</f>
        <v>0</v>
      </c>
      <c r="R14" s="8">
        <f>INTMARB_IN!R14+INTMARB_EX!R14</f>
        <v>0</v>
      </c>
      <c r="S14" s="8">
        <f>INTMARB_IN!S14+INTMARB_EX!S14</f>
        <v>0</v>
      </c>
      <c r="T14" s="8">
        <f>INTMARB_IN!T14+INTMARB_EX!T14</f>
        <v>0</v>
      </c>
      <c r="U14" s="8">
        <f>INTMARB_IN!U14+INTMARB_EX!U14</f>
        <v>0</v>
      </c>
      <c r="V14" s="8">
        <f>INTMARB_IN!V14+INTMARB_EX!V14</f>
        <v>0</v>
      </c>
      <c r="W14" s="8">
        <f>INTMARB_IN!W14+INTMARB_EX!W14</f>
        <v>0</v>
      </c>
      <c r="X14" s="8">
        <f>INTMARB_IN!X14+INTMARB_EX!X14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INTMARB_IN!C15+INTMARB_EX!C15</f>
        <v>0</v>
      </c>
      <c r="D15" s="8">
        <f>INTMARB_IN!D15+INTMARB_EX!D15</f>
        <v>0</v>
      </c>
      <c r="E15" s="8">
        <f>INTMARB_IN!E15+INTMARB_EX!E15</f>
        <v>0</v>
      </c>
      <c r="F15" s="8">
        <f>INTMARB_IN!F15+INTMARB_EX!F15</f>
        <v>0</v>
      </c>
      <c r="G15" s="8">
        <f>INTMARB_IN!G15+INTMARB_EX!G15</f>
        <v>0</v>
      </c>
      <c r="H15" s="8">
        <f>INTMARB_IN!H15+INTMARB_EX!H15</f>
        <v>0</v>
      </c>
      <c r="I15" s="8">
        <f>INTMARB_IN!I15+INTMARB_EX!I15</f>
        <v>0</v>
      </c>
      <c r="J15" s="8">
        <f>INTMARB_IN!J15+INTMARB_EX!J15</f>
        <v>0</v>
      </c>
      <c r="K15" s="8">
        <f>INTMARB_IN!K15+INTMARB_EX!K15</f>
        <v>0</v>
      </c>
      <c r="L15" s="8">
        <f>INTMARB_IN!L15+INTMARB_EX!L15</f>
        <v>0</v>
      </c>
      <c r="M15" s="8">
        <f>INTMARB_IN!M15+INTMARB_EX!M15</f>
        <v>0</v>
      </c>
      <c r="N15" s="8">
        <f>INTMARB_IN!N15+INTMARB_EX!N15</f>
        <v>0</v>
      </c>
      <c r="O15" s="8">
        <f>INTMARB_IN!O15+INTMARB_EX!O15</f>
        <v>0</v>
      </c>
      <c r="P15" s="8">
        <f>INTMARB_IN!P15+INTMARB_EX!P15</f>
        <v>0</v>
      </c>
      <c r="Q15" s="8">
        <f>INTMARB_IN!Q15+INTMARB_EX!Q15</f>
        <v>0</v>
      </c>
      <c r="R15" s="8">
        <f>INTMARB_IN!R15+INTMARB_EX!R15</f>
        <v>0</v>
      </c>
      <c r="S15" s="8">
        <f>INTMARB_IN!S15+INTMARB_EX!S15</f>
        <v>0</v>
      </c>
      <c r="T15" s="8">
        <f>INTMARB_IN!T15+INTMARB_EX!T15</f>
        <v>0</v>
      </c>
      <c r="U15" s="8">
        <f>INTMARB_IN!U15+INTMARB_EX!U15</f>
        <v>0</v>
      </c>
      <c r="V15" s="8">
        <f>INTMARB_IN!V15+INTMARB_EX!V15</f>
        <v>0</v>
      </c>
      <c r="W15" s="8">
        <f>INTMARB_IN!W15+INTMARB_EX!W15</f>
        <v>0</v>
      </c>
      <c r="X15" s="8">
        <f>INTMARB_IN!X15+INTMARB_EX!X15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INTMARB_IN!C16+INTMARB_EX!C16</f>
        <v>0</v>
      </c>
      <c r="D16" s="8">
        <f>INTMARB_IN!D16+INTMARB_EX!D16</f>
        <v>0</v>
      </c>
      <c r="E16" s="8">
        <f>INTMARB_IN!E16+INTMARB_EX!E16</f>
        <v>0</v>
      </c>
      <c r="F16" s="8">
        <f>INTMARB_IN!F16+INTMARB_EX!F16</f>
        <v>0</v>
      </c>
      <c r="G16" s="8">
        <f>INTMARB_IN!G16+INTMARB_EX!G16</f>
        <v>0</v>
      </c>
      <c r="H16" s="8">
        <f>INTMARB_IN!H16+INTMARB_EX!H16</f>
        <v>0</v>
      </c>
      <c r="I16" s="8">
        <f>INTMARB_IN!I16+INTMARB_EX!I16</f>
        <v>0</v>
      </c>
      <c r="J16" s="8">
        <f>INTMARB_IN!J16+INTMARB_EX!J16</f>
        <v>0</v>
      </c>
      <c r="K16" s="8">
        <f>INTMARB_IN!K16+INTMARB_EX!K16</f>
        <v>0</v>
      </c>
      <c r="L16" s="8">
        <f>INTMARB_IN!L16+INTMARB_EX!L16</f>
        <v>0</v>
      </c>
      <c r="M16" s="8">
        <f>INTMARB_IN!M16+INTMARB_EX!M16</f>
        <v>0</v>
      </c>
      <c r="N16" s="8">
        <f>INTMARB_IN!N16+INTMARB_EX!N16</f>
        <v>0</v>
      </c>
      <c r="O16" s="8">
        <f>INTMARB_IN!O16+INTMARB_EX!O16</f>
        <v>0</v>
      </c>
      <c r="P16" s="8">
        <f>INTMARB_IN!P16+INTMARB_EX!P16</f>
        <v>0</v>
      </c>
      <c r="Q16" s="8">
        <f>INTMARB_IN!Q16+INTMARB_EX!Q16</f>
        <v>0</v>
      </c>
      <c r="R16" s="8">
        <f>INTMARB_IN!R16+INTMARB_EX!R16</f>
        <v>0</v>
      </c>
      <c r="S16" s="8">
        <f>INTMARB_IN!S16+INTMARB_EX!S16</f>
        <v>0</v>
      </c>
      <c r="T16" s="8">
        <f>INTMARB_IN!T16+INTMARB_EX!T16</f>
        <v>0</v>
      </c>
      <c r="U16" s="8">
        <f>INTMARB_IN!U16+INTMARB_EX!U16</f>
        <v>0</v>
      </c>
      <c r="V16" s="8">
        <f>INTMARB_IN!V16+INTMARB_EX!V16</f>
        <v>0</v>
      </c>
      <c r="W16" s="8">
        <f>INTMARB_IN!W16+INTMARB_EX!W16</f>
        <v>0</v>
      </c>
      <c r="X16" s="8">
        <f>INTMARB_IN!X16+INTMARB_EX!X16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V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ref="W17:X17" si="10">SUM(W18:W21)</f>
        <v>0</v>
      </c>
      <c r="X17" s="27">
        <f t="shared" si="10"/>
        <v>0</v>
      </c>
    </row>
    <row r="18" spans="1:24" ht="11.25" customHeight="1" x14ac:dyDescent="0.2">
      <c r="A18" s="29" t="s">
        <v>26</v>
      </c>
      <c r="B18" s="7" t="s">
        <v>27</v>
      </c>
      <c r="C18" s="8">
        <f>INTMARB_IN!C18+INTMARB_EX!C18</f>
        <v>0</v>
      </c>
      <c r="D18" s="8">
        <f>INTMARB_IN!D18+INTMARB_EX!D18</f>
        <v>0</v>
      </c>
      <c r="E18" s="8">
        <f>INTMARB_IN!E18+INTMARB_EX!E18</f>
        <v>0</v>
      </c>
      <c r="F18" s="8">
        <f>INTMARB_IN!F18+INTMARB_EX!F18</f>
        <v>0</v>
      </c>
      <c r="G18" s="8">
        <f>INTMARB_IN!G18+INTMARB_EX!G18</f>
        <v>0</v>
      </c>
      <c r="H18" s="8">
        <f>INTMARB_IN!H18+INTMARB_EX!H18</f>
        <v>0</v>
      </c>
      <c r="I18" s="8">
        <f>INTMARB_IN!I18+INTMARB_EX!I18</f>
        <v>0</v>
      </c>
      <c r="J18" s="8">
        <f>INTMARB_IN!J18+INTMARB_EX!J18</f>
        <v>0</v>
      </c>
      <c r="K18" s="8">
        <f>INTMARB_IN!K18+INTMARB_EX!K18</f>
        <v>0</v>
      </c>
      <c r="L18" s="8">
        <f>INTMARB_IN!L18+INTMARB_EX!L18</f>
        <v>0</v>
      </c>
      <c r="M18" s="8">
        <f>INTMARB_IN!M18+INTMARB_EX!M18</f>
        <v>0</v>
      </c>
      <c r="N18" s="8">
        <f>INTMARB_IN!N18+INTMARB_EX!N18</f>
        <v>0</v>
      </c>
      <c r="O18" s="8">
        <f>INTMARB_IN!O18+INTMARB_EX!O18</f>
        <v>0</v>
      </c>
      <c r="P18" s="8">
        <f>INTMARB_IN!P18+INTMARB_EX!P18</f>
        <v>0</v>
      </c>
      <c r="Q18" s="8">
        <f>INTMARB_IN!Q18+INTMARB_EX!Q18</f>
        <v>0</v>
      </c>
      <c r="R18" s="8">
        <f>INTMARB_IN!R18+INTMARB_EX!R18</f>
        <v>0</v>
      </c>
      <c r="S18" s="8">
        <f>INTMARB_IN!S18+INTMARB_EX!S18</f>
        <v>0</v>
      </c>
      <c r="T18" s="8">
        <f>INTMARB_IN!T18+INTMARB_EX!T18</f>
        <v>0</v>
      </c>
      <c r="U18" s="8">
        <f>INTMARB_IN!U18+INTMARB_EX!U18</f>
        <v>0</v>
      </c>
      <c r="V18" s="8">
        <f>INTMARB_IN!V18+INTMARB_EX!V18</f>
        <v>0</v>
      </c>
      <c r="W18" s="8">
        <f>INTMARB_IN!W18+INTMARB_EX!W18</f>
        <v>0</v>
      </c>
      <c r="X18" s="8">
        <f>INTMARB_IN!X18+INTMARB_EX!X18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INTMARB_IN!C19+INTMARB_EX!C19</f>
        <v>0</v>
      </c>
      <c r="D19" s="8">
        <f>INTMARB_IN!D19+INTMARB_EX!D19</f>
        <v>0</v>
      </c>
      <c r="E19" s="8">
        <f>INTMARB_IN!E19+INTMARB_EX!E19</f>
        <v>0</v>
      </c>
      <c r="F19" s="8">
        <f>INTMARB_IN!F19+INTMARB_EX!F19</f>
        <v>0</v>
      </c>
      <c r="G19" s="8">
        <f>INTMARB_IN!G19+INTMARB_EX!G19</f>
        <v>0</v>
      </c>
      <c r="H19" s="8">
        <f>INTMARB_IN!H19+INTMARB_EX!H19</f>
        <v>0</v>
      </c>
      <c r="I19" s="8">
        <f>INTMARB_IN!I19+INTMARB_EX!I19</f>
        <v>0</v>
      </c>
      <c r="J19" s="8">
        <f>INTMARB_IN!J19+INTMARB_EX!J19</f>
        <v>0</v>
      </c>
      <c r="K19" s="8">
        <f>INTMARB_IN!K19+INTMARB_EX!K19</f>
        <v>0</v>
      </c>
      <c r="L19" s="8">
        <f>INTMARB_IN!L19+INTMARB_EX!L19</f>
        <v>0</v>
      </c>
      <c r="M19" s="8">
        <f>INTMARB_IN!M19+INTMARB_EX!M19</f>
        <v>0</v>
      </c>
      <c r="N19" s="8">
        <f>INTMARB_IN!N19+INTMARB_EX!N19</f>
        <v>0</v>
      </c>
      <c r="O19" s="8">
        <f>INTMARB_IN!O19+INTMARB_EX!O19</f>
        <v>0</v>
      </c>
      <c r="P19" s="8">
        <f>INTMARB_IN!P19+INTMARB_EX!P19</f>
        <v>0</v>
      </c>
      <c r="Q19" s="8">
        <f>INTMARB_IN!Q19+INTMARB_EX!Q19</f>
        <v>0</v>
      </c>
      <c r="R19" s="8">
        <f>INTMARB_IN!R19+INTMARB_EX!R19</f>
        <v>0</v>
      </c>
      <c r="S19" s="8">
        <f>INTMARB_IN!S19+INTMARB_EX!S19</f>
        <v>0</v>
      </c>
      <c r="T19" s="8">
        <f>INTMARB_IN!T19+INTMARB_EX!T19</f>
        <v>0</v>
      </c>
      <c r="U19" s="8">
        <f>INTMARB_IN!U19+INTMARB_EX!U19</f>
        <v>0</v>
      </c>
      <c r="V19" s="8">
        <f>INTMARB_IN!V19+INTMARB_EX!V19</f>
        <v>0</v>
      </c>
      <c r="W19" s="8">
        <f>INTMARB_IN!W19+INTMARB_EX!W19</f>
        <v>0</v>
      </c>
      <c r="X19" s="8">
        <f>INTMARB_IN!X19+INTMARB_EX!X19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INTMARB_IN!C20+INTMARB_EX!C20</f>
        <v>0</v>
      </c>
      <c r="D20" s="8">
        <f>INTMARB_IN!D20+INTMARB_EX!D20</f>
        <v>0</v>
      </c>
      <c r="E20" s="8">
        <f>INTMARB_IN!E20+INTMARB_EX!E20</f>
        <v>0</v>
      </c>
      <c r="F20" s="8">
        <f>INTMARB_IN!F20+INTMARB_EX!F20</f>
        <v>0</v>
      </c>
      <c r="G20" s="8">
        <f>INTMARB_IN!G20+INTMARB_EX!G20</f>
        <v>0</v>
      </c>
      <c r="H20" s="8">
        <f>INTMARB_IN!H20+INTMARB_EX!H20</f>
        <v>0</v>
      </c>
      <c r="I20" s="8">
        <f>INTMARB_IN!I20+INTMARB_EX!I20</f>
        <v>0</v>
      </c>
      <c r="J20" s="8">
        <f>INTMARB_IN!J20+INTMARB_EX!J20</f>
        <v>0</v>
      </c>
      <c r="K20" s="8">
        <f>INTMARB_IN!K20+INTMARB_EX!K20</f>
        <v>0</v>
      </c>
      <c r="L20" s="8">
        <f>INTMARB_IN!L20+INTMARB_EX!L20</f>
        <v>0</v>
      </c>
      <c r="M20" s="8">
        <f>INTMARB_IN!M20+INTMARB_EX!M20</f>
        <v>0</v>
      </c>
      <c r="N20" s="8">
        <f>INTMARB_IN!N20+INTMARB_EX!N20</f>
        <v>0</v>
      </c>
      <c r="O20" s="8">
        <f>INTMARB_IN!O20+INTMARB_EX!O20</f>
        <v>0</v>
      </c>
      <c r="P20" s="8">
        <f>INTMARB_IN!P20+INTMARB_EX!P20</f>
        <v>0</v>
      </c>
      <c r="Q20" s="8">
        <f>INTMARB_IN!Q20+INTMARB_EX!Q20</f>
        <v>0</v>
      </c>
      <c r="R20" s="8">
        <f>INTMARB_IN!R20+INTMARB_EX!R20</f>
        <v>0</v>
      </c>
      <c r="S20" s="8">
        <f>INTMARB_IN!S20+INTMARB_EX!S20</f>
        <v>0</v>
      </c>
      <c r="T20" s="8">
        <f>INTMARB_IN!T20+INTMARB_EX!T20</f>
        <v>0</v>
      </c>
      <c r="U20" s="8">
        <f>INTMARB_IN!U20+INTMARB_EX!U20</f>
        <v>0</v>
      </c>
      <c r="V20" s="8">
        <f>INTMARB_IN!V20+INTMARB_EX!V20</f>
        <v>0</v>
      </c>
      <c r="W20" s="8">
        <f>INTMARB_IN!W20+INTMARB_EX!W20</f>
        <v>0</v>
      </c>
      <c r="X20" s="8">
        <f>INTMARB_IN!X20+INTMARB_EX!X20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INTMARB_IN!C21+INTMARB_EX!C21</f>
        <v>0</v>
      </c>
      <c r="D21" s="8">
        <f>INTMARB_IN!D21+INTMARB_EX!D21</f>
        <v>0</v>
      </c>
      <c r="E21" s="8">
        <f>INTMARB_IN!E21+INTMARB_EX!E21</f>
        <v>0</v>
      </c>
      <c r="F21" s="8">
        <f>INTMARB_IN!F21+INTMARB_EX!F21</f>
        <v>0</v>
      </c>
      <c r="G21" s="8">
        <f>INTMARB_IN!G21+INTMARB_EX!G21</f>
        <v>0</v>
      </c>
      <c r="H21" s="8">
        <f>INTMARB_IN!H21+INTMARB_EX!H21</f>
        <v>0</v>
      </c>
      <c r="I21" s="8">
        <f>INTMARB_IN!I21+INTMARB_EX!I21</f>
        <v>0</v>
      </c>
      <c r="J21" s="8">
        <f>INTMARB_IN!J21+INTMARB_EX!J21</f>
        <v>0</v>
      </c>
      <c r="K21" s="8">
        <f>INTMARB_IN!K21+INTMARB_EX!K21</f>
        <v>0</v>
      </c>
      <c r="L21" s="8">
        <f>INTMARB_IN!L21+INTMARB_EX!L21</f>
        <v>0</v>
      </c>
      <c r="M21" s="8">
        <f>INTMARB_IN!M21+INTMARB_EX!M21</f>
        <v>0</v>
      </c>
      <c r="N21" s="8">
        <f>INTMARB_IN!N21+INTMARB_EX!N21</f>
        <v>0</v>
      </c>
      <c r="O21" s="8">
        <f>INTMARB_IN!O21+INTMARB_EX!O21</f>
        <v>0</v>
      </c>
      <c r="P21" s="8">
        <f>INTMARB_IN!P21+INTMARB_EX!P21</f>
        <v>0</v>
      </c>
      <c r="Q21" s="8">
        <f>INTMARB_IN!Q21+INTMARB_EX!Q21</f>
        <v>0</v>
      </c>
      <c r="R21" s="8">
        <f>INTMARB_IN!R21+INTMARB_EX!R21</f>
        <v>0</v>
      </c>
      <c r="S21" s="8">
        <f>INTMARB_IN!S21+INTMARB_EX!S21</f>
        <v>0</v>
      </c>
      <c r="T21" s="8">
        <f>INTMARB_IN!T21+INTMARB_EX!T21</f>
        <v>0</v>
      </c>
      <c r="U21" s="8">
        <f>INTMARB_IN!U21+INTMARB_EX!U21</f>
        <v>0</v>
      </c>
      <c r="V21" s="8">
        <f>INTMARB_IN!V21+INTMARB_EX!V21</f>
        <v>0</v>
      </c>
      <c r="W21" s="8">
        <f>INTMARB_IN!W21+INTMARB_EX!W21</f>
        <v>0</v>
      </c>
      <c r="X21" s="8">
        <f>INTMARB_IN!X21+INTMARB_EX!X21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V22" si="11">SUM(C23:C24)</f>
        <v>0</v>
      </c>
      <c r="D22" s="27">
        <f t="shared" si="11"/>
        <v>0</v>
      </c>
      <c r="E22" s="27">
        <f t="shared" si="11"/>
        <v>0</v>
      </c>
      <c r="F22" s="27">
        <f t="shared" si="11"/>
        <v>0</v>
      </c>
      <c r="G22" s="27">
        <f t="shared" si="11"/>
        <v>0</v>
      </c>
      <c r="H22" s="27">
        <f t="shared" si="11"/>
        <v>0</v>
      </c>
      <c r="I22" s="27">
        <f t="shared" si="11"/>
        <v>0</v>
      </c>
      <c r="J22" s="27">
        <f t="shared" si="11"/>
        <v>0</v>
      </c>
      <c r="K22" s="27">
        <f t="shared" si="11"/>
        <v>0</v>
      </c>
      <c r="L22" s="27">
        <f t="shared" si="11"/>
        <v>0</v>
      </c>
      <c r="M22" s="27">
        <f t="shared" si="11"/>
        <v>0</v>
      </c>
      <c r="N22" s="27">
        <f t="shared" si="11"/>
        <v>0</v>
      </c>
      <c r="O22" s="27">
        <f t="shared" si="11"/>
        <v>0</v>
      </c>
      <c r="P22" s="27">
        <f t="shared" si="11"/>
        <v>0</v>
      </c>
      <c r="Q22" s="27">
        <f t="shared" si="11"/>
        <v>0</v>
      </c>
      <c r="R22" s="27">
        <f t="shared" si="11"/>
        <v>0</v>
      </c>
      <c r="S22" s="27">
        <f t="shared" si="11"/>
        <v>0</v>
      </c>
      <c r="T22" s="27">
        <f t="shared" si="11"/>
        <v>0</v>
      </c>
      <c r="U22" s="27">
        <f t="shared" si="11"/>
        <v>0</v>
      </c>
      <c r="V22" s="27">
        <f t="shared" si="11"/>
        <v>0</v>
      </c>
      <c r="W22" s="27">
        <f t="shared" ref="W22:X22" si="12">SUM(W23:W24)</f>
        <v>0</v>
      </c>
      <c r="X22" s="27">
        <f t="shared" si="12"/>
        <v>0</v>
      </c>
    </row>
    <row r="23" spans="1:24" ht="11.25" customHeight="1" x14ac:dyDescent="0.2">
      <c r="A23" s="29" t="s">
        <v>36</v>
      </c>
      <c r="B23" s="7" t="s">
        <v>37</v>
      </c>
      <c r="C23" s="8">
        <f>INTMARB_IN!C23+INTMARB_EX!C23</f>
        <v>0</v>
      </c>
      <c r="D23" s="8">
        <f>INTMARB_IN!D23+INTMARB_EX!D23</f>
        <v>0</v>
      </c>
      <c r="E23" s="8">
        <f>INTMARB_IN!E23+INTMARB_EX!E23</f>
        <v>0</v>
      </c>
      <c r="F23" s="8">
        <f>INTMARB_IN!F23+INTMARB_EX!F23</f>
        <v>0</v>
      </c>
      <c r="G23" s="8">
        <f>INTMARB_IN!G23+INTMARB_EX!G23</f>
        <v>0</v>
      </c>
      <c r="H23" s="8">
        <f>INTMARB_IN!H23+INTMARB_EX!H23</f>
        <v>0</v>
      </c>
      <c r="I23" s="8">
        <f>INTMARB_IN!I23+INTMARB_EX!I23</f>
        <v>0</v>
      </c>
      <c r="J23" s="8">
        <f>INTMARB_IN!J23+INTMARB_EX!J23</f>
        <v>0</v>
      </c>
      <c r="K23" s="8">
        <f>INTMARB_IN!K23+INTMARB_EX!K23</f>
        <v>0</v>
      </c>
      <c r="L23" s="8">
        <f>INTMARB_IN!L23+INTMARB_EX!L23</f>
        <v>0</v>
      </c>
      <c r="M23" s="8">
        <f>INTMARB_IN!M23+INTMARB_EX!M23</f>
        <v>0</v>
      </c>
      <c r="N23" s="8">
        <f>INTMARB_IN!N23+INTMARB_EX!N23</f>
        <v>0</v>
      </c>
      <c r="O23" s="8">
        <f>INTMARB_IN!O23+INTMARB_EX!O23</f>
        <v>0</v>
      </c>
      <c r="P23" s="8">
        <f>INTMARB_IN!P23+INTMARB_EX!P23</f>
        <v>0</v>
      </c>
      <c r="Q23" s="8">
        <f>INTMARB_IN!Q23+INTMARB_EX!Q23</f>
        <v>0</v>
      </c>
      <c r="R23" s="8">
        <f>INTMARB_IN!R23+INTMARB_EX!R23</f>
        <v>0</v>
      </c>
      <c r="S23" s="8">
        <f>INTMARB_IN!S23+INTMARB_EX!S23</f>
        <v>0</v>
      </c>
      <c r="T23" s="8">
        <f>INTMARB_IN!T23+INTMARB_EX!T23</f>
        <v>0</v>
      </c>
      <c r="U23" s="8">
        <f>INTMARB_IN!U23+INTMARB_EX!U23</f>
        <v>0</v>
      </c>
      <c r="V23" s="8">
        <f>INTMARB_IN!V23+INTMARB_EX!V23</f>
        <v>0</v>
      </c>
      <c r="W23" s="8">
        <f>INTMARB_IN!W23+INTMARB_EX!W23</f>
        <v>0</v>
      </c>
      <c r="X23" s="8">
        <f>INTMARB_IN!X23+INTMARB_EX!X23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INTMARB_IN!C24+INTMARB_EX!C24</f>
        <v>0</v>
      </c>
      <c r="D24" s="8">
        <f>INTMARB_IN!D24+INTMARB_EX!D24</f>
        <v>0</v>
      </c>
      <c r="E24" s="8">
        <f>INTMARB_IN!E24+INTMARB_EX!E24</f>
        <v>0</v>
      </c>
      <c r="F24" s="8">
        <f>INTMARB_IN!F24+INTMARB_EX!F24</f>
        <v>0</v>
      </c>
      <c r="G24" s="8">
        <f>INTMARB_IN!G24+INTMARB_EX!G24</f>
        <v>0</v>
      </c>
      <c r="H24" s="8">
        <f>INTMARB_IN!H24+INTMARB_EX!H24</f>
        <v>0</v>
      </c>
      <c r="I24" s="8">
        <f>INTMARB_IN!I24+INTMARB_EX!I24</f>
        <v>0</v>
      </c>
      <c r="J24" s="8">
        <f>INTMARB_IN!J24+INTMARB_EX!J24</f>
        <v>0</v>
      </c>
      <c r="K24" s="8">
        <f>INTMARB_IN!K24+INTMARB_EX!K24</f>
        <v>0</v>
      </c>
      <c r="L24" s="8">
        <f>INTMARB_IN!L24+INTMARB_EX!L24</f>
        <v>0</v>
      </c>
      <c r="M24" s="8">
        <f>INTMARB_IN!M24+INTMARB_EX!M24</f>
        <v>0</v>
      </c>
      <c r="N24" s="8">
        <f>INTMARB_IN!N24+INTMARB_EX!N24</f>
        <v>0</v>
      </c>
      <c r="O24" s="8">
        <f>INTMARB_IN!O24+INTMARB_EX!O24</f>
        <v>0</v>
      </c>
      <c r="P24" s="8">
        <f>INTMARB_IN!P24+INTMARB_EX!P24</f>
        <v>0</v>
      </c>
      <c r="Q24" s="8">
        <f>INTMARB_IN!Q24+INTMARB_EX!Q24</f>
        <v>0</v>
      </c>
      <c r="R24" s="8">
        <f>INTMARB_IN!R24+INTMARB_EX!R24</f>
        <v>0</v>
      </c>
      <c r="S24" s="8">
        <f>INTMARB_IN!S24+INTMARB_EX!S24</f>
        <v>0</v>
      </c>
      <c r="T24" s="8">
        <f>INTMARB_IN!T24+INTMARB_EX!T24</f>
        <v>0</v>
      </c>
      <c r="U24" s="8">
        <f>INTMARB_IN!U24+INTMARB_EX!U24</f>
        <v>0</v>
      </c>
      <c r="V24" s="8">
        <f>INTMARB_IN!V24+INTMARB_EX!V24</f>
        <v>0</v>
      </c>
      <c r="W24" s="8">
        <f>INTMARB_IN!W24+INTMARB_EX!W24</f>
        <v>0</v>
      </c>
      <c r="X24" s="8">
        <f>INTMARB_IN!X24+INTMARB_EX!X24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INTMARB_IN!C25+INTMARB_EX!C25</f>
        <v>0</v>
      </c>
      <c r="D25" s="27">
        <f>INTMARB_IN!D25+INTMARB_EX!D25</f>
        <v>0</v>
      </c>
      <c r="E25" s="27">
        <f>INTMARB_IN!E25+INTMARB_EX!E25</f>
        <v>0</v>
      </c>
      <c r="F25" s="27">
        <f>INTMARB_IN!F25+INTMARB_EX!F25</f>
        <v>0</v>
      </c>
      <c r="G25" s="27">
        <f>INTMARB_IN!G25+INTMARB_EX!G25</f>
        <v>0</v>
      </c>
      <c r="H25" s="27">
        <f>INTMARB_IN!H25+INTMARB_EX!H25</f>
        <v>0</v>
      </c>
      <c r="I25" s="27">
        <f>INTMARB_IN!I25+INTMARB_EX!I25</f>
        <v>0</v>
      </c>
      <c r="J25" s="27">
        <f>INTMARB_IN!J25+INTMARB_EX!J25</f>
        <v>0</v>
      </c>
      <c r="K25" s="27">
        <f>INTMARB_IN!K25+INTMARB_EX!K25</f>
        <v>0</v>
      </c>
      <c r="L25" s="27">
        <f>INTMARB_IN!L25+INTMARB_EX!L25</f>
        <v>0</v>
      </c>
      <c r="M25" s="27">
        <f>INTMARB_IN!M25+INTMARB_EX!M25</f>
        <v>0</v>
      </c>
      <c r="N25" s="27">
        <f>INTMARB_IN!N25+INTMARB_EX!N25</f>
        <v>0</v>
      </c>
      <c r="O25" s="27">
        <f>INTMARB_IN!O25+INTMARB_EX!O25</f>
        <v>0</v>
      </c>
      <c r="P25" s="27">
        <f>INTMARB_IN!P25+INTMARB_EX!P25</f>
        <v>0</v>
      </c>
      <c r="Q25" s="27">
        <f>INTMARB_IN!Q25+INTMARB_EX!Q25</f>
        <v>0</v>
      </c>
      <c r="R25" s="27">
        <f>INTMARB_IN!R25+INTMARB_EX!R25</f>
        <v>0</v>
      </c>
      <c r="S25" s="27">
        <f>INTMARB_IN!S25+INTMARB_EX!S25</f>
        <v>0</v>
      </c>
      <c r="T25" s="27">
        <f>INTMARB_IN!T25+INTMARB_EX!T25</f>
        <v>0</v>
      </c>
      <c r="U25" s="27">
        <f>INTMARB_IN!U25+INTMARB_EX!U25</f>
        <v>0</v>
      </c>
      <c r="V25" s="27">
        <f>INTMARB_IN!V25+INTMARB_EX!V25</f>
        <v>0</v>
      </c>
      <c r="W25" s="27">
        <f>INTMARB_IN!W25+INTMARB_EX!W25</f>
        <v>0</v>
      </c>
      <c r="X25" s="27">
        <f>INTMARB_IN!X25+INTMARB_EX!X25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V26" si="13">SUM(C27,C33)</f>
        <v>609.43904315999987</v>
      </c>
      <c r="D26" s="27">
        <f t="shared" si="13"/>
        <v>606.14573112000016</v>
      </c>
      <c r="E26" s="27">
        <f t="shared" si="13"/>
        <v>436.44996431999988</v>
      </c>
      <c r="F26" s="27">
        <f t="shared" si="13"/>
        <v>392.83952651999999</v>
      </c>
      <c r="G26" s="27">
        <f t="shared" si="13"/>
        <v>173.41117668000001</v>
      </c>
      <c r="H26" s="27">
        <f t="shared" si="13"/>
        <v>920.01246156000013</v>
      </c>
      <c r="I26" s="27">
        <f t="shared" si="13"/>
        <v>934.83162432000017</v>
      </c>
      <c r="J26" s="27">
        <f t="shared" si="13"/>
        <v>869.40263988000015</v>
      </c>
      <c r="K26" s="27">
        <f t="shared" si="13"/>
        <v>802.4671548</v>
      </c>
      <c r="L26" s="27">
        <f t="shared" si="13"/>
        <v>693.08202635999999</v>
      </c>
      <c r="M26" s="27">
        <f t="shared" si="13"/>
        <v>590.20920216000002</v>
      </c>
      <c r="N26" s="27">
        <f t="shared" si="13"/>
        <v>629.01319608000017</v>
      </c>
      <c r="O26" s="27">
        <f t="shared" si="13"/>
        <v>623.12930856000014</v>
      </c>
      <c r="P26" s="27">
        <f t="shared" si="13"/>
        <v>756.10928952000006</v>
      </c>
      <c r="Q26" s="27">
        <f t="shared" si="13"/>
        <v>735.52434264000021</v>
      </c>
      <c r="R26" s="27">
        <f t="shared" si="13"/>
        <v>773.25976511999988</v>
      </c>
      <c r="S26" s="27">
        <f t="shared" si="13"/>
        <v>909.22297392000007</v>
      </c>
      <c r="T26" s="27">
        <f t="shared" si="13"/>
        <v>806.43725604000019</v>
      </c>
      <c r="U26" s="27">
        <f t="shared" si="13"/>
        <v>856.24929900000006</v>
      </c>
      <c r="V26" s="27">
        <f t="shared" si="13"/>
        <v>881.41074372000026</v>
      </c>
      <c r="W26" s="27">
        <f t="shared" ref="W26:X26" si="14">SUM(W27,W33)</f>
        <v>876.24840528000016</v>
      </c>
      <c r="X26" s="27">
        <f t="shared" si="14"/>
        <v>802.52022131999991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V27" si="15">SUM(C28:C32)</f>
        <v>0</v>
      </c>
      <c r="D27" s="19">
        <f t="shared" si="15"/>
        <v>0</v>
      </c>
      <c r="E27" s="19">
        <f t="shared" si="15"/>
        <v>0</v>
      </c>
      <c r="F27" s="19">
        <f t="shared" si="15"/>
        <v>0</v>
      </c>
      <c r="G27" s="19">
        <f t="shared" si="15"/>
        <v>0</v>
      </c>
      <c r="H27" s="19">
        <f t="shared" si="15"/>
        <v>0</v>
      </c>
      <c r="I27" s="19">
        <f t="shared" si="15"/>
        <v>0</v>
      </c>
      <c r="J27" s="19">
        <f t="shared" si="15"/>
        <v>0</v>
      </c>
      <c r="K27" s="19">
        <f t="shared" si="15"/>
        <v>0</v>
      </c>
      <c r="L27" s="19">
        <f t="shared" si="15"/>
        <v>0</v>
      </c>
      <c r="M27" s="19">
        <f t="shared" si="15"/>
        <v>0</v>
      </c>
      <c r="N27" s="19">
        <f t="shared" si="15"/>
        <v>0</v>
      </c>
      <c r="O27" s="19">
        <f t="shared" si="15"/>
        <v>0</v>
      </c>
      <c r="P27" s="19">
        <f t="shared" si="15"/>
        <v>0</v>
      </c>
      <c r="Q27" s="19">
        <f t="shared" si="15"/>
        <v>0</v>
      </c>
      <c r="R27" s="19">
        <f t="shared" si="15"/>
        <v>0</v>
      </c>
      <c r="S27" s="19">
        <f t="shared" si="15"/>
        <v>0</v>
      </c>
      <c r="T27" s="19">
        <f t="shared" si="15"/>
        <v>0</v>
      </c>
      <c r="U27" s="19">
        <f t="shared" si="15"/>
        <v>0</v>
      </c>
      <c r="V27" s="19">
        <f t="shared" si="15"/>
        <v>0</v>
      </c>
      <c r="W27" s="19">
        <f t="shared" ref="W27:X27" si="16">SUM(W28:W32)</f>
        <v>0</v>
      </c>
      <c r="X27" s="19">
        <f t="shared" si="16"/>
        <v>0</v>
      </c>
    </row>
    <row r="28" spans="1:24" ht="11.25" customHeight="1" x14ac:dyDescent="0.2">
      <c r="A28" s="28" t="s">
        <v>44</v>
      </c>
      <c r="B28" s="7" t="s">
        <v>45</v>
      </c>
      <c r="C28" s="8">
        <f>INTMARB_IN!C28+INTMARB_EX!C28</f>
        <v>0</v>
      </c>
      <c r="D28" s="8">
        <f>INTMARB_IN!D28+INTMARB_EX!D28</f>
        <v>0</v>
      </c>
      <c r="E28" s="8">
        <f>INTMARB_IN!E28+INTMARB_EX!E28</f>
        <v>0</v>
      </c>
      <c r="F28" s="8">
        <f>INTMARB_IN!F28+INTMARB_EX!F28</f>
        <v>0</v>
      </c>
      <c r="G28" s="8">
        <f>INTMARB_IN!G28+INTMARB_EX!G28</f>
        <v>0</v>
      </c>
      <c r="H28" s="8">
        <f>INTMARB_IN!H28+INTMARB_EX!H28</f>
        <v>0</v>
      </c>
      <c r="I28" s="8">
        <f>INTMARB_IN!I28+INTMARB_EX!I28</f>
        <v>0</v>
      </c>
      <c r="J28" s="8">
        <f>INTMARB_IN!J28+INTMARB_EX!J28</f>
        <v>0</v>
      </c>
      <c r="K28" s="8">
        <f>INTMARB_IN!K28+INTMARB_EX!K28</f>
        <v>0</v>
      </c>
      <c r="L28" s="8">
        <f>INTMARB_IN!L28+INTMARB_EX!L28</f>
        <v>0</v>
      </c>
      <c r="M28" s="8">
        <f>INTMARB_IN!M28+INTMARB_EX!M28</f>
        <v>0</v>
      </c>
      <c r="N28" s="8">
        <f>INTMARB_IN!N28+INTMARB_EX!N28</f>
        <v>0</v>
      </c>
      <c r="O28" s="8">
        <f>INTMARB_IN!O28+INTMARB_EX!O28</f>
        <v>0</v>
      </c>
      <c r="P28" s="8">
        <f>INTMARB_IN!P28+INTMARB_EX!P28</f>
        <v>0</v>
      </c>
      <c r="Q28" s="8">
        <f>INTMARB_IN!Q28+INTMARB_EX!Q28</f>
        <v>0</v>
      </c>
      <c r="R28" s="8">
        <f>INTMARB_IN!R28+INTMARB_EX!R28</f>
        <v>0</v>
      </c>
      <c r="S28" s="8">
        <f>INTMARB_IN!S28+INTMARB_EX!S28</f>
        <v>0</v>
      </c>
      <c r="T28" s="8">
        <f>INTMARB_IN!T28+INTMARB_EX!T28</f>
        <v>0</v>
      </c>
      <c r="U28" s="8">
        <f>INTMARB_IN!U28+INTMARB_EX!U28</f>
        <v>0</v>
      </c>
      <c r="V28" s="8">
        <f>INTMARB_IN!V28+INTMARB_EX!V28</f>
        <v>0</v>
      </c>
      <c r="W28" s="8">
        <f>INTMARB_IN!W28+INTMARB_EX!W28</f>
        <v>0</v>
      </c>
      <c r="X28" s="8">
        <f>INTMARB_IN!X28+INTMARB_EX!X28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INTMARB_IN!C29+INTMARB_EX!C29</f>
        <v>0</v>
      </c>
      <c r="D29" s="8">
        <f>INTMARB_IN!D29+INTMARB_EX!D29</f>
        <v>0</v>
      </c>
      <c r="E29" s="8">
        <f>INTMARB_IN!E29+INTMARB_EX!E29</f>
        <v>0</v>
      </c>
      <c r="F29" s="8">
        <f>INTMARB_IN!F29+INTMARB_EX!F29</f>
        <v>0</v>
      </c>
      <c r="G29" s="8">
        <f>INTMARB_IN!G29+INTMARB_EX!G29</f>
        <v>0</v>
      </c>
      <c r="H29" s="8">
        <f>INTMARB_IN!H29+INTMARB_EX!H29</f>
        <v>0</v>
      </c>
      <c r="I29" s="8">
        <f>INTMARB_IN!I29+INTMARB_EX!I29</f>
        <v>0</v>
      </c>
      <c r="J29" s="8">
        <f>INTMARB_IN!J29+INTMARB_EX!J29</f>
        <v>0</v>
      </c>
      <c r="K29" s="8">
        <f>INTMARB_IN!K29+INTMARB_EX!K29</f>
        <v>0</v>
      </c>
      <c r="L29" s="8">
        <f>INTMARB_IN!L29+INTMARB_EX!L29</f>
        <v>0</v>
      </c>
      <c r="M29" s="8">
        <f>INTMARB_IN!M29+INTMARB_EX!M29</f>
        <v>0</v>
      </c>
      <c r="N29" s="8">
        <f>INTMARB_IN!N29+INTMARB_EX!N29</f>
        <v>0</v>
      </c>
      <c r="O29" s="8">
        <f>INTMARB_IN!O29+INTMARB_EX!O29</f>
        <v>0</v>
      </c>
      <c r="P29" s="8">
        <f>INTMARB_IN!P29+INTMARB_EX!P29</f>
        <v>0</v>
      </c>
      <c r="Q29" s="8">
        <f>INTMARB_IN!Q29+INTMARB_EX!Q29</f>
        <v>0</v>
      </c>
      <c r="R29" s="8">
        <f>INTMARB_IN!R29+INTMARB_EX!R29</f>
        <v>0</v>
      </c>
      <c r="S29" s="8">
        <f>INTMARB_IN!S29+INTMARB_EX!S29</f>
        <v>0</v>
      </c>
      <c r="T29" s="8">
        <f>INTMARB_IN!T29+INTMARB_EX!T29</f>
        <v>0</v>
      </c>
      <c r="U29" s="8">
        <f>INTMARB_IN!U29+INTMARB_EX!U29</f>
        <v>0</v>
      </c>
      <c r="V29" s="8">
        <f>INTMARB_IN!V29+INTMARB_EX!V29</f>
        <v>0</v>
      </c>
      <c r="W29" s="8">
        <f>INTMARB_IN!W29+INTMARB_EX!W29</f>
        <v>0</v>
      </c>
      <c r="X29" s="8">
        <f>INTMARB_IN!X29+INTMARB_EX!X29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INTMARB_IN!C30+INTMARB_EX!C30</f>
        <v>0</v>
      </c>
      <c r="D30" s="8">
        <f>INTMARB_IN!D30+INTMARB_EX!D30</f>
        <v>0</v>
      </c>
      <c r="E30" s="8">
        <f>INTMARB_IN!E30+INTMARB_EX!E30</f>
        <v>0</v>
      </c>
      <c r="F30" s="8">
        <f>INTMARB_IN!F30+INTMARB_EX!F30</f>
        <v>0</v>
      </c>
      <c r="G30" s="8">
        <f>INTMARB_IN!G30+INTMARB_EX!G30</f>
        <v>0</v>
      </c>
      <c r="H30" s="8">
        <f>INTMARB_IN!H30+INTMARB_EX!H30</f>
        <v>0</v>
      </c>
      <c r="I30" s="8">
        <f>INTMARB_IN!I30+INTMARB_EX!I30</f>
        <v>0</v>
      </c>
      <c r="J30" s="8">
        <f>INTMARB_IN!J30+INTMARB_EX!J30</f>
        <v>0</v>
      </c>
      <c r="K30" s="8">
        <f>INTMARB_IN!K30+INTMARB_EX!K30</f>
        <v>0</v>
      </c>
      <c r="L30" s="8">
        <f>INTMARB_IN!L30+INTMARB_EX!L30</f>
        <v>0</v>
      </c>
      <c r="M30" s="8">
        <f>INTMARB_IN!M30+INTMARB_EX!M30</f>
        <v>0</v>
      </c>
      <c r="N30" s="8">
        <f>INTMARB_IN!N30+INTMARB_EX!N30</f>
        <v>0</v>
      </c>
      <c r="O30" s="8">
        <f>INTMARB_IN!O30+INTMARB_EX!O30</f>
        <v>0</v>
      </c>
      <c r="P30" s="8">
        <f>INTMARB_IN!P30+INTMARB_EX!P30</f>
        <v>0</v>
      </c>
      <c r="Q30" s="8">
        <f>INTMARB_IN!Q30+INTMARB_EX!Q30</f>
        <v>0</v>
      </c>
      <c r="R30" s="8">
        <f>INTMARB_IN!R30+INTMARB_EX!R30</f>
        <v>0</v>
      </c>
      <c r="S30" s="8">
        <f>INTMARB_IN!S30+INTMARB_EX!S30</f>
        <v>0</v>
      </c>
      <c r="T30" s="8">
        <f>INTMARB_IN!T30+INTMARB_EX!T30</f>
        <v>0</v>
      </c>
      <c r="U30" s="8">
        <f>INTMARB_IN!U30+INTMARB_EX!U30</f>
        <v>0</v>
      </c>
      <c r="V30" s="8">
        <f>INTMARB_IN!V30+INTMARB_EX!V30</f>
        <v>0</v>
      </c>
      <c r="W30" s="8">
        <f>INTMARB_IN!W30+INTMARB_EX!W30</f>
        <v>0</v>
      </c>
      <c r="X30" s="8">
        <f>INTMARB_IN!X30+INTMARB_EX!X30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INTMARB_IN!C31+INTMARB_EX!C31</f>
        <v>0</v>
      </c>
      <c r="D31" s="8">
        <f>INTMARB_IN!D31+INTMARB_EX!D31</f>
        <v>0</v>
      </c>
      <c r="E31" s="8">
        <f>INTMARB_IN!E31+INTMARB_EX!E31</f>
        <v>0</v>
      </c>
      <c r="F31" s="8">
        <f>INTMARB_IN!F31+INTMARB_EX!F31</f>
        <v>0</v>
      </c>
      <c r="G31" s="8">
        <f>INTMARB_IN!G31+INTMARB_EX!G31</f>
        <v>0</v>
      </c>
      <c r="H31" s="8">
        <f>INTMARB_IN!H31+INTMARB_EX!H31</f>
        <v>0</v>
      </c>
      <c r="I31" s="8">
        <f>INTMARB_IN!I31+INTMARB_EX!I31</f>
        <v>0</v>
      </c>
      <c r="J31" s="8">
        <f>INTMARB_IN!J31+INTMARB_EX!J31</f>
        <v>0</v>
      </c>
      <c r="K31" s="8">
        <f>INTMARB_IN!K31+INTMARB_EX!K31</f>
        <v>0</v>
      </c>
      <c r="L31" s="8">
        <f>INTMARB_IN!L31+INTMARB_EX!L31</f>
        <v>0</v>
      </c>
      <c r="M31" s="8">
        <f>INTMARB_IN!M31+INTMARB_EX!M31</f>
        <v>0</v>
      </c>
      <c r="N31" s="8">
        <f>INTMARB_IN!N31+INTMARB_EX!N31</f>
        <v>0</v>
      </c>
      <c r="O31" s="8">
        <f>INTMARB_IN!O31+INTMARB_EX!O31</f>
        <v>0</v>
      </c>
      <c r="P31" s="8">
        <f>INTMARB_IN!P31+INTMARB_EX!P31</f>
        <v>0</v>
      </c>
      <c r="Q31" s="8">
        <f>INTMARB_IN!Q31+INTMARB_EX!Q31</f>
        <v>0</v>
      </c>
      <c r="R31" s="8">
        <f>INTMARB_IN!R31+INTMARB_EX!R31</f>
        <v>0</v>
      </c>
      <c r="S31" s="8">
        <f>INTMARB_IN!S31+INTMARB_EX!S31</f>
        <v>0</v>
      </c>
      <c r="T31" s="8">
        <f>INTMARB_IN!T31+INTMARB_EX!T31</f>
        <v>0</v>
      </c>
      <c r="U31" s="8">
        <f>INTMARB_IN!U31+INTMARB_EX!U31</f>
        <v>0</v>
      </c>
      <c r="V31" s="8">
        <f>INTMARB_IN!V31+INTMARB_EX!V31</f>
        <v>0</v>
      </c>
      <c r="W31" s="8">
        <f>INTMARB_IN!W31+INTMARB_EX!W31</f>
        <v>0</v>
      </c>
      <c r="X31" s="8">
        <f>INTMARB_IN!X31+INTMARB_EX!X31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INTMARB_IN!C32+INTMARB_EX!C32</f>
        <v>0</v>
      </c>
      <c r="D32" s="8">
        <f>INTMARB_IN!D32+INTMARB_EX!D32</f>
        <v>0</v>
      </c>
      <c r="E32" s="8">
        <f>INTMARB_IN!E32+INTMARB_EX!E32</f>
        <v>0</v>
      </c>
      <c r="F32" s="8">
        <f>INTMARB_IN!F32+INTMARB_EX!F32</f>
        <v>0</v>
      </c>
      <c r="G32" s="8">
        <f>INTMARB_IN!G32+INTMARB_EX!G32</f>
        <v>0</v>
      </c>
      <c r="H32" s="8">
        <f>INTMARB_IN!H32+INTMARB_EX!H32</f>
        <v>0</v>
      </c>
      <c r="I32" s="8">
        <f>INTMARB_IN!I32+INTMARB_EX!I32</f>
        <v>0</v>
      </c>
      <c r="J32" s="8">
        <f>INTMARB_IN!J32+INTMARB_EX!J32</f>
        <v>0</v>
      </c>
      <c r="K32" s="8">
        <f>INTMARB_IN!K32+INTMARB_EX!K32</f>
        <v>0</v>
      </c>
      <c r="L32" s="8">
        <f>INTMARB_IN!L32+INTMARB_EX!L32</f>
        <v>0</v>
      </c>
      <c r="M32" s="8">
        <f>INTMARB_IN!M32+INTMARB_EX!M32</f>
        <v>0</v>
      </c>
      <c r="N32" s="8">
        <f>INTMARB_IN!N32+INTMARB_EX!N32</f>
        <v>0</v>
      </c>
      <c r="O32" s="8">
        <f>INTMARB_IN!O32+INTMARB_EX!O32</f>
        <v>0</v>
      </c>
      <c r="P32" s="8">
        <f>INTMARB_IN!P32+INTMARB_EX!P32</f>
        <v>0</v>
      </c>
      <c r="Q32" s="8">
        <f>INTMARB_IN!Q32+INTMARB_EX!Q32</f>
        <v>0</v>
      </c>
      <c r="R32" s="8">
        <f>INTMARB_IN!R32+INTMARB_EX!R32</f>
        <v>0</v>
      </c>
      <c r="S32" s="8">
        <f>INTMARB_IN!S32+INTMARB_EX!S32</f>
        <v>0</v>
      </c>
      <c r="T32" s="8">
        <f>INTMARB_IN!T32+INTMARB_EX!T32</f>
        <v>0</v>
      </c>
      <c r="U32" s="8">
        <f>INTMARB_IN!U32+INTMARB_EX!U32</f>
        <v>0</v>
      </c>
      <c r="V32" s="8">
        <f>INTMARB_IN!V32+INTMARB_EX!V32</f>
        <v>0</v>
      </c>
      <c r="W32" s="8">
        <f>INTMARB_IN!W32+INTMARB_EX!W32</f>
        <v>0</v>
      </c>
      <c r="X32" s="8">
        <f>INTMARB_IN!X32+INTMARB_EX!X32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V33" si="17">SUM(C34:C50)</f>
        <v>609.43904315999987</v>
      </c>
      <c r="D33" s="19">
        <f t="shared" si="17"/>
        <v>606.14573112000016</v>
      </c>
      <c r="E33" s="19">
        <f t="shared" si="17"/>
        <v>436.44996431999988</v>
      </c>
      <c r="F33" s="19">
        <f t="shared" si="17"/>
        <v>392.83952651999999</v>
      </c>
      <c r="G33" s="19">
        <f t="shared" si="17"/>
        <v>173.41117668000001</v>
      </c>
      <c r="H33" s="19">
        <f t="shared" si="17"/>
        <v>920.01246156000013</v>
      </c>
      <c r="I33" s="19">
        <f t="shared" si="17"/>
        <v>934.83162432000017</v>
      </c>
      <c r="J33" s="19">
        <f t="shared" si="17"/>
        <v>869.40263988000015</v>
      </c>
      <c r="K33" s="19">
        <f t="shared" si="17"/>
        <v>802.4671548</v>
      </c>
      <c r="L33" s="19">
        <f t="shared" si="17"/>
        <v>693.08202635999999</v>
      </c>
      <c r="M33" s="19">
        <f t="shared" si="17"/>
        <v>590.20920216000002</v>
      </c>
      <c r="N33" s="19">
        <f t="shared" si="17"/>
        <v>629.01319608000017</v>
      </c>
      <c r="O33" s="19">
        <f t="shared" si="17"/>
        <v>623.12930856000014</v>
      </c>
      <c r="P33" s="19">
        <f t="shared" si="17"/>
        <v>756.10928952000006</v>
      </c>
      <c r="Q33" s="19">
        <f t="shared" si="17"/>
        <v>735.52434264000021</v>
      </c>
      <c r="R33" s="19">
        <f t="shared" si="17"/>
        <v>773.25976511999988</v>
      </c>
      <c r="S33" s="19">
        <f t="shared" si="17"/>
        <v>909.22297392000007</v>
      </c>
      <c r="T33" s="19">
        <f t="shared" si="17"/>
        <v>806.43725604000019</v>
      </c>
      <c r="U33" s="19">
        <f t="shared" si="17"/>
        <v>856.24929900000006</v>
      </c>
      <c r="V33" s="19">
        <f t="shared" si="17"/>
        <v>881.41074372000026</v>
      </c>
      <c r="W33" s="19">
        <f t="shared" ref="W33:X33" si="18">SUM(W34:W50)</f>
        <v>876.24840528000016</v>
      </c>
      <c r="X33" s="19">
        <f t="shared" si="18"/>
        <v>802.52022131999991</v>
      </c>
    </row>
    <row r="34" spans="1:24" ht="11.25" customHeight="1" x14ac:dyDescent="0.2">
      <c r="A34" s="28" t="s">
        <v>54</v>
      </c>
      <c r="B34" s="7" t="s">
        <v>55</v>
      </c>
      <c r="C34" s="8">
        <f>INTMARB_IN!C34+INTMARB_EX!C34</f>
        <v>0</v>
      </c>
      <c r="D34" s="8">
        <f>INTMARB_IN!D34+INTMARB_EX!D34</f>
        <v>0</v>
      </c>
      <c r="E34" s="8">
        <f>INTMARB_IN!E34+INTMARB_EX!E34</f>
        <v>0</v>
      </c>
      <c r="F34" s="8">
        <f>INTMARB_IN!F34+INTMARB_EX!F34</f>
        <v>0</v>
      </c>
      <c r="G34" s="8">
        <f>INTMARB_IN!G34+INTMARB_EX!G34</f>
        <v>0</v>
      </c>
      <c r="H34" s="8">
        <f>INTMARB_IN!H34+INTMARB_EX!H34</f>
        <v>0</v>
      </c>
      <c r="I34" s="8">
        <f>INTMARB_IN!I34+INTMARB_EX!I34</f>
        <v>0</v>
      </c>
      <c r="J34" s="8">
        <f>INTMARB_IN!J34+INTMARB_EX!J34</f>
        <v>0</v>
      </c>
      <c r="K34" s="8">
        <f>INTMARB_IN!K34+INTMARB_EX!K34</f>
        <v>0</v>
      </c>
      <c r="L34" s="8">
        <f>INTMARB_IN!L34+INTMARB_EX!L34</f>
        <v>0</v>
      </c>
      <c r="M34" s="8">
        <f>INTMARB_IN!M34+INTMARB_EX!M34</f>
        <v>0</v>
      </c>
      <c r="N34" s="8">
        <f>INTMARB_IN!N34+INTMARB_EX!N34</f>
        <v>0</v>
      </c>
      <c r="O34" s="8">
        <f>INTMARB_IN!O34+INTMARB_EX!O34</f>
        <v>0</v>
      </c>
      <c r="P34" s="8">
        <f>INTMARB_IN!P34+INTMARB_EX!P34</f>
        <v>0</v>
      </c>
      <c r="Q34" s="8">
        <f>INTMARB_IN!Q34+INTMARB_EX!Q34</f>
        <v>0</v>
      </c>
      <c r="R34" s="8">
        <f>INTMARB_IN!R34+INTMARB_EX!R34</f>
        <v>0</v>
      </c>
      <c r="S34" s="8">
        <f>INTMARB_IN!S34+INTMARB_EX!S34</f>
        <v>0</v>
      </c>
      <c r="T34" s="8">
        <f>INTMARB_IN!T34+INTMARB_EX!T34</f>
        <v>0</v>
      </c>
      <c r="U34" s="8">
        <f>INTMARB_IN!U34+INTMARB_EX!U34</f>
        <v>0</v>
      </c>
      <c r="V34" s="8">
        <f>INTMARB_IN!V34+INTMARB_EX!V34</f>
        <v>0</v>
      </c>
      <c r="W34" s="8">
        <f>INTMARB_IN!W34+INTMARB_EX!W34</f>
        <v>0</v>
      </c>
      <c r="X34" s="8">
        <f>INTMARB_IN!X34+INTMARB_EX!X34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INTMARB_IN!C35+INTMARB_EX!C35</f>
        <v>0</v>
      </c>
      <c r="D35" s="8">
        <f>INTMARB_IN!D35+INTMARB_EX!D35</f>
        <v>0</v>
      </c>
      <c r="E35" s="8">
        <f>INTMARB_IN!E35+INTMARB_EX!E35</f>
        <v>0</v>
      </c>
      <c r="F35" s="8">
        <f>INTMARB_IN!F35+INTMARB_EX!F35</f>
        <v>0</v>
      </c>
      <c r="G35" s="8">
        <f>INTMARB_IN!G35+INTMARB_EX!G35</f>
        <v>0</v>
      </c>
      <c r="H35" s="8">
        <f>INTMARB_IN!H35+INTMARB_EX!H35</f>
        <v>0</v>
      </c>
      <c r="I35" s="8">
        <f>INTMARB_IN!I35+INTMARB_EX!I35</f>
        <v>0</v>
      </c>
      <c r="J35" s="8">
        <f>INTMARB_IN!J35+INTMARB_EX!J35</f>
        <v>0</v>
      </c>
      <c r="K35" s="8">
        <f>INTMARB_IN!K35+INTMARB_EX!K35</f>
        <v>0</v>
      </c>
      <c r="L35" s="8">
        <f>INTMARB_IN!L35+INTMARB_EX!L35</f>
        <v>0</v>
      </c>
      <c r="M35" s="8">
        <f>INTMARB_IN!M35+INTMARB_EX!M35</f>
        <v>0</v>
      </c>
      <c r="N35" s="8">
        <f>INTMARB_IN!N35+INTMARB_EX!N35</f>
        <v>0</v>
      </c>
      <c r="O35" s="8">
        <f>INTMARB_IN!O35+INTMARB_EX!O35</f>
        <v>0</v>
      </c>
      <c r="P35" s="8">
        <f>INTMARB_IN!P35+INTMARB_EX!P35</f>
        <v>0</v>
      </c>
      <c r="Q35" s="8">
        <f>INTMARB_IN!Q35+INTMARB_EX!Q35</f>
        <v>0</v>
      </c>
      <c r="R35" s="8">
        <f>INTMARB_IN!R35+INTMARB_EX!R35</f>
        <v>0</v>
      </c>
      <c r="S35" s="8">
        <f>INTMARB_IN!S35+INTMARB_EX!S35</f>
        <v>0</v>
      </c>
      <c r="T35" s="8">
        <f>INTMARB_IN!T35+INTMARB_EX!T35</f>
        <v>0</v>
      </c>
      <c r="U35" s="8">
        <f>INTMARB_IN!U35+INTMARB_EX!U35</f>
        <v>0</v>
      </c>
      <c r="V35" s="8">
        <f>INTMARB_IN!V35+INTMARB_EX!V35</f>
        <v>0</v>
      </c>
      <c r="W35" s="8">
        <f>INTMARB_IN!W35+INTMARB_EX!W35</f>
        <v>0</v>
      </c>
      <c r="X35" s="8">
        <f>INTMARB_IN!X35+INTMARB_EX!X35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INTMARB_IN!C36+INTMARB_EX!C36</f>
        <v>0</v>
      </c>
      <c r="D36" s="8">
        <f>INTMARB_IN!D36+INTMARB_EX!D36</f>
        <v>0</v>
      </c>
      <c r="E36" s="8">
        <f>INTMARB_IN!E36+INTMARB_EX!E36</f>
        <v>0</v>
      </c>
      <c r="F36" s="8">
        <f>INTMARB_IN!F36+INTMARB_EX!F36</f>
        <v>0</v>
      </c>
      <c r="G36" s="8">
        <f>INTMARB_IN!G36+INTMARB_EX!G36</f>
        <v>0</v>
      </c>
      <c r="H36" s="8">
        <f>INTMARB_IN!H36+INTMARB_EX!H36</f>
        <v>0</v>
      </c>
      <c r="I36" s="8">
        <f>INTMARB_IN!I36+INTMARB_EX!I36</f>
        <v>0</v>
      </c>
      <c r="J36" s="8">
        <f>INTMARB_IN!J36+INTMARB_EX!J36</f>
        <v>0</v>
      </c>
      <c r="K36" s="8">
        <f>INTMARB_IN!K36+INTMARB_EX!K36</f>
        <v>0</v>
      </c>
      <c r="L36" s="8">
        <f>INTMARB_IN!L36+INTMARB_EX!L36</f>
        <v>0</v>
      </c>
      <c r="M36" s="8">
        <f>INTMARB_IN!M36+INTMARB_EX!M36</f>
        <v>0</v>
      </c>
      <c r="N36" s="8">
        <f>INTMARB_IN!N36+INTMARB_EX!N36</f>
        <v>0</v>
      </c>
      <c r="O36" s="8">
        <f>INTMARB_IN!O36+INTMARB_EX!O36</f>
        <v>0</v>
      </c>
      <c r="P36" s="8">
        <f>INTMARB_IN!P36+INTMARB_EX!P36</f>
        <v>0</v>
      </c>
      <c r="Q36" s="8">
        <f>INTMARB_IN!Q36+INTMARB_EX!Q36</f>
        <v>0</v>
      </c>
      <c r="R36" s="8">
        <f>INTMARB_IN!R36+INTMARB_EX!R36</f>
        <v>0</v>
      </c>
      <c r="S36" s="8">
        <f>INTMARB_IN!S36+INTMARB_EX!S36</f>
        <v>0</v>
      </c>
      <c r="T36" s="8">
        <f>INTMARB_IN!T36+INTMARB_EX!T36</f>
        <v>0</v>
      </c>
      <c r="U36" s="8">
        <f>INTMARB_IN!U36+INTMARB_EX!U36</f>
        <v>0</v>
      </c>
      <c r="V36" s="8">
        <f>INTMARB_IN!V36+INTMARB_EX!V36</f>
        <v>0</v>
      </c>
      <c r="W36" s="8">
        <f>INTMARB_IN!W36+INTMARB_EX!W36</f>
        <v>0</v>
      </c>
      <c r="X36" s="8">
        <f>INTMARB_IN!X36+INTMARB_EX!X36</f>
        <v>0</v>
      </c>
    </row>
    <row r="37" spans="1:24" ht="11.25" customHeight="1" x14ac:dyDescent="0.2">
      <c r="A37" s="28" t="s">
        <v>60</v>
      </c>
      <c r="B37" s="7" t="s">
        <v>61</v>
      </c>
      <c r="C37" s="8">
        <f>INTMARB_IN!C37+INTMARB_EX!C37</f>
        <v>0</v>
      </c>
      <c r="D37" s="8">
        <f>INTMARB_IN!D37+INTMARB_EX!D37</f>
        <v>0</v>
      </c>
      <c r="E37" s="8">
        <f>INTMARB_IN!E37+INTMARB_EX!E37</f>
        <v>0</v>
      </c>
      <c r="F37" s="8">
        <f>INTMARB_IN!F37+INTMARB_EX!F37</f>
        <v>0</v>
      </c>
      <c r="G37" s="8">
        <f>INTMARB_IN!G37+INTMARB_EX!G37</f>
        <v>0</v>
      </c>
      <c r="H37" s="8">
        <f>INTMARB_IN!H37+INTMARB_EX!H37</f>
        <v>0</v>
      </c>
      <c r="I37" s="8">
        <f>INTMARB_IN!I37+INTMARB_EX!I37</f>
        <v>0</v>
      </c>
      <c r="J37" s="8">
        <f>INTMARB_IN!J37+INTMARB_EX!J37</f>
        <v>0</v>
      </c>
      <c r="K37" s="8">
        <f>INTMARB_IN!K37+INTMARB_EX!K37</f>
        <v>0</v>
      </c>
      <c r="L37" s="8">
        <f>INTMARB_IN!L37+INTMARB_EX!L37</f>
        <v>0</v>
      </c>
      <c r="M37" s="8">
        <f>INTMARB_IN!M37+INTMARB_EX!M37</f>
        <v>0</v>
      </c>
      <c r="N37" s="8">
        <f>INTMARB_IN!N37+INTMARB_EX!N37</f>
        <v>0</v>
      </c>
      <c r="O37" s="8">
        <f>INTMARB_IN!O37+INTMARB_EX!O37</f>
        <v>0</v>
      </c>
      <c r="P37" s="8">
        <f>INTMARB_IN!P37+INTMARB_EX!P37</f>
        <v>0</v>
      </c>
      <c r="Q37" s="8">
        <f>INTMARB_IN!Q37+INTMARB_EX!Q37</f>
        <v>0</v>
      </c>
      <c r="R37" s="8">
        <f>INTMARB_IN!R37+INTMARB_EX!R37</f>
        <v>0</v>
      </c>
      <c r="S37" s="8">
        <f>INTMARB_IN!S37+INTMARB_EX!S37</f>
        <v>0</v>
      </c>
      <c r="T37" s="8">
        <f>INTMARB_IN!T37+INTMARB_EX!T37</f>
        <v>0</v>
      </c>
      <c r="U37" s="8">
        <f>INTMARB_IN!U37+INTMARB_EX!U37</f>
        <v>0</v>
      </c>
      <c r="V37" s="8">
        <f>INTMARB_IN!V37+INTMARB_EX!V37</f>
        <v>0</v>
      </c>
      <c r="W37" s="8">
        <f>INTMARB_IN!W37+INTMARB_EX!W37</f>
        <v>0</v>
      </c>
      <c r="X37" s="8">
        <f>INTMARB_IN!X37+INTMARB_EX!X37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INTMARB_IN!C38+INTMARB_EX!C38</f>
        <v>0</v>
      </c>
      <c r="D38" s="8">
        <f>INTMARB_IN!D38+INTMARB_EX!D38</f>
        <v>0</v>
      </c>
      <c r="E38" s="8">
        <f>INTMARB_IN!E38+INTMARB_EX!E38</f>
        <v>0</v>
      </c>
      <c r="F38" s="8">
        <f>INTMARB_IN!F38+INTMARB_EX!F38</f>
        <v>0</v>
      </c>
      <c r="G38" s="8">
        <f>INTMARB_IN!G38+INTMARB_EX!G38</f>
        <v>0</v>
      </c>
      <c r="H38" s="8">
        <f>INTMARB_IN!H38+INTMARB_EX!H38</f>
        <v>0</v>
      </c>
      <c r="I38" s="8">
        <f>INTMARB_IN!I38+INTMARB_EX!I38</f>
        <v>0</v>
      </c>
      <c r="J38" s="8">
        <f>INTMARB_IN!J38+INTMARB_EX!J38</f>
        <v>0</v>
      </c>
      <c r="K38" s="8">
        <f>INTMARB_IN!K38+INTMARB_EX!K38</f>
        <v>0</v>
      </c>
      <c r="L38" s="8">
        <f>INTMARB_IN!L38+INTMARB_EX!L38</f>
        <v>0</v>
      </c>
      <c r="M38" s="8">
        <f>INTMARB_IN!M38+INTMARB_EX!M38</f>
        <v>0</v>
      </c>
      <c r="N38" s="8">
        <f>INTMARB_IN!N38+INTMARB_EX!N38</f>
        <v>0</v>
      </c>
      <c r="O38" s="8">
        <f>INTMARB_IN!O38+INTMARB_EX!O38</f>
        <v>0</v>
      </c>
      <c r="P38" s="8">
        <f>INTMARB_IN!P38+INTMARB_EX!P38</f>
        <v>0</v>
      </c>
      <c r="Q38" s="8">
        <f>INTMARB_IN!Q38+INTMARB_EX!Q38</f>
        <v>0</v>
      </c>
      <c r="R38" s="8">
        <f>INTMARB_IN!R38+INTMARB_EX!R38</f>
        <v>0</v>
      </c>
      <c r="S38" s="8">
        <f>INTMARB_IN!S38+INTMARB_EX!S38</f>
        <v>0</v>
      </c>
      <c r="T38" s="8">
        <f>INTMARB_IN!T38+INTMARB_EX!T38</f>
        <v>0</v>
      </c>
      <c r="U38" s="8">
        <f>INTMARB_IN!U38+INTMARB_EX!U38</f>
        <v>0</v>
      </c>
      <c r="V38" s="8">
        <f>INTMARB_IN!V38+INTMARB_EX!V38</f>
        <v>0</v>
      </c>
      <c r="W38" s="8">
        <f>INTMARB_IN!W38+INTMARB_EX!W38</f>
        <v>0</v>
      </c>
      <c r="X38" s="8">
        <f>INTMARB_IN!X38+INTMARB_EX!X38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INTMARB_IN!C39+INTMARB_EX!C39</f>
        <v>0</v>
      </c>
      <c r="D39" s="8">
        <f>INTMARB_IN!D39+INTMARB_EX!D39</f>
        <v>0</v>
      </c>
      <c r="E39" s="8">
        <f>INTMARB_IN!E39+INTMARB_EX!E39</f>
        <v>0</v>
      </c>
      <c r="F39" s="8">
        <f>INTMARB_IN!F39+INTMARB_EX!F39</f>
        <v>0</v>
      </c>
      <c r="G39" s="8">
        <f>INTMARB_IN!G39+INTMARB_EX!G39</f>
        <v>0</v>
      </c>
      <c r="H39" s="8">
        <f>INTMARB_IN!H39+INTMARB_EX!H39</f>
        <v>0</v>
      </c>
      <c r="I39" s="8">
        <f>INTMARB_IN!I39+INTMARB_EX!I39</f>
        <v>0</v>
      </c>
      <c r="J39" s="8">
        <f>INTMARB_IN!J39+INTMARB_EX!J39</f>
        <v>0</v>
      </c>
      <c r="K39" s="8">
        <f>INTMARB_IN!K39+INTMARB_EX!K39</f>
        <v>0</v>
      </c>
      <c r="L39" s="8">
        <f>INTMARB_IN!L39+INTMARB_EX!L39</f>
        <v>0</v>
      </c>
      <c r="M39" s="8">
        <f>INTMARB_IN!M39+INTMARB_EX!M39</f>
        <v>0</v>
      </c>
      <c r="N39" s="8">
        <f>INTMARB_IN!N39+INTMARB_EX!N39</f>
        <v>0</v>
      </c>
      <c r="O39" s="8">
        <f>INTMARB_IN!O39+INTMARB_EX!O39</f>
        <v>0</v>
      </c>
      <c r="P39" s="8">
        <f>INTMARB_IN!P39+INTMARB_EX!P39</f>
        <v>0</v>
      </c>
      <c r="Q39" s="8">
        <f>INTMARB_IN!Q39+INTMARB_EX!Q39</f>
        <v>0</v>
      </c>
      <c r="R39" s="8">
        <f>INTMARB_IN!R39+INTMARB_EX!R39</f>
        <v>0</v>
      </c>
      <c r="S39" s="8">
        <f>INTMARB_IN!S39+INTMARB_EX!S39</f>
        <v>0</v>
      </c>
      <c r="T39" s="8">
        <f>INTMARB_IN!T39+INTMARB_EX!T39</f>
        <v>0</v>
      </c>
      <c r="U39" s="8">
        <f>INTMARB_IN!U39+INTMARB_EX!U39</f>
        <v>0</v>
      </c>
      <c r="V39" s="8">
        <f>INTMARB_IN!V39+INTMARB_EX!V39</f>
        <v>0</v>
      </c>
      <c r="W39" s="8">
        <f>INTMARB_IN!W39+INTMARB_EX!W39</f>
        <v>0</v>
      </c>
      <c r="X39" s="8">
        <f>INTMARB_IN!X39+INTMARB_EX!X39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INTMARB_IN!C40+INTMARB_EX!C40</f>
        <v>0</v>
      </c>
      <c r="D40" s="8">
        <f>INTMARB_IN!D40+INTMARB_EX!D40</f>
        <v>0</v>
      </c>
      <c r="E40" s="8">
        <f>INTMARB_IN!E40+INTMARB_EX!E40</f>
        <v>0</v>
      </c>
      <c r="F40" s="8">
        <f>INTMARB_IN!F40+INTMARB_EX!F40</f>
        <v>0</v>
      </c>
      <c r="G40" s="8">
        <f>INTMARB_IN!G40+INTMARB_EX!G40</f>
        <v>0</v>
      </c>
      <c r="H40" s="8">
        <f>INTMARB_IN!H40+INTMARB_EX!H40</f>
        <v>0</v>
      </c>
      <c r="I40" s="8">
        <f>INTMARB_IN!I40+INTMARB_EX!I40</f>
        <v>0</v>
      </c>
      <c r="J40" s="8">
        <f>INTMARB_IN!J40+INTMARB_EX!J40</f>
        <v>0</v>
      </c>
      <c r="K40" s="8">
        <f>INTMARB_IN!K40+INTMARB_EX!K40</f>
        <v>0</v>
      </c>
      <c r="L40" s="8">
        <f>INTMARB_IN!L40+INTMARB_EX!L40</f>
        <v>0</v>
      </c>
      <c r="M40" s="8">
        <f>INTMARB_IN!M40+INTMARB_EX!M40</f>
        <v>0</v>
      </c>
      <c r="N40" s="8">
        <f>INTMARB_IN!N40+INTMARB_EX!N40</f>
        <v>0</v>
      </c>
      <c r="O40" s="8">
        <f>INTMARB_IN!O40+INTMARB_EX!O40</f>
        <v>0</v>
      </c>
      <c r="P40" s="8">
        <f>INTMARB_IN!P40+INTMARB_EX!P40</f>
        <v>0</v>
      </c>
      <c r="Q40" s="8">
        <f>INTMARB_IN!Q40+INTMARB_EX!Q40</f>
        <v>0</v>
      </c>
      <c r="R40" s="8">
        <f>INTMARB_IN!R40+INTMARB_EX!R40</f>
        <v>0</v>
      </c>
      <c r="S40" s="8">
        <f>INTMARB_IN!S40+INTMARB_EX!S40</f>
        <v>0</v>
      </c>
      <c r="T40" s="8">
        <f>INTMARB_IN!T40+INTMARB_EX!T40</f>
        <v>0</v>
      </c>
      <c r="U40" s="8">
        <f>INTMARB_IN!U40+INTMARB_EX!U40</f>
        <v>0</v>
      </c>
      <c r="V40" s="8">
        <f>INTMARB_IN!V40+INTMARB_EX!V40</f>
        <v>0</v>
      </c>
      <c r="W40" s="8">
        <f>INTMARB_IN!W40+INTMARB_EX!W40</f>
        <v>0</v>
      </c>
      <c r="X40" s="8">
        <f>INTMARB_IN!X40+INTMARB_EX!X40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INTMARB_IN!C41+INTMARB_EX!C41</f>
        <v>0</v>
      </c>
      <c r="D41" s="8">
        <f>INTMARB_IN!D41+INTMARB_EX!D41</f>
        <v>0</v>
      </c>
      <c r="E41" s="8">
        <f>INTMARB_IN!E41+INTMARB_EX!E41</f>
        <v>0</v>
      </c>
      <c r="F41" s="8">
        <f>INTMARB_IN!F41+INTMARB_EX!F41</f>
        <v>0</v>
      </c>
      <c r="G41" s="8">
        <f>INTMARB_IN!G41+INTMARB_EX!G41</f>
        <v>0</v>
      </c>
      <c r="H41" s="8">
        <f>INTMARB_IN!H41+INTMARB_EX!H41</f>
        <v>0</v>
      </c>
      <c r="I41" s="8">
        <f>INTMARB_IN!I41+INTMARB_EX!I41</f>
        <v>0</v>
      </c>
      <c r="J41" s="8">
        <f>INTMARB_IN!J41+INTMARB_EX!J41</f>
        <v>0</v>
      </c>
      <c r="K41" s="8">
        <f>INTMARB_IN!K41+INTMARB_EX!K41</f>
        <v>0</v>
      </c>
      <c r="L41" s="8">
        <f>INTMARB_IN!L41+INTMARB_EX!L41</f>
        <v>0</v>
      </c>
      <c r="M41" s="8">
        <f>INTMARB_IN!M41+INTMARB_EX!M41</f>
        <v>0</v>
      </c>
      <c r="N41" s="8">
        <f>INTMARB_IN!N41+INTMARB_EX!N41</f>
        <v>0</v>
      </c>
      <c r="O41" s="8">
        <f>INTMARB_IN!O41+INTMARB_EX!O41</f>
        <v>0</v>
      </c>
      <c r="P41" s="8">
        <f>INTMARB_IN!P41+INTMARB_EX!P41</f>
        <v>0</v>
      </c>
      <c r="Q41" s="8">
        <f>INTMARB_IN!Q41+INTMARB_EX!Q41</f>
        <v>0</v>
      </c>
      <c r="R41" s="8">
        <f>INTMARB_IN!R41+INTMARB_EX!R41</f>
        <v>0</v>
      </c>
      <c r="S41" s="8">
        <f>INTMARB_IN!S41+INTMARB_EX!S41</f>
        <v>0</v>
      </c>
      <c r="T41" s="8">
        <f>INTMARB_IN!T41+INTMARB_EX!T41</f>
        <v>0</v>
      </c>
      <c r="U41" s="8">
        <f>INTMARB_IN!U41+INTMARB_EX!U41</f>
        <v>0</v>
      </c>
      <c r="V41" s="8">
        <f>INTMARB_IN!V41+INTMARB_EX!V41</f>
        <v>0</v>
      </c>
      <c r="W41" s="8">
        <f>INTMARB_IN!W41+INTMARB_EX!W41</f>
        <v>0</v>
      </c>
      <c r="X41" s="8">
        <f>INTMARB_IN!X41+INTMARB_EX!X41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INTMARB_IN!C42+INTMARB_EX!C42</f>
        <v>0</v>
      </c>
      <c r="D42" s="8">
        <f>INTMARB_IN!D42+INTMARB_EX!D42</f>
        <v>0</v>
      </c>
      <c r="E42" s="8">
        <f>INTMARB_IN!E42+INTMARB_EX!E42</f>
        <v>0</v>
      </c>
      <c r="F42" s="8">
        <f>INTMARB_IN!F42+INTMARB_EX!F42</f>
        <v>0</v>
      </c>
      <c r="G42" s="8">
        <f>INTMARB_IN!G42+INTMARB_EX!G42</f>
        <v>0</v>
      </c>
      <c r="H42" s="8">
        <f>INTMARB_IN!H42+INTMARB_EX!H42</f>
        <v>0</v>
      </c>
      <c r="I42" s="8">
        <f>INTMARB_IN!I42+INTMARB_EX!I42</f>
        <v>0</v>
      </c>
      <c r="J42" s="8">
        <f>INTMARB_IN!J42+INTMARB_EX!J42</f>
        <v>0</v>
      </c>
      <c r="K42" s="8">
        <f>INTMARB_IN!K42+INTMARB_EX!K42</f>
        <v>0</v>
      </c>
      <c r="L42" s="8">
        <f>INTMARB_IN!L42+INTMARB_EX!L42</f>
        <v>0</v>
      </c>
      <c r="M42" s="8">
        <f>INTMARB_IN!M42+INTMARB_EX!M42</f>
        <v>0</v>
      </c>
      <c r="N42" s="8">
        <f>INTMARB_IN!N42+INTMARB_EX!N42</f>
        <v>0</v>
      </c>
      <c r="O42" s="8">
        <f>INTMARB_IN!O42+INTMARB_EX!O42</f>
        <v>0</v>
      </c>
      <c r="P42" s="8">
        <f>INTMARB_IN!P42+INTMARB_EX!P42</f>
        <v>0</v>
      </c>
      <c r="Q42" s="8">
        <f>INTMARB_IN!Q42+INTMARB_EX!Q42</f>
        <v>0</v>
      </c>
      <c r="R42" s="8">
        <f>INTMARB_IN!R42+INTMARB_EX!R42</f>
        <v>0</v>
      </c>
      <c r="S42" s="8">
        <f>INTMARB_IN!S42+INTMARB_EX!S42</f>
        <v>0</v>
      </c>
      <c r="T42" s="8">
        <f>INTMARB_IN!T42+INTMARB_EX!T42</f>
        <v>0</v>
      </c>
      <c r="U42" s="8">
        <f>INTMARB_IN!U42+INTMARB_EX!U42</f>
        <v>0</v>
      </c>
      <c r="V42" s="8">
        <f>INTMARB_IN!V42+INTMARB_EX!V42</f>
        <v>0</v>
      </c>
      <c r="W42" s="8">
        <f>INTMARB_IN!W42+INTMARB_EX!W42</f>
        <v>0</v>
      </c>
      <c r="X42" s="8">
        <f>INTMARB_IN!X42+INTMARB_EX!X42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INTMARB_IN!C43+INTMARB_EX!C43</f>
        <v>159.31494072000001</v>
      </c>
      <c r="D43" s="8">
        <f>INTMARB_IN!D43+INTMARB_EX!D43</f>
        <v>149.75612963999998</v>
      </c>
      <c r="E43" s="8">
        <f>INTMARB_IN!E43+INTMARB_EX!E43</f>
        <v>105.14798892</v>
      </c>
      <c r="F43" s="8">
        <f>INTMARB_IN!F43+INTMARB_EX!F43</f>
        <v>114.70679999999999</v>
      </c>
      <c r="G43" s="8">
        <f>INTMARB_IN!G43+INTMARB_EX!G43</f>
        <v>86.030100000000004</v>
      </c>
      <c r="H43" s="8">
        <f>INTMARB_IN!H43+INTMARB_EX!H43</f>
        <v>213.48215927999999</v>
      </c>
      <c r="I43" s="8">
        <f>INTMARB_IN!I43+INTMARB_EX!I43</f>
        <v>337.74777036000006</v>
      </c>
      <c r="J43" s="8">
        <f>INTMARB_IN!J43+INTMARB_EX!J43</f>
        <v>331.37514072000016</v>
      </c>
      <c r="K43" s="8">
        <f>INTMARB_IN!K43+INTMARB_EX!K43</f>
        <v>280.27699596000002</v>
      </c>
      <c r="L43" s="8">
        <f>INTMARB_IN!L43+INTMARB_EX!L43</f>
        <v>232.29700884000002</v>
      </c>
      <c r="M43" s="8">
        <f>INTMARB_IN!M43+INTMARB_EX!M43</f>
        <v>168.81106320000001</v>
      </c>
      <c r="N43" s="8">
        <f>INTMARB_IN!N43+INTMARB_EX!N43</f>
        <v>184.56484175999998</v>
      </c>
      <c r="O43" s="8">
        <f>INTMARB_IN!O43+INTMARB_EX!O43</f>
        <v>219.12359976000002</v>
      </c>
      <c r="P43" s="8">
        <f>INTMARB_IN!P43+INTMARB_EX!P43</f>
        <v>262.67323679999993</v>
      </c>
      <c r="Q43" s="8">
        <f>INTMARB_IN!Q43+INTMARB_EX!Q43</f>
        <v>253.74798071999999</v>
      </c>
      <c r="R43" s="8">
        <f>INTMARB_IN!R43+INTMARB_EX!R43</f>
        <v>238.65576695999999</v>
      </c>
      <c r="S43" s="8">
        <f>INTMARB_IN!S43+INTMARB_EX!S43</f>
        <v>302.14944863999995</v>
      </c>
      <c r="T43" s="8">
        <f>INTMARB_IN!T43+INTMARB_EX!T43</f>
        <v>321.81793020000009</v>
      </c>
      <c r="U43" s="8">
        <f>INTMARB_IN!U43+INTMARB_EX!U43</f>
        <v>374.15890979999989</v>
      </c>
      <c r="V43" s="8">
        <f>INTMARB_IN!V43+INTMARB_EX!V43</f>
        <v>392.90466852000009</v>
      </c>
      <c r="W43" s="8">
        <f>INTMARB_IN!W43+INTMARB_EX!W43</f>
        <v>377.88794784000004</v>
      </c>
      <c r="X43" s="8">
        <f>INTMARB_IN!X43+INTMARB_EX!X43</f>
        <v>359.90699004000004</v>
      </c>
    </row>
    <row r="44" spans="1:24" ht="11.25" customHeight="1" x14ac:dyDescent="0.2">
      <c r="A44" s="28" t="s">
        <v>74</v>
      </c>
      <c r="B44" s="7" t="s">
        <v>75</v>
      </c>
      <c r="C44" s="8">
        <f>INTMARB_IN!C44+INTMARB_EX!C44</f>
        <v>447.17735447999985</v>
      </c>
      <c r="D44" s="8">
        <f>INTMARB_IN!D44+INTMARB_EX!D44</f>
        <v>453.44285352000009</v>
      </c>
      <c r="E44" s="8">
        <f>INTMARB_IN!E44+INTMARB_EX!E44</f>
        <v>328.35522743999991</v>
      </c>
      <c r="F44" s="8">
        <f>INTMARB_IN!F44+INTMARB_EX!F44</f>
        <v>275.18597856000002</v>
      </c>
      <c r="G44" s="8">
        <f>INTMARB_IN!G44+INTMARB_EX!G44</f>
        <v>84.434328720000011</v>
      </c>
      <c r="H44" s="8">
        <f>INTMARB_IN!H44+INTMARB_EX!H44</f>
        <v>703.58355432000008</v>
      </c>
      <c r="I44" s="8">
        <f>INTMARB_IN!I44+INTMARB_EX!I44</f>
        <v>594.13710600000013</v>
      </c>
      <c r="J44" s="8">
        <f>INTMARB_IN!J44+INTMARB_EX!J44</f>
        <v>535.08075120000001</v>
      </c>
      <c r="K44" s="8">
        <f>INTMARB_IN!K44+INTMARB_EX!K44</f>
        <v>519.24341087999994</v>
      </c>
      <c r="L44" s="8">
        <f>INTMARB_IN!L44+INTMARB_EX!L44</f>
        <v>460.78501752</v>
      </c>
      <c r="M44" s="8">
        <f>INTMARB_IN!M44+INTMARB_EX!M44</f>
        <v>421.39813896000004</v>
      </c>
      <c r="N44" s="8">
        <f>INTMARB_IN!N44+INTMARB_EX!N44</f>
        <v>444.44835432000013</v>
      </c>
      <c r="O44" s="8">
        <f>INTMARB_IN!O44+INTMARB_EX!O44</f>
        <v>404.00570880000009</v>
      </c>
      <c r="P44" s="8">
        <f>INTMARB_IN!P44+INTMARB_EX!P44</f>
        <v>493.43605272000013</v>
      </c>
      <c r="Q44" s="8">
        <f>INTMARB_IN!Q44+INTMARB_EX!Q44</f>
        <v>481.77636192000023</v>
      </c>
      <c r="R44" s="8">
        <f>INTMARB_IN!R44+INTMARB_EX!R44</f>
        <v>534.60399815999983</v>
      </c>
      <c r="S44" s="8">
        <f>INTMARB_IN!S44+INTMARB_EX!S44</f>
        <v>607.07352528000013</v>
      </c>
      <c r="T44" s="8">
        <f>INTMARB_IN!T44+INTMARB_EX!T44</f>
        <v>484.61932584000004</v>
      </c>
      <c r="U44" s="8">
        <f>INTMARB_IN!U44+INTMARB_EX!U44</f>
        <v>482.09038920000012</v>
      </c>
      <c r="V44" s="8">
        <f>INTMARB_IN!V44+INTMARB_EX!V44</f>
        <v>488.50607520000017</v>
      </c>
      <c r="W44" s="8">
        <f>INTMARB_IN!W44+INTMARB_EX!W44</f>
        <v>498.36045744000012</v>
      </c>
      <c r="X44" s="8">
        <f>INTMARB_IN!X44+INTMARB_EX!X44</f>
        <v>442.61323127999987</v>
      </c>
    </row>
    <row r="45" spans="1:24" ht="11.25" customHeight="1" x14ac:dyDescent="0.2">
      <c r="A45" s="28" t="s">
        <v>76</v>
      </c>
      <c r="B45" s="7" t="s">
        <v>77</v>
      </c>
      <c r="C45" s="8">
        <f>INTMARB_IN!C45+INTMARB_EX!C45</f>
        <v>0</v>
      </c>
      <c r="D45" s="8">
        <f>INTMARB_IN!D45+INTMARB_EX!D45</f>
        <v>0</v>
      </c>
      <c r="E45" s="8">
        <f>INTMARB_IN!E45+INTMARB_EX!E45</f>
        <v>0</v>
      </c>
      <c r="F45" s="8">
        <f>INTMARB_IN!F45+INTMARB_EX!F45</f>
        <v>0</v>
      </c>
      <c r="G45" s="8">
        <f>INTMARB_IN!G45+INTMARB_EX!G45</f>
        <v>0</v>
      </c>
      <c r="H45" s="8">
        <f>INTMARB_IN!H45+INTMARB_EX!H45</f>
        <v>0</v>
      </c>
      <c r="I45" s="8">
        <f>INTMARB_IN!I45+INTMARB_EX!I45</f>
        <v>0</v>
      </c>
      <c r="J45" s="8">
        <f>INTMARB_IN!J45+INTMARB_EX!J45</f>
        <v>0</v>
      </c>
      <c r="K45" s="8">
        <f>INTMARB_IN!K45+INTMARB_EX!K45</f>
        <v>0</v>
      </c>
      <c r="L45" s="8">
        <f>INTMARB_IN!L45+INTMARB_EX!L45</f>
        <v>0</v>
      </c>
      <c r="M45" s="8">
        <f>INTMARB_IN!M45+INTMARB_EX!M45</f>
        <v>0</v>
      </c>
      <c r="N45" s="8">
        <f>INTMARB_IN!N45+INTMARB_EX!N45</f>
        <v>0</v>
      </c>
      <c r="O45" s="8">
        <f>INTMARB_IN!O45+INTMARB_EX!O45</f>
        <v>0</v>
      </c>
      <c r="P45" s="8">
        <f>INTMARB_IN!P45+INTMARB_EX!P45</f>
        <v>0</v>
      </c>
      <c r="Q45" s="8">
        <f>INTMARB_IN!Q45+INTMARB_EX!Q45</f>
        <v>0</v>
      </c>
      <c r="R45" s="8">
        <f>INTMARB_IN!R45+INTMARB_EX!R45</f>
        <v>0</v>
      </c>
      <c r="S45" s="8">
        <f>INTMARB_IN!S45+INTMARB_EX!S45</f>
        <v>0</v>
      </c>
      <c r="T45" s="8">
        <f>INTMARB_IN!T45+INTMARB_EX!T45</f>
        <v>0</v>
      </c>
      <c r="U45" s="8">
        <f>INTMARB_IN!U45+INTMARB_EX!U45</f>
        <v>0</v>
      </c>
      <c r="V45" s="8">
        <f>INTMARB_IN!V45+INTMARB_EX!V45</f>
        <v>0</v>
      </c>
      <c r="W45" s="8">
        <f>INTMARB_IN!W45+INTMARB_EX!W45</f>
        <v>0</v>
      </c>
      <c r="X45" s="8">
        <f>INTMARB_IN!X45+INTMARB_EX!X45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INTMARB_IN!C46+INTMARB_EX!C46</f>
        <v>2.9467479600000002</v>
      </c>
      <c r="D46" s="8">
        <f>INTMARB_IN!D46+INTMARB_EX!D46</f>
        <v>2.9467479599999997</v>
      </c>
      <c r="E46" s="8">
        <f>INTMARB_IN!E46+INTMARB_EX!E46</f>
        <v>2.9467479600000002</v>
      </c>
      <c r="F46" s="8">
        <f>INTMARB_IN!F46+INTMARB_EX!F46</f>
        <v>2.9467479600000002</v>
      </c>
      <c r="G46" s="8">
        <f>INTMARB_IN!G46+INTMARB_EX!G46</f>
        <v>2.9467479600000002</v>
      </c>
      <c r="H46" s="8">
        <f>INTMARB_IN!H46+INTMARB_EX!H46</f>
        <v>2.9467479600000002</v>
      </c>
      <c r="I46" s="8">
        <f>INTMARB_IN!I46+INTMARB_EX!I46</f>
        <v>2.9467479600000002</v>
      </c>
      <c r="J46" s="8">
        <f>INTMARB_IN!J46+INTMARB_EX!J46</f>
        <v>2.9467479600000002</v>
      </c>
      <c r="K46" s="8">
        <f>INTMARB_IN!K46+INTMARB_EX!K46</f>
        <v>2.9467479600000002</v>
      </c>
      <c r="L46" s="8">
        <f>INTMARB_IN!L46+INTMARB_EX!L46</f>
        <v>0</v>
      </c>
      <c r="M46" s="8">
        <f>INTMARB_IN!M46+INTMARB_EX!M46</f>
        <v>0</v>
      </c>
      <c r="N46" s="8">
        <f>INTMARB_IN!N46+INTMARB_EX!N46</f>
        <v>0</v>
      </c>
      <c r="O46" s="8">
        <f>INTMARB_IN!O46+INTMARB_EX!O46</f>
        <v>0</v>
      </c>
      <c r="P46" s="8">
        <f>INTMARB_IN!P46+INTMARB_EX!P46</f>
        <v>0</v>
      </c>
      <c r="Q46" s="8">
        <f>INTMARB_IN!Q46+INTMARB_EX!Q46</f>
        <v>0</v>
      </c>
      <c r="R46" s="8">
        <f>INTMARB_IN!R46+INTMARB_EX!R46</f>
        <v>0</v>
      </c>
      <c r="S46" s="8">
        <f>INTMARB_IN!S46+INTMARB_EX!S46</f>
        <v>0</v>
      </c>
      <c r="T46" s="8">
        <f>INTMARB_IN!T46+INTMARB_EX!T46</f>
        <v>0</v>
      </c>
      <c r="U46" s="8">
        <f>INTMARB_IN!U46+INTMARB_EX!U46</f>
        <v>0</v>
      </c>
      <c r="V46" s="8">
        <f>INTMARB_IN!V46+INTMARB_EX!V46</f>
        <v>0</v>
      </c>
      <c r="W46" s="8">
        <f>INTMARB_IN!W46+INTMARB_EX!W46</f>
        <v>0</v>
      </c>
      <c r="X46" s="8">
        <f>INTMARB_IN!X46+INTMARB_EX!X46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INTMARB_IN!C47+INTMARB_EX!C47</f>
        <v>0</v>
      </c>
      <c r="D47" s="8">
        <f>INTMARB_IN!D47+INTMARB_EX!D47</f>
        <v>0</v>
      </c>
      <c r="E47" s="8">
        <f>INTMARB_IN!E47+INTMARB_EX!E47</f>
        <v>0</v>
      </c>
      <c r="F47" s="8">
        <f>INTMARB_IN!F47+INTMARB_EX!F47</f>
        <v>0</v>
      </c>
      <c r="G47" s="8">
        <f>INTMARB_IN!G47+INTMARB_EX!G47</f>
        <v>0</v>
      </c>
      <c r="H47" s="8">
        <f>INTMARB_IN!H47+INTMARB_EX!H47</f>
        <v>0</v>
      </c>
      <c r="I47" s="8">
        <f>INTMARB_IN!I47+INTMARB_EX!I47</f>
        <v>0</v>
      </c>
      <c r="J47" s="8">
        <f>INTMARB_IN!J47+INTMARB_EX!J47</f>
        <v>0</v>
      </c>
      <c r="K47" s="8">
        <f>INTMARB_IN!K47+INTMARB_EX!K47</f>
        <v>0</v>
      </c>
      <c r="L47" s="8">
        <f>INTMARB_IN!L47+INTMARB_EX!L47</f>
        <v>0</v>
      </c>
      <c r="M47" s="8">
        <f>INTMARB_IN!M47+INTMARB_EX!M47</f>
        <v>0</v>
      </c>
      <c r="N47" s="8">
        <f>INTMARB_IN!N47+INTMARB_EX!N47</f>
        <v>0</v>
      </c>
      <c r="O47" s="8">
        <f>INTMARB_IN!O47+INTMARB_EX!O47</f>
        <v>0</v>
      </c>
      <c r="P47" s="8">
        <f>INTMARB_IN!P47+INTMARB_EX!P47</f>
        <v>0</v>
      </c>
      <c r="Q47" s="8">
        <f>INTMARB_IN!Q47+INTMARB_EX!Q47</f>
        <v>0</v>
      </c>
      <c r="R47" s="8">
        <f>INTMARB_IN!R47+INTMARB_EX!R47</f>
        <v>0</v>
      </c>
      <c r="S47" s="8">
        <f>INTMARB_IN!S47+INTMARB_EX!S47</f>
        <v>0</v>
      </c>
      <c r="T47" s="8">
        <f>INTMARB_IN!T47+INTMARB_EX!T47</f>
        <v>0</v>
      </c>
      <c r="U47" s="8">
        <f>INTMARB_IN!U47+INTMARB_EX!U47</f>
        <v>0</v>
      </c>
      <c r="V47" s="8">
        <f>INTMARB_IN!V47+INTMARB_EX!V47</f>
        <v>0</v>
      </c>
      <c r="W47" s="8">
        <f>INTMARB_IN!W47+INTMARB_EX!W47</f>
        <v>0</v>
      </c>
      <c r="X47" s="8">
        <f>INTMARB_IN!X47+INTMARB_EX!X47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INTMARB_IN!C48+INTMARB_EX!C48</f>
        <v>0</v>
      </c>
      <c r="D48" s="8">
        <f>INTMARB_IN!D48+INTMARB_EX!D48</f>
        <v>0</v>
      </c>
      <c r="E48" s="8">
        <f>INTMARB_IN!E48+INTMARB_EX!E48</f>
        <v>0</v>
      </c>
      <c r="F48" s="8">
        <f>INTMARB_IN!F48+INTMARB_EX!F48</f>
        <v>0</v>
      </c>
      <c r="G48" s="8">
        <f>INTMARB_IN!G48+INTMARB_EX!G48</f>
        <v>0</v>
      </c>
      <c r="H48" s="8">
        <f>INTMARB_IN!H48+INTMARB_EX!H48</f>
        <v>0</v>
      </c>
      <c r="I48" s="8">
        <f>INTMARB_IN!I48+INTMARB_EX!I48</f>
        <v>0</v>
      </c>
      <c r="J48" s="8">
        <f>INTMARB_IN!J48+INTMARB_EX!J48</f>
        <v>0</v>
      </c>
      <c r="K48" s="8">
        <f>INTMARB_IN!K48+INTMARB_EX!K48</f>
        <v>0</v>
      </c>
      <c r="L48" s="8">
        <f>INTMARB_IN!L48+INTMARB_EX!L48</f>
        <v>0</v>
      </c>
      <c r="M48" s="8">
        <f>INTMARB_IN!M48+INTMARB_EX!M48</f>
        <v>0</v>
      </c>
      <c r="N48" s="8">
        <f>INTMARB_IN!N48+INTMARB_EX!N48</f>
        <v>0</v>
      </c>
      <c r="O48" s="8">
        <f>INTMARB_IN!O48+INTMARB_EX!O48</f>
        <v>0</v>
      </c>
      <c r="P48" s="8">
        <f>INTMARB_IN!P48+INTMARB_EX!P48</f>
        <v>0</v>
      </c>
      <c r="Q48" s="8">
        <f>INTMARB_IN!Q48+INTMARB_EX!Q48</f>
        <v>0</v>
      </c>
      <c r="R48" s="8">
        <f>INTMARB_IN!R48+INTMARB_EX!R48</f>
        <v>0</v>
      </c>
      <c r="S48" s="8">
        <f>INTMARB_IN!S48+INTMARB_EX!S48</f>
        <v>0</v>
      </c>
      <c r="T48" s="8">
        <f>INTMARB_IN!T48+INTMARB_EX!T48</f>
        <v>0</v>
      </c>
      <c r="U48" s="8">
        <f>INTMARB_IN!U48+INTMARB_EX!U48</f>
        <v>0</v>
      </c>
      <c r="V48" s="8">
        <f>INTMARB_IN!V48+INTMARB_EX!V48</f>
        <v>0</v>
      </c>
      <c r="W48" s="8">
        <f>INTMARB_IN!W48+INTMARB_EX!W48</f>
        <v>0</v>
      </c>
      <c r="X48" s="8">
        <f>INTMARB_IN!X48+INTMARB_EX!X48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INTMARB_IN!C49+INTMARB_EX!C49</f>
        <v>0</v>
      </c>
      <c r="D49" s="8">
        <f>INTMARB_IN!D49+INTMARB_EX!D49</f>
        <v>0</v>
      </c>
      <c r="E49" s="8">
        <f>INTMARB_IN!E49+INTMARB_EX!E49</f>
        <v>0</v>
      </c>
      <c r="F49" s="8">
        <f>INTMARB_IN!F49+INTMARB_EX!F49</f>
        <v>0</v>
      </c>
      <c r="G49" s="8">
        <f>INTMARB_IN!G49+INTMARB_EX!G49</f>
        <v>0</v>
      </c>
      <c r="H49" s="8">
        <f>INTMARB_IN!H49+INTMARB_EX!H49</f>
        <v>0</v>
      </c>
      <c r="I49" s="8">
        <f>INTMARB_IN!I49+INTMARB_EX!I49</f>
        <v>0</v>
      </c>
      <c r="J49" s="8">
        <f>INTMARB_IN!J49+INTMARB_EX!J49</f>
        <v>0</v>
      </c>
      <c r="K49" s="8">
        <f>INTMARB_IN!K49+INTMARB_EX!K49</f>
        <v>0</v>
      </c>
      <c r="L49" s="8">
        <f>INTMARB_IN!L49+INTMARB_EX!L49</f>
        <v>0</v>
      </c>
      <c r="M49" s="8">
        <f>INTMARB_IN!M49+INTMARB_EX!M49</f>
        <v>0</v>
      </c>
      <c r="N49" s="8">
        <f>INTMARB_IN!N49+INTMARB_EX!N49</f>
        <v>0</v>
      </c>
      <c r="O49" s="8">
        <f>INTMARB_IN!O49+INTMARB_EX!O49</f>
        <v>0</v>
      </c>
      <c r="P49" s="8">
        <f>INTMARB_IN!P49+INTMARB_EX!P49</f>
        <v>0</v>
      </c>
      <c r="Q49" s="8">
        <f>INTMARB_IN!Q49+INTMARB_EX!Q49</f>
        <v>0</v>
      </c>
      <c r="R49" s="8">
        <f>INTMARB_IN!R49+INTMARB_EX!R49</f>
        <v>0</v>
      </c>
      <c r="S49" s="8">
        <f>INTMARB_IN!S49+INTMARB_EX!S49</f>
        <v>0</v>
      </c>
      <c r="T49" s="8">
        <f>INTMARB_IN!T49+INTMARB_EX!T49</f>
        <v>0</v>
      </c>
      <c r="U49" s="8">
        <f>INTMARB_IN!U49+INTMARB_EX!U49</f>
        <v>0</v>
      </c>
      <c r="V49" s="8">
        <f>INTMARB_IN!V49+INTMARB_EX!V49</f>
        <v>0</v>
      </c>
      <c r="W49" s="8">
        <f>INTMARB_IN!W49+INTMARB_EX!W49</f>
        <v>0</v>
      </c>
      <c r="X49" s="8">
        <f>INTMARB_IN!X49+INTMARB_EX!X49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INTMARB_IN!C50+INTMARB_EX!C50</f>
        <v>0</v>
      </c>
      <c r="D50" s="8">
        <f>INTMARB_IN!D50+INTMARB_EX!D50</f>
        <v>0</v>
      </c>
      <c r="E50" s="8">
        <f>INTMARB_IN!E50+INTMARB_EX!E50</f>
        <v>0</v>
      </c>
      <c r="F50" s="8">
        <f>INTMARB_IN!F50+INTMARB_EX!F50</f>
        <v>0</v>
      </c>
      <c r="G50" s="8">
        <f>INTMARB_IN!G50+INTMARB_EX!G50</f>
        <v>0</v>
      </c>
      <c r="H50" s="8">
        <f>INTMARB_IN!H50+INTMARB_EX!H50</f>
        <v>0</v>
      </c>
      <c r="I50" s="8">
        <f>INTMARB_IN!I50+INTMARB_EX!I50</f>
        <v>0</v>
      </c>
      <c r="J50" s="8">
        <f>INTMARB_IN!J50+INTMARB_EX!J50</f>
        <v>0</v>
      </c>
      <c r="K50" s="8">
        <f>INTMARB_IN!K50+INTMARB_EX!K50</f>
        <v>0</v>
      </c>
      <c r="L50" s="8">
        <f>INTMARB_IN!L50+INTMARB_EX!L50</f>
        <v>0</v>
      </c>
      <c r="M50" s="8">
        <f>INTMARB_IN!M50+INTMARB_EX!M50</f>
        <v>0</v>
      </c>
      <c r="N50" s="8">
        <f>INTMARB_IN!N50+INTMARB_EX!N50</f>
        <v>0</v>
      </c>
      <c r="O50" s="8">
        <f>INTMARB_IN!O50+INTMARB_EX!O50</f>
        <v>0</v>
      </c>
      <c r="P50" s="8">
        <f>INTMARB_IN!P50+INTMARB_EX!P50</f>
        <v>0</v>
      </c>
      <c r="Q50" s="8">
        <f>INTMARB_IN!Q50+INTMARB_EX!Q50</f>
        <v>0</v>
      </c>
      <c r="R50" s="8">
        <f>INTMARB_IN!R50+INTMARB_EX!R50</f>
        <v>0</v>
      </c>
      <c r="S50" s="8">
        <f>INTMARB_IN!S50+INTMARB_EX!S50</f>
        <v>0</v>
      </c>
      <c r="T50" s="8">
        <f>INTMARB_IN!T50+INTMARB_EX!T50</f>
        <v>0</v>
      </c>
      <c r="U50" s="8">
        <f>INTMARB_IN!U50+INTMARB_EX!U50</f>
        <v>0</v>
      </c>
      <c r="V50" s="8">
        <f>INTMARB_IN!V50+INTMARB_EX!V50</f>
        <v>0</v>
      </c>
      <c r="W50" s="8">
        <f>INTMARB_IN!W50+INTMARB_EX!W50</f>
        <v>0</v>
      </c>
      <c r="X50" s="8">
        <f>INTMARB_IN!X50+INTMARB_EX!X50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INTMARB_IN!C51+INTMARB_EX!C51</f>
        <v>0</v>
      </c>
      <c r="D51" s="27">
        <f>INTMARB_IN!D51+INTMARB_EX!D51</f>
        <v>0</v>
      </c>
      <c r="E51" s="27">
        <f>INTMARB_IN!E51+INTMARB_EX!E51</f>
        <v>0</v>
      </c>
      <c r="F51" s="27">
        <f>INTMARB_IN!F51+INTMARB_EX!F51</f>
        <v>0</v>
      </c>
      <c r="G51" s="27">
        <f>INTMARB_IN!G51+INTMARB_EX!G51</f>
        <v>0</v>
      </c>
      <c r="H51" s="27">
        <f>INTMARB_IN!H51+INTMARB_EX!H51</f>
        <v>0</v>
      </c>
      <c r="I51" s="27">
        <f>INTMARB_IN!I51+INTMARB_EX!I51</f>
        <v>0</v>
      </c>
      <c r="J51" s="27">
        <f>INTMARB_IN!J51+INTMARB_EX!J51</f>
        <v>0</v>
      </c>
      <c r="K51" s="27">
        <f>INTMARB_IN!K51+INTMARB_EX!K51</f>
        <v>0</v>
      </c>
      <c r="L51" s="27">
        <f>INTMARB_IN!L51+INTMARB_EX!L51</f>
        <v>0</v>
      </c>
      <c r="M51" s="27">
        <f>INTMARB_IN!M51+INTMARB_EX!M51</f>
        <v>0</v>
      </c>
      <c r="N51" s="27">
        <f>INTMARB_IN!N51+INTMARB_EX!N51</f>
        <v>0</v>
      </c>
      <c r="O51" s="27">
        <f>INTMARB_IN!O51+INTMARB_EX!O51</f>
        <v>0</v>
      </c>
      <c r="P51" s="27">
        <f>INTMARB_IN!P51+INTMARB_EX!P51</f>
        <v>0</v>
      </c>
      <c r="Q51" s="27">
        <f>INTMARB_IN!Q51+INTMARB_EX!Q51</f>
        <v>0</v>
      </c>
      <c r="R51" s="27">
        <f>INTMARB_IN!R51+INTMARB_EX!R51</f>
        <v>0</v>
      </c>
      <c r="S51" s="27">
        <f>INTMARB_IN!S51+INTMARB_EX!S51</f>
        <v>0</v>
      </c>
      <c r="T51" s="27">
        <f>INTMARB_IN!T51+INTMARB_EX!T51</f>
        <v>0</v>
      </c>
      <c r="U51" s="27">
        <f>INTMARB_IN!U51+INTMARB_EX!U51</f>
        <v>0</v>
      </c>
      <c r="V51" s="27">
        <f>INTMARB_IN!V51+INTMARB_EX!V51</f>
        <v>0</v>
      </c>
      <c r="W51" s="27">
        <f>INTMARB_IN!W51+INTMARB_EX!W51</f>
        <v>0</v>
      </c>
      <c r="X51" s="27">
        <f>INTMARB_IN!X51+INTMARB_EX!X51</f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V52" si="19">SUM(C53:C54)</f>
        <v>0</v>
      </c>
      <c r="D52" s="27">
        <f t="shared" si="19"/>
        <v>0</v>
      </c>
      <c r="E52" s="27">
        <f t="shared" si="19"/>
        <v>0</v>
      </c>
      <c r="F52" s="27">
        <f t="shared" si="19"/>
        <v>0</v>
      </c>
      <c r="G52" s="27">
        <f t="shared" si="19"/>
        <v>0</v>
      </c>
      <c r="H52" s="27">
        <f t="shared" si="19"/>
        <v>0</v>
      </c>
      <c r="I52" s="27">
        <f t="shared" si="19"/>
        <v>0</v>
      </c>
      <c r="J52" s="27">
        <f t="shared" si="19"/>
        <v>0</v>
      </c>
      <c r="K52" s="27">
        <f t="shared" si="19"/>
        <v>0</v>
      </c>
      <c r="L52" s="27">
        <f t="shared" si="19"/>
        <v>0</v>
      </c>
      <c r="M52" s="27">
        <f t="shared" si="19"/>
        <v>0</v>
      </c>
      <c r="N52" s="27">
        <f t="shared" si="19"/>
        <v>0</v>
      </c>
      <c r="O52" s="27">
        <f t="shared" si="19"/>
        <v>0</v>
      </c>
      <c r="P52" s="27">
        <f t="shared" si="19"/>
        <v>0</v>
      </c>
      <c r="Q52" s="27">
        <f t="shared" si="19"/>
        <v>0</v>
      </c>
      <c r="R52" s="27">
        <f t="shared" si="19"/>
        <v>0</v>
      </c>
      <c r="S52" s="27">
        <f t="shared" si="19"/>
        <v>0</v>
      </c>
      <c r="T52" s="27">
        <f t="shared" si="19"/>
        <v>0</v>
      </c>
      <c r="U52" s="27">
        <f t="shared" si="19"/>
        <v>0</v>
      </c>
      <c r="V52" s="27">
        <f t="shared" si="19"/>
        <v>0</v>
      </c>
      <c r="W52" s="27">
        <f t="shared" ref="W52:X52" si="20">SUM(W53:W54)</f>
        <v>0</v>
      </c>
      <c r="X52" s="27">
        <f t="shared" si="20"/>
        <v>0</v>
      </c>
    </row>
    <row r="53" spans="1:24" ht="11.25" customHeight="1" x14ac:dyDescent="0.2">
      <c r="A53" s="29" t="s">
        <v>116</v>
      </c>
      <c r="B53" s="7" t="s">
        <v>117</v>
      </c>
      <c r="C53" s="8">
        <f>INTMARB_IN!C53+INTMARB_EX!C53</f>
        <v>0</v>
      </c>
      <c r="D53" s="8">
        <f>INTMARB_IN!D53+INTMARB_EX!D53</f>
        <v>0</v>
      </c>
      <c r="E53" s="8">
        <f>INTMARB_IN!E53+INTMARB_EX!E53</f>
        <v>0</v>
      </c>
      <c r="F53" s="8">
        <f>INTMARB_IN!F53+INTMARB_EX!F53</f>
        <v>0</v>
      </c>
      <c r="G53" s="8">
        <f>INTMARB_IN!G53+INTMARB_EX!G53</f>
        <v>0</v>
      </c>
      <c r="H53" s="8">
        <f>INTMARB_IN!H53+INTMARB_EX!H53</f>
        <v>0</v>
      </c>
      <c r="I53" s="8">
        <f>INTMARB_IN!I53+INTMARB_EX!I53</f>
        <v>0</v>
      </c>
      <c r="J53" s="8">
        <f>INTMARB_IN!J53+INTMARB_EX!J53</f>
        <v>0</v>
      </c>
      <c r="K53" s="8">
        <f>INTMARB_IN!K53+INTMARB_EX!K53</f>
        <v>0</v>
      </c>
      <c r="L53" s="8">
        <f>INTMARB_IN!L53+INTMARB_EX!L53</f>
        <v>0</v>
      </c>
      <c r="M53" s="8">
        <f>INTMARB_IN!M53+INTMARB_EX!M53</f>
        <v>0</v>
      </c>
      <c r="N53" s="8">
        <f>INTMARB_IN!N53+INTMARB_EX!N53</f>
        <v>0</v>
      </c>
      <c r="O53" s="8">
        <f>INTMARB_IN!O53+INTMARB_EX!O53</f>
        <v>0</v>
      </c>
      <c r="P53" s="8">
        <f>INTMARB_IN!P53+INTMARB_EX!P53</f>
        <v>0</v>
      </c>
      <c r="Q53" s="8">
        <f>INTMARB_IN!Q53+INTMARB_EX!Q53</f>
        <v>0</v>
      </c>
      <c r="R53" s="8">
        <f>INTMARB_IN!R53+INTMARB_EX!R53</f>
        <v>0</v>
      </c>
      <c r="S53" s="8">
        <f>INTMARB_IN!S53+INTMARB_EX!S53</f>
        <v>0</v>
      </c>
      <c r="T53" s="8">
        <f>INTMARB_IN!T53+INTMARB_EX!T53</f>
        <v>0</v>
      </c>
      <c r="U53" s="8">
        <f>INTMARB_IN!U53+INTMARB_EX!U53</f>
        <v>0</v>
      </c>
      <c r="V53" s="8">
        <f>INTMARB_IN!V53+INTMARB_EX!V53</f>
        <v>0</v>
      </c>
      <c r="W53" s="8">
        <f>INTMARB_IN!W53+INTMARB_EX!W53</f>
        <v>0</v>
      </c>
      <c r="X53" s="8">
        <f>INTMARB_IN!X53+INTMARB_EX!X53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INTMARB_IN!C54+INTMARB_EX!C54</f>
        <v>0</v>
      </c>
      <c r="D54" s="45">
        <f>INTMARB_IN!D54+INTMARB_EX!D54</f>
        <v>0</v>
      </c>
      <c r="E54" s="45">
        <f>INTMARB_IN!E54+INTMARB_EX!E54</f>
        <v>0</v>
      </c>
      <c r="F54" s="45">
        <f>INTMARB_IN!F54+INTMARB_EX!F54</f>
        <v>0</v>
      </c>
      <c r="G54" s="45">
        <f>INTMARB_IN!G54+INTMARB_EX!G54</f>
        <v>0</v>
      </c>
      <c r="H54" s="45">
        <f>INTMARB_IN!H54+INTMARB_EX!H54</f>
        <v>0</v>
      </c>
      <c r="I54" s="45">
        <f>INTMARB_IN!I54+INTMARB_EX!I54</f>
        <v>0</v>
      </c>
      <c r="J54" s="45">
        <f>INTMARB_IN!J54+INTMARB_EX!J54</f>
        <v>0</v>
      </c>
      <c r="K54" s="45">
        <f>INTMARB_IN!K54+INTMARB_EX!K54</f>
        <v>0</v>
      </c>
      <c r="L54" s="45">
        <f>INTMARB_IN!L54+INTMARB_EX!L54</f>
        <v>0</v>
      </c>
      <c r="M54" s="45">
        <f>INTMARB_IN!M54+INTMARB_EX!M54</f>
        <v>0</v>
      </c>
      <c r="N54" s="45">
        <f>INTMARB_IN!N54+INTMARB_EX!N54</f>
        <v>0</v>
      </c>
      <c r="O54" s="45">
        <f>INTMARB_IN!O54+INTMARB_EX!O54</f>
        <v>0</v>
      </c>
      <c r="P54" s="45">
        <f>INTMARB_IN!P54+INTMARB_EX!P54</f>
        <v>0</v>
      </c>
      <c r="Q54" s="45">
        <f>INTMARB_IN!Q54+INTMARB_EX!Q54</f>
        <v>0</v>
      </c>
      <c r="R54" s="45">
        <f>INTMARB_IN!R54+INTMARB_EX!R54</f>
        <v>0</v>
      </c>
      <c r="S54" s="45">
        <f>INTMARB_IN!S54+INTMARB_EX!S54</f>
        <v>0</v>
      </c>
      <c r="T54" s="45">
        <f>INTMARB_IN!T54+INTMARB_EX!T54</f>
        <v>0</v>
      </c>
      <c r="U54" s="45">
        <f>INTMARB_IN!U54+INTMARB_EX!U54</f>
        <v>0</v>
      </c>
      <c r="V54" s="45">
        <f>INTMARB_IN!V54+INTMARB_EX!V54</f>
        <v>0</v>
      </c>
      <c r="W54" s="45">
        <f>INTMARB_IN!W54+INTMARB_EX!W54</f>
        <v>0</v>
      </c>
      <c r="X54" s="45">
        <f>INTMARB_IN!X54+INTMARB_EX!X54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0</v>
      </c>
      <c r="D61" s="49">
        <f t="shared" si="21"/>
        <v>0</v>
      </c>
      <c r="E61" s="49">
        <f t="shared" si="21"/>
        <v>0</v>
      </c>
      <c r="F61" s="49">
        <f t="shared" si="21"/>
        <v>0</v>
      </c>
      <c r="G61" s="49">
        <f t="shared" si="21"/>
        <v>0</v>
      </c>
      <c r="H61" s="49">
        <f t="shared" si="21"/>
        <v>0</v>
      </c>
      <c r="I61" s="49">
        <f t="shared" si="21"/>
        <v>0</v>
      </c>
      <c r="J61" s="49">
        <f t="shared" si="21"/>
        <v>0</v>
      </c>
      <c r="K61" s="49">
        <f t="shared" si="21"/>
        <v>0</v>
      </c>
      <c r="L61" s="49">
        <f t="shared" si="21"/>
        <v>0</v>
      </c>
      <c r="M61" s="49">
        <f t="shared" si="21"/>
        <v>0</v>
      </c>
      <c r="N61" s="49">
        <f t="shared" si="21"/>
        <v>0</v>
      </c>
      <c r="O61" s="49">
        <f t="shared" si="21"/>
        <v>0</v>
      </c>
      <c r="P61" s="49">
        <f t="shared" si="21"/>
        <v>0</v>
      </c>
      <c r="Q61" s="49">
        <f t="shared" si="21"/>
        <v>0</v>
      </c>
      <c r="R61" s="49">
        <f t="shared" si="21"/>
        <v>0</v>
      </c>
      <c r="S61" s="49">
        <f t="shared" si="21"/>
        <v>0</v>
      </c>
      <c r="T61" s="49">
        <f t="shared" si="21"/>
        <v>0</v>
      </c>
      <c r="U61" s="49">
        <f t="shared" si="21"/>
        <v>0</v>
      </c>
      <c r="V61" s="49">
        <f t="shared" si="21"/>
        <v>0</v>
      </c>
      <c r="W61" s="49">
        <f t="shared" si="21"/>
        <v>0</v>
      </c>
      <c r="X61" s="49">
        <f t="shared" si="21"/>
        <v>0</v>
      </c>
    </row>
    <row r="62" spans="1:24" ht="11.25" customHeight="1" x14ac:dyDescent="0.2">
      <c r="A62" s="50" t="s">
        <v>92</v>
      </c>
      <c r="B62" s="51" t="s">
        <v>93</v>
      </c>
      <c r="C62" s="52">
        <f>INTMARB_IN!C62+INTMARB_EX!C62</f>
        <v>0</v>
      </c>
      <c r="D62" s="52">
        <f>INTMARB_IN!D62+INTMARB_EX!D62</f>
        <v>0</v>
      </c>
      <c r="E62" s="52">
        <f>INTMARB_IN!E62+INTMARB_EX!E62</f>
        <v>0</v>
      </c>
      <c r="F62" s="52">
        <f>INTMARB_IN!F62+INTMARB_EX!F62</f>
        <v>0</v>
      </c>
      <c r="G62" s="52">
        <f>INTMARB_IN!G62+INTMARB_EX!G62</f>
        <v>0</v>
      </c>
      <c r="H62" s="52">
        <f>INTMARB_IN!H62+INTMARB_EX!H62</f>
        <v>0</v>
      </c>
      <c r="I62" s="52">
        <f>INTMARB_IN!I62+INTMARB_EX!I62</f>
        <v>0</v>
      </c>
      <c r="J62" s="52">
        <f>INTMARB_IN!J62+INTMARB_EX!J62</f>
        <v>0</v>
      </c>
      <c r="K62" s="52">
        <f>INTMARB_IN!K62+INTMARB_EX!K62</f>
        <v>0</v>
      </c>
      <c r="L62" s="52">
        <f>INTMARB_IN!L62+INTMARB_EX!L62</f>
        <v>0</v>
      </c>
      <c r="M62" s="52">
        <f>INTMARB_IN!M62+INTMARB_EX!M62</f>
        <v>0</v>
      </c>
      <c r="N62" s="52">
        <f>INTMARB_IN!N62+INTMARB_EX!N62</f>
        <v>0</v>
      </c>
      <c r="O62" s="52">
        <f>INTMARB_IN!O62+INTMARB_EX!O62</f>
        <v>0</v>
      </c>
      <c r="P62" s="52">
        <f>INTMARB_IN!P62+INTMARB_EX!P62</f>
        <v>0</v>
      </c>
      <c r="Q62" s="52">
        <f>INTMARB_IN!Q62+INTMARB_EX!Q62</f>
        <v>0</v>
      </c>
      <c r="R62" s="52">
        <f>INTMARB_IN!R62+INTMARB_EX!R62</f>
        <v>0</v>
      </c>
      <c r="S62" s="52">
        <f>INTMARB_IN!S62+INTMARB_EX!S62</f>
        <v>0</v>
      </c>
      <c r="T62" s="52">
        <f>INTMARB_IN!T62+INTMARB_EX!T62</f>
        <v>0</v>
      </c>
      <c r="U62" s="52">
        <f>INTMARB_IN!U62+INTMARB_EX!U62</f>
        <v>0</v>
      </c>
      <c r="V62" s="52">
        <f>INTMARB_IN!V62+INTMARB_EX!V62</f>
        <v>0</v>
      </c>
      <c r="W62" s="52">
        <f>INTMARB_IN!W62+INTMARB_EX!W62</f>
        <v>0</v>
      </c>
      <c r="X62" s="52">
        <f>INTMARB_IN!X62+INTMARB_EX!X62</f>
        <v>0</v>
      </c>
    </row>
    <row r="63" spans="1:24" ht="11.25" customHeight="1" x14ac:dyDescent="0.2">
      <c r="A63" s="50" t="s">
        <v>94</v>
      </c>
      <c r="B63" s="51" t="s">
        <v>95</v>
      </c>
      <c r="C63" s="52">
        <f>INTMARB_IN!C63+INTMARB_EX!C63</f>
        <v>0</v>
      </c>
      <c r="D63" s="52">
        <f>INTMARB_IN!D63+INTMARB_EX!D63</f>
        <v>0</v>
      </c>
      <c r="E63" s="52">
        <f>INTMARB_IN!E63+INTMARB_EX!E63</f>
        <v>0</v>
      </c>
      <c r="F63" s="52">
        <f>INTMARB_IN!F63+INTMARB_EX!F63</f>
        <v>0</v>
      </c>
      <c r="G63" s="52">
        <f>INTMARB_IN!G63+INTMARB_EX!G63</f>
        <v>0</v>
      </c>
      <c r="H63" s="52">
        <f>INTMARB_IN!H63+INTMARB_EX!H63</f>
        <v>0</v>
      </c>
      <c r="I63" s="52">
        <f>INTMARB_IN!I63+INTMARB_EX!I63</f>
        <v>0</v>
      </c>
      <c r="J63" s="52">
        <f>INTMARB_IN!J63+INTMARB_EX!J63</f>
        <v>0</v>
      </c>
      <c r="K63" s="52">
        <f>INTMARB_IN!K63+INTMARB_EX!K63</f>
        <v>0</v>
      </c>
      <c r="L63" s="52">
        <f>INTMARB_IN!L63+INTMARB_EX!L63</f>
        <v>0</v>
      </c>
      <c r="M63" s="52">
        <f>INTMARB_IN!M63+INTMARB_EX!M63</f>
        <v>0</v>
      </c>
      <c r="N63" s="52">
        <f>INTMARB_IN!N63+INTMARB_EX!N63</f>
        <v>0</v>
      </c>
      <c r="O63" s="52">
        <f>INTMARB_IN!O63+INTMARB_EX!O63</f>
        <v>0</v>
      </c>
      <c r="P63" s="52">
        <f>INTMARB_IN!P63+INTMARB_EX!P63</f>
        <v>0</v>
      </c>
      <c r="Q63" s="52">
        <f>INTMARB_IN!Q63+INTMARB_EX!Q63</f>
        <v>0</v>
      </c>
      <c r="R63" s="52">
        <f>INTMARB_IN!R63+INTMARB_EX!R63</f>
        <v>0</v>
      </c>
      <c r="S63" s="52">
        <f>INTMARB_IN!S63+INTMARB_EX!S63</f>
        <v>0</v>
      </c>
      <c r="T63" s="52">
        <f>INTMARB_IN!T63+INTMARB_EX!T63</f>
        <v>0</v>
      </c>
      <c r="U63" s="52">
        <f>INTMARB_IN!U63+INTMARB_EX!U63</f>
        <v>0</v>
      </c>
      <c r="V63" s="52">
        <f>INTMARB_IN!V63+INTMARB_EX!V63</f>
        <v>0</v>
      </c>
      <c r="W63" s="52">
        <f>INTMARB_IN!W63+INTMARB_EX!W63</f>
        <v>0</v>
      </c>
      <c r="X63" s="52">
        <f>INTMARB_IN!X63+INTMARB_EX!X63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INTMARB_IN!C64+INTMARB_EX!C64</f>
        <v>0</v>
      </c>
      <c r="D64" s="52">
        <f>INTMARB_IN!D64+INTMARB_EX!D64</f>
        <v>0</v>
      </c>
      <c r="E64" s="52">
        <f>INTMARB_IN!E64+INTMARB_EX!E64</f>
        <v>0</v>
      </c>
      <c r="F64" s="52">
        <f>INTMARB_IN!F64+INTMARB_EX!F64</f>
        <v>0</v>
      </c>
      <c r="G64" s="52">
        <f>INTMARB_IN!G64+INTMARB_EX!G64</f>
        <v>0</v>
      </c>
      <c r="H64" s="52">
        <f>INTMARB_IN!H64+INTMARB_EX!H64</f>
        <v>0</v>
      </c>
      <c r="I64" s="52">
        <f>INTMARB_IN!I64+INTMARB_EX!I64</f>
        <v>0</v>
      </c>
      <c r="J64" s="52">
        <f>INTMARB_IN!J64+INTMARB_EX!J64</f>
        <v>0</v>
      </c>
      <c r="K64" s="52">
        <f>INTMARB_IN!K64+INTMARB_EX!K64</f>
        <v>0</v>
      </c>
      <c r="L64" s="52">
        <f>INTMARB_IN!L64+INTMARB_EX!L64</f>
        <v>0</v>
      </c>
      <c r="M64" s="52">
        <f>INTMARB_IN!M64+INTMARB_EX!M64</f>
        <v>0</v>
      </c>
      <c r="N64" s="52">
        <f>INTMARB_IN!N64+INTMARB_EX!N64</f>
        <v>0</v>
      </c>
      <c r="O64" s="52">
        <f>INTMARB_IN!O64+INTMARB_EX!O64</f>
        <v>0</v>
      </c>
      <c r="P64" s="52">
        <f>INTMARB_IN!P64+INTMARB_EX!P64</f>
        <v>0</v>
      </c>
      <c r="Q64" s="52">
        <f>INTMARB_IN!Q64+INTMARB_EX!Q64</f>
        <v>0</v>
      </c>
      <c r="R64" s="52">
        <f>INTMARB_IN!R64+INTMARB_EX!R64</f>
        <v>0</v>
      </c>
      <c r="S64" s="52">
        <f>INTMARB_IN!S64+INTMARB_EX!S64</f>
        <v>0</v>
      </c>
      <c r="T64" s="52">
        <f>INTMARB_IN!T64+INTMARB_EX!T64</f>
        <v>0</v>
      </c>
      <c r="U64" s="52">
        <f>INTMARB_IN!U64+INTMARB_EX!U64</f>
        <v>0</v>
      </c>
      <c r="V64" s="52">
        <f>INTMARB_IN!V64+INTMARB_EX!V64</f>
        <v>0</v>
      </c>
      <c r="W64" s="52">
        <f>INTMARB_IN!W64+INTMARB_EX!W64</f>
        <v>0</v>
      </c>
      <c r="X64" s="52">
        <f>INTMARB_IN!X64+INTMARB_EX!X64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INTMARB_IN!C65+INTMARB_EX!C65</f>
        <v>0</v>
      </c>
      <c r="D65" s="52">
        <f>INTMARB_IN!D65+INTMARB_EX!D65</f>
        <v>0</v>
      </c>
      <c r="E65" s="52">
        <f>INTMARB_IN!E65+INTMARB_EX!E65</f>
        <v>0</v>
      </c>
      <c r="F65" s="52">
        <f>INTMARB_IN!F65+INTMARB_EX!F65</f>
        <v>0</v>
      </c>
      <c r="G65" s="52">
        <f>INTMARB_IN!G65+INTMARB_EX!G65</f>
        <v>0</v>
      </c>
      <c r="H65" s="52">
        <f>INTMARB_IN!H65+INTMARB_EX!H65</f>
        <v>0</v>
      </c>
      <c r="I65" s="52">
        <f>INTMARB_IN!I65+INTMARB_EX!I65</f>
        <v>0</v>
      </c>
      <c r="J65" s="52">
        <f>INTMARB_IN!J65+INTMARB_EX!J65</f>
        <v>0</v>
      </c>
      <c r="K65" s="52">
        <f>INTMARB_IN!K65+INTMARB_EX!K65</f>
        <v>0</v>
      </c>
      <c r="L65" s="52">
        <f>INTMARB_IN!L65+INTMARB_EX!L65</f>
        <v>0</v>
      </c>
      <c r="M65" s="52">
        <f>INTMARB_IN!M65+INTMARB_EX!M65</f>
        <v>0</v>
      </c>
      <c r="N65" s="52">
        <f>INTMARB_IN!N65+INTMARB_EX!N65</f>
        <v>0</v>
      </c>
      <c r="O65" s="52">
        <f>INTMARB_IN!O65+INTMARB_EX!O65</f>
        <v>0</v>
      </c>
      <c r="P65" s="52">
        <f>INTMARB_IN!P65+INTMARB_EX!P65</f>
        <v>0</v>
      </c>
      <c r="Q65" s="52">
        <f>INTMARB_IN!Q65+INTMARB_EX!Q65</f>
        <v>0</v>
      </c>
      <c r="R65" s="52">
        <f>INTMARB_IN!R65+INTMARB_EX!R65</f>
        <v>0</v>
      </c>
      <c r="S65" s="52">
        <f>INTMARB_IN!S65+INTMARB_EX!S65</f>
        <v>0</v>
      </c>
      <c r="T65" s="52">
        <f>INTMARB_IN!T65+INTMARB_EX!T65</f>
        <v>0</v>
      </c>
      <c r="U65" s="52">
        <f>INTMARB_IN!U65+INTMARB_EX!U65</f>
        <v>0</v>
      </c>
      <c r="V65" s="52">
        <f>INTMARB_IN!V65+INTMARB_EX!V65</f>
        <v>0</v>
      </c>
      <c r="W65" s="52">
        <f>INTMARB_IN!W65+INTMARB_EX!W65</f>
        <v>0</v>
      </c>
      <c r="X65" s="52">
        <f>INTMARB_IN!X65+INTMARB_EX!X65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INTMARB_IN!C66+INTMARB_EX!C66</f>
        <v>0</v>
      </c>
      <c r="D66" s="52">
        <f>INTMARB_IN!D66+INTMARB_EX!D66</f>
        <v>0</v>
      </c>
      <c r="E66" s="52">
        <f>INTMARB_IN!E66+INTMARB_EX!E66</f>
        <v>0</v>
      </c>
      <c r="F66" s="52">
        <f>INTMARB_IN!F66+INTMARB_EX!F66</f>
        <v>0</v>
      </c>
      <c r="G66" s="52">
        <f>INTMARB_IN!G66+INTMARB_EX!G66</f>
        <v>0</v>
      </c>
      <c r="H66" s="52">
        <f>INTMARB_IN!H66+INTMARB_EX!H66</f>
        <v>0</v>
      </c>
      <c r="I66" s="52">
        <f>INTMARB_IN!I66+INTMARB_EX!I66</f>
        <v>0</v>
      </c>
      <c r="J66" s="52">
        <f>INTMARB_IN!J66+INTMARB_EX!J66</f>
        <v>0</v>
      </c>
      <c r="K66" s="52">
        <f>INTMARB_IN!K66+INTMARB_EX!K66</f>
        <v>0</v>
      </c>
      <c r="L66" s="52">
        <f>INTMARB_IN!L66+INTMARB_EX!L66</f>
        <v>0</v>
      </c>
      <c r="M66" s="52">
        <f>INTMARB_IN!M66+INTMARB_EX!M66</f>
        <v>0</v>
      </c>
      <c r="N66" s="52">
        <f>INTMARB_IN!N66+INTMARB_EX!N66</f>
        <v>0</v>
      </c>
      <c r="O66" s="52">
        <f>INTMARB_IN!O66+INTMARB_EX!O66</f>
        <v>0</v>
      </c>
      <c r="P66" s="52">
        <f>INTMARB_IN!P66+INTMARB_EX!P66</f>
        <v>0</v>
      </c>
      <c r="Q66" s="52">
        <f>INTMARB_IN!Q66+INTMARB_EX!Q66</f>
        <v>0</v>
      </c>
      <c r="R66" s="52">
        <f>INTMARB_IN!R66+INTMARB_EX!R66</f>
        <v>0</v>
      </c>
      <c r="S66" s="52">
        <f>INTMARB_IN!S66+INTMARB_EX!S66</f>
        <v>0</v>
      </c>
      <c r="T66" s="52">
        <f>INTMARB_IN!T66+INTMARB_EX!T66</f>
        <v>0</v>
      </c>
      <c r="U66" s="52">
        <f>INTMARB_IN!U66+INTMARB_EX!U66</f>
        <v>0</v>
      </c>
      <c r="V66" s="52">
        <f>INTMARB_IN!V66+INTMARB_EX!V66</f>
        <v>0</v>
      </c>
      <c r="W66" s="52">
        <f>INTMARB_IN!W66+INTMARB_EX!W66</f>
        <v>0</v>
      </c>
      <c r="X66" s="52">
        <f>INTMARB_IN!X66+INTMARB_EX!X66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INTMARB_IN!C67+INTMARB_EX!C67</f>
        <v>0</v>
      </c>
      <c r="D67" s="52">
        <f>INTMARB_IN!D67+INTMARB_EX!D67</f>
        <v>0</v>
      </c>
      <c r="E67" s="52">
        <f>INTMARB_IN!E67+INTMARB_EX!E67</f>
        <v>0</v>
      </c>
      <c r="F67" s="52">
        <f>INTMARB_IN!F67+INTMARB_EX!F67</f>
        <v>0</v>
      </c>
      <c r="G67" s="52">
        <f>INTMARB_IN!G67+INTMARB_EX!G67</f>
        <v>0</v>
      </c>
      <c r="H67" s="52">
        <f>INTMARB_IN!H67+INTMARB_EX!H67</f>
        <v>0</v>
      </c>
      <c r="I67" s="52">
        <f>INTMARB_IN!I67+INTMARB_EX!I67</f>
        <v>0</v>
      </c>
      <c r="J67" s="52">
        <f>INTMARB_IN!J67+INTMARB_EX!J67</f>
        <v>0</v>
      </c>
      <c r="K67" s="52">
        <f>INTMARB_IN!K67+INTMARB_EX!K67</f>
        <v>0</v>
      </c>
      <c r="L67" s="52">
        <f>INTMARB_IN!L67+INTMARB_EX!L67</f>
        <v>0</v>
      </c>
      <c r="M67" s="52">
        <f>INTMARB_IN!M67+INTMARB_EX!M67</f>
        <v>0</v>
      </c>
      <c r="N67" s="52">
        <f>INTMARB_IN!N67+INTMARB_EX!N67</f>
        <v>0</v>
      </c>
      <c r="O67" s="52">
        <f>INTMARB_IN!O67+INTMARB_EX!O67</f>
        <v>0</v>
      </c>
      <c r="P67" s="52">
        <f>INTMARB_IN!P67+INTMARB_EX!P67</f>
        <v>0</v>
      </c>
      <c r="Q67" s="52">
        <f>INTMARB_IN!Q67+INTMARB_EX!Q67</f>
        <v>0</v>
      </c>
      <c r="R67" s="52">
        <f>INTMARB_IN!R67+INTMARB_EX!R67</f>
        <v>0</v>
      </c>
      <c r="S67" s="52">
        <f>INTMARB_IN!S67+INTMARB_EX!S67</f>
        <v>0</v>
      </c>
      <c r="T67" s="52">
        <f>INTMARB_IN!T67+INTMARB_EX!T67</f>
        <v>0</v>
      </c>
      <c r="U67" s="52">
        <f>INTMARB_IN!U67+INTMARB_EX!U67</f>
        <v>0</v>
      </c>
      <c r="V67" s="52">
        <f>INTMARB_IN!V67+INTMARB_EX!V67</f>
        <v>0</v>
      </c>
      <c r="W67" s="52">
        <f>INTMARB_IN!W67+INTMARB_EX!W67</f>
        <v>0</v>
      </c>
      <c r="X67" s="52">
        <f>INTMARB_IN!X67+INTMARB_EX!X67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INTMARB_IN!C68+INTMARB_EX!C68</f>
        <v>0</v>
      </c>
      <c r="D68" s="52">
        <f>INTMARB_IN!D68+INTMARB_EX!D68</f>
        <v>0</v>
      </c>
      <c r="E68" s="52">
        <f>INTMARB_IN!E68+INTMARB_EX!E68</f>
        <v>0</v>
      </c>
      <c r="F68" s="52">
        <f>INTMARB_IN!F68+INTMARB_EX!F68</f>
        <v>0</v>
      </c>
      <c r="G68" s="52">
        <f>INTMARB_IN!G68+INTMARB_EX!G68</f>
        <v>0</v>
      </c>
      <c r="H68" s="52">
        <f>INTMARB_IN!H68+INTMARB_EX!H68</f>
        <v>0</v>
      </c>
      <c r="I68" s="52">
        <f>INTMARB_IN!I68+INTMARB_EX!I68</f>
        <v>0</v>
      </c>
      <c r="J68" s="52">
        <f>INTMARB_IN!J68+INTMARB_EX!J68</f>
        <v>0</v>
      </c>
      <c r="K68" s="52">
        <f>INTMARB_IN!K68+INTMARB_EX!K68</f>
        <v>0</v>
      </c>
      <c r="L68" s="52">
        <f>INTMARB_IN!L68+INTMARB_EX!L68</f>
        <v>0</v>
      </c>
      <c r="M68" s="52">
        <f>INTMARB_IN!M68+INTMARB_EX!M68</f>
        <v>0</v>
      </c>
      <c r="N68" s="52">
        <f>INTMARB_IN!N68+INTMARB_EX!N68</f>
        <v>0</v>
      </c>
      <c r="O68" s="52">
        <f>INTMARB_IN!O68+INTMARB_EX!O68</f>
        <v>0</v>
      </c>
      <c r="P68" s="52">
        <f>INTMARB_IN!P68+INTMARB_EX!P68</f>
        <v>0</v>
      </c>
      <c r="Q68" s="52">
        <f>INTMARB_IN!Q68+INTMARB_EX!Q68</f>
        <v>0</v>
      </c>
      <c r="R68" s="52">
        <f>INTMARB_IN!R68+INTMARB_EX!R68</f>
        <v>0</v>
      </c>
      <c r="S68" s="52">
        <f>INTMARB_IN!S68+INTMARB_EX!S68</f>
        <v>0</v>
      </c>
      <c r="T68" s="52">
        <f>INTMARB_IN!T68+INTMARB_EX!T68</f>
        <v>0</v>
      </c>
      <c r="U68" s="52">
        <f>INTMARB_IN!U68+INTMARB_EX!U68</f>
        <v>0</v>
      </c>
      <c r="V68" s="52">
        <f>INTMARB_IN!V68+INTMARB_EX!V68</f>
        <v>0</v>
      </c>
      <c r="W68" s="52">
        <f>INTMARB_IN!W68+INTMARB_EX!W68</f>
        <v>0</v>
      </c>
      <c r="X68" s="52">
        <f>INTMARB_IN!X68+INTMARB_EX!X68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INTMARB_IN!C69+INTMARB_EX!C69</f>
        <v>0</v>
      </c>
      <c r="D69" s="52">
        <f>INTMARB_IN!D69+INTMARB_EX!D69</f>
        <v>0</v>
      </c>
      <c r="E69" s="52">
        <f>INTMARB_IN!E69+INTMARB_EX!E69</f>
        <v>0</v>
      </c>
      <c r="F69" s="52">
        <f>INTMARB_IN!F69+INTMARB_EX!F69</f>
        <v>0</v>
      </c>
      <c r="G69" s="52">
        <f>INTMARB_IN!G69+INTMARB_EX!G69</f>
        <v>0</v>
      </c>
      <c r="H69" s="52">
        <f>INTMARB_IN!H69+INTMARB_EX!H69</f>
        <v>0</v>
      </c>
      <c r="I69" s="52">
        <f>INTMARB_IN!I69+INTMARB_EX!I69</f>
        <v>0</v>
      </c>
      <c r="J69" s="52">
        <f>INTMARB_IN!J69+INTMARB_EX!J69</f>
        <v>0</v>
      </c>
      <c r="K69" s="52">
        <f>INTMARB_IN!K69+INTMARB_EX!K69</f>
        <v>0</v>
      </c>
      <c r="L69" s="52">
        <f>INTMARB_IN!L69+INTMARB_EX!L69</f>
        <v>0</v>
      </c>
      <c r="M69" s="52">
        <f>INTMARB_IN!M69+INTMARB_EX!M69</f>
        <v>0</v>
      </c>
      <c r="N69" s="52">
        <f>INTMARB_IN!N69+INTMARB_EX!N69</f>
        <v>0</v>
      </c>
      <c r="O69" s="52">
        <f>INTMARB_IN!O69+INTMARB_EX!O69</f>
        <v>0</v>
      </c>
      <c r="P69" s="52">
        <f>INTMARB_IN!P69+INTMARB_EX!P69</f>
        <v>0</v>
      </c>
      <c r="Q69" s="52">
        <f>INTMARB_IN!Q69+INTMARB_EX!Q69</f>
        <v>0</v>
      </c>
      <c r="R69" s="52">
        <f>INTMARB_IN!R69+INTMARB_EX!R69</f>
        <v>0</v>
      </c>
      <c r="S69" s="52">
        <f>INTMARB_IN!S69+INTMARB_EX!S69</f>
        <v>0</v>
      </c>
      <c r="T69" s="52">
        <f>INTMARB_IN!T69+INTMARB_EX!T69</f>
        <v>0</v>
      </c>
      <c r="U69" s="52">
        <f>INTMARB_IN!U69+INTMARB_EX!U69</f>
        <v>0</v>
      </c>
      <c r="V69" s="52">
        <f>INTMARB_IN!V69+INTMARB_EX!V69</f>
        <v>0</v>
      </c>
      <c r="W69" s="52">
        <f>INTMARB_IN!W69+INTMARB_EX!W69</f>
        <v>0</v>
      </c>
      <c r="X69" s="52">
        <f>INTMARB_IN!X69+INTMARB_EX!X69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INTMARB_IN!C70+INTMARB_EX!C70</f>
        <v>0</v>
      </c>
      <c r="D70" s="52">
        <f>INTMARB_IN!D70+INTMARB_EX!D70</f>
        <v>0</v>
      </c>
      <c r="E70" s="52">
        <f>INTMARB_IN!E70+INTMARB_EX!E70</f>
        <v>0</v>
      </c>
      <c r="F70" s="52">
        <f>INTMARB_IN!F70+INTMARB_EX!F70</f>
        <v>0</v>
      </c>
      <c r="G70" s="52">
        <f>INTMARB_IN!G70+INTMARB_EX!G70</f>
        <v>0</v>
      </c>
      <c r="H70" s="52">
        <f>INTMARB_IN!H70+INTMARB_EX!H70</f>
        <v>0</v>
      </c>
      <c r="I70" s="52">
        <f>INTMARB_IN!I70+INTMARB_EX!I70</f>
        <v>0</v>
      </c>
      <c r="J70" s="52">
        <f>INTMARB_IN!J70+INTMARB_EX!J70</f>
        <v>0</v>
      </c>
      <c r="K70" s="52">
        <f>INTMARB_IN!K70+INTMARB_EX!K70</f>
        <v>0</v>
      </c>
      <c r="L70" s="52">
        <f>INTMARB_IN!L70+INTMARB_EX!L70</f>
        <v>0</v>
      </c>
      <c r="M70" s="52">
        <f>INTMARB_IN!M70+INTMARB_EX!M70</f>
        <v>0</v>
      </c>
      <c r="N70" s="52">
        <f>INTMARB_IN!N70+INTMARB_EX!N70</f>
        <v>0</v>
      </c>
      <c r="O70" s="52">
        <f>INTMARB_IN!O70+INTMARB_EX!O70</f>
        <v>0</v>
      </c>
      <c r="P70" s="52">
        <f>INTMARB_IN!P70+INTMARB_EX!P70</f>
        <v>0</v>
      </c>
      <c r="Q70" s="52">
        <f>INTMARB_IN!Q70+INTMARB_EX!Q70</f>
        <v>0</v>
      </c>
      <c r="R70" s="52">
        <f>INTMARB_IN!R70+INTMARB_EX!R70</f>
        <v>0</v>
      </c>
      <c r="S70" s="52">
        <f>INTMARB_IN!S70+INTMARB_EX!S70</f>
        <v>0</v>
      </c>
      <c r="T70" s="52">
        <f>INTMARB_IN!T70+INTMARB_EX!T70</f>
        <v>0</v>
      </c>
      <c r="U70" s="52">
        <f>INTMARB_IN!U70+INTMARB_EX!U70</f>
        <v>0</v>
      </c>
      <c r="V70" s="52">
        <f>INTMARB_IN!V70+INTMARB_EX!V70</f>
        <v>0</v>
      </c>
      <c r="W70" s="52">
        <f>INTMARB_IN!W70+INTMARB_EX!W70</f>
        <v>0</v>
      </c>
      <c r="X70" s="52">
        <f>INTMARB_IN!X70+INTMARB_EX!X70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INTMARB_IN!C71+INTMARB_EX!C71</f>
        <v>0</v>
      </c>
      <c r="D71" s="52">
        <f>INTMARB_IN!D71+INTMARB_EX!D71</f>
        <v>0</v>
      </c>
      <c r="E71" s="52">
        <f>INTMARB_IN!E71+INTMARB_EX!E71</f>
        <v>0</v>
      </c>
      <c r="F71" s="52">
        <f>INTMARB_IN!F71+INTMARB_EX!F71</f>
        <v>0</v>
      </c>
      <c r="G71" s="52">
        <f>INTMARB_IN!G71+INTMARB_EX!G71</f>
        <v>0</v>
      </c>
      <c r="H71" s="52">
        <f>INTMARB_IN!H71+INTMARB_EX!H71</f>
        <v>0</v>
      </c>
      <c r="I71" s="52">
        <f>INTMARB_IN!I71+INTMARB_EX!I71</f>
        <v>0</v>
      </c>
      <c r="J71" s="52">
        <f>INTMARB_IN!J71+INTMARB_EX!J71</f>
        <v>0</v>
      </c>
      <c r="K71" s="52">
        <f>INTMARB_IN!K71+INTMARB_EX!K71</f>
        <v>0</v>
      </c>
      <c r="L71" s="52">
        <f>INTMARB_IN!L71+INTMARB_EX!L71</f>
        <v>0</v>
      </c>
      <c r="M71" s="52">
        <f>INTMARB_IN!M71+INTMARB_EX!M71</f>
        <v>0</v>
      </c>
      <c r="N71" s="52">
        <f>INTMARB_IN!N71+INTMARB_EX!N71</f>
        <v>0</v>
      </c>
      <c r="O71" s="52">
        <f>INTMARB_IN!O71+INTMARB_EX!O71</f>
        <v>0</v>
      </c>
      <c r="P71" s="52">
        <f>INTMARB_IN!P71+INTMARB_EX!P71</f>
        <v>0</v>
      </c>
      <c r="Q71" s="52">
        <f>INTMARB_IN!Q71+INTMARB_EX!Q71</f>
        <v>0</v>
      </c>
      <c r="R71" s="52">
        <f>INTMARB_IN!R71+INTMARB_EX!R71</f>
        <v>0</v>
      </c>
      <c r="S71" s="52">
        <f>INTMARB_IN!S71+INTMARB_EX!S71</f>
        <v>0</v>
      </c>
      <c r="T71" s="52">
        <f>INTMARB_IN!T71+INTMARB_EX!T71</f>
        <v>0</v>
      </c>
      <c r="U71" s="52">
        <f>INTMARB_IN!U71+INTMARB_EX!U71</f>
        <v>0</v>
      </c>
      <c r="V71" s="52">
        <f>INTMARB_IN!V71+INTMARB_EX!V71</f>
        <v>0</v>
      </c>
      <c r="W71" s="52">
        <f>INTMARB_IN!W71+INTMARB_EX!W71</f>
        <v>0</v>
      </c>
      <c r="X71" s="52">
        <f>INTMARB_IN!X71+INTMARB_EX!X71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INTMARB_IN!C72+INTMARB_EX!C72</f>
        <v>0</v>
      </c>
      <c r="D72" s="55">
        <f>INTMARB_IN!D72+INTMARB_EX!D72</f>
        <v>0</v>
      </c>
      <c r="E72" s="55">
        <f>INTMARB_IN!E72+INTMARB_EX!E72</f>
        <v>0</v>
      </c>
      <c r="F72" s="55">
        <f>INTMARB_IN!F72+INTMARB_EX!F72</f>
        <v>0</v>
      </c>
      <c r="G72" s="55">
        <f>INTMARB_IN!G72+INTMARB_EX!G72</f>
        <v>0</v>
      </c>
      <c r="H72" s="55">
        <f>INTMARB_IN!H72+INTMARB_EX!H72</f>
        <v>0</v>
      </c>
      <c r="I72" s="55">
        <f>INTMARB_IN!I72+INTMARB_EX!I72</f>
        <v>0</v>
      </c>
      <c r="J72" s="55">
        <f>INTMARB_IN!J72+INTMARB_EX!J72</f>
        <v>0</v>
      </c>
      <c r="K72" s="55">
        <f>INTMARB_IN!K72+INTMARB_EX!K72</f>
        <v>0</v>
      </c>
      <c r="L72" s="55">
        <f>INTMARB_IN!L72+INTMARB_EX!L72</f>
        <v>0</v>
      </c>
      <c r="M72" s="55">
        <f>INTMARB_IN!M72+INTMARB_EX!M72</f>
        <v>0</v>
      </c>
      <c r="N72" s="55">
        <f>INTMARB_IN!N72+INTMARB_EX!N72</f>
        <v>0</v>
      </c>
      <c r="O72" s="55">
        <f>INTMARB_IN!O72+INTMARB_EX!O72</f>
        <v>0</v>
      </c>
      <c r="P72" s="55">
        <f>INTMARB_IN!P72+INTMARB_EX!P72</f>
        <v>0</v>
      </c>
      <c r="Q72" s="55">
        <f>INTMARB_IN!Q72+INTMARB_EX!Q72</f>
        <v>0</v>
      </c>
      <c r="R72" s="55">
        <f>INTMARB_IN!R72+INTMARB_EX!R72</f>
        <v>0</v>
      </c>
      <c r="S72" s="55">
        <f>INTMARB_IN!S72+INTMARB_EX!S72</f>
        <v>0</v>
      </c>
      <c r="T72" s="55">
        <f>INTMARB_IN!T72+INTMARB_EX!T72</f>
        <v>0</v>
      </c>
      <c r="U72" s="55">
        <f>INTMARB_IN!U72+INTMARB_EX!U72</f>
        <v>0</v>
      </c>
      <c r="V72" s="55">
        <f>INTMARB_IN!V72+INTMARB_EX!V72</f>
        <v>0</v>
      </c>
      <c r="W72" s="55">
        <f>INTMARB_IN!W72+INTMARB_EX!W72</f>
        <v>0</v>
      </c>
      <c r="X72" s="55">
        <f>INTMARB_IN!X72+INTMARB_EX!X72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0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309</v>
      </c>
      <c r="B1" s="4" t="s">
        <v>312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321.75826745639193</v>
      </c>
      <c r="D2" s="21">
        <f t="shared" ref="D2:X2" si="0">SUM(D3,D17,D22,D25,D26,D51,D52)</f>
        <v>320.84209807750153</v>
      </c>
      <c r="E2" s="21">
        <f t="shared" si="0"/>
        <v>230.03610319438963</v>
      </c>
      <c r="F2" s="21">
        <f t="shared" si="0"/>
        <v>218.85873194689478</v>
      </c>
      <c r="G2" s="21">
        <f t="shared" si="0"/>
        <v>98.828783200172268</v>
      </c>
      <c r="H2" s="21">
        <f t="shared" si="0"/>
        <v>491.75822718835082</v>
      </c>
      <c r="I2" s="21">
        <f t="shared" si="0"/>
        <v>506.72461920731922</v>
      </c>
      <c r="J2" s="21">
        <f t="shared" si="0"/>
        <v>391.90085132576655</v>
      </c>
      <c r="K2" s="21">
        <f t="shared" si="0"/>
        <v>425.06852857627939</v>
      </c>
      <c r="L2" s="21">
        <f t="shared" si="0"/>
        <v>340.99924318974774</v>
      </c>
      <c r="M2" s="21">
        <f t="shared" si="0"/>
        <v>304.52914220918319</v>
      </c>
      <c r="N2" s="21">
        <f t="shared" si="0"/>
        <v>343.0481217282686</v>
      </c>
      <c r="O2" s="21">
        <f t="shared" si="0"/>
        <v>355.99096505133832</v>
      </c>
      <c r="P2" s="21">
        <f t="shared" si="0"/>
        <v>434.53501919376259</v>
      </c>
      <c r="Q2" s="21">
        <f t="shared" si="0"/>
        <v>410.97351716875937</v>
      </c>
      <c r="R2" s="21">
        <f t="shared" si="0"/>
        <v>437.13856716298528</v>
      </c>
      <c r="S2" s="21">
        <f t="shared" si="0"/>
        <v>506.35758502341355</v>
      </c>
      <c r="T2" s="21">
        <f t="shared" si="0"/>
        <v>432.60786416030089</v>
      </c>
      <c r="U2" s="21">
        <f t="shared" si="0"/>
        <v>436.06150076735435</v>
      </c>
      <c r="V2" s="21">
        <f t="shared" si="0"/>
        <v>480.61377565720829</v>
      </c>
      <c r="W2" s="21">
        <f t="shared" si="0"/>
        <v>455.09357991610318</v>
      </c>
      <c r="X2" s="21">
        <f t="shared" si="0"/>
        <v>414.94142482645628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X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3">SUM(C5:C7)</f>
        <v>0</v>
      </c>
      <c r="D4" s="19">
        <f t="shared" ref="D4:X4" si="4">SUM(D5:D7)</f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5">SUM(C9:C10)</f>
        <v>0</v>
      </c>
      <c r="D8" s="19">
        <f t="shared" ref="D8:X8" si="6">SUM(D9:D10)</f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7">SUM(C12:C16)</f>
        <v>0</v>
      </c>
      <c r="D11" s="19">
        <f t="shared" ref="D11:X11" si="8">SUM(D12:D16)</f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9">SUM(C18:C21)</f>
        <v>0</v>
      </c>
      <c r="D17" s="27">
        <f t="shared" ref="D17:X17" si="10">SUM(D18:D21)</f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1">SUM(C23:C24)</f>
        <v>0</v>
      </c>
      <c r="D22" s="27">
        <f t="shared" ref="D22:X22" si="12">SUM(D23:D24)</f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3">SUM(C27,C33)</f>
        <v>321.75826745639193</v>
      </c>
      <c r="D26" s="27">
        <f t="shared" ref="D26:X26" si="14">SUM(D27,D33)</f>
        <v>320.84209807750153</v>
      </c>
      <c r="E26" s="27">
        <f t="shared" si="14"/>
        <v>230.03610319438963</v>
      </c>
      <c r="F26" s="27">
        <f t="shared" si="14"/>
        <v>218.85873194689478</v>
      </c>
      <c r="G26" s="27">
        <f t="shared" si="14"/>
        <v>98.828783200172268</v>
      </c>
      <c r="H26" s="27">
        <f t="shared" si="14"/>
        <v>491.75822718835082</v>
      </c>
      <c r="I26" s="27">
        <f t="shared" si="14"/>
        <v>506.72461920731922</v>
      </c>
      <c r="J26" s="27">
        <f t="shared" si="14"/>
        <v>391.90085132576655</v>
      </c>
      <c r="K26" s="27">
        <f t="shared" si="14"/>
        <v>425.06852857627939</v>
      </c>
      <c r="L26" s="27">
        <f t="shared" si="14"/>
        <v>340.99924318974774</v>
      </c>
      <c r="M26" s="27">
        <f t="shared" si="14"/>
        <v>304.52914220918319</v>
      </c>
      <c r="N26" s="27">
        <f t="shared" si="14"/>
        <v>343.0481217282686</v>
      </c>
      <c r="O26" s="27">
        <f t="shared" si="14"/>
        <v>355.99096505133832</v>
      </c>
      <c r="P26" s="27">
        <f t="shared" si="14"/>
        <v>434.53501919376259</v>
      </c>
      <c r="Q26" s="27">
        <f t="shared" si="14"/>
        <v>410.97351716875937</v>
      </c>
      <c r="R26" s="27">
        <f t="shared" si="14"/>
        <v>437.13856716298528</v>
      </c>
      <c r="S26" s="27">
        <f t="shared" si="14"/>
        <v>506.35758502341355</v>
      </c>
      <c r="T26" s="27">
        <f t="shared" si="14"/>
        <v>432.60786416030089</v>
      </c>
      <c r="U26" s="27">
        <f t="shared" si="14"/>
        <v>436.06150076735435</v>
      </c>
      <c r="V26" s="27">
        <f t="shared" si="14"/>
        <v>480.61377565720829</v>
      </c>
      <c r="W26" s="27">
        <f t="shared" si="14"/>
        <v>455.09357991610318</v>
      </c>
      <c r="X26" s="27">
        <f t="shared" si="14"/>
        <v>414.94142482645628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15">SUM(C28:C32)</f>
        <v>0</v>
      </c>
      <c r="D27" s="19">
        <f t="shared" ref="D27:X27" si="16">SUM(D28:D32)</f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17">SUM(C34:C50)</f>
        <v>321.75826745639193</v>
      </c>
      <c r="D33" s="19">
        <f t="shared" ref="D33:X33" si="18">SUM(D34:D50)</f>
        <v>320.84209807750153</v>
      </c>
      <c r="E33" s="19">
        <f t="shared" si="18"/>
        <v>230.03610319438963</v>
      </c>
      <c r="F33" s="19">
        <f t="shared" si="18"/>
        <v>218.85873194689478</v>
      </c>
      <c r="G33" s="19">
        <f t="shared" si="18"/>
        <v>98.828783200172268</v>
      </c>
      <c r="H33" s="19">
        <f t="shared" si="18"/>
        <v>491.75822718835082</v>
      </c>
      <c r="I33" s="19">
        <f t="shared" si="18"/>
        <v>506.72461920731922</v>
      </c>
      <c r="J33" s="19">
        <f t="shared" si="18"/>
        <v>391.90085132576655</v>
      </c>
      <c r="K33" s="19">
        <f t="shared" si="18"/>
        <v>425.06852857627939</v>
      </c>
      <c r="L33" s="19">
        <f t="shared" si="18"/>
        <v>340.99924318974774</v>
      </c>
      <c r="M33" s="19">
        <f t="shared" si="18"/>
        <v>304.52914220918319</v>
      </c>
      <c r="N33" s="19">
        <f t="shared" si="18"/>
        <v>343.0481217282686</v>
      </c>
      <c r="O33" s="19">
        <f t="shared" si="18"/>
        <v>355.99096505133832</v>
      </c>
      <c r="P33" s="19">
        <f t="shared" si="18"/>
        <v>434.53501919376259</v>
      </c>
      <c r="Q33" s="19">
        <f t="shared" si="18"/>
        <v>410.97351716875937</v>
      </c>
      <c r="R33" s="19">
        <f t="shared" si="18"/>
        <v>437.13856716298528</v>
      </c>
      <c r="S33" s="19">
        <f t="shared" si="18"/>
        <v>506.35758502341355</v>
      </c>
      <c r="T33" s="19">
        <f t="shared" si="18"/>
        <v>432.60786416030089</v>
      </c>
      <c r="U33" s="19">
        <f t="shared" si="18"/>
        <v>436.06150076735435</v>
      </c>
      <c r="V33" s="19">
        <f t="shared" si="18"/>
        <v>480.61377565720829</v>
      </c>
      <c r="W33" s="19">
        <f t="shared" si="18"/>
        <v>455.09357991610318</v>
      </c>
      <c r="X33" s="19">
        <f t="shared" si="18"/>
        <v>414.94142482645628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135.57447210692919</v>
      </c>
      <c r="D43" s="8">
        <v>127.53370478041563</v>
      </c>
      <c r="E43" s="8">
        <v>89.416053967436468</v>
      </c>
      <c r="F43" s="8">
        <v>99.348378480110185</v>
      </c>
      <c r="G43" s="8">
        <v>75.115645924792204</v>
      </c>
      <c r="H43" s="8">
        <v>182.57076100901946</v>
      </c>
      <c r="I43" s="8">
        <v>290.13547708387222</v>
      </c>
      <c r="J43" s="8">
        <v>271.73355624983287</v>
      </c>
      <c r="K43" s="8">
        <v>241.61496824989561</v>
      </c>
      <c r="L43" s="8">
        <v>193.22548870201067</v>
      </c>
      <c r="M43" s="8">
        <v>142.56070674309885</v>
      </c>
      <c r="N43" s="8">
        <v>159.26191643111628</v>
      </c>
      <c r="O43" s="8">
        <v>191.91718616342058</v>
      </c>
      <c r="P43" s="8">
        <v>230.46691004462701</v>
      </c>
      <c r="Q43" s="8">
        <v>219.72821908241946</v>
      </c>
      <c r="R43" s="8">
        <v>211.56827794476379</v>
      </c>
      <c r="S43" s="8">
        <v>261.37534424802692</v>
      </c>
      <c r="T43" s="8">
        <v>275.36855018931863</v>
      </c>
      <c r="U43" s="8">
        <v>315.10275622627159</v>
      </c>
      <c r="V43" s="8">
        <v>338.12694249472912</v>
      </c>
      <c r="W43" s="8">
        <v>320.18275953290589</v>
      </c>
      <c r="X43" s="8">
        <v>304.63271502461527</v>
      </c>
    </row>
    <row r="44" spans="1:24" ht="11.25" customHeight="1" x14ac:dyDescent="0.2">
      <c r="A44" s="28" t="s">
        <v>74</v>
      </c>
      <c r="B44" s="7" t="s">
        <v>75</v>
      </c>
      <c r="C44" s="8">
        <v>184.96493878044748</v>
      </c>
      <c r="D44" s="8">
        <v>192.06026864272948</v>
      </c>
      <c r="E44" s="8">
        <v>139.3693116100273</v>
      </c>
      <c r="F44" s="8">
        <v>118.24417060983194</v>
      </c>
      <c r="G44" s="8">
        <v>22.913460256666699</v>
      </c>
      <c r="H44" s="8">
        <v>307.8979283742558</v>
      </c>
      <c r="I44" s="8">
        <v>215.52022423448128</v>
      </c>
      <c r="J44" s="8">
        <v>119.5091452003668</v>
      </c>
      <c r="K44" s="8">
        <v>182.41832173466577</v>
      </c>
      <c r="L44" s="8">
        <v>147.77375448773705</v>
      </c>
      <c r="M44" s="8">
        <v>161.96843546608437</v>
      </c>
      <c r="N44" s="8">
        <v>183.78620529715235</v>
      </c>
      <c r="O44" s="8">
        <v>164.07377888791777</v>
      </c>
      <c r="P44" s="8">
        <v>204.06810914913558</v>
      </c>
      <c r="Q44" s="8">
        <v>191.24529808633991</v>
      </c>
      <c r="R44" s="8">
        <v>225.57028921822152</v>
      </c>
      <c r="S44" s="8">
        <v>244.98224077538666</v>
      </c>
      <c r="T44" s="8">
        <v>157.23931397098227</v>
      </c>
      <c r="U44" s="8">
        <v>120.95874454108275</v>
      </c>
      <c r="V44" s="8">
        <v>142.48683316247914</v>
      </c>
      <c r="W44" s="8">
        <v>134.91082038319729</v>
      </c>
      <c r="X44" s="8">
        <v>110.30870980184103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1.2188565690152493</v>
      </c>
      <c r="D46" s="8">
        <v>1.2481246543563673</v>
      </c>
      <c r="E46" s="8">
        <v>1.2507376169258539</v>
      </c>
      <c r="F46" s="8">
        <v>1.2661828569526599</v>
      </c>
      <c r="G46" s="8">
        <v>0.79967701871336283</v>
      </c>
      <c r="H46" s="8">
        <v>1.2895378050755466</v>
      </c>
      <c r="I46" s="8">
        <v>1.068917888965683</v>
      </c>
      <c r="J46" s="8">
        <v>0.65814987556690241</v>
      </c>
      <c r="K46" s="8">
        <v>1.0352385917179769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19">SUM(C53:C54)</f>
        <v>0</v>
      </c>
      <c r="D52" s="27">
        <f t="shared" ref="D52:X52" si="20">SUM(D53:D54)</f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0</v>
      </c>
      <c r="D61" s="49">
        <f t="shared" si="21"/>
        <v>0</v>
      </c>
      <c r="E61" s="49">
        <f t="shared" si="21"/>
        <v>0</v>
      </c>
      <c r="F61" s="49">
        <f t="shared" si="21"/>
        <v>0</v>
      </c>
      <c r="G61" s="49">
        <f t="shared" si="21"/>
        <v>0</v>
      </c>
      <c r="H61" s="49">
        <f t="shared" si="21"/>
        <v>0</v>
      </c>
      <c r="I61" s="49">
        <f t="shared" si="21"/>
        <v>0</v>
      </c>
      <c r="J61" s="49">
        <f t="shared" si="21"/>
        <v>0</v>
      </c>
      <c r="K61" s="49">
        <f t="shared" si="21"/>
        <v>0</v>
      </c>
      <c r="L61" s="49">
        <f t="shared" si="21"/>
        <v>0</v>
      </c>
      <c r="M61" s="49">
        <f t="shared" si="21"/>
        <v>0</v>
      </c>
      <c r="N61" s="49">
        <f t="shared" si="21"/>
        <v>0</v>
      </c>
      <c r="O61" s="49">
        <f t="shared" si="21"/>
        <v>0</v>
      </c>
      <c r="P61" s="49">
        <f t="shared" si="21"/>
        <v>0</v>
      </c>
      <c r="Q61" s="49">
        <f t="shared" si="21"/>
        <v>0</v>
      </c>
      <c r="R61" s="49">
        <f t="shared" si="21"/>
        <v>0</v>
      </c>
      <c r="S61" s="49">
        <f t="shared" si="21"/>
        <v>0</v>
      </c>
      <c r="T61" s="49">
        <f t="shared" si="21"/>
        <v>0</v>
      </c>
      <c r="U61" s="49">
        <f t="shared" si="21"/>
        <v>0</v>
      </c>
      <c r="V61" s="49">
        <f t="shared" si="21"/>
        <v>0</v>
      </c>
      <c r="W61" s="49">
        <f t="shared" si="21"/>
        <v>0</v>
      </c>
      <c r="X61" s="49">
        <f t="shared" si="2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1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310</v>
      </c>
      <c r="B1" s="4" t="s">
        <v>311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287.68077570360788</v>
      </c>
      <c r="D2" s="21">
        <f t="shared" ref="D2:X2" si="0">SUM(D3,D17,D22,D25,D26,D51,D52)</f>
        <v>285.30363304249863</v>
      </c>
      <c r="E2" s="21">
        <f t="shared" si="0"/>
        <v>206.41386112561028</v>
      </c>
      <c r="F2" s="21">
        <f t="shared" si="0"/>
        <v>173.98079457310524</v>
      </c>
      <c r="G2" s="21">
        <f t="shared" si="0"/>
        <v>74.582393479827758</v>
      </c>
      <c r="H2" s="21">
        <f t="shared" si="0"/>
        <v>428.2542343716492</v>
      </c>
      <c r="I2" s="21">
        <f t="shared" si="0"/>
        <v>428.10700511268101</v>
      </c>
      <c r="J2" s="21">
        <f t="shared" si="0"/>
        <v>477.50178855423354</v>
      </c>
      <c r="K2" s="21">
        <f t="shared" si="0"/>
        <v>377.39862622372056</v>
      </c>
      <c r="L2" s="21">
        <f t="shared" si="0"/>
        <v>352.0827831702523</v>
      </c>
      <c r="M2" s="21">
        <f t="shared" si="0"/>
        <v>285.68005995081683</v>
      </c>
      <c r="N2" s="21">
        <f t="shared" si="0"/>
        <v>285.96507435173152</v>
      </c>
      <c r="O2" s="21">
        <f t="shared" si="0"/>
        <v>267.13834350866176</v>
      </c>
      <c r="P2" s="21">
        <f t="shared" si="0"/>
        <v>321.57427032623747</v>
      </c>
      <c r="Q2" s="21">
        <f t="shared" si="0"/>
        <v>324.55082547124084</v>
      </c>
      <c r="R2" s="21">
        <f t="shared" si="0"/>
        <v>336.12119795701454</v>
      </c>
      <c r="S2" s="21">
        <f t="shared" si="0"/>
        <v>402.86538889658647</v>
      </c>
      <c r="T2" s="21">
        <f t="shared" si="0"/>
        <v>373.8293918796993</v>
      </c>
      <c r="U2" s="21">
        <f t="shared" si="0"/>
        <v>420.18779823264566</v>
      </c>
      <c r="V2" s="21">
        <f t="shared" si="0"/>
        <v>400.79696806279196</v>
      </c>
      <c r="W2" s="21">
        <f t="shared" si="0"/>
        <v>421.15482536389698</v>
      </c>
      <c r="X2" s="21">
        <f t="shared" si="0"/>
        <v>387.57879649354362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287.68077570360788</v>
      </c>
      <c r="D26" s="27">
        <f t="shared" si="7"/>
        <v>285.30363304249863</v>
      </c>
      <c r="E26" s="27">
        <f t="shared" si="7"/>
        <v>206.41386112561028</v>
      </c>
      <c r="F26" s="27">
        <f t="shared" si="7"/>
        <v>173.98079457310524</v>
      </c>
      <c r="G26" s="27">
        <f t="shared" si="7"/>
        <v>74.582393479827758</v>
      </c>
      <c r="H26" s="27">
        <f t="shared" si="7"/>
        <v>428.2542343716492</v>
      </c>
      <c r="I26" s="27">
        <f t="shared" si="7"/>
        <v>428.10700511268101</v>
      </c>
      <c r="J26" s="27">
        <f t="shared" si="7"/>
        <v>477.50178855423354</v>
      </c>
      <c r="K26" s="27">
        <f t="shared" si="7"/>
        <v>377.39862622372056</v>
      </c>
      <c r="L26" s="27">
        <f t="shared" si="7"/>
        <v>352.0827831702523</v>
      </c>
      <c r="M26" s="27">
        <f t="shared" si="7"/>
        <v>285.68005995081683</v>
      </c>
      <c r="N26" s="27">
        <f t="shared" si="7"/>
        <v>285.96507435173152</v>
      </c>
      <c r="O26" s="27">
        <f t="shared" si="7"/>
        <v>267.13834350866176</v>
      </c>
      <c r="P26" s="27">
        <f t="shared" si="7"/>
        <v>321.57427032623747</v>
      </c>
      <c r="Q26" s="27">
        <f t="shared" si="7"/>
        <v>324.55082547124084</v>
      </c>
      <c r="R26" s="27">
        <f t="shared" si="7"/>
        <v>336.12119795701454</v>
      </c>
      <c r="S26" s="27">
        <f t="shared" si="7"/>
        <v>402.86538889658647</v>
      </c>
      <c r="T26" s="27">
        <f t="shared" si="7"/>
        <v>373.8293918796993</v>
      </c>
      <c r="U26" s="27">
        <f t="shared" si="7"/>
        <v>420.18779823264566</v>
      </c>
      <c r="V26" s="27">
        <f t="shared" si="7"/>
        <v>400.79696806279196</v>
      </c>
      <c r="W26" s="27">
        <f t="shared" si="7"/>
        <v>421.15482536389698</v>
      </c>
      <c r="X26" s="27">
        <f t="shared" si="7"/>
        <v>387.57879649354362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287.68077570360788</v>
      </c>
      <c r="D33" s="19">
        <f t="shared" si="9"/>
        <v>285.30363304249863</v>
      </c>
      <c r="E33" s="19">
        <f t="shared" si="9"/>
        <v>206.41386112561028</v>
      </c>
      <c r="F33" s="19">
        <f t="shared" si="9"/>
        <v>173.98079457310524</v>
      </c>
      <c r="G33" s="19">
        <f t="shared" si="9"/>
        <v>74.582393479827758</v>
      </c>
      <c r="H33" s="19">
        <f t="shared" si="9"/>
        <v>428.2542343716492</v>
      </c>
      <c r="I33" s="19">
        <f t="shared" si="9"/>
        <v>428.10700511268101</v>
      </c>
      <c r="J33" s="19">
        <f t="shared" si="9"/>
        <v>477.50178855423354</v>
      </c>
      <c r="K33" s="19">
        <f t="shared" si="9"/>
        <v>377.39862622372056</v>
      </c>
      <c r="L33" s="19">
        <f t="shared" si="9"/>
        <v>352.0827831702523</v>
      </c>
      <c r="M33" s="19">
        <f t="shared" si="9"/>
        <v>285.68005995081683</v>
      </c>
      <c r="N33" s="19">
        <f t="shared" si="9"/>
        <v>285.96507435173152</v>
      </c>
      <c r="O33" s="19">
        <f t="shared" si="9"/>
        <v>267.13834350866176</v>
      </c>
      <c r="P33" s="19">
        <f t="shared" si="9"/>
        <v>321.57427032623747</v>
      </c>
      <c r="Q33" s="19">
        <f t="shared" si="9"/>
        <v>324.55082547124084</v>
      </c>
      <c r="R33" s="19">
        <f t="shared" si="9"/>
        <v>336.12119795701454</v>
      </c>
      <c r="S33" s="19">
        <f t="shared" si="9"/>
        <v>402.86538889658647</v>
      </c>
      <c r="T33" s="19">
        <f t="shared" si="9"/>
        <v>373.8293918796993</v>
      </c>
      <c r="U33" s="19">
        <f t="shared" si="9"/>
        <v>420.18779823264566</v>
      </c>
      <c r="V33" s="19">
        <f t="shared" si="9"/>
        <v>400.79696806279196</v>
      </c>
      <c r="W33" s="19">
        <f t="shared" si="9"/>
        <v>421.15482536389698</v>
      </c>
      <c r="X33" s="19">
        <f t="shared" si="9"/>
        <v>387.57879649354362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23.74046861307081</v>
      </c>
      <c r="D43" s="8">
        <v>22.222424859584361</v>
      </c>
      <c r="E43" s="8">
        <v>15.731934952563538</v>
      </c>
      <c r="F43" s="8">
        <v>15.358421519889804</v>
      </c>
      <c r="G43" s="8">
        <v>10.914454075207805</v>
      </c>
      <c r="H43" s="8">
        <v>30.911398270980524</v>
      </c>
      <c r="I43" s="8">
        <v>47.612293276127858</v>
      </c>
      <c r="J43" s="8">
        <v>59.641584470167274</v>
      </c>
      <c r="K43" s="8">
        <v>38.662027710104411</v>
      </c>
      <c r="L43" s="8">
        <v>39.071520137989346</v>
      </c>
      <c r="M43" s="8">
        <v>26.250356456901169</v>
      </c>
      <c r="N43" s="8">
        <v>25.30292532888371</v>
      </c>
      <c r="O43" s="8">
        <v>27.206413596579445</v>
      </c>
      <c r="P43" s="8">
        <v>32.206326755372935</v>
      </c>
      <c r="Q43" s="8">
        <v>34.019761637580537</v>
      </c>
      <c r="R43" s="8">
        <v>27.087489015236216</v>
      </c>
      <c r="S43" s="8">
        <v>40.774104391973012</v>
      </c>
      <c r="T43" s="8">
        <v>46.449380010681494</v>
      </c>
      <c r="U43" s="8">
        <v>59.056153573728309</v>
      </c>
      <c r="V43" s="8">
        <v>54.777726025270937</v>
      </c>
      <c r="W43" s="8">
        <v>57.705188307094176</v>
      </c>
      <c r="X43" s="8">
        <v>55.274275015384788</v>
      </c>
    </row>
    <row r="44" spans="1:24" ht="11.25" customHeight="1" x14ac:dyDescent="0.2">
      <c r="A44" s="28" t="s">
        <v>74</v>
      </c>
      <c r="B44" s="7" t="s">
        <v>75</v>
      </c>
      <c r="C44" s="8">
        <v>262.21241569955237</v>
      </c>
      <c r="D44" s="8">
        <v>261.38258487727063</v>
      </c>
      <c r="E44" s="8">
        <v>188.98591582997261</v>
      </c>
      <c r="F44" s="8">
        <v>156.94180795016808</v>
      </c>
      <c r="G44" s="8">
        <v>61.520868463333308</v>
      </c>
      <c r="H44" s="8">
        <v>395.68562594574428</v>
      </c>
      <c r="I44" s="8">
        <v>378.61688176551883</v>
      </c>
      <c r="J44" s="8">
        <v>415.57160599963316</v>
      </c>
      <c r="K44" s="8">
        <v>336.82508914533418</v>
      </c>
      <c r="L44" s="8">
        <v>313.01126303226295</v>
      </c>
      <c r="M44" s="8">
        <v>259.42970349391567</v>
      </c>
      <c r="N44" s="8">
        <v>260.66214902284781</v>
      </c>
      <c r="O44" s="8">
        <v>239.9319299120823</v>
      </c>
      <c r="P44" s="8">
        <v>289.36794357086455</v>
      </c>
      <c r="Q44" s="8">
        <v>290.53106383366031</v>
      </c>
      <c r="R44" s="8">
        <v>309.03370894177834</v>
      </c>
      <c r="S44" s="8">
        <v>362.09128450461344</v>
      </c>
      <c r="T44" s="8">
        <v>327.38001186901778</v>
      </c>
      <c r="U44" s="8">
        <v>361.13164465891737</v>
      </c>
      <c r="V44" s="8">
        <v>346.019242037521</v>
      </c>
      <c r="W44" s="8">
        <v>363.44963705680283</v>
      </c>
      <c r="X44" s="8">
        <v>332.30452147815885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1.7278913909847509</v>
      </c>
      <c r="D46" s="8">
        <v>1.6986233056436326</v>
      </c>
      <c r="E46" s="8">
        <v>1.6960103430741462</v>
      </c>
      <c r="F46" s="8">
        <v>1.6805651030473403</v>
      </c>
      <c r="G46" s="8">
        <v>2.1470709412866373</v>
      </c>
      <c r="H46" s="8">
        <v>1.6572101549244536</v>
      </c>
      <c r="I46" s="8">
        <v>1.8778300710343172</v>
      </c>
      <c r="J46" s="8">
        <v>2.2885980844330978</v>
      </c>
      <c r="K46" s="8">
        <v>1.9115093682820232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122</v>
      </c>
      <c r="B1" s="4" t="s">
        <v>209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7216.2965153016003</v>
      </c>
      <c r="D2" s="21">
        <f t="shared" ref="D2:X2" si="0">SUM(D3,D17,D22,D25,D26,D51,D52)</f>
        <v>7244.4329572031993</v>
      </c>
      <c r="E2" s="21">
        <f t="shared" si="0"/>
        <v>7362.2788378776004</v>
      </c>
      <c r="F2" s="21">
        <f t="shared" si="0"/>
        <v>8109.8491102775988</v>
      </c>
      <c r="G2" s="21">
        <f t="shared" si="0"/>
        <v>7909.1865916848001</v>
      </c>
      <c r="H2" s="21">
        <f t="shared" si="0"/>
        <v>8038.6241751792013</v>
      </c>
      <c r="I2" s="21">
        <f t="shared" si="0"/>
        <v>8132.55873084</v>
      </c>
      <c r="J2" s="21">
        <f t="shared" si="0"/>
        <v>8396.8012332179987</v>
      </c>
      <c r="K2" s="21">
        <f t="shared" si="0"/>
        <v>8587.0325599200005</v>
      </c>
      <c r="L2" s="21">
        <f t="shared" si="0"/>
        <v>8450.9297839115989</v>
      </c>
      <c r="M2" s="21">
        <f t="shared" si="0"/>
        <v>8207.4892809599987</v>
      </c>
      <c r="N2" s="21">
        <f t="shared" si="0"/>
        <v>8028.6657423120032</v>
      </c>
      <c r="O2" s="21">
        <f t="shared" si="0"/>
        <v>7439.0913733199995</v>
      </c>
      <c r="P2" s="21">
        <f t="shared" si="0"/>
        <v>6427.8656227199999</v>
      </c>
      <c r="Q2" s="21">
        <f t="shared" si="0"/>
        <v>6579.2968432560001</v>
      </c>
      <c r="R2" s="21">
        <f t="shared" si="0"/>
        <v>6727.2006964800003</v>
      </c>
      <c r="S2" s="21">
        <f t="shared" si="0"/>
        <v>7181.4123566159997</v>
      </c>
      <c r="T2" s="21">
        <f t="shared" si="0"/>
        <v>7397.372089443601</v>
      </c>
      <c r="U2" s="21">
        <f t="shared" si="0"/>
        <v>7341.6910966143041</v>
      </c>
      <c r="V2" s="21">
        <f t="shared" si="0"/>
        <v>7338.3566002460466</v>
      </c>
      <c r="W2" s="21">
        <f t="shared" si="0"/>
        <v>6207.3688656140303</v>
      </c>
      <c r="X2" s="21">
        <f t="shared" si="0"/>
        <v>6516.6948641879262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125.45632622160002</v>
      </c>
      <c r="D3" s="24">
        <f t="shared" ref="D3:X3" si="2">SUM(D4,D8,D11)</f>
        <v>131.72235880320002</v>
      </c>
      <c r="E3" s="24">
        <f t="shared" si="2"/>
        <v>129.56323271759999</v>
      </c>
      <c r="F3" s="24">
        <f t="shared" si="2"/>
        <v>133.9801573176</v>
      </c>
      <c r="G3" s="24">
        <f t="shared" si="2"/>
        <v>151.58841144480007</v>
      </c>
      <c r="H3" s="24">
        <f t="shared" si="2"/>
        <v>138.33697093920003</v>
      </c>
      <c r="I3" s="24">
        <f t="shared" si="2"/>
        <v>149.92599204000001</v>
      </c>
      <c r="J3" s="24">
        <f t="shared" si="2"/>
        <v>116.77455721799998</v>
      </c>
      <c r="K3" s="24">
        <f t="shared" si="2"/>
        <v>111.15477648</v>
      </c>
      <c r="L3" s="24">
        <f t="shared" si="2"/>
        <v>57.390459231599991</v>
      </c>
      <c r="M3" s="24">
        <f t="shared" si="2"/>
        <v>66.475387439999977</v>
      </c>
      <c r="N3" s="24">
        <f t="shared" si="2"/>
        <v>29.379129911999989</v>
      </c>
      <c r="O3" s="24">
        <f t="shared" si="2"/>
        <v>0.52425648000000002</v>
      </c>
      <c r="P3" s="24">
        <f t="shared" si="2"/>
        <v>0.52425648000000002</v>
      </c>
      <c r="Q3" s="24">
        <f t="shared" si="2"/>
        <v>8.8136809199999995</v>
      </c>
      <c r="R3" s="24">
        <f t="shared" si="2"/>
        <v>14.502636720000002</v>
      </c>
      <c r="S3" s="24">
        <f t="shared" si="2"/>
        <v>0</v>
      </c>
      <c r="T3" s="24">
        <f t="shared" si="2"/>
        <v>11.693692098000001</v>
      </c>
      <c r="U3" s="24">
        <f t="shared" si="2"/>
        <v>53.920524240000006</v>
      </c>
      <c r="V3" s="24">
        <f t="shared" si="2"/>
        <v>68.602785894306422</v>
      </c>
      <c r="W3" s="24">
        <f t="shared" si="2"/>
        <v>68.942227922941612</v>
      </c>
      <c r="X3" s="24">
        <f t="shared" si="2"/>
        <v>155.78429514517421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3">SUM(C5:C7)</f>
        <v>125.45632622160002</v>
      </c>
      <c r="D4" s="19">
        <f t="shared" ref="D4:X4" si="4">SUM(D5:D7)</f>
        <v>131.72235880320002</v>
      </c>
      <c r="E4" s="19">
        <f t="shared" si="4"/>
        <v>129.56323271759999</v>
      </c>
      <c r="F4" s="19">
        <f t="shared" si="4"/>
        <v>133.9801573176</v>
      </c>
      <c r="G4" s="19">
        <f t="shared" si="4"/>
        <v>151.06415496480008</v>
      </c>
      <c r="H4" s="19">
        <f t="shared" si="4"/>
        <v>137.81271445920004</v>
      </c>
      <c r="I4" s="19">
        <f t="shared" si="4"/>
        <v>149.40173556000002</v>
      </c>
      <c r="J4" s="19">
        <f t="shared" si="4"/>
        <v>116.25030073799998</v>
      </c>
      <c r="K4" s="19">
        <f t="shared" si="4"/>
        <v>110.63051999999999</v>
      </c>
      <c r="L4" s="19">
        <f t="shared" si="4"/>
        <v>56.866202751599992</v>
      </c>
      <c r="M4" s="19">
        <f t="shared" si="4"/>
        <v>65.951130959999972</v>
      </c>
      <c r="N4" s="19">
        <f t="shared" si="4"/>
        <v>28.854873431999987</v>
      </c>
      <c r="O4" s="19">
        <f t="shared" si="4"/>
        <v>0</v>
      </c>
      <c r="P4" s="19">
        <f t="shared" si="4"/>
        <v>0</v>
      </c>
      <c r="Q4" s="19">
        <f t="shared" si="4"/>
        <v>8.8136809199999995</v>
      </c>
      <c r="R4" s="19">
        <f t="shared" si="4"/>
        <v>14.502636720000002</v>
      </c>
      <c r="S4" s="19">
        <f t="shared" si="4"/>
        <v>0</v>
      </c>
      <c r="T4" s="19">
        <f t="shared" si="4"/>
        <v>11.693692098000001</v>
      </c>
      <c r="U4" s="19">
        <f t="shared" si="4"/>
        <v>53.920524240000006</v>
      </c>
      <c r="V4" s="19">
        <f t="shared" si="4"/>
        <v>68.602785894306422</v>
      </c>
      <c r="W4" s="19">
        <f t="shared" si="4"/>
        <v>68.942227922941612</v>
      </c>
      <c r="X4" s="19">
        <f t="shared" si="4"/>
        <v>155.78429514517421</v>
      </c>
    </row>
    <row r="5" spans="1:24" ht="11.25" customHeight="1" x14ac:dyDescent="0.2">
      <c r="A5" s="28" t="s">
        <v>4</v>
      </c>
      <c r="B5" s="7" t="s">
        <v>5</v>
      </c>
      <c r="C5" s="8">
        <f>INTAVI!C5+NRGSUP!C5</f>
        <v>0</v>
      </c>
      <c r="D5" s="8">
        <f>INTAVI!D5+NRGSUP!D5</f>
        <v>0</v>
      </c>
      <c r="E5" s="8">
        <f>INTAVI!E5+NRGSUP!E5</f>
        <v>0</v>
      </c>
      <c r="F5" s="8">
        <f>INTAVI!F5+NRGSUP!F5</f>
        <v>0</v>
      </c>
      <c r="G5" s="8">
        <f>INTAVI!G5+NRGSUP!G5</f>
        <v>0</v>
      </c>
      <c r="H5" s="8">
        <f>INTAVI!H5+NRGSUP!H5</f>
        <v>0</v>
      </c>
      <c r="I5" s="8">
        <f>INTAVI!I5+NRGSUP!I5</f>
        <v>0</v>
      </c>
      <c r="J5" s="8">
        <f>INTAVI!J5+NRGSUP!J5</f>
        <v>0</v>
      </c>
      <c r="K5" s="8">
        <f>INTAVI!K5+NRGSUP!K5</f>
        <v>0</v>
      </c>
      <c r="L5" s="8">
        <f>INTAVI!L5+NRGSUP!L5</f>
        <v>0</v>
      </c>
      <c r="M5" s="8">
        <f>INTAVI!M5+NRGSUP!M5</f>
        <v>0</v>
      </c>
      <c r="N5" s="8">
        <f>INTAVI!N5+NRGSUP!N5</f>
        <v>0</v>
      </c>
      <c r="O5" s="8">
        <f>INTAVI!O5+NRGSUP!O5</f>
        <v>0</v>
      </c>
      <c r="P5" s="8">
        <f>INTAVI!P5+NRGSUP!P5</f>
        <v>0</v>
      </c>
      <c r="Q5" s="8">
        <f>INTAVI!Q5+NRGSUP!Q5</f>
        <v>0</v>
      </c>
      <c r="R5" s="8">
        <f>INTAVI!R5+NRGSUP!R5</f>
        <v>0</v>
      </c>
      <c r="S5" s="8">
        <f>INTAVI!S5+NRGSUP!S5</f>
        <v>0</v>
      </c>
      <c r="T5" s="8">
        <f>INTAVI!T5+NRGSUP!T5</f>
        <v>0</v>
      </c>
      <c r="U5" s="8">
        <f>INTAVI!U5+NRGSUP!U5</f>
        <v>0</v>
      </c>
      <c r="V5" s="8">
        <f>INTAVI!V5+NRGSUP!V5</f>
        <v>0</v>
      </c>
      <c r="W5" s="8">
        <f>INTAVI!W5+NRGSUP!W5</f>
        <v>0</v>
      </c>
      <c r="X5" s="8">
        <f>INTAVI!X5+NRGSUP!X5</f>
        <v>0</v>
      </c>
    </row>
    <row r="6" spans="1:24" ht="11.25" customHeight="1" x14ac:dyDescent="0.2">
      <c r="A6" s="28" t="s">
        <v>6</v>
      </c>
      <c r="B6" s="7" t="s">
        <v>7</v>
      </c>
      <c r="C6" s="8">
        <f>INTAVI!C6+NRGSUP!C6</f>
        <v>0</v>
      </c>
      <c r="D6" s="8">
        <f>INTAVI!D6+NRGSUP!D6</f>
        <v>0</v>
      </c>
      <c r="E6" s="8">
        <f>INTAVI!E6+NRGSUP!E6</f>
        <v>0</v>
      </c>
      <c r="F6" s="8">
        <f>INTAVI!F6+NRGSUP!F6</f>
        <v>0</v>
      </c>
      <c r="G6" s="8">
        <f>INTAVI!G6+NRGSUP!G6</f>
        <v>0</v>
      </c>
      <c r="H6" s="8">
        <f>INTAVI!H6+NRGSUP!H6</f>
        <v>0</v>
      </c>
      <c r="I6" s="8">
        <f>INTAVI!I6+NRGSUP!I6</f>
        <v>0</v>
      </c>
      <c r="J6" s="8">
        <f>INTAVI!J6+NRGSUP!J6</f>
        <v>0</v>
      </c>
      <c r="K6" s="8">
        <f>INTAVI!K6+NRGSUP!K6</f>
        <v>0</v>
      </c>
      <c r="L6" s="8">
        <f>INTAVI!L6+NRGSUP!L6</f>
        <v>0</v>
      </c>
      <c r="M6" s="8">
        <f>INTAVI!M6+NRGSUP!M6</f>
        <v>0</v>
      </c>
      <c r="N6" s="8">
        <f>INTAVI!N6+NRGSUP!N6</f>
        <v>0</v>
      </c>
      <c r="O6" s="8">
        <f>INTAVI!O6+NRGSUP!O6</f>
        <v>0</v>
      </c>
      <c r="P6" s="8">
        <f>INTAVI!P6+NRGSUP!P6</f>
        <v>0</v>
      </c>
      <c r="Q6" s="8">
        <f>INTAVI!Q6+NRGSUP!Q6</f>
        <v>0</v>
      </c>
      <c r="R6" s="8">
        <f>INTAVI!R6+NRGSUP!R6</f>
        <v>0</v>
      </c>
      <c r="S6" s="8">
        <f>INTAVI!S6+NRGSUP!S6</f>
        <v>0</v>
      </c>
      <c r="T6" s="8">
        <f>INTAVI!T6+NRGSUP!T6</f>
        <v>0</v>
      </c>
      <c r="U6" s="8">
        <f>INTAVI!U6+NRGSUP!U6</f>
        <v>0</v>
      </c>
      <c r="V6" s="8">
        <f>INTAVI!V6+NRGSUP!V6</f>
        <v>0</v>
      </c>
      <c r="W6" s="8">
        <f>INTAVI!W6+NRGSUP!W6</f>
        <v>0</v>
      </c>
      <c r="X6" s="8">
        <f>INTAVI!X6+NRGSUP!X6</f>
        <v>0</v>
      </c>
    </row>
    <row r="7" spans="1:24" ht="11.25" customHeight="1" x14ac:dyDescent="0.2">
      <c r="A7" s="28" t="s">
        <v>8</v>
      </c>
      <c r="B7" s="7" t="s">
        <v>9</v>
      </c>
      <c r="C7" s="8">
        <f>INTAVI!C7+NRGSUP!C7</f>
        <v>125.45632622160002</v>
      </c>
      <c r="D7" s="8">
        <f>INTAVI!D7+NRGSUP!D7</f>
        <v>131.72235880320002</v>
      </c>
      <c r="E7" s="8">
        <f>INTAVI!E7+NRGSUP!E7</f>
        <v>129.56323271759999</v>
      </c>
      <c r="F7" s="8">
        <f>INTAVI!F7+NRGSUP!F7</f>
        <v>133.9801573176</v>
      </c>
      <c r="G7" s="8">
        <f>INTAVI!G7+NRGSUP!G7</f>
        <v>151.06415496480008</v>
      </c>
      <c r="H7" s="8">
        <f>INTAVI!H7+NRGSUP!H7</f>
        <v>137.81271445920004</v>
      </c>
      <c r="I7" s="8">
        <f>INTAVI!I7+NRGSUP!I7</f>
        <v>149.40173556000002</v>
      </c>
      <c r="J7" s="8">
        <f>INTAVI!J7+NRGSUP!J7</f>
        <v>116.25030073799998</v>
      </c>
      <c r="K7" s="8">
        <f>INTAVI!K7+NRGSUP!K7</f>
        <v>110.63051999999999</v>
      </c>
      <c r="L7" s="8">
        <f>INTAVI!L7+NRGSUP!L7</f>
        <v>56.866202751599992</v>
      </c>
      <c r="M7" s="8">
        <f>INTAVI!M7+NRGSUP!M7</f>
        <v>65.951130959999972</v>
      </c>
      <c r="N7" s="8">
        <f>INTAVI!N7+NRGSUP!N7</f>
        <v>28.854873431999987</v>
      </c>
      <c r="O7" s="8">
        <f>INTAVI!O7+NRGSUP!O7</f>
        <v>0</v>
      </c>
      <c r="P7" s="8">
        <f>INTAVI!P7+NRGSUP!P7</f>
        <v>0</v>
      </c>
      <c r="Q7" s="8">
        <f>INTAVI!Q7+NRGSUP!Q7</f>
        <v>8.8136809199999995</v>
      </c>
      <c r="R7" s="8">
        <f>INTAVI!R7+NRGSUP!R7</f>
        <v>14.502636720000002</v>
      </c>
      <c r="S7" s="8">
        <f>INTAVI!S7+NRGSUP!S7</f>
        <v>0</v>
      </c>
      <c r="T7" s="8">
        <f>INTAVI!T7+NRGSUP!T7</f>
        <v>11.693692098000001</v>
      </c>
      <c r="U7" s="8">
        <f>INTAVI!U7+NRGSUP!U7</f>
        <v>53.920524240000006</v>
      </c>
      <c r="V7" s="8">
        <f>INTAVI!V7+NRGSUP!V7</f>
        <v>68.602785894306422</v>
      </c>
      <c r="W7" s="8">
        <f>INTAVI!W7+NRGSUP!W7</f>
        <v>68.942227922941612</v>
      </c>
      <c r="X7" s="8">
        <f>INTAVI!X7+NRGSUP!X7</f>
        <v>155.78429514517421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5">SUM(C9:C10)</f>
        <v>0</v>
      </c>
      <c r="D8" s="19">
        <f t="shared" ref="D8:X8" si="6">SUM(D9:D10)</f>
        <v>0</v>
      </c>
      <c r="E8" s="19">
        <f t="shared" si="6"/>
        <v>0</v>
      </c>
      <c r="F8" s="19">
        <f t="shared" si="6"/>
        <v>0</v>
      </c>
      <c r="G8" s="19">
        <f t="shared" si="6"/>
        <v>0.52425648000000014</v>
      </c>
      <c r="H8" s="19">
        <f t="shared" si="6"/>
        <v>0.52425648000000002</v>
      </c>
      <c r="I8" s="19">
        <f t="shared" si="6"/>
        <v>0.52425648000000002</v>
      </c>
      <c r="J8" s="19">
        <f t="shared" si="6"/>
        <v>0.52425648000000002</v>
      </c>
      <c r="K8" s="19">
        <f t="shared" si="6"/>
        <v>0.52425648000000002</v>
      </c>
      <c r="L8" s="19">
        <f t="shared" si="6"/>
        <v>0.52425648000000002</v>
      </c>
      <c r="M8" s="19">
        <f t="shared" si="6"/>
        <v>0.52425648000000002</v>
      </c>
      <c r="N8" s="19">
        <f t="shared" si="6"/>
        <v>0.52425648000000002</v>
      </c>
      <c r="O8" s="19">
        <f t="shared" si="6"/>
        <v>0.52425648000000002</v>
      </c>
      <c r="P8" s="19">
        <f t="shared" si="6"/>
        <v>0.52425648000000002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</row>
    <row r="9" spans="1:24" ht="11.25" customHeight="1" x14ac:dyDescent="0.2">
      <c r="A9" s="28" t="s">
        <v>10</v>
      </c>
      <c r="B9" s="7" t="s">
        <v>11</v>
      </c>
      <c r="C9" s="8">
        <f>INTAVI!C9+NRGSUP!C9</f>
        <v>0</v>
      </c>
      <c r="D9" s="8">
        <f>INTAVI!D9+NRGSUP!D9</f>
        <v>0</v>
      </c>
      <c r="E9" s="8">
        <f>INTAVI!E9+NRGSUP!E9</f>
        <v>0</v>
      </c>
      <c r="F9" s="8">
        <f>INTAVI!F9+NRGSUP!F9</f>
        <v>0</v>
      </c>
      <c r="G9" s="8">
        <f>INTAVI!G9+NRGSUP!G9</f>
        <v>0</v>
      </c>
      <c r="H9" s="8">
        <f>INTAVI!H9+NRGSUP!H9</f>
        <v>0</v>
      </c>
      <c r="I9" s="8">
        <f>INTAVI!I9+NRGSUP!I9</f>
        <v>0</v>
      </c>
      <c r="J9" s="8">
        <f>INTAVI!J9+NRGSUP!J9</f>
        <v>0</v>
      </c>
      <c r="K9" s="8">
        <f>INTAVI!K9+NRGSUP!K9</f>
        <v>0</v>
      </c>
      <c r="L9" s="8">
        <f>INTAVI!L9+NRGSUP!L9</f>
        <v>0</v>
      </c>
      <c r="M9" s="8">
        <f>INTAVI!M9+NRGSUP!M9</f>
        <v>0</v>
      </c>
      <c r="N9" s="8">
        <f>INTAVI!N9+NRGSUP!N9</f>
        <v>0</v>
      </c>
      <c r="O9" s="8">
        <f>INTAVI!O9+NRGSUP!O9</f>
        <v>0</v>
      </c>
      <c r="P9" s="8">
        <f>INTAVI!P9+NRGSUP!P9</f>
        <v>0</v>
      </c>
      <c r="Q9" s="8">
        <f>INTAVI!Q9+NRGSUP!Q9</f>
        <v>0</v>
      </c>
      <c r="R9" s="8">
        <f>INTAVI!R9+NRGSUP!R9</f>
        <v>0</v>
      </c>
      <c r="S9" s="8">
        <f>INTAVI!S9+NRGSUP!S9</f>
        <v>0</v>
      </c>
      <c r="T9" s="8">
        <f>INTAVI!T9+NRGSUP!T9</f>
        <v>0</v>
      </c>
      <c r="U9" s="8">
        <f>INTAVI!U9+NRGSUP!U9</f>
        <v>0</v>
      </c>
      <c r="V9" s="8">
        <f>INTAVI!V9+NRGSUP!V9</f>
        <v>0</v>
      </c>
      <c r="W9" s="8">
        <f>INTAVI!W9+NRGSUP!W9</f>
        <v>0</v>
      </c>
      <c r="X9" s="8">
        <f>INTAVI!X9+NRGSUP!X9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INTAVI!C10+NRGSUP!C10</f>
        <v>0</v>
      </c>
      <c r="D10" s="8">
        <f>INTAVI!D10+NRGSUP!D10</f>
        <v>0</v>
      </c>
      <c r="E10" s="8">
        <f>INTAVI!E10+NRGSUP!E10</f>
        <v>0</v>
      </c>
      <c r="F10" s="8">
        <f>INTAVI!F10+NRGSUP!F10</f>
        <v>0</v>
      </c>
      <c r="G10" s="8">
        <f>INTAVI!G10+NRGSUP!G10</f>
        <v>0.52425648000000014</v>
      </c>
      <c r="H10" s="8">
        <f>INTAVI!H10+NRGSUP!H10</f>
        <v>0.52425648000000002</v>
      </c>
      <c r="I10" s="8">
        <f>INTAVI!I10+NRGSUP!I10</f>
        <v>0.52425648000000002</v>
      </c>
      <c r="J10" s="8">
        <f>INTAVI!J10+NRGSUP!J10</f>
        <v>0.52425648000000002</v>
      </c>
      <c r="K10" s="8">
        <f>INTAVI!K10+NRGSUP!K10</f>
        <v>0.52425648000000002</v>
      </c>
      <c r="L10" s="8">
        <f>INTAVI!L10+NRGSUP!L10</f>
        <v>0.52425648000000002</v>
      </c>
      <c r="M10" s="8">
        <f>INTAVI!M10+NRGSUP!M10</f>
        <v>0.52425648000000002</v>
      </c>
      <c r="N10" s="8">
        <f>INTAVI!N10+NRGSUP!N10</f>
        <v>0.52425648000000002</v>
      </c>
      <c r="O10" s="8">
        <f>INTAVI!O10+NRGSUP!O10</f>
        <v>0.52425648000000002</v>
      </c>
      <c r="P10" s="8">
        <f>INTAVI!P10+NRGSUP!P10</f>
        <v>0.52425648000000002</v>
      </c>
      <c r="Q10" s="8">
        <f>INTAVI!Q10+NRGSUP!Q10</f>
        <v>0</v>
      </c>
      <c r="R10" s="8">
        <f>INTAVI!R10+NRGSUP!R10</f>
        <v>0</v>
      </c>
      <c r="S10" s="8">
        <f>INTAVI!S10+NRGSUP!S10</f>
        <v>0</v>
      </c>
      <c r="T10" s="8">
        <f>INTAVI!T10+NRGSUP!T10</f>
        <v>0</v>
      </c>
      <c r="U10" s="8">
        <f>INTAVI!U10+NRGSUP!U10</f>
        <v>0</v>
      </c>
      <c r="V10" s="8">
        <f>INTAVI!V10+NRGSUP!V10</f>
        <v>0</v>
      </c>
      <c r="W10" s="8">
        <f>INTAVI!W10+NRGSUP!W10</f>
        <v>0</v>
      </c>
      <c r="X10" s="8">
        <f>INTAVI!X10+NRGSUP!X10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7">SUM(C12:C16)</f>
        <v>0</v>
      </c>
      <c r="D11" s="19">
        <f t="shared" ref="D11:X11" si="8">SUM(D12:D16)</f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f>INTAVI!C12+NRGSUP!C12</f>
        <v>0</v>
      </c>
      <c r="D12" s="8">
        <f>INTAVI!D12+NRGSUP!D12</f>
        <v>0</v>
      </c>
      <c r="E12" s="8">
        <f>INTAVI!E12+NRGSUP!E12</f>
        <v>0</v>
      </c>
      <c r="F12" s="8">
        <f>INTAVI!F12+NRGSUP!F12</f>
        <v>0</v>
      </c>
      <c r="G12" s="8">
        <f>INTAVI!G12+NRGSUP!G12</f>
        <v>0</v>
      </c>
      <c r="H12" s="8">
        <f>INTAVI!H12+NRGSUP!H12</f>
        <v>0</v>
      </c>
      <c r="I12" s="8">
        <f>INTAVI!I12+NRGSUP!I12</f>
        <v>0</v>
      </c>
      <c r="J12" s="8">
        <f>INTAVI!J12+NRGSUP!J12</f>
        <v>0</v>
      </c>
      <c r="K12" s="8">
        <f>INTAVI!K12+NRGSUP!K12</f>
        <v>0</v>
      </c>
      <c r="L12" s="8">
        <f>INTAVI!L12+NRGSUP!L12</f>
        <v>0</v>
      </c>
      <c r="M12" s="8">
        <f>INTAVI!M12+NRGSUP!M12</f>
        <v>0</v>
      </c>
      <c r="N12" s="8">
        <f>INTAVI!N12+NRGSUP!N12</f>
        <v>0</v>
      </c>
      <c r="O12" s="8">
        <f>INTAVI!O12+NRGSUP!O12</f>
        <v>0</v>
      </c>
      <c r="P12" s="8">
        <f>INTAVI!P12+NRGSUP!P12</f>
        <v>0</v>
      </c>
      <c r="Q12" s="8">
        <f>INTAVI!Q12+NRGSUP!Q12</f>
        <v>0</v>
      </c>
      <c r="R12" s="8">
        <f>INTAVI!R12+NRGSUP!R12</f>
        <v>0</v>
      </c>
      <c r="S12" s="8">
        <f>INTAVI!S12+NRGSUP!S12</f>
        <v>0</v>
      </c>
      <c r="T12" s="8">
        <f>INTAVI!T12+NRGSUP!T12</f>
        <v>0</v>
      </c>
      <c r="U12" s="8">
        <f>INTAVI!U12+NRGSUP!U12</f>
        <v>0</v>
      </c>
      <c r="V12" s="8">
        <f>INTAVI!V12+NRGSUP!V12</f>
        <v>0</v>
      </c>
      <c r="W12" s="8">
        <f>INTAVI!W12+NRGSUP!W12</f>
        <v>0</v>
      </c>
      <c r="X12" s="8">
        <f>INTAVI!X12+NRGSUP!X12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INTAVI!C13+NRGSUP!C13</f>
        <v>0</v>
      </c>
      <c r="D13" s="8">
        <f>INTAVI!D13+NRGSUP!D13</f>
        <v>0</v>
      </c>
      <c r="E13" s="8">
        <f>INTAVI!E13+NRGSUP!E13</f>
        <v>0</v>
      </c>
      <c r="F13" s="8">
        <f>INTAVI!F13+NRGSUP!F13</f>
        <v>0</v>
      </c>
      <c r="G13" s="8">
        <f>INTAVI!G13+NRGSUP!G13</f>
        <v>0</v>
      </c>
      <c r="H13" s="8">
        <f>INTAVI!H13+NRGSUP!H13</f>
        <v>0</v>
      </c>
      <c r="I13" s="8">
        <f>INTAVI!I13+NRGSUP!I13</f>
        <v>0</v>
      </c>
      <c r="J13" s="8">
        <f>INTAVI!J13+NRGSUP!J13</f>
        <v>0</v>
      </c>
      <c r="K13" s="8">
        <f>INTAVI!K13+NRGSUP!K13</f>
        <v>0</v>
      </c>
      <c r="L13" s="8">
        <f>INTAVI!L13+NRGSUP!L13</f>
        <v>0</v>
      </c>
      <c r="M13" s="8">
        <f>INTAVI!M13+NRGSUP!M13</f>
        <v>0</v>
      </c>
      <c r="N13" s="8">
        <f>INTAVI!N13+NRGSUP!N13</f>
        <v>0</v>
      </c>
      <c r="O13" s="8">
        <f>INTAVI!O13+NRGSUP!O13</f>
        <v>0</v>
      </c>
      <c r="P13" s="8">
        <f>INTAVI!P13+NRGSUP!P13</f>
        <v>0</v>
      </c>
      <c r="Q13" s="8">
        <f>INTAVI!Q13+NRGSUP!Q13</f>
        <v>0</v>
      </c>
      <c r="R13" s="8">
        <f>INTAVI!R13+NRGSUP!R13</f>
        <v>0</v>
      </c>
      <c r="S13" s="8">
        <f>INTAVI!S13+NRGSUP!S13</f>
        <v>0</v>
      </c>
      <c r="T13" s="8">
        <f>INTAVI!T13+NRGSUP!T13</f>
        <v>0</v>
      </c>
      <c r="U13" s="8">
        <f>INTAVI!U13+NRGSUP!U13</f>
        <v>0</v>
      </c>
      <c r="V13" s="8">
        <f>INTAVI!V13+NRGSUP!V13</f>
        <v>0</v>
      </c>
      <c r="W13" s="8">
        <f>INTAVI!W13+NRGSUP!W13</f>
        <v>0</v>
      </c>
      <c r="X13" s="8">
        <f>INTAVI!X13+NRGSUP!X13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INTAVI!C14+NRGSUP!C14</f>
        <v>0</v>
      </c>
      <c r="D14" s="8">
        <f>INTAVI!D14+NRGSUP!D14</f>
        <v>0</v>
      </c>
      <c r="E14" s="8">
        <f>INTAVI!E14+NRGSUP!E14</f>
        <v>0</v>
      </c>
      <c r="F14" s="8">
        <f>INTAVI!F14+NRGSUP!F14</f>
        <v>0</v>
      </c>
      <c r="G14" s="8">
        <f>INTAVI!G14+NRGSUP!G14</f>
        <v>0</v>
      </c>
      <c r="H14" s="8">
        <f>INTAVI!H14+NRGSUP!H14</f>
        <v>0</v>
      </c>
      <c r="I14" s="8">
        <f>INTAVI!I14+NRGSUP!I14</f>
        <v>0</v>
      </c>
      <c r="J14" s="8">
        <f>INTAVI!J14+NRGSUP!J14</f>
        <v>0</v>
      </c>
      <c r="K14" s="8">
        <f>INTAVI!K14+NRGSUP!K14</f>
        <v>0</v>
      </c>
      <c r="L14" s="8">
        <f>INTAVI!L14+NRGSUP!L14</f>
        <v>0</v>
      </c>
      <c r="M14" s="8">
        <f>INTAVI!M14+NRGSUP!M14</f>
        <v>0</v>
      </c>
      <c r="N14" s="8">
        <f>INTAVI!N14+NRGSUP!N14</f>
        <v>0</v>
      </c>
      <c r="O14" s="8">
        <f>INTAVI!O14+NRGSUP!O14</f>
        <v>0</v>
      </c>
      <c r="P14" s="8">
        <f>INTAVI!P14+NRGSUP!P14</f>
        <v>0</v>
      </c>
      <c r="Q14" s="8">
        <f>INTAVI!Q14+NRGSUP!Q14</f>
        <v>0</v>
      </c>
      <c r="R14" s="8">
        <f>INTAVI!R14+NRGSUP!R14</f>
        <v>0</v>
      </c>
      <c r="S14" s="8">
        <f>INTAVI!S14+NRGSUP!S14</f>
        <v>0</v>
      </c>
      <c r="T14" s="8">
        <f>INTAVI!T14+NRGSUP!T14</f>
        <v>0</v>
      </c>
      <c r="U14" s="8">
        <f>INTAVI!U14+NRGSUP!U14</f>
        <v>0</v>
      </c>
      <c r="V14" s="8">
        <f>INTAVI!V14+NRGSUP!V14</f>
        <v>0</v>
      </c>
      <c r="W14" s="8">
        <f>INTAVI!W14+NRGSUP!W14</f>
        <v>0</v>
      </c>
      <c r="X14" s="8">
        <f>INTAVI!X14+NRGSUP!X14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INTAVI!C15+NRGSUP!C15</f>
        <v>0</v>
      </c>
      <c r="D15" s="8">
        <f>INTAVI!D15+NRGSUP!D15</f>
        <v>0</v>
      </c>
      <c r="E15" s="8">
        <f>INTAVI!E15+NRGSUP!E15</f>
        <v>0</v>
      </c>
      <c r="F15" s="8">
        <f>INTAVI!F15+NRGSUP!F15</f>
        <v>0</v>
      </c>
      <c r="G15" s="8">
        <f>INTAVI!G15+NRGSUP!G15</f>
        <v>0</v>
      </c>
      <c r="H15" s="8">
        <f>INTAVI!H15+NRGSUP!H15</f>
        <v>0</v>
      </c>
      <c r="I15" s="8">
        <f>INTAVI!I15+NRGSUP!I15</f>
        <v>0</v>
      </c>
      <c r="J15" s="8">
        <f>INTAVI!J15+NRGSUP!J15</f>
        <v>0</v>
      </c>
      <c r="K15" s="8">
        <f>INTAVI!K15+NRGSUP!K15</f>
        <v>0</v>
      </c>
      <c r="L15" s="8">
        <f>INTAVI!L15+NRGSUP!L15</f>
        <v>0</v>
      </c>
      <c r="M15" s="8">
        <f>INTAVI!M15+NRGSUP!M15</f>
        <v>0</v>
      </c>
      <c r="N15" s="8">
        <f>INTAVI!N15+NRGSUP!N15</f>
        <v>0</v>
      </c>
      <c r="O15" s="8">
        <f>INTAVI!O15+NRGSUP!O15</f>
        <v>0</v>
      </c>
      <c r="P15" s="8">
        <f>INTAVI!P15+NRGSUP!P15</f>
        <v>0</v>
      </c>
      <c r="Q15" s="8">
        <f>INTAVI!Q15+NRGSUP!Q15</f>
        <v>0</v>
      </c>
      <c r="R15" s="8">
        <f>INTAVI!R15+NRGSUP!R15</f>
        <v>0</v>
      </c>
      <c r="S15" s="8">
        <f>INTAVI!S15+NRGSUP!S15</f>
        <v>0</v>
      </c>
      <c r="T15" s="8">
        <f>INTAVI!T15+NRGSUP!T15</f>
        <v>0</v>
      </c>
      <c r="U15" s="8">
        <f>INTAVI!U15+NRGSUP!U15</f>
        <v>0</v>
      </c>
      <c r="V15" s="8">
        <f>INTAVI!V15+NRGSUP!V15</f>
        <v>0</v>
      </c>
      <c r="W15" s="8">
        <f>INTAVI!W15+NRGSUP!W15</f>
        <v>0</v>
      </c>
      <c r="X15" s="8">
        <f>INTAVI!X15+NRGSUP!X15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INTAVI!C16+NRGSUP!C16</f>
        <v>0</v>
      </c>
      <c r="D16" s="8">
        <f>INTAVI!D16+NRGSUP!D16</f>
        <v>0</v>
      </c>
      <c r="E16" s="8">
        <f>INTAVI!E16+NRGSUP!E16</f>
        <v>0</v>
      </c>
      <c r="F16" s="8">
        <f>INTAVI!F16+NRGSUP!F16</f>
        <v>0</v>
      </c>
      <c r="G16" s="8">
        <f>INTAVI!G16+NRGSUP!G16</f>
        <v>0</v>
      </c>
      <c r="H16" s="8">
        <f>INTAVI!H16+NRGSUP!H16</f>
        <v>0</v>
      </c>
      <c r="I16" s="8">
        <f>INTAVI!I16+NRGSUP!I16</f>
        <v>0</v>
      </c>
      <c r="J16" s="8">
        <f>INTAVI!J16+NRGSUP!J16</f>
        <v>0</v>
      </c>
      <c r="K16" s="8">
        <f>INTAVI!K16+NRGSUP!K16</f>
        <v>0</v>
      </c>
      <c r="L16" s="8">
        <f>INTAVI!L16+NRGSUP!L16</f>
        <v>0</v>
      </c>
      <c r="M16" s="8">
        <f>INTAVI!M16+NRGSUP!M16</f>
        <v>0</v>
      </c>
      <c r="N16" s="8">
        <f>INTAVI!N16+NRGSUP!N16</f>
        <v>0</v>
      </c>
      <c r="O16" s="8">
        <f>INTAVI!O16+NRGSUP!O16</f>
        <v>0</v>
      </c>
      <c r="P16" s="8">
        <f>INTAVI!P16+NRGSUP!P16</f>
        <v>0</v>
      </c>
      <c r="Q16" s="8">
        <f>INTAVI!Q16+NRGSUP!Q16</f>
        <v>0</v>
      </c>
      <c r="R16" s="8">
        <f>INTAVI!R16+NRGSUP!R16</f>
        <v>0</v>
      </c>
      <c r="S16" s="8">
        <f>INTAVI!S16+NRGSUP!S16</f>
        <v>0</v>
      </c>
      <c r="T16" s="8">
        <f>INTAVI!T16+NRGSUP!T16</f>
        <v>0</v>
      </c>
      <c r="U16" s="8">
        <f>INTAVI!U16+NRGSUP!U16</f>
        <v>0</v>
      </c>
      <c r="V16" s="8">
        <f>INTAVI!V16+NRGSUP!V16</f>
        <v>0</v>
      </c>
      <c r="W16" s="8">
        <f>INTAVI!W16+NRGSUP!W16</f>
        <v>0</v>
      </c>
      <c r="X16" s="8">
        <f>INTAVI!X16+NRGSUP!X16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9">SUM(C18:C21)</f>
        <v>0</v>
      </c>
      <c r="D17" s="27">
        <f t="shared" ref="D17:X17" si="10">SUM(D18:D21)</f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</row>
    <row r="18" spans="1:24" ht="11.25" customHeight="1" x14ac:dyDescent="0.2">
      <c r="A18" s="29" t="s">
        <v>26</v>
      </c>
      <c r="B18" s="7" t="s">
        <v>27</v>
      </c>
      <c r="C18" s="8">
        <f>INTAVI!C18+NRGSUP!C18</f>
        <v>0</v>
      </c>
      <c r="D18" s="8">
        <f>INTAVI!D18+NRGSUP!D18</f>
        <v>0</v>
      </c>
      <c r="E18" s="8">
        <f>INTAVI!E18+NRGSUP!E18</f>
        <v>0</v>
      </c>
      <c r="F18" s="8">
        <f>INTAVI!F18+NRGSUP!F18</f>
        <v>0</v>
      </c>
      <c r="G18" s="8">
        <f>INTAVI!G18+NRGSUP!G18</f>
        <v>0</v>
      </c>
      <c r="H18" s="8">
        <f>INTAVI!H18+NRGSUP!H18</f>
        <v>0</v>
      </c>
      <c r="I18" s="8">
        <f>INTAVI!I18+NRGSUP!I18</f>
        <v>0</v>
      </c>
      <c r="J18" s="8">
        <f>INTAVI!J18+NRGSUP!J18</f>
        <v>0</v>
      </c>
      <c r="K18" s="8">
        <f>INTAVI!K18+NRGSUP!K18</f>
        <v>0</v>
      </c>
      <c r="L18" s="8">
        <f>INTAVI!L18+NRGSUP!L18</f>
        <v>0</v>
      </c>
      <c r="M18" s="8">
        <f>INTAVI!M18+NRGSUP!M18</f>
        <v>0</v>
      </c>
      <c r="N18" s="8">
        <f>INTAVI!N18+NRGSUP!N18</f>
        <v>0</v>
      </c>
      <c r="O18" s="8">
        <f>INTAVI!O18+NRGSUP!O18</f>
        <v>0</v>
      </c>
      <c r="P18" s="8">
        <f>INTAVI!P18+NRGSUP!P18</f>
        <v>0</v>
      </c>
      <c r="Q18" s="8">
        <f>INTAVI!Q18+NRGSUP!Q18</f>
        <v>0</v>
      </c>
      <c r="R18" s="8">
        <f>INTAVI!R18+NRGSUP!R18</f>
        <v>0</v>
      </c>
      <c r="S18" s="8">
        <f>INTAVI!S18+NRGSUP!S18</f>
        <v>0</v>
      </c>
      <c r="T18" s="8">
        <f>INTAVI!T18+NRGSUP!T18</f>
        <v>0</v>
      </c>
      <c r="U18" s="8">
        <f>INTAVI!U18+NRGSUP!U18</f>
        <v>0</v>
      </c>
      <c r="V18" s="8">
        <f>INTAVI!V18+NRGSUP!V18</f>
        <v>0</v>
      </c>
      <c r="W18" s="8">
        <f>INTAVI!W18+NRGSUP!W18</f>
        <v>0</v>
      </c>
      <c r="X18" s="8">
        <f>INTAVI!X18+NRGSUP!X18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INTAVI!C19+NRGSUP!C19</f>
        <v>0</v>
      </c>
      <c r="D19" s="8">
        <f>INTAVI!D19+NRGSUP!D19</f>
        <v>0</v>
      </c>
      <c r="E19" s="8">
        <f>INTAVI!E19+NRGSUP!E19</f>
        <v>0</v>
      </c>
      <c r="F19" s="8">
        <f>INTAVI!F19+NRGSUP!F19</f>
        <v>0</v>
      </c>
      <c r="G19" s="8">
        <f>INTAVI!G19+NRGSUP!G19</f>
        <v>0</v>
      </c>
      <c r="H19" s="8">
        <f>INTAVI!H19+NRGSUP!H19</f>
        <v>0</v>
      </c>
      <c r="I19" s="8">
        <f>INTAVI!I19+NRGSUP!I19</f>
        <v>0</v>
      </c>
      <c r="J19" s="8">
        <f>INTAVI!J19+NRGSUP!J19</f>
        <v>0</v>
      </c>
      <c r="K19" s="8">
        <f>INTAVI!K19+NRGSUP!K19</f>
        <v>0</v>
      </c>
      <c r="L19" s="8">
        <f>INTAVI!L19+NRGSUP!L19</f>
        <v>0</v>
      </c>
      <c r="M19" s="8">
        <f>INTAVI!M19+NRGSUP!M19</f>
        <v>0</v>
      </c>
      <c r="N19" s="8">
        <f>INTAVI!N19+NRGSUP!N19</f>
        <v>0</v>
      </c>
      <c r="O19" s="8">
        <f>INTAVI!O19+NRGSUP!O19</f>
        <v>0</v>
      </c>
      <c r="P19" s="8">
        <f>INTAVI!P19+NRGSUP!P19</f>
        <v>0</v>
      </c>
      <c r="Q19" s="8">
        <f>INTAVI!Q19+NRGSUP!Q19</f>
        <v>0</v>
      </c>
      <c r="R19" s="8">
        <f>INTAVI!R19+NRGSUP!R19</f>
        <v>0</v>
      </c>
      <c r="S19" s="8">
        <f>INTAVI!S19+NRGSUP!S19</f>
        <v>0</v>
      </c>
      <c r="T19" s="8">
        <f>INTAVI!T19+NRGSUP!T19</f>
        <v>0</v>
      </c>
      <c r="U19" s="8">
        <f>INTAVI!U19+NRGSUP!U19</f>
        <v>0</v>
      </c>
      <c r="V19" s="8">
        <f>INTAVI!V19+NRGSUP!V19</f>
        <v>0</v>
      </c>
      <c r="W19" s="8">
        <f>INTAVI!W19+NRGSUP!W19</f>
        <v>0</v>
      </c>
      <c r="X19" s="8">
        <f>INTAVI!X19+NRGSUP!X19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INTAVI!C20+NRGSUP!C20</f>
        <v>0</v>
      </c>
      <c r="D20" s="8">
        <f>INTAVI!D20+NRGSUP!D20</f>
        <v>0</v>
      </c>
      <c r="E20" s="8">
        <f>INTAVI!E20+NRGSUP!E20</f>
        <v>0</v>
      </c>
      <c r="F20" s="8">
        <f>INTAVI!F20+NRGSUP!F20</f>
        <v>0</v>
      </c>
      <c r="G20" s="8">
        <f>INTAVI!G20+NRGSUP!G20</f>
        <v>0</v>
      </c>
      <c r="H20" s="8">
        <f>INTAVI!H20+NRGSUP!H20</f>
        <v>0</v>
      </c>
      <c r="I20" s="8">
        <f>INTAVI!I20+NRGSUP!I20</f>
        <v>0</v>
      </c>
      <c r="J20" s="8">
        <f>INTAVI!J20+NRGSUP!J20</f>
        <v>0</v>
      </c>
      <c r="K20" s="8">
        <f>INTAVI!K20+NRGSUP!K20</f>
        <v>0</v>
      </c>
      <c r="L20" s="8">
        <f>INTAVI!L20+NRGSUP!L20</f>
        <v>0</v>
      </c>
      <c r="M20" s="8">
        <f>INTAVI!M20+NRGSUP!M20</f>
        <v>0</v>
      </c>
      <c r="N20" s="8">
        <f>INTAVI!N20+NRGSUP!N20</f>
        <v>0</v>
      </c>
      <c r="O20" s="8">
        <f>INTAVI!O20+NRGSUP!O20</f>
        <v>0</v>
      </c>
      <c r="P20" s="8">
        <f>INTAVI!P20+NRGSUP!P20</f>
        <v>0</v>
      </c>
      <c r="Q20" s="8">
        <f>INTAVI!Q20+NRGSUP!Q20</f>
        <v>0</v>
      </c>
      <c r="R20" s="8">
        <f>INTAVI!R20+NRGSUP!R20</f>
        <v>0</v>
      </c>
      <c r="S20" s="8">
        <f>INTAVI!S20+NRGSUP!S20</f>
        <v>0</v>
      </c>
      <c r="T20" s="8">
        <f>INTAVI!T20+NRGSUP!T20</f>
        <v>0</v>
      </c>
      <c r="U20" s="8">
        <f>INTAVI!U20+NRGSUP!U20</f>
        <v>0</v>
      </c>
      <c r="V20" s="8">
        <f>INTAVI!V20+NRGSUP!V20</f>
        <v>0</v>
      </c>
      <c r="W20" s="8">
        <f>INTAVI!W20+NRGSUP!W20</f>
        <v>0</v>
      </c>
      <c r="X20" s="8">
        <f>INTAVI!X20+NRGSUP!X20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INTAVI!C21+NRGSUP!C21</f>
        <v>0</v>
      </c>
      <c r="D21" s="8">
        <f>INTAVI!D21+NRGSUP!D21</f>
        <v>0</v>
      </c>
      <c r="E21" s="8">
        <f>INTAVI!E21+NRGSUP!E21</f>
        <v>0</v>
      </c>
      <c r="F21" s="8">
        <f>INTAVI!F21+NRGSUP!F21</f>
        <v>0</v>
      </c>
      <c r="G21" s="8">
        <f>INTAVI!G21+NRGSUP!G21</f>
        <v>0</v>
      </c>
      <c r="H21" s="8">
        <f>INTAVI!H21+NRGSUP!H21</f>
        <v>0</v>
      </c>
      <c r="I21" s="8">
        <f>INTAVI!I21+NRGSUP!I21</f>
        <v>0</v>
      </c>
      <c r="J21" s="8">
        <f>INTAVI!J21+NRGSUP!J21</f>
        <v>0</v>
      </c>
      <c r="K21" s="8">
        <f>INTAVI!K21+NRGSUP!K21</f>
        <v>0</v>
      </c>
      <c r="L21" s="8">
        <f>INTAVI!L21+NRGSUP!L21</f>
        <v>0</v>
      </c>
      <c r="M21" s="8">
        <f>INTAVI!M21+NRGSUP!M21</f>
        <v>0</v>
      </c>
      <c r="N21" s="8">
        <f>INTAVI!N21+NRGSUP!N21</f>
        <v>0</v>
      </c>
      <c r="O21" s="8">
        <f>INTAVI!O21+NRGSUP!O21</f>
        <v>0</v>
      </c>
      <c r="P21" s="8">
        <f>INTAVI!P21+NRGSUP!P21</f>
        <v>0</v>
      </c>
      <c r="Q21" s="8">
        <f>INTAVI!Q21+NRGSUP!Q21</f>
        <v>0</v>
      </c>
      <c r="R21" s="8">
        <f>INTAVI!R21+NRGSUP!R21</f>
        <v>0</v>
      </c>
      <c r="S21" s="8">
        <f>INTAVI!S21+NRGSUP!S21</f>
        <v>0</v>
      </c>
      <c r="T21" s="8">
        <f>INTAVI!T21+NRGSUP!T21</f>
        <v>0</v>
      </c>
      <c r="U21" s="8">
        <f>INTAVI!U21+NRGSUP!U21</f>
        <v>0</v>
      </c>
      <c r="V21" s="8">
        <f>INTAVI!V21+NRGSUP!V21</f>
        <v>0</v>
      </c>
      <c r="W21" s="8">
        <f>INTAVI!W21+NRGSUP!W21</f>
        <v>0</v>
      </c>
      <c r="X21" s="8">
        <f>INTAVI!X21+NRGSUP!X21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1">SUM(C23:C24)</f>
        <v>0</v>
      </c>
      <c r="D22" s="27">
        <f t="shared" ref="D22:X22" si="12">SUM(D23:D24)</f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</row>
    <row r="23" spans="1:24" ht="11.25" customHeight="1" x14ac:dyDescent="0.2">
      <c r="A23" s="29" t="s">
        <v>36</v>
      </c>
      <c r="B23" s="7" t="s">
        <v>37</v>
      </c>
      <c r="C23" s="8">
        <f>INTAVI!C23+NRGSUP!C23</f>
        <v>0</v>
      </c>
      <c r="D23" s="8">
        <f>INTAVI!D23+NRGSUP!D23</f>
        <v>0</v>
      </c>
      <c r="E23" s="8">
        <f>INTAVI!E23+NRGSUP!E23</f>
        <v>0</v>
      </c>
      <c r="F23" s="8">
        <f>INTAVI!F23+NRGSUP!F23</f>
        <v>0</v>
      </c>
      <c r="G23" s="8">
        <f>INTAVI!G23+NRGSUP!G23</f>
        <v>0</v>
      </c>
      <c r="H23" s="8">
        <f>INTAVI!H23+NRGSUP!H23</f>
        <v>0</v>
      </c>
      <c r="I23" s="8">
        <f>INTAVI!I23+NRGSUP!I23</f>
        <v>0</v>
      </c>
      <c r="J23" s="8">
        <f>INTAVI!J23+NRGSUP!J23</f>
        <v>0</v>
      </c>
      <c r="K23" s="8">
        <f>INTAVI!K23+NRGSUP!K23</f>
        <v>0</v>
      </c>
      <c r="L23" s="8">
        <f>INTAVI!L23+NRGSUP!L23</f>
        <v>0</v>
      </c>
      <c r="M23" s="8">
        <f>INTAVI!M23+NRGSUP!M23</f>
        <v>0</v>
      </c>
      <c r="N23" s="8">
        <f>INTAVI!N23+NRGSUP!N23</f>
        <v>0</v>
      </c>
      <c r="O23" s="8">
        <f>INTAVI!O23+NRGSUP!O23</f>
        <v>0</v>
      </c>
      <c r="P23" s="8">
        <f>INTAVI!P23+NRGSUP!P23</f>
        <v>0</v>
      </c>
      <c r="Q23" s="8">
        <f>INTAVI!Q23+NRGSUP!Q23</f>
        <v>0</v>
      </c>
      <c r="R23" s="8">
        <f>INTAVI!R23+NRGSUP!R23</f>
        <v>0</v>
      </c>
      <c r="S23" s="8">
        <f>INTAVI!S23+NRGSUP!S23</f>
        <v>0</v>
      </c>
      <c r="T23" s="8">
        <f>INTAVI!T23+NRGSUP!T23</f>
        <v>0</v>
      </c>
      <c r="U23" s="8">
        <f>INTAVI!U23+NRGSUP!U23</f>
        <v>0</v>
      </c>
      <c r="V23" s="8">
        <f>INTAVI!V23+NRGSUP!V23</f>
        <v>0</v>
      </c>
      <c r="W23" s="8">
        <f>INTAVI!W23+NRGSUP!W23</f>
        <v>0</v>
      </c>
      <c r="X23" s="8">
        <f>INTAVI!X23+NRGSUP!X23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INTAVI!C24+NRGSUP!C24</f>
        <v>0</v>
      </c>
      <c r="D24" s="8">
        <f>INTAVI!D24+NRGSUP!D24</f>
        <v>0</v>
      </c>
      <c r="E24" s="8">
        <f>INTAVI!E24+NRGSUP!E24</f>
        <v>0</v>
      </c>
      <c r="F24" s="8">
        <f>INTAVI!F24+NRGSUP!F24</f>
        <v>0</v>
      </c>
      <c r="G24" s="8">
        <f>INTAVI!G24+NRGSUP!G24</f>
        <v>0</v>
      </c>
      <c r="H24" s="8">
        <f>INTAVI!H24+NRGSUP!H24</f>
        <v>0</v>
      </c>
      <c r="I24" s="8">
        <f>INTAVI!I24+NRGSUP!I24</f>
        <v>0</v>
      </c>
      <c r="J24" s="8">
        <f>INTAVI!J24+NRGSUP!J24</f>
        <v>0</v>
      </c>
      <c r="K24" s="8">
        <f>INTAVI!K24+NRGSUP!K24</f>
        <v>0</v>
      </c>
      <c r="L24" s="8">
        <f>INTAVI!L24+NRGSUP!L24</f>
        <v>0</v>
      </c>
      <c r="M24" s="8">
        <f>INTAVI!M24+NRGSUP!M24</f>
        <v>0</v>
      </c>
      <c r="N24" s="8">
        <f>INTAVI!N24+NRGSUP!N24</f>
        <v>0</v>
      </c>
      <c r="O24" s="8">
        <f>INTAVI!O24+NRGSUP!O24</f>
        <v>0</v>
      </c>
      <c r="P24" s="8">
        <f>INTAVI!P24+NRGSUP!P24</f>
        <v>0</v>
      </c>
      <c r="Q24" s="8">
        <f>INTAVI!Q24+NRGSUP!Q24</f>
        <v>0</v>
      </c>
      <c r="R24" s="8">
        <f>INTAVI!R24+NRGSUP!R24</f>
        <v>0</v>
      </c>
      <c r="S24" s="8">
        <f>INTAVI!S24+NRGSUP!S24</f>
        <v>0</v>
      </c>
      <c r="T24" s="8">
        <f>INTAVI!T24+NRGSUP!T24</f>
        <v>0</v>
      </c>
      <c r="U24" s="8">
        <f>INTAVI!U24+NRGSUP!U24</f>
        <v>0</v>
      </c>
      <c r="V24" s="8">
        <f>INTAVI!V24+NRGSUP!V24</f>
        <v>0</v>
      </c>
      <c r="W24" s="8">
        <f>INTAVI!W24+NRGSUP!W24</f>
        <v>0</v>
      </c>
      <c r="X24" s="8">
        <f>INTAVI!X24+NRGSUP!X24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INTAVI!C25+NRGSUP!C25</f>
        <v>0</v>
      </c>
      <c r="D25" s="27">
        <f>INTAVI!D25+NRGSUP!D25</f>
        <v>0</v>
      </c>
      <c r="E25" s="27">
        <f>INTAVI!E25+NRGSUP!E25</f>
        <v>0</v>
      </c>
      <c r="F25" s="27">
        <f>INTAVI!F25+NRGSUP!F25</f>
        <v>0</v>
      </c>
      <c r="G25" s="27">
        <f>INTAVI!G25+NRGSUP!G25</f>
        <v>0</v>
      </c>
      <c r="H25" s="27">
        <f>INTAVI!H25+NRGSUP!H25</f>
        <v>0</v>
      </c>
      <c r="I25" s="27">
        <f>INTAVI!I25+NRGSUP!I25</f>
        <v>0</v>
      </c>
      <c r="J25" s="27">
        <f>INTAVI!J25+NRGSUP!J25</f>
        <v>0</v>
      </c>
      <c r="K25" s="27">
        <f>INTAVI!K25+NRGSUP!K25</f>
        <v>0</v>
      </c>
      <c r="L25" s="27">
        <f>INTAVI!L25+NRGSUP!L25</f>
        <v>0</v>
      </c>
      <c r="M25" s="27">
        <f>INTAVI!M25+NRGSUP!M25</f>
        <v>0</v>
      </c>
      <c r="N25" s="27">
        <f>INTAVI!N25+NRGSUP!N25</f>
        <v>0</v>
      </c>
      <c r="O25" s="27">
        <f>INTAVI!O25+NRGSUP!O25</f>
        <v>0</v>
      </c>
      <c r="P25" s="27">
        <f>INTAVI!P25+NRGSUP!P25</f>
        <v>0</v>
      </c>
      <c r="Q25" s="27">
        <f>INTAVI!Q25+NRGSUP!Q25</f>
        <v>0</v>
      </c>
      <c r="R25" s="27">
        <f>INTAVI!R25+NRGSUP!R25</f>
        <v>0</v>
      </c>
      <c r="S25" s="27">
        <f>INTAVI!S25+NRGSUP!S25</f>
        <v>0</v>
      </c>
      <c r="T25" s="27">
        <f>INTAVI!T25+NRGSUP!T25</f>
        <v>0</v>
      </c>
      <c r="U25" s="27">
        <f>INTAVI!U25+NRGSUP!U25</f>
        <v>0</v>
      </c>
      <c r="V25" s="27">
        <f>INTAVI!V25+NRGSUP!V25</f>
        <v>0</v>
      </c>
      <c r="W25" s="27">
        <f>INTAVI!W25+NRGSUP!W25</f>
        <v>0</v>
      </c>
      <c r="X25" s="27">
        <f>INTAVI!X25+NRGSUP!X25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3">SUM(C27,C33)</f>
        <v>7090.8401890800005</v>
      </c>
      <c r="D26" s="27">
        <f t="shared" ref="D26:X26" si="14">SUM(D27,D33)</f>
        <v>7110.1365983999995</v>
      </c>
      <c r="E26" s="27">
        <f t="shared" si="14"/>
        <v>7232.7156051600005</v>
      </c>
      <c r="F26" s="27">
        <f t="shared" si="14"/>
        <v>7973.7237813599986</v>
      </c>
      <c r="G26" s="27">
        <f t="shared" si="14"/>
        <v>7747.4452946399997</v>
      </c>
      <c r="H26" s="27">
        <f t="shared" si="14"/>
        <v>7880.5533758400015</v>
      </c>
      <c r="I26" s="27">
        <f t="shared" si="14"/>
        <v>7972.1936243999999</v>
      </c>
      <c r="J26" s="27">
        <f t="shared" si="14"/>
        <v>8238.8426760000002</v>
      </c>
      <c r="K26" s="27">
        <f t="shared" si="14"/>
        <v>8441.7007262400002</v>
      </c>
      <c r="L26" s="27">
        <f t="shared" si="14"/>
        <v>8354.0711530799999</v>
      </c>
      <c r="M26" s="27">
        <f t="shared" si="14"/>
        <v>8098.2566647199983</v>
      </c>
      <c r="N26" s="27">
        <f t="shared" si="14"/>
        <v>7998.7146696000027</v>
      </c>
      <c r="O26" s="27">
        <f t="shared" si="14"/>
        <v>7436.3670068399997</v>
      </c>
      <c r="P26" s="27">
        <f t="shared" si="14"/>
        <v>6423.2163662399998</v>
      </c>
      <c r="Q26" s="27">
        <f t="shared" si="14"/>
        <v>6525.5175460800001</v>
      </c>
      <c r="R26" s="27">
        <f t="shared" si="14"/>
        <v>6647.5635177600007</v>
      </c>
      <c r="S26" s="27">
        <f t="shared" si="14"/>
        <v>7111.6809821999996</v>
      </c>
      <c r="T26" s="27">
        <f t="shared" si="14"/>
        <v>7290.7312896000012</v>
      </c>
      <c r="U26" s="27">
        <f t="shared" si="14"/>
        <v>7184.7881755200006</v>
      </c>
      <c r="V26" s="27">
        <f t="shared" si="14"/>
        <v>7136.2770998400001</v>
      </c>
      <c r="W26" s="27">
        <f t="shared" si="14"/>
        <v>5978.5968866400008</v>
      </c>
      <c r="X26" s="27">
        <f t="shared" si="14"/>
        <v>6179.5441209599994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15">SUM(C28:C32)</f>
        <v>0</v>
      </c>
      <c r="D27" s="19">
        <f t="shared" ref="D27:X27" si="16">SUM(D28:D32)</f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</row>
    <row r="28" spans="1:24" ht="11.25" customHeight="1" x14ac:dyDescent="0.2">
      <c r="A28" s="28" t="s">
        <v>44</v>
      </c>
      <c r="B28" s="7" t="s">
        <v>45</v>
      </c>
      <c r="C28" s="8">
        <f>INTAVI!C28+NRGSUP!C28</f>
        <v>0</v>
      </c>
      <c r="D28" s="8">
        <f>INTAVI!D28+NRGSUP!D28</f>
        <v>0</v>
      </c>
      <c r="E28" s="8">
        <f>INTAVI!E28+NRGSUP!E28</f>
        <v>0</v>
      </c>
      <c r="F28" s="8">
        <f>INTAVI!F28+NRGSUP!F28</f>
        <v>0</v>
      </c>
      <c r="G28" s="8">
        <f>INTAVI!G28+NRGSUP!G28</f>
        <v>0</v>
      </c>
      <c r="H28" s="8">
        <f>INTAVI!H28+NRGSUP!H28</f>
        <v>0</v>
      </c>
      <c r="I28" s="8">
        <f>INTAVI!I28+NRGSUP!I28</f>
        <v>0</v>
      </c>
      <c r="J28" s="8">
        <f>INTAVI!J28+NRGSUP!J28</f>
        <v>0</v>
      </c>
      <c r="K28" s="8">
        <f>INTAVI!K28+NRGSUP!K28</f>
        <v>0</v>
      </c>
      <c r="L28" s="8">
        <f>INTAVI!L28+NRGSUP!L28</f>
        <v>0</v>
      </c>
      <c r="M28" s="8">
        <f>INTAVI!M28+NRGSUP!M28</f>
        <v>0</v>
      </c>
      <c r="N28" s="8">
        <f>INTAVI!N28+NRGSUP!N28</f>
        <v>0</v>
      </c>
      <c r="O28" s="8">
        <f>INTAVI!O28+NRGSUP!O28</f>
        <v>0</v>
      </c>
      <c r="P28" s="8">
        <f>INTAVI!P28+NRGSUP!P28</f>
        <v>0</v>
      </c>
      <c r="Q28" s="8">
        <f>INTAVI!Q28+NRGSUP!Q28</f>
        <v>0</v>
      </c>
      <c r="R28" s="8">
        <f>INTAVI!R28+NRGSUP!R28</f>
        <v>0</v>
      </c>
      <c r="S28" s="8">
        <f>INTAVI!S28+NRGSUP!S28</f>
        <v>0</v>
      </c>
      <c r="T28" s="8">
        <f>INTAVI!T28+NRGSUP!T28</f>
        <v>0</v>
      </c>
      <c r="U28" s="8">
        <f>INTAVI!U28+NRGSUP!U28</f>
        <v>0</v>
      </c>
      <c r="V28" s="8">
        <f>INTAVI!V28+NRGSUP!V28</f>
        <v>0</v>
      </c>
      <c r="W28" s="8">
        <f>INTAVI!W28+NRGSUP!W28</f>
        <v>0</v>
      </c>
      <c r="X28" s="8">
        <f>INTAVI!X28+NRGSUP!X28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INTAVI!C29+NRGSUP!C29</f>
        <v>0</v>
      </c>
      <c r="D29" s="8">
        <f>INTAVI!D29+NRGSUP!D29</f>
        <v>0</v>
      </c>
      <c r="E29" s="8">
        <f>INTAVI!E29+NRGSUP!E29</f>
        <v>0</v>
      </c>
      <c r="F29" s="8">
        <f>INTAVI!F29+NRGSUP!F29</f>
        <v>0</v>
      </c>
      <c r="G29" s="8">
        <f>INTAVI!G29+NRGSUP!G29</f>
        <v>0</v>
      </c>
      <c r="H29" s="8">
        <f>INTAVI!H29+NRGSUP!H29</f>
        <v>0</v>
      </c>
      <c r="I29" s="8">
        <f>INTAVI!I29+NRGSUP!I29</f>
        <v>0</v>
      </c>
      <c r="J29" s="8">
        <f>INTAVI!J29+NRGSUP!J29</f>
        <v>0</v>
      </c>
      <c r="K29" s="8">
        <f>INTAVI!K29+NRGSUP!K29</f>
        <v>0</v>
      </c>
      <c r="L29" s="8">
        <f>INTAVI!L29+NRGSUP!L29</f>
        <v>0</v>
      </c>
      <c r="M29" s="8">
        <f>INTAVI!M29+NRGSUP!M29</f>
        <v>0</v>
      </c>
      <c r="N29" s="8">
        <f>INTAVI!N29+NRGSUP!N29</f>
        <v>0</v>
      </c>
      <c r="O29" s="8">
        <f>INTAVI!O29+NRGSUP!O29</f>
        <v>0</v>
      </c>
      <c r="P29" s="8">
        <f>INTAVI!P29+NRGSUP!P29</f>
        <v>0</v>
      </c>
      <c r="Q29" s="8">
        <f>INTAVI!Q29+NRGSUP!Q29</f>
        <v>0</v>
      </c>
      <c r="R29" s="8">
        <f>INTAVI!R29+NRGSUP!R29</f>
        <v>0</v>
      </c>
      <c r="S29" s="8">
        <f>INTAVI!S29+NRGSUP!S29</f>
        <v>0</v>
      </c>
      <c r="T29" s="8">
        <f>INTAVI!T29+NRGSUP!T29</f>
        <v>0</v>
      </c>
      <c r="U29" s="8">
        <f>INTAVI!U29+NRGSUP!U29</f>
        <v>0</v>
      </c>
      <c r="V29" s="8">
        <f>INTAVI!V29+NRGSUP!V29</f>
        <v>0</v>
      </c>
      <c r="W29" s="8">
        <f>INTAVI!W29+NRGSUP!W29</f>
        <v>0</v>
      </c>
      <c r="X29" s="8">
        <f>INTAVI!X29+NRGSUP!X29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INTAVI!C30+NRGSUP!C30</f>
        <v>0</v>
      </c>
      <c r="D30" s="8">
        <f>INTAVI!D30+NRGSUP!D30</f>
        <v>0</v>
      </c>
      <c r="E30" s="8">
        <f>INTAVI!E30+NRGSUP!E30</f>
        <v>0</v>
      </c>
      <c r="F30" s="8">
        <f>INTAVI!F30+NRGSUP!F30</f>
        <v>0</v>
      </c>
      <c r="G30" s="8">
        <f>INTAVI!G30+NRGSUP!G30</f>
        <v>0</v>
      </c>
      <c r="H30" s="8">
        <f>INTAVI!H30+NRGSUP!H30</f>
        <v>0</v>
      </c>
      <c r="I30" s="8">
        <f>INTAVI!I30+NRGSUP!I30</f>
        <v>0</v>
      </c>
      <c r="J30" s="8">
        <f>INTAVI!J30+NRGSUP!J30</f>
        <v>0</v>
      </c>
      <c r="K30" s="8">
        <f>INTAVI!K30+NRGSUP!K30</f>
        <v>0</v>
      </c>
      <c r="L30" s="8">
        <f>INTAVI!L30+NRGSUP!L30</f>
        <v>0</v>
      </c>
      <c r="M30" s="8">
        <f>INTAVI!M30+NRGSUP!M30</f>
        <v>0</v>
      </c>
      <c r="N30" s="8">
        <f>INTAVI!N30+NRGSUP!N30</f>
        <v>0</v>
      </c>
      <c r="O30" s="8">
        <f>INTAVI!O30+NRGSUP!O30</f>
        <v>0</v>
      </c>
      <c r="P30" s="8">
        <f>INTAVI!P30+NRGSUP!P30</f>
        <v>0</v>
      </c>
      <c r="Q30" s="8">
        <f>INTAVI!Q30+NRGSUP!Q30</f>
        <v>0</v>
      </c>
      <c r="R30" s="8">
        <f>INTAVI!R30+NRGSUP!R30</f>
        <v>0</v>
      </c>
      <c r="S30" s="8">
        <f>INTAVI!S30+NRGSUP!S30</f>
        <v>0</v>
      </c>
      <c r="T30" s="8">
        <f>INTAVI!T30+NRGSUP!T30</f>
        <v>0</v>
      </c>
      <c r="U30" s="8">
        <f>INTAVI!U30+NRGSUP!U30</f>
        <v>0</v>
      </c>
      <c r="V30" s="8">
        <f>INTAVI!V30+NRGSUP!V30</f>
        <v>0</v>
      </c>
      <c r="W30" s="8">
        <f>INTAVI!W30+NRGSUP!W30</f>
        <v>0</v>
      </c>
      <c r="X30" s="8">
        <f>INTAVI!X30+NRGSUP!X30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INTAVI!C31+NRGSUP!C31</f>
        <v>0</v>
      </c>
      <c r="D31" s="8">
        <f>INTAVI!D31+NRGSUP!D31</f>
        <v>0</v>
      </c>
      <c r="E31" s="8">
        <f>INTAVI!E31+NRGSUP!E31</f>
        <v>0</v>
      </c>
      <c r="F31" s="8">
        <f>INTAVI!F31+NRGSUP!F31</f>
        <v>0</v>
      </c>
      <c r="G31" s="8">
        <f>INTAVI!G31+NRGSUP!G31</f>
        <v>0</v>
      </c>
      <c r="H31" s="8">
        <f>INTAVI!H31+NRGSUP!H31</f>
        <v>0</v>
      </c>
      <c r="I31" s="8">
        <f>INTAVI!I31+NRGSUP!I31</f>
        <v>0</v>
      </c>
      <c r="J31" s="8">
        <f>INTAVI!J31+NRGSUP!J31</f>
        <v>0</v>
      </c>
      <c r="K31" s="8">
        <f>INTAVI!K31+NRGSUP!K31</f>
        <v>0</v>
      </c>
      <c r="L31" s="8">
        <f>INTAVI!L31+NRGSUP!L31</f>
        <v>0</v>
      </c>
      <c r="M31" s="8">
        <f>INTAVI!M31+NRGSUP!M31</f>
        <v>0</v>
      </c>
      <c r="N31" s="8">
        <f>INTAVI!N31+NRGSUP!N31</f>
        <v>0</v>
      </c>
      <c r="O31" s="8">
        <f>INTAVI!O31+NRGSUP!O31</f>
        <v>0</v>
      </c>
      <c r="P31" s="8">
        <f>INTAVI!P31+NRGSUP!P31</f>
        <v>0</v>
      </c>
      <c r="Q31" s="8">
        <f>INTAVI!Q31+NRGSUP!Q31</f>
        <v>0</v>
      </c>
      <c r="R31" s="8">
        <f>INTAVI!R31+NRGSUP!R31</f>
        <v>0</v>
      </c>
      <c r="S31" s="8">
        <f>INTAVI!S31+NRGSUP!S31</f>
        <v>0</v>
      </c>
      <c r="T31" s="8">
        <f>INTAVI!T31+NRGSUP!T31</f>
        <v>0</v>
      </c>
      <c r="U31" s="8">
        <f>INTAVI!U31+NRGSUP!U31</f>
        <v>0</v>
      </c>
      <c r="V31" s="8">
        <f>INTAVI!V31+NRGSUP!V31</f>
        <v>0</v>
      </c>
      <c r="W31" s="8">
        <f>INTAVI!W31+NRGSUP!W31</f>
        <v>0</v>
      </c>
      <c r="X31" s="8">
        <f>INTAVI!X31+NRGSUP!X31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INTAVI!C32+NRGSUP!C32</f>
        <v>0</v>
      </c>
      <c r="D32" s="8">
        <f>INTAVI!D32+NRGSUP!D32</f>
        <v>0</v>
      </c>
      <c r="E32" s="8">
        <f>INTAVI!E32+NRGSUP!E32</f>
        <v>0</v>
      </c>
      <c r="F32" s="8">
        <f>INTAVI!F32+NRGSUP!F32</f>
        <v>0</v>
      </c>
      <c r="G32" s="8">
        <f>INTAVI!G32+NRGSUP!G32</f>
        <v>0</v>
      </c>
      <c r="H32" s="8">
        <f>INTAVI!H32+NRGSUP!H32</f>
        <v>0</v>
      </c>
      <c r="I32" s="8">
        <f>INTAVI!I32+NRGSUP!I32</f>
        <v>0</v>
      </c>
      <c r="J32" s="8">
        <f>INTAVI!J32+NRGSUP!J32</f>
        <v>0</v>
      </c>
      <c r="K32" s="8">
        <f>INTAVI!K32+NRGSUP!K32</f>
        <v>0</v>
      </c>
      <c r="L32" s="8">
        <f>INTAVI!L32+NRGSUP!L32</f>
        <v>0</v>
      </c>
      <c r="M32" s="8">
        <f>INTAVI!M32+NRGSUP!M32</f>
        <v>0</v>
      </c>
      <c r="N32" s="8">
        <f>INTAVI!N32+NRGSUP!N32</f>
        <v>0</v>
      </c>
      <c r="O32" s="8">
        <f>INTAVI!O32+NRGSUP!O32</f>
        <v>0</v>
      </c>
      <c r="P32" s="8">
        <f>INTAVI!P32+NRGSUP!P32</f>
        <v>0</v>
      </c>
      <c r="Q32" s="8">
        <f>INTAVI!Q32+NRGSUP!Q32</f>
        <v>0</v>
      </c>
      <c r="R32" s="8">
        <f>INTAVI!R32+NRGSUP!R32</f>
        <v>0</v>
      </c>
      <c r="S32" s="8">
        <f>INTAVI!S32+NRGSUP!S32</f>
        <v>0</v>
      </c>
      <c r="T32" s="8">
        <f>INTAVI!T32+NRGSUP!T32</f>
        <v>0</v>
      </c>
      <c r="U32" s="8">
        <f>INTAVI!U32+NRGSUP!U32</f>
        <v>0</v>
      </c>
      <c r="V32" s="8">
        <f>INTAVI!V32+NRGSUP!V32</f>
        <v>0</v>
      </c>
      <c r="W32" s="8">
        <f>INTAVI!W32+NRGSUP!W32</f>
        <v>0</v>
      </c>
      <c r="X32" s="8">
        <f>INTAVI!X32+NRGSUP!X32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17">SUM(C34:C50)</f>
        <v>7090.8401890800005</v>
      </c>
      <c r="D33" s="19">
        <f t="shared" ref="D33:X33" si="18">SUM(D34:D50)</f>
        <v>7110.1365983999995</v>
      </c>
      <c r="E33" s="19">
        <f t="shared" si="18"/>
        <v>7232.7156051600005</v>
      </c>
      <c r="F33" s="19">
        <f t="shared" si="18"/>
        <v>7973.7237813599986</v>
      </c>
      <c r="G33" s="19">
        <f t="shared" si="18"/>
        <v>7747.4452946399997</v>
      </c>
      <c r="H33" s="19">
        <f t="shared" si="18"/>
        <v>7880.5533758400015</v>
      </c>
      <c r="I33" s="19">
        <f t="shared" si="18"/>
        <v>7972.1936243999999</v>
      </c>
      <c r="J33" s="19">
        <f t="shared" si="18"/>
        <v>8238.8426760000002</v>
      </c>
      <c r="K33" s="19">
        <f t="shared" si="18"/>
        <v>8441.7007262400002</v>
      </c>
      <c r="L33" s="19">
        <f t="shared" si="18"/>
        <v>8354.0711530799999</v>
      </c>
      <c r="M33" s="19">
        <f t="shared" si="18"/>
        <v>8098.2566647199983</v>
      </c>
      <c r="N33" s="19">
        <f t="shared" si="18"/>
        <v>7998.7146696000027</v>
      </c>
      <c r="O33" s="19">
        <f t="shared" si="18"/>
        <v>7436.3670068399997</v>
      </c>
      <c r="P33" s="19">
        <f t="shared" si="18"/>
        <v>6423.2163662399998</v>
      </c>
      <c r="Q33" s="19">
        <f t="shared" si="18"/>
        <v>6525.5175460800001</v>
      </c>
      <c r="R33" s="19">
        <f t="shared" si="18"/>
        <v>6647.5635177600007</v>
      </c>
      <c r="S33" s="19">
        <f t="shared" si="18"/>
        <v>7111.6809821999996</v>
      </c>
      <c r="T33" s="19">
        <f t="shared" si="18"/>
        <v>7290.7312896000012</v>
      </c>
      <c r="U33" s="19">
        <f t="shared" si="18"/>
        <v>7184.7881755200006</v>
      </c>
      <c r="V33" s="19">
        <f t="shared" si="18"/>
        <v>7136.2770998400001</v>
      </c>
      <c r="W33" s="19">
        <f t="shared" si="18"/>
        <v>5978.5968866400008</v>
      </c>
      <c r="X33" s="19">
        <f t="shared" si="18"/>
        <v>6179.5441209599994</v>
      </c>
    </row>
    <row r="34" spans="1:24" ht="11.25" customHeight="1" x14ac:dyDescent="0.2">
      <c r="A34" s="28" t="s">
        <v>54</v>
      </c>
      <c r="B34" s="7" t="s">
        <v>55</v>
      </c>
      <c r="C34" s="8">
        <f>INTAVI!C34+NRGSUP!C34</f>
        <v>54.172799999999995</v>
      </c>
      <c r="D34" s="8">
        <f>INTAVI!D34+NRGSUP!D34</f>
        <v>54.172799999999995</v>
      </c>
      <c r="E34" s="8">
        <f>INTAVI!E34+NRGSUP!E34</f>
        <v>59.8752</v>
      </c>
      <c r="F34" s="8">
        <f>INTAVI!F34+NRGSUP!F34</f>
        <v>59.8752</v>
      </c>
      <c r="G34" s="8">
        <f>INTAVI!G34+NRGSUP!G34</f>
        <v>25.660799999999995</v>
      </c>
      <c r="H34" s="8">
        <f>INTAVI!H34+NRGSUP!H34</f>
        <v>0</v>
      </c>
      <c r="I34" s="8">
        <f>INTAVI!I34+NRGSUP!I34</f>
        <v>0</v>
      </c>
      <c r="J34" s="8">
        <f>INTAVI!J34+NRGSUP!J34</f>
        <v>0</v>
      </c>
      <c r="K34" s="8">
        <f>INTAVI!K34+NRGSUP!K34</f>
        <v>0</v>
      </c>
      <c r="L34" s="8">
        <f>INTAVI!L34+NRGSUP!L34</f>
        <v>0</v>
      </c>
      <c r="M34" s="8">
        <f>INTAVI!M34+NRGSUP!M34</f>
        <v>0</v>
      </c>
      <c r="N34" s="8">
        <f>INTAVI!N34+NRGSUP!N34</f>
        <v>0</v>
      </c>
      <c r="O34" s="8">
        <f>INTAVI!O34+NRGSUP!O34</f>
        <v>0</v>
      </c>
      <c r="P34" s="8">
        <f>INTAVI!P34+NRGSUP!P34</f>
        <v>0</v>
      </c>
      <c r="Q34" s="8">
        <f>INTAVI!Q34+NRGSUP!Q34</f>
        <v>0</v>
      </c>
      <c r="R34" s="8">
        <f>INTAVI!R34+NRGSUP!R34</f>
        <v>0</v>
      </c>
      <c r="S34" s="8">
        <f>INTAVI!S34+NRGSUP!S34</f>
        <v>0</v>
      </c>
      <c r="T34" s="8">
        <f>INTAVI!T34+NRGSUP!T34</f>
        <v>0</v>
      </c>
      <c r="U34" s="8">
        <f>INTAVI!U34+NRGSUP!U34</f>
        <v>0</v>
      </c>
      <c r="V34" s="8">
        <f>INTAVI!V34+NRGSUP!V34</f>
        <v>0</v>
      </c>
      <c r="W34" s="8">
        <f>INTAVI!W34+NRGSUP!W34</f>
        <v>0</v>
      </c>
      <c r="X34" s="8">
        <f>INTAVI!X34+NRGSUP!X34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INTAVI!C35+NRGSUP!C35</f>
        <v>0</v>
      </c>
      <c r="D35" s="8">
        <f>INTAVI!D35+NRGSUP!D35</f>
        <v>0</v>
      </c>
      <c r="E35" s="8">
        <f>INTAVI!E35+NRGSUP!E35</f>
        <v>0</v>
      </c>
      <c r="F35" s="8">
        <f>INTAVI!F35+NRGSUP!F35</f>
        <v>0</v>
      </c>
      <c r="G35" s="8">
        <f>INTAVI!G35+NRGSUP!G35</f>
        <v>0</v>
      </c>
      <c r="H35" s="8">
        <f>INTAVI!H35+NRGSUP!H35</f>
        <v>0</v>
      </c>
      <c r="I35" s="8">
        <f>INTAVI!I35+NRGSUP!I35</f>
        <v>0</v>
      </c>
      <c r="J35" s="8">
        <f>INTAVI!J35+NRGSUP!J35</f>
        <v>0</v>
      </c>
      <c r="K35" s="8">
        <f>INTAVI!K35+NRGSUP!K35</f>
        <v>0</v>
      </c>
      <c r="L35" s="8">
        <f>INTAVI!L35+NRGSUP!L35</f>
        <v>0</v>
      </c>
      <c r="M35" s="8">
        <f>INTAVI!M35+NRGSUP!M35</f>
        <v>0</v>
      </c>
      <c r="N35" s="8">
        <f>INTAVI!N35+NRGSUP!N35</f>
        <v>0</v>
      </c>
      <c r="O35" s="8">
        <f>INTAVI!O35+NRGSUP!O35</f>
        <v>0</v>
      </c>
      <c r="P35" s="8">
        <f>INTAVI!P35+NRGSUP!P35</f>
        <v>0</v>
      </c>
      <c r="Q35" s="8">
        <f>INTAVI!Q35+NRGSUP!Q35</f>
        <v>0</v>
      </c>
      <c r="R35" s="8">
        <f>INTAVI!R35+NRGSUP!R35</f>
        <v>0</v>
      </c>
      <c r="S35" s="8">
        <f>INTAVI!S35+NRGSUP!S35</f>
        <v>0</v>
      </c>
      <c r="T35" s="8">
        <f>INTAVI!T35+NRGSUP!T35</f>
        <v>0</v>
      </c>
      <c r="U35" s="8">
        <f>INTAVI!U35+NRGSUP!U35</f>
        <v>0</v>
      </c>
      <c r="V35" s="8">
        <f>INTAVI!V35+NRGSUP!V35</f>
        <v>0</v>
      </c>
      <c r="W35" s="8">
        <f>INTAVI!W35+NRGSUP!W35</f>
        <v>0</v>
      </c>
      <c r="X35" s="8">
        <f>INTAVI!X35+NRGSUP!X35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INTAVI!C36+NRGSUP!C36</f>
        <v>158.18536476000003</v>
      </c>
      <c r="D36" s="8">
        <f>INTAVI!D36+NRGSUP!D36</f>
        <v>158.18536476000003</v>
      </c>
      <c r="E36" s="8">
        <f>INTAVI!E36+NRGSUP!E36</f>
        <v>161.17002000000005</v>
      </c>
      <c r="F36" s="8">
        <f>INTAVI!F36+NRGSUP!F36</f>
        <v>173.10864096000003</v>
      </c>
      <c r="G36" s="8">
        <f>INTAVI!G36+NRGSUP!G36</f>
        <v>167.13933048000007</v>
      </c>
      <c r="H36" s="8">
        <f>INTAVI!H36+NRGSUP!H36</f>
        <v>158.18536476</v>
      </c>
      <c r="I36" s="8">
        <f>INTAVI!I36+NRGSUP!I36</f>
        <v>161.17024716000003</v>
      </c>
      <c r="J36" s="8">
        <f>INTAVI!J36+NRGSUP!J36</f>
        <v>164.15490240000003</v>
      </c>
      <c r="K36" s="8">
        <f>INTAVI!K36+NRGSUP!K36</f>
        <v>158.18536476</v>
      </c>
      <c r="L36" s="8">
        <f>INTAVI!L36+NRGSUP!L36</f>
        <v>164.1549024</v>
      </c>
      <c r="M36" s="8">
        <f>INTAVI!M36+NRGSUP!M36</f>
        <v>158.18559192000004</v>
      </c>
      <c r="N36" s="8">
        <f>INTAVI!N36+NRGSUP!N36</f>
        <v>176.09329620000003</v>
      </c>
      <c r="O36" s="8">
        <f>INTAVI!O36+NRGSUP!O36</f>
        <v>176.09306903999999</v>
      </c>
      <c r="P36" s="8">
        <f>INTAVI!P36+NRGSUP!P36</f>
        <v>155.20093668000001</v>
      </c>
      <c r="Q36" s="8">
        <f>INTAVI!Q36+NRGSUP!Q36</f>
        <v>143.26254288000001</v>
      </c>
      <c r="R36" s="8">
        <f>INTAVI!R36+NRGSUP!R36</f>
        <v>161.17002000000002</v>
      </c>
      <c r="S36" s="8">
        <f>INTAVI!S36+NRGSUP!S36</f>
        <v>164.15490239999997</v>
      </c>
      <c r="T36" s="8">
        <f>INTAVI!T36+NRGSUP!T36</f>
        <v>169.06133124000002</v>
      </c>
      <c r="U36" s="8">
        <f>INTAVI!U36+NRGSUP!U36</f>
        <v>160.16688144000003</v>
      </c>
      <c r="V36" s="8">
        <f>INTAVI!V36+NRGSUP!V36</f>
        <v>181.05969527999997</v>
      </c>
      <c r="W36" s="8">
        <f>INTAVI!W36+NRGSUP!W36</f>
        <v>163.27420308000006</v>
      </c>
      <c r="X36" s="8">
        <f>INTAVI!X36+NRGSUP!X36</f>
        <v>163.01751228000001</v>
      </c>
    </row>
    <row r="37" spans="1:24" ht="11.25" customHeight="1" x14ac:dyDescent="0.2">
      <c r="A37" s="28" t="s">
        <v>60</v>
      </c>
      <c r="B37" s="7" t="s">
        <v>61</v>
      </c>
      <c r="C37" s="8">
        <f>INTAVI!C37+NRGSUP!C37</f>
        <v>632.41782912000019</v>
      </c>
      <c r="D37" s="8">
        <f>INTAVI!D37+NRGSUP!D37</f>
        <v>672.32789315999992</v>
      </c>
      <c r="E37" s="8">
        <f>INTAVI!E37+NRGSUP!E37</f>
        <v>699.95780316000014</v>
      </c>
      <c r="F37" s="8">
        <f>INTAVI!F37+NRGSUP!F37</f>
        <v>773.63747999999998</v>
      </c>
      <c r="G37" s="8">
        <f>INTAVI!G37+NRGSUP!G37</f>
        <v>865.73726315999977</v>
      </c>
      <c r="H37" s="8">
        <f>INTAVI!H37+NRGSUP!H37</f>
        <v>930.20688684000004</v>
      </c>
      <c r="I37" s="8">
        <f>INTAVI!I37+NRGSUP!I37</f>
        <v>991.6066591199999</v>
      </c>
      <c r="J37" s="8">
        <f>INTAVI!J37+NRGSUP!J37</f>
        <v>1080.6365908800001</v>
      </c>
      <c r="K37" s="8">
        <f>INTAVI!K37+NRGSUP!K37</f>
        <v>1145.1062145599997</v>
      </c>
      <c r="L37" s="8">
        <f>INTAVI!L37+NRGSUP!L37</f>
        <v>1175.8062254400002</v>
      </c>
      <c r="M37" s="8">
        <f>INTAVI!M37+NRGSUP!M37</f>
        <v>1197.2961831599998</v>
      </c>
      <c r="N37" s="8">
        <f>INTAVI!N37+NRGSUP!N37</f>
        <v>1181.9461777200002</v>
      </c>
      <c r="O37" s="8">
        <f>INTAVI!O37+NRGSUP!O37</f>
        <v>1142.0363631599998</v>
      </c>
      <c r="P37" s="8">
        <f>INTAVI!P37+NRGSUP!P37</f>
        <v>1071.4265377199999</v>
      </c>
      <c r="Q37" s="8">
        <f>INTAVI!Q37+NRGSUP!Q37</f>
        <v>1046.8664791199999</v>
      </c>
      <c r="R37" s="8">
        <f>INTAVI!R37+NRGSUP!R37</f>
        <v>1059.14663316</v>
      </c>
      <c r="S37" s="8">
        <f>INTAVI!S37+NRGSUP!S37</f>
        <v>1086.7765431600003</v>
      </c>
      <c r="T37" s="8">
        <f>INTAVI!T37+NRGSUP!T37</f>
        <v>1077.2533925999999</v>
      </c>
      <c r="U37" s="8">
        <f>INTAVI!U37+NRGSUP!U37</f>
        <v>1048.7208639599999</v>
      </c>
      <c r="V37" s="8">
        <f>INTAVI!V37+NRGSUP!V37</f>
        <v>1033.5981348</v>
      </c>
      <c r="W37" s="8">
        <f>INTAVI!W37+NRGSUP!W37</f>
        <v>873.35388756000009</v>
      </c>
      <c r="X37" s="8">
        <f>INTAVI!X37+NRGSUP!X37</f>
        <v>937.48596480000015</v>
      </c>
    </row>
    <row r="38" spans="1:24" ht="11.25" customHeight="1" x14ac:dyDescent="0.2">
      <c r="A38" s="28" t="s">
        <v>62</v>
      </c>
      <c r="B38" s="7" t="s">
        <v>63</v>
      </c>
      <c r="C38" s="8">
        <f>INTAVI!C38+NRGSUP!C38</f>
        <v>0</v>
      </c>
      <c r="D38" s="8">
        <f>INTAVI!D38+NRGSUP!D38</f>
        <v>0</v>
      </c>
      <c r="E38" s="8">
        <f>INTAVI!E38+NRGSUP!E38</f>
        <v>0</v>
      </c>
      <c r="F38" s="8">
        <f>INTAVI!F38+NRGSUP!F38</f>
        <v>0</v>
      </c>
      <c r="G38" s="8">
        <f>INTAVI!G38+NRGSUP!G38</f>
        <v>0</v>
      </c>
      <c r="H38" s="8">
        <f>INTAVI!H38+NRGSUP!H38</f>
        <v>0</v>
      </c>
      <c r="I38" s="8">
        <f>INTAVI!I38+NRGSUP!I38</f>
        <v>0</v>
      </c>
      <c r="J38" s="8">
        <f>INTAVI!J38+NRGSUP!J38</f>
        <v>0</v>
      </c>
      <c r="K38" s="8">
        <f>INTAVI!K38+NRGSUP!K38</f>
        <v>0</v>
      </c>
      <c r="L38" s="8">
        <f>INTAVI!L38+NRGSUP!L38</f>
        <v>0</v>
      </c>
      <c r="M38" s="8">
        <f>INTAVI!M38+NRGSUP!M38</f>
        <v>0</v>
      </c>
      <c r="N38" s="8">
        <f>INTAVI!N38+NRGSUP!N38</f>
        <v>0</v>
      </c>
      <c r="O38" s="8">
        <f>INTAVI!O38+NRGSUP!O38</f>
        <v>0</v>
      </c>
      <c r="P38" s="8">
        <f>INTAVI!P38+NRGSUP!P38</f>
        <v>0</v>
      </c>
      <c r="Q38" s="8">
        <f>INTAVI!Q38+NRGSUP!Q38</f>
        <v>0</v>
      </c>
      <c r="R38" s="8">
        <f>INTAVI!R38+NRGSUP!R38</f>
        <v>0</v>
      </c>
      <c r="S38" s="8">
        <f>INTAVI!S38+NRGSUP!S38</f>
        <v>0</v>
      </c>
      <c r="T38" s="8">
        <f>INTAVI!T38+NRGSUP!T38</f>
        <v>0</v>
      </c>
      <c r="U38" s="8">
        <f>INTAVI!U38+NRGSUP!U38</f>
        <v>0</v>
      </c>
      <c r="V38" s="8">
        <f>INTAVI!V38+NRGSUP!V38</f>
        <v>0</v>
      </c>
      <c r="W38" s="8">
        <f>INTAVI!W38+NRGSUP!W38</f>
        <v>0</v>
      </c>
      <c r="X38" s="8">
        <f>INTAVI!X38+NRGSUP!X38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INTAVI!C39+NRGSUP!C39</f>
        <v>0</v>
      </c>
      <c r="D39" s="8">
        <f>INTAVI!D39+NRGSUP!D39</f>
        <v>0</v>
      </c>
      <c r="E39" s="8">
        <f>INTAVI!E39+NRGSUP!E39</f>
        <v>0</v>
      </c>
      <c r="F39" s="8">
        <f>INTAVI!F39+NRGSUP!F39</f>
        <v>0</v>
      </c>
      <c r="G39" s="8">
        <f>INTAVI!G39+NRGSUP!G39</f>
        <v>0</v>
      </c>
      <c r="H39" s="8">
        <f>INTAVI!H39+NRGSUP!H39</f>
        <v>0</v>
      </c>
      <c r="I39" s="8">
        <f>INTAVI!I39+NRGSUP!I39</f>
        <v>0</v>
      </c>
      <c r="J39" s="8">
        <f>INTAVI!J39+NRGSUP!J39</f>
        <v>0</v>
      </c>
      <c r="K39" s="8">
        <f>INTAVI!K39+NRGSUP!K39</f>
        <v>0</v>
      </c>
      <c r="L39" s="8">
        <f>INTAVI!L39+NRGSUP!L39</f>
        <v>0</v>
      </c>
      <c r="M39" s="8">
        <f>INTAVI!M39+NRGSUP!M39</f>
        <v>0</v>
      </c>
      <c r="N39" s="8">
        <f>INTAVI!N39+NRGSUP!N39</f>
        <v>0</v>
      </c>
      <c r="O39" s="8">
        <f>INTAVI!O39+NRGSUP!O39</f>
        <v>0</v>
      </c>
      <c r="P39" s="8">
        <f>INTAVI!P39+NRGSUP!P39</f>
        <v>0</v>
      </c>
      <c r="Q39" s="8">
        <f>INTAVI!Q39+NRGSUP!Q39</f>
        <v>0</v>
      </c>
      <c r="R39" s="8">
        <f>INTAVI!R39+NRGSUP!R39</f>
        <v>0</v>
      </c>
      <c r="S39" s="8">
        <f>INTAVI!S39+NRGSUP!S39</f>
        <v>0</v>
      </c>
      <c r="T39" s="8">
        <f>INTAVI!T39+NRGSUP!T39</f>
        <v>0</v>
      </c>
      <c r="U39" s="8">
        <f>INTAVI!U39+NRGSUP!U39</f>
        <v>0</v>
      </c>
      <c r="V39" s="8">
        <f>INTAVI!V39+NRGSUP!V39</f>
        <v>0</v>
      </c>
      <c r="W39" s="8">
        <f>INTAVI!W39+NRGSUP!W39</f>
        <v>0</v>
      </c>
      <c r="X39" s="8">
        <f>INTAVI!X39+NRGSUP!X39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INTAVI!C40+NRGSUP!C40</f>
        <v>849.77172000000019</v>
      </c>
      <c r="D40" s="8">
        <f>INTAVI!D40+NRGSUP!D40</f>
        <v>995.62806000000012</v>
      </c>
      <c r="E40" s="8">
        <f>INTAVI!E40+NRGSUP!E40</f>
        <v>957.57857999999987</v>
      </c>
      <c r="F40" s="8">
        <f>INTAVI!F40+NRGSUP!F40</f>
        <v>1024.1651700000002</v>
      </c>
      <c r="G40" s="8">
        <f>INTAVI!G40+NRGSUP!G40</f>
        <v>935.38304999999991</v>
      </c>
      <c r="H40" s="8">
        <f>INTAVI!H40+NRGSUP!H40</f>
        <v>922.69989000000044</v>
      </c>
      <c r="I40" s="8">
        <f>INTAVI!I40+NRGSUP!I40</f>
        <v>951.23700000000019</v>
      </c>
      <c r="J40" s="8">
        <f>INTAVI!J40+NRGSUP!J40</f>
        <v>910.01673000000039</v>
      </c>
      <c r="K40" s="8">
        <f>INTAVI!K40+NRGSUP!K40</f>
        <v>906.84594000000004</v>
      </c>
      <c r="L40" s="8">
        <f>INTAVI!L40+NRGSUP!L40</f>
        <v>843.43013999999982</v>
      </c>
      <c r="M40" s="8">
        <f>INTAVI!M40+NRGSUP!M40</f>
        <v>859.28409000000022</v>
      </c>
      <c r="N40" s="8">
        <f>INTAVI!N40+NRGSUP!N40</f>
        <v>938.55384000000015</v>
      </c>
      <c r="O40" s="8">
        <f>INTAVI!O40+NRGSUP!O40</f>
        <v>840.25935000000038</v>
      </c>
      <c r="P40" s="8">
        <f>INTAVI!P40+NRGSUP!P40</f>
        <v>751.47723000000008</v>
      </c>
      <c r="Q40" s="8">
        <f>INTAVI!Q40+NRGSUP!Q40</f>
        <v>738.79407000000026</v>
      </c>
      <c r="R40" s="8">
        <f>INTAVI!R40+NRGSUP!R40</f>
        <v>741.96486000000016</v>
      </c>
      <c r="S40" s="8">
        <f>INTAVI!S40+NRGSUP!S40</f>
        <v>837.08855999999992</v>
      </c>
      <c r="T40" s="8">
        <f>INTAVI!T40+NRGSUP!T40</f>
        <v>953.98950456000011</v>
      </c>
      <c r="U40" s="8">
        <f>INTAVI!U40+NRGSUP!U40</f>
        <v>987.48547128000018</v>
      </c>
      <c r="V40" s="8">
        <f>INTAVI!V40+NRGSUP!V40</f>
        <v>944.19784619999984</v>
      </c>
      <c r="W40" s="8">
        <f>INTAVI!W40+NRGSUP!W40</f>
        <v>295.67319084000007</v>
      </c>
      <c r="X40" s="8">
        <f>INTAVI!X40+NRGSUP!X40</f>
        <v>483.57731231999986</v>
      </c>
    </row>
    <row r="41" spans="1:24" ht="11.25" customHeight="1" x14ac:dyDescent="0.2">
      <c r="A41" s="28" t="s">
        <v>68</v>
      </c>
      <c r="B41" s="7" t="s">
        <v>69</v>
      </c>
      <c r="C41" s="8">
        <f>INTAVI!C41+NRGSUP!C41</f>
        <v>75.581279999999992</v>
      </c>
      <c r="D41" s="8">
        <f>INTAVI!D41+NRGSUP!D41</f>
        <v>75.581279999999992</v>
      </c>
      <c r="E41" s="8">
        <f>INTAVI!E41+NRGSUP!E41</f>
        <v>97.625906280000009</v>
      </c>
      <c r="F41" s="8">
        <f>INTAVI!F41+NRGSUP!F41</f>
        <v>97.625906280000009</v>
      </c>
      <c r="G41" s="8">
        <f>INTAVI!G41+NRGSUP!G41</f>
        <v>75.581279999999992</v>
      </c>
      <c r="H41" s="8">
        <f>INTAVI!H41+NRGSUP!H41</f>
        <v>50.38760628</v>
      </c>
      <c r="I41" s="8">
        <f>INTAVI!I41+NRGSUP!I41</f>
        <v>50.387606279999986</v>
      </c>
      <c r="J41" s="8">
        <f>INTAVI!J41+NRGSUP!J41</f>
        <v>50.38760628</v>
      </c>
      <c r="K41" s="8">
        <f>INTAVI!K41+NRGSUP!K41</f>
        <v>44.088993719999991</v>
      </c>
      <c r="L41" s="8">
        <f>INTAVI!L41+NRGSUP!L41</f>
        <v>59.83526628000002</v>
      </c>
      <c r="M41" s="8">
        <f>INTAVI!M41+NRGSUP!M41</f>
        <v>44.088993719999991</v>
      </c>
      <c r="N41" s="8">
        <f>INTAVI!N41+NRGSUP!N41</f>
        <v>50.387606280000007</v>
      </c>
      <c r="O41" s="8">
        <f>INTAVI!O41+NRGSUP!O41</f>
        <v>53.536653720000039</v>
      </c>
      <c r="P41" s="8">
        <f>INTAVI!P41+NRGSUP!P41</f>
        <v>37.790640000000032</v>
      </c>
      <c r="Q41" s="8">
        <f>INTAVI!Q41+NRGSUP!Q41</f>
        <v>34.641333719999999</v>
      </c>
      <c r="R41" s="8">
        <f>INTAVI!R41+NRGSUP!R41</f>
        <v>44.088993719999998</v>
      </c>
      <c r="S41" s="8">
        <f>INTAVI!S41+NRGSUP!S41</f>
        <v>44.088993719999976</v>
      </c>
      <c r="T41" s="8">
        <f>INTAVI!T41+NRGSUP!T41</f>
        <v>45.288975959999973</v>
      </c>
      <c r="U41" s="8">
        <f>INTAVI!U41+NRGSUP!U41</f>
        <v>34.688960280000018</v>
      </c>
      <c r="V41" s="8">
        <f>INTAVI!V41+NRGSUP!V41</f>
        <v>46.967553359999975</v>
      </c>
      <c r="W41" s="8">
        <f>INTAVI!W41+NRGSUP!W41</f>
        <v>47.997218879999956</v>
      </c>
      <c r="X41" s="8">
        <f>INTAVI!X41+NRGSUP!X41</f>
        <v>42.489362519999979</v>
      </c>
    </row>
    <row r="42" spans="1:24" ht="11.25" customHeight="1" x14ac:dyDescent="0.2">
      <c r="A42" s="28" t="s">
        <v>70</v>
      </c>
      <c r="B42" s="7" t="s">
        <v>71</v>
      </c>
      <c r="C42" s="8">
        <f>INTAVI!C42+NRGSUP!C42</f>
        <v>0</v>
      </c>
      <c r="D42" s="8">
        <f>INTAVI!D42+NRGSUP!D42</f>
        <v>0</v>
      </c>
      <c r="E42" s="8">
        <f>INTAVI!E42+NRGSUP!E42</f>
        <v>0</v>
      </c>
      <c r="F42" s="8">
        <f>INTAVI!F42+NRGSUP!F42</f>
        <v>0</v>
      </c>
      <c r="G42" s="8">
        <f>INTAVI!G42+NRGSUP!G42</f>
        <v>0</v>
      </c>
      <c r="H42" s="8">
        <f>INTAVI!H42+NRGSUP!H42</f>
        <v>0</v>
      </c>
      <c r="I42" s="8">
        <f>INTAVI!I42+NRGSUP!I42</f>
        <v>0</v>
      </c>
      <c r="J42" s="8">
        <f>INTAVI!J42+NRGSUP!J42</f>
        <v>0</v>
      </c>
      <c r="K42" s="8">
        <f>INTAVI!K42+NRGSUP!K42</f>
        <v>0</v>
      </c>
      <c r="L42" s="8">
        <f>INTAVI!L42+NRGSUP!L42</f>
        <v>0</v>
      </c>
      <c r="M42" s="8">
        <f>INTAVI!M42+NRGSUP!M42</f>
        <v>0</v>
      </c>
      <c r="N42" s="8">
        <f>INTAVI!N42+NRGSUP!N42</f>
        <v>0</v>
      </c>
      <c r="O42" s="8">
        <f>INTAVI!O42+NRGSUP!O42</f>
        <v>0</v>
      </c>
      <c r="P42" s="8">
        <f>INTAVI!P42+NRGSUP!P42</f>
        <v>0</v>
      </c>
      <c r="Q42" s="8">
        <f>INTAVI!Q42+NRGSUP!Q42</f>
        <v>0</v>
      </c>
      <c r="R42" s="8">
        <f>INTAVI!R42+NRGSUP!R42</f>
        <v>0</v>
      </c>
      <c r="S42" s="8">
        <f>INTAVI!S42+NRGSUP!S42</f>
        <v>0</v>
      </c>
      <c r="T42" s="8">
        <f>INTAVI!T42+NRGSUP!T42</f>
        <v>0</v>
      </c>
      <c r="U42" s="8">
        <f>INTAVI!U42+NRGSUP!U42</f>
        <v>0</v>
      </c>
      <c r="V42" s="8">
        <f>INTAVI!V42+NRGSUP!V42</f>
        <v>0</v>
      </c>
      <c r="W42" s="8">
        <f>INTAVI!W42+NRGSUP!W42</f>
        <v>0</v>
      </c>
      <c r="X42" s="8">
        <f>INTAVI!X42+NRGSUP!X42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INTAVI!C43+NRGSUP!C43</f>
        <v>1784.3280296399998</v>
      </c>
      <c r="D43" s="8">
        <f>INTAVI!D43+NRGSUP!D43</f>
        <v>1758.8377778399999</v>
      </c>
      <c r="E43" s="8">
        <f>INTAVI!E43+NRGSUP!E43</f>
        <v>1682.3664889200002</v>
      </c>
      <c r="F43" s="8">
        <f>INTAVI!F43+NRGSUP!F43</f>
        <v>1739.71962216</v>
      </c>
      <c r="G43" s="8">
        <f>INTAVI!G43+NRGSUP!G43</f>
        <v>1698.2979296399999</v>
      </c>
      <c r="H43" s="8">
        <f>INTAVI!H43+NRGSUP!H43</f>
        <v>1653.6897889200002</v>
      </c>
      <c r="I43" s="8">
        <f>INTAVI!I43+NRGSUP!I43</f>
        <v>1602.70901856</v>
      </c>
      <c r="J43" s="8">
        <f>INTAVI!J43+NRGSUP!J43</f>
        <v>1640.9445296400002</v>
      </c>
      <c r="K43" s="8">
        <f>INTAVI!K43+NRGSUP!K43</f>
        <v>1617.9628888800003</v>
      </c>
      <c r="L43" s="8">
        <f>INTAVI!L43+NRGSUP!L43</f>
        <v>1788.3686433600001</v>
      </c>
      <c r="M43" s="8">
        <f>INTAVI!M43+NRGSUP!M43</f>
        <v>1981.1411567999999</v>
      </c>
      <c r="N43" s="8">
        <f>INTAVI!N43+NRGSUP!N43</f>
        <v>1826.55453708</v>
      </c>
      <c r="O43" s="8">
        <f>INTAVI!O43+NRGSUP!O43</f>
        <v>2000.6935977599999</v>
      </c>
      <c r="P43" s="8">
        <f>INTAVI!P43+NRGSUP!P43</f>
        <v>1857.7003676399997</v>
      </c>
      <c r="Q43" s="8">
        <f>INTAVI!Q43+NRGSUP!Q43</f>
        <v>1462.2230656800002</v>
      </c>
      <c r="R43" s="8">
        <f>INTAVI!R43+NRGSUP!R43</f>
        <v>1451.0266149600002</v>
      </c>
      <c r="S43" s="8">
        <f>INTAVI!S43+NRGSUP!S43</f>
        <v>1720.6620209999996</v>
      </c>
      <c r="T43" s="8">
        <f>INTAVI!T43+NRGSUP!T43</f>
        <v>2149.7582854800003</v>
      </c>
      <c r="U43" s="8">
        <f>INTAVI!U43+NRGSUP!U43</f>
        <v>2105.3107342800004</v>
      </c>
      <c r="V43" s="8">
        <f>INTAVI!V43+NRGSUP!V43</f>
        <v>2243.4902802000001</v>
      </c>
      <c r="W43" s="8">
        <f>INTAVI!W43+NRGSUP!W43</f>
        <v>2401.16384664</v>
      </c>
      <c r="X43" s="8">
        <f>INTAVI!X43+NRGSUP!X43</f>
        <v>2272.21873164</v>
      </c>
    </row>
    <row r="44" spans="1:24" ht="11.25" customHeight="1" x14ac:dyDescent="0.2">
      <c r="A44" s="28" t="s">
        <v>74</v>
      </c>
      <c r="B44" s="7" t="s">
        <v>75</v>
      </c>
      <c r="C44" s="8">
        <f>INTAVI!C44+NRGSUP!C44</f>
        <v>3089.5892985599999</v>
      </c>
      <c r="D44" s="8">
        <f>INTAVI!D44+NRGSUP!D44</f>
        <v>2973.9598286400001</v>
      </c>
      <c r="E44" s="8">
        <f>INTAVI!E44+NRGSUP!E44</f>
        <v>3086.5387478400003</v>
      </c>
      <c r="F44" s="8">
        <f>INTAVI!F44+NRGSUP!F44</f>
        <v>3624.326207999999</v>
      </c>
      <c r="G44" s="8">
        <f>INTAVI!G44+NRGSUP!G44</f>
        <v>3499.3280253599996</v>
      </c>
      <c r="H44" s="8">
        <f>INTAVI!H44+NRGSUP!H44</f>
        <v>3677.3962610400004</v>
      </c>
      <c r="I44" s="8">
        <f>INTAVI!I44+NRGSUP!I44</f>
        <v>3752.4454372800005</v>
      </c>
      <c r="J44" s="8">
        <f>INTAVI!J44+NRGSUP!J44</f>
        <v>3939.5711448000002</v>
      </c>
      <c r="K44" s="8">
        <f>INTAVI!K44+NRGSUP!K44</f>
        <v>4087.8614023199993</v>
      </c>
      <c r="L44" s="8">
        <f>INTAVI!L44+NRGSUP!L44</f>
        <v>3866.1759756000006</v>
      </c>
      <c r="M44" s="8">
        <f>INTAVI!M44+NRGSUP!M44</f>
        <v>3490.6857271199992</v>
      </c>
      <c r="N44" s="8">
        <f>INTAVI!N44+NRGSUP!N44</f>
        <v>3508.3041343200016</v>
      </c>
      <c r="O44" s="8">
        <f>INTAVI!O44+NRGSUP!O44</f>
        <v>2925.8855121600004</v>
      </c>
      <c r="P44" s="8">
        <f>INTAVI!P44+NRGSUP!P44</f>
        <v>2124.6035292000001</v>
      </c>
      <c r="Q44" s="8">
        <f>INTAVI!Q44+NRGSUP!Q44</f>
        <v>2588.3669296799999</v>
      </c>
      <c r="R44" s="8">
        <f>INTAVI!R44+NRGSUP!R44</f>
        <v>2793.2275159200008</v>
      </c>
      <c r="S44" s="8">
        <f>INTAVI!S44+NRGSUP!S44</f>
        <v>2871.80399592</v>
      </c>
      <c r="T44" s="8">
        <f>INTAVI!T44+NRGSUP!T44</f>
        <v>2553.5500257600006</v>
      </c>
      <c r="U44" s="8">
        <f>INTAVI!U44+NRGSUP!U44</f>
        <v>2620.9023292800007</v>
      </c>
      <c r="V44" s="8">
        <f>INTAVI!V44+NRGSUP!V44</f>
        <v>2516.6555820000003</v>
      </c>
      <c r="W44" s="8">
        <f>INTAVI!W44+NRGSUP!W44</f>
        <v>1992.8753546400003</v>
      </c>
      <c r="X44" s="8">
        <f>INTAVI!X44+NRGSUP!X44</f>
        <v>2241.0764423999999</v>
      </c>
    </row>
    <row r="45" spans="1:24" ht="11.25" customHeight="1" x14ac:dyDescent="0.2">
      <c r="A45" s="28" t="s">
        <v>76</v>
      </c>
      <c r="B45" s="7" t="s">
        <v>77</v>
      </c>
      <c r="C45" s="8">
        <f>INTAVI!C45+NRGSUP!C45</f>
        <v>0</v>
      </c>
      <c r="D45" s="8">
        <f>INTAVI!D45+NRGSUP!D45</f>
        <v>0</v>
      </c>
      <c r="E45" s="8">
        <f>INTAVI!E45+NRGSUP!E45</f>
        <v>0</v>
      </c>
      <c r="F45" s="8">
        <f>INTAVI!F45+NRGSUP!F45</f>
        <v>0</v>
      </c>
      <c r="G45" s="8">
        <f>INTAVI!G45+NRGSUP!G45</f>
        <v>0</v>
      </c>
      <c r="H45" s="8">
        <f>INTAVI!H45+NRGSUP!H45</f>
        <v>0</v>
      </c>
      <c r="I45" s="8">
        <f>INTAVI!I45+NRGSUP!I45</f>
        <v>0</v>
      </c>
      <c r="J45" s="8">
        <f>INTAVI!J45+NRGSUP!J45</f>
        <v>0</v>
      </c>
      <c r="K45" s="8">
        <f>INTAVI!K45+NRGSUP!K45</f>
        <v>0</v>
      </c>
      <c r="L45" s="8">
        <f>INTAVI!L45+NRGSUP!L45</f>
        <v>0</v>
      </c>
      <c r="M45" s="8">
        <f>INTAVI!M45+NRGSUP!M45</f>
        <v>0</v>
      </c>
      <c r="N45" s="8">
        <f>INTAVI!N45+NRGSUP!N45</f>
        <v>0</v>
      </c>
      <c r="O45" s="8">
        <f>INTAVI!O45+NRGSUP!O45</f>
        <v>0</v>
      </c>
      <c r="P45" s="8">
        <f>INTAVI!P45+NRGSUP!P45</f>
        <v>0</v>
      </c>
      <c r="Q45" s="8">
        <f>INTAVI!Q45+NRGSUP!Q45</f>
        <v>0</v>
      </c>
      <c r="R45" s="8">
        <f>INTAVI!R45+NRGSUP!R45</f>
        <v>0</v>
      </c>
      <c r="S45" s="8">
        <f>INTAVI!S45+NRGSUP!S45</f>
        <v>0</v>
      </c>
      <c r="T45" s="8">
        <f>INTAVI!T45+NRGSUP!T45</f>
        <v>0</v>
      </c>
      <c r="U45" s="8">
        <f>INTAVI!U45+NRGSUP!U45</f>
        <v>0</v>
      </c>
      <c r="V45" s="8">
        <f>INTAVI!V45+NRGSUP!V45</f>
        <v>0</v>
      </c>
      <c r="W45" s="8">
        <f>INTAVI!W45+NRGSUP!W45</f>
        <v>0</v>
      </c>
      <c r="X45" s="8">
        <f>INTAVI!X45+NRGSUP!X45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INTAVI!C46+NRGSUP!C46</f>
        <v>0</v>
      </c>
      <c r="D46" s="8">
        <f>INTAVI!D46+NRGSUP!D46</f>
        <v>0</v>
      </c>
      <c r="E46" s="8">
        <f>INTAVI!E46+NRGSUP!E46</f>
        <v>0</v>
      </c>
      <c r="F46" s="8">
        <f>INTAVI!F46+NRGSUP!F46</f>
        <v>0</v>
      </c>
      <c r="G46" s="8">
        <f>INTAVI!G46+NRGSUP!G46</f>
        <v>0</v>
      </c>
      <c r="H46" s="8">
        <f>INTAVI!H46+NRGSUP!H46</f>
        <v>0</v>
      </c>
      <c r="I46" s="8">
        <f>INTAVI!I46+NRGSUP!I46</f>
        <v>0</v>
      </c>
      <c r="J46" s="8">
        <f>INTAVI!J46+NRGSUP!J46</f>
        <v>0</v>
      </c>
      <c r="K46" s="8">
        <f>INTAVI!K46+NRGSUP!K46</f>
        <v>0</v>
      </c>
      <c r="L46" s="8">
        <f>INTAVI!L46+NRGSUP!L46</f>
        <v>0</v>
      </c>
      <c r="M46" s="8">
        <f>INTAVI!M46+NRGSUP!M46</f>
        <v>0</v>
      </c>
      <c r="N46" s="8">
        <f>INTAVI!N46+NRGSUP!N46</f>
        <v>0</v>
      </c>
      <c r="O46" s="8">
        <f>INTAVI!O46+NRGSUP!O46</f>
        <v>0</v>
      </c>
      <c r="P46" s="8">
        <f>INTAVI!P46+NRGSUP!P46</f>
        <v>0</v>
      </c>
      <c r="Q46" s="8">
        <f>INTAVI!Q46+NRGSUP!Q46</f>
        <v>0</v>
      </c>
      <c r="R46" s="8">
        <f>INTAVI!R46+NRGSUP!R46</f>
        <v>0</v>
      </c>
      <c r="S46" s="8">
        <f>INTAVI!S46+NRGSUP!S46</f>
        <v>0</v>
      </c>
      <c r="T46" s="8">
        <f>INTAVI!T46+NRGSUP!T46</f>
        <v>0</v>
      </c>
      <c r="U46" s="8">
        <f>INTAVI!U46+NRGSUP!U46</f>
        <v>0</v>
      </c>
      <c r="V46" s="8">
        <f>INTAVI!V46+NRGSUP!V46</f>
        <v>0</v>
      </c>
      <c r="W46" s="8">
        <f>INTAVI!W46+NRGSUP!W46</f>
        <v>0</v>
      </c>
      <c r="X46" s="8">
        <f>INTAVI!X46+NRGSUP!X46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INTAVI!C47+NRGSUP!C47</f>
        <v>0</v>
      </c>
      <c r="D47" s="8">
        <f>INTAVI!D47+NRGSUP!D47</f>
        <v>0</v>
      </c>
      <c r="E47" s="8">
        <f>INTAVI!E47+NRGSUP!E47</f>
        <v>0</v>
      </c>
      <c r="F47" s="8">
        <f>INTAVI!F47+NRGSUP!F47</f>
        <v>0</v>
      </c>
      <c r="G47" s="8">
        <f>INTAVI!G47+NRGSUP!G47</f>
        <v>0</v>
      </c>
      <c r="H47" s="8">
        <f>INTAVI!H47+NRGSUP!H47</f>
        <v>0</v>
      </c>
      <c r="I47" s="8">
        <f>INTAVI!I47+NRGSUP!I47</f>
        <v>0</v>
      </c>
      <c r="J47" s="8">
        <f>INTAVI!J47+NRGSUP!J47</f>
        <v>0</v>
      </c>
      <c r="K47" s="8">
        <f>INTAVI!K47+NRGSUP!K47</f>
        <v>0</v>
      </c>
      <c r="L47" s="8">
        <f>INTAVI!L47+NRGSUP!L47</f>
        <v>0</v>
      </c>
      <c r="M47" s="8">
        <f>INTAVI!M47+NRGSUP!M47</f>
        <v>0</v>
      </c>
      <c r="N47" s="8">
        <f>INTAVI!N47+NRGSUP!N47</f>
        <v>0</v>
      </c>
      <c r="O47" s="8">
        <f>INTAVI!O47+NRGSUP!O47</f>
        <v>0</v>
      </c>
      <c r="P47" s="8">
        <f>INTAVI!P47+NRGSUP!P47</f>
        <v>0</v>
      </c>
      <c r="Q47" s="8">
        <f>INTAVI!Q47+NRGSUP!Q47</f>
        <v>0</v>
      </c>
      <c r="R47" s="8">
        <f>INTAVI!R47+NRGSUP!R47</f>
        <v>0</v>
      </c>
      <c r="S47" s="8">
        <f>INTAVI!S47+NRGSUP!S47</f>
        <v>0</v>
      </c>
      <c r="T47" s="8">
        <f>INTAVI!T47+NRGSUP!T47</f>
        <v>0</v>
      </c>
      <c r="U47" s="8">
        <f>INTAVI!U47+NRGSUP!U47</f>
        <v>0</v>
      </c>
      <c r="V47" s="8">
        <f>INTAVI!V47+NRGSUP!V47</f>
        <v>0</v>
      </c>
      <c r="W47" s="8">
        <f>INTAVI!W47+NRGSUP!W47</f>
        <v>0</v>
      </c>
      <c r="X47" s="8">
        <f>INTAVI!X47+NRGSUP!X47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INTAVI!C48+NRGSUP!C48</f>
        <v>446.79386700000003</v>
      </c>
      <c r="D48" s="8">
        <f>INTAVI!D48+NRGSUP!D48</f>
        <v>421.44359399999973</v>
      </c>
      <c r="E48" s="8">
        <f>INTAVI!E48+NRGSUP!E48</f>
        <v>440.45621099999994</v>
      </c>
      <c r="F48" s="8">
        <f>INTAVI!F48+NRGSUP!F48</f>
        <v>434.11890599999987</v>
      </c>
      <c r="G48" s="8">
        <f>INTAVI!G48+NRGSUP!G48</f>
        <v>462.63765600000011</v>
      </c>
      <c r="H48" s="8">
        <f>INTAVI!H48+NRGSUP!H48</f>
        <v>487.98757799999987</v>
      </c>
      <c r="I48" s="8">
        <f>INTAVI!I48+NRGSUP!I48</f>
        <v>462.63765600000005</v>
      </c>
      <c r="J48" s="8">
        <f>INTAVI!J48+NRGSUP!J48</f>
        <v>453.13117199999999</v>
      </c>
      <c r="K48" s="8">
        <f>INTAVI!K48+NRGSUP!K48</f>
        <v>481.64992200000023</v>
      </c>
      <c r="L48" s="8">
        <f>INTAVI!L48+NRGSUP!L48</f>
        <v>456.30000000000007</v>
      </c>
      <c r="M48" s="8">
        <f>INTAVI!M48+NRGSUP!M48</f>
        <v>367.57492200000002</v>
      </c>
      <c r="N48" s="8">
        <f>INTAVI!N48+NRGSUP!N48</f>
        <v>316.87507799999997</v>
      </c>
      <c r="O48" s="8">
        <f>INTAVI!O48+NRGSUP!O48</f>
        <v>297.862461</v>
      </c>
      <c r="P48" s="8">
        <f>INTAVI!P48+NRGSUP!P48</f>
        <v>425.01712500000008</v>
      </c>
      <c r="Q48" s="8">
        <f>INTAVI!Q48+NRGSUP!Q48</f>
        <v>511.36312499999997</v>
      </c>
      <c r="R48" s="8">
        <f>INTAVI!R48+NRGSUP!R48</f>
        <v>396.93888000000004</v>
      </c>
      <c r="S48" s="8">
        <f>INTAVI!S48+NRGSUP!S48</f>
        <v>387.10596599999997</v>
      </c>
      <c r="T48" s="8">
        <f>INTAVI!T48+NRGSUP!T48</f>
        <v>341.82977400000004</v>
      </c>
      <c r="U48" s="8">
        <f>INTAVI!U48+NRGSUP!U48</f>
        <v>227.51293499999997</v>
      </c>
      <c r="V48" s="8">
        <f>INTAVI!V48+NRGSUP!V48</f>
        <v>170.308008</v>
      </c>
      <c r="W48" s="8">
        <f>INTAVI!W48+NRGSUP!W48</f>
        <v>204.25918499999995</v>
      </c>
      <c r="X48" s="8">
        <f>INTAVI!X48+NRGSUP!X48</f>
        <v>39.678795000000001</v>
      </c>
    </row>
    <row r="49" spans="1:24" ht="11.25" customHeight="1" x14ac:dyDescent="0.2">
      <c r="A49" s="28" t="s">
        <v>84</v>
      </c>
      <c r="B49" s="7" t="s">
        <v>85</v>
      </c>
      <c r="C49" s="8">
        <f>INTAVI!C49+NRGSUP!C49</f>
        <v>0</v>
      </c>
      <c r="D49" s="8">
        <f>INTAVI!D49+NRGSUP!D49</f>
        <v>0</v>
      </c>
      <c r="E49" s="8">
        <f>INTAVI!E49+NRGSUP!E49</f>
        <v>0</v>
      </c>
      <c r="F49" s="8">
        <f>INTAVI!F49+NRGSUP!F49</f>
        <v>0</v>
      </c>
      <c r="G49" s="8">
        <f>INTAVI!G49+NRGSUP!G49</f>
        <v>0</v>
      </c>
      <c r="H49" s="8">
        <f>INTAVI!H49+NRGSUP!H49</f>
        <v>0</v>
      </c>
      <c r="I49" s="8">
        <f>INTAVI!I49+NRGSUP!I49</f>
        <v>0</v>
      </c>
      <c r="J49" s="8">
        <f>INTAVI!J49+NRGSUP!J49</f>
        <v>0</v>
      </c>
      <c r="K49" s="8">
        <f>INTAVI!K49+NRGSUP!K49</f>
        <v>0</v>
      </c>
      <c r="L49" s="8">
        <f>INTAVI!L49+NRGSUP!L49</f>
        <v>0</v>
      </c>
      <c r="M49" s="8">
        <f>INTAVI!M49+NRGSUP!M49</f>
        <v>0</v>
      </c>
      <c r="N49" s="8">
        <f>INTAVI!N49+NRGSUP!N49</f>
        <v>0</v>
      </c>
      <c r="O49" s="8">
        <f>INTAVI!O49+NRGSUP!O49</f>
        <v>0</v>
      </c>
      <c r="P49" s="8">
        <f>INTAVI!P49+NRGSUP!P49</f>
        <v>0</v>
      </c>
      <c r="Q49" s="8">
        <f>INTAVI!Q49+NRGSUP!Q49</f>
        <v>0</v>
      </c>
      <c r="R49" s="8">
        <f>INTAVI!R49+NRGSUP!R49</f>
        <v>0</v>
      </c>
      <c r="S49" s="8">
        <f>INTAVI!S49+NRGSUP!S49</f>
        <v>0</v>
      </c>
      <c r="T49" s="8">
        <f>INTAVI!T49+NRGSUP!T49</f>
        <v>0</v>
      </c>
      <c r="U49" s="8">
        <f>INTAVI!U49+NRGSUP!U49</f>
        <v>0</v>
      </c>
      <c r="V49" s="8">
        <f>INTAVI!V49+NRGSUP!V49</f>
        <v>0</v>
      </c>
      <c r="W49" s="8">
        <f>INTAVI!W49+NRGSUP!W49</f>
        <v>0</v>
      </c>
      <c r="X49" s="8">
        <f>INTAVI!X49+NRGSUP!X49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INTAVI!C50+NRGSUP!C50</f>
        <v>0</v>
      </c>
      <c r="D50" s="8">
        <f>INTAVI!D50+NRGSUP!D50</f>
        <v>0</v>
      </c>
      <c r="E50" s="8">
        <f>INTAVI!E50+NRGSUP!E50</f>
        <v>47.146647959999996</v>
      </c>
      <c r="F50" s="8">
        <f>INTAVI!F50+NRGSUP!F50</f>
        <v>47.146647959999996</v>
      </c>
      <c r="G50" s="8">
        <f>INTAVI!G50+NRGSUP!G50</f>
        <v>17.679960000000001</v>
      </c>
      <c r="H50" s="8">
        <f>INTAVI!H50+NRGSUP!H50</f>
        <v>0</v>
      </c>
      <c r="I50" s="8">
        <f>INTAVI!I50+NRGSUP!I50</f>
        <v>0</v>
      </c>
      <c r="J50" s="8">
        <f>INTAVI!J50+NRGSUP!J50</f>
        <v>0</v>
      </c>
      <c r="K50" s="8">
        <f>INTAVI!K50+NRGSUP!K50</f>
        <v>0</v>
      </c>
      <c r="L50" s="8">
        <f>INTAVI!L50+NRGSUP!L50</f>
        <v>0</v>
      </c>
      <c r="M50" s="8">
        <f>INTAVI!M50+NRGSUP!M50</f>
        <v>0</v>
      </c>
      <c r="N50" s="8">
        <f>INTAVI!N50+NRGSUP!N50</f>
        <v>0</v>
      </c>
      <c r="O50" s="8">
        <f>INTAVI!O50+NRGSUP!O50</f>
        <v>0</v>
      </c>
      <c r="P50" s="8">
        <f>INTAVI!P50+NRGSUP!P50</f>
        <v>0</v>
      </c>
      <c r="Q50" s="8">
        <f>INTAVI!Q50+NRGSUP!Q50</f>
        <v>0</v>
      </c>
      <c r="R50" s="8">
        <f>INTAVI!R50+NRGSUP!R50</f>
        <v>0</v>
      </c>
      <c r="S50" s="8">
        <f>INTAVI!S50+NRGSUP!S50</f>
        <v>0</v>
      </c>
      <c r="T50" s="8">
        <f>INTAVI!T50+NRGSUP!T50</f>
        <v>0</v>
      </c>
      <c r="U50" s="8">
        <f>INTAVI!U50+NRGSUP!U50</f>
        <v>0</v>
      </c>
      <c r="V50" s="8">
        <f>INTAVI!V50+NRGSUP!V50</f>
        <v>0</v>
      </c>
      <c r="W50" s="8">
        <f>INTAVI!W50+NRGSUP!W50</f>
        <v>0</v>
      </c>
      <c r="X50" s="8">
        <f>INTAVI!X50+NRGSUP!X50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INTAVI!C51+NRGSUP!C51</f>
        <v>0</v>
      </c>
      <c r="D51" s="27">
        <f>INTAVI!D51+NRGSUP!D51</f>
        <v>0</v>
      </c>
      <c r="E51" s="27">
        <f>INTAVI!E51+NRGSUP!E51</f>
        <v>0</v>
      </c>
      <c r="F51" s="27">
        <f>INTAVI!F51+NRGSUP!F51</f>
        <v>0</v>
      </c>
      <c r="G51" s="27">
        <f>INTAVI!G51+NRGSUP!G51</f>
        <v>0</v>
      </c>
      <c r="H51" s="27">
        <f>INTAVI!H51+NRGSUP!H51</f>
        <v>0</v>
      </c>
      <c r="I51" s="27">
        <f>INTAVI!I51+NRGSUP!I51</f>
        <v>0</v>
      </c>
      <c r="J51" s="27">
        <f>INTAVI!J51+NRGSUP!J51</f>
        <v>0</v>
      </c>
      <c r="K51" s="27">
        <f>INTAVI!K51+NRGSUP!K51</f>
        <v>0</v>
      </c>
      <c r="L51" s="27">
        <f>INTAVI!L51+NRGSUP!L51</f>
        <v>0</v>
      </c>
      <c r="M51" s="27">
        <f>INTAVI!M51+NRGSUP!M51</f>
        <v>0</v>
      </c>
      <c r="N51" s="27">
        <f>INTAVI!N51+NRGSUP!N51</f>
        <v>0</v>
      </c>
      <c r="O51" s="27">
        <f>INTAVI!O51+NRGSUP!O51</f>
        <v>0</v>
      </c>
      <c r="P51" s="27">
        <f>INTAVI!P51+NRGSUP!P51</f>
        <v>0</v>
      </c>
      <c r="Q51" s="27">
        <f>INTAVI!Q51+NRGSUP!Q51</f>
        <v>0</v>
      </c>
      <c r="R51" s="27">
        <f>INTAVI!R51+NRGSUP!R51</f>
        <v>0</v>
      </c>
      <c r="S51" s="27">
        <f>INTAVI!S51+NRGSUP!S51</f>
        <v>0</v>
      </c>
      <c r="T51" s="27">
        <f>INTAVI!T51+NRGSUP!T51</f>
        <v>0</v>
      </c>
      <c r="U51" s="27">
        <f>INTAVI!U51+NRGSUP!U51</f>
        <v>0</v>
      </c>
      <c r="V51" s="27">
        <f>INTAVI!V51+NRGSUP!V51</f>
        <v>0</v>
      </c>
      <c r="W51" s="27">
        <f>INTAVI!W51+NRGSUP!W51</f>
        <v>0</v>
      </c>
      <c r="X51" s="27">
        <f>INTAVI!X51+NRGSUP!X51</f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19">SUM(C53:C54)</f>
        <v>0</v>
      </c>
      <c r="D52" s="27">
        <f t="shared" ref="D52:X52" si="20">SUM(D53:D54)</f>
        <v>2.5739999999999998</v>
      </c>
      <c r="E52" s="27">
        <f t="shared" si="20"/>
        <v>0</v>
      </c>
      <c r="F52" s="27">
        <f t="shared" si="20"/>
        <v>2.1451715999999998</v>
      </c>
      <c r="G52" s="27">
        <f t="shared" si="20"/>
        <v>10.152885600000001</v>
      </c>
      <c r="H52" s="27">
        <f t="shared" si="20"/>
        <v>19.733828399999997</v>
      </c>
      <c r="I52" s="27">
        <f t="shared" si="20"/>
        <v>10.439114399999998</v>
      </c>
      <c r="J52" s="27">
        <f t="shared" si="20"/>
        <v>41.184000000000005</v>
      </c>
      <c r="K52" s="27">
        <f t="shared" si="20"/>
        <v>34.1770572</v>
      </c>
      <c r="L52" s="27">
        <f t="shared" si="20"/>
        <v>39.468171600000005</v>
      </c>
      <c r="M52" s="27">
        <f t="shared" si="20"/>
        <v>42.7572288</v>
      </c>
      <c r="N52" s="27">
        <f t="shared" si="20"/>
        <v>0.57194279999999997</v>
      </c>
      <c r="O52" s="27">
        <f t="shared" si="20"/>
        <v>2.20011</v>
      </c>
      <c r="P52" s="27">
        <f t="shared" si="20"/>
        <v>4.1250000000000018</v>
      </c>
      <c r="Q52" s="27">
        <f t="shared" si="20"/>
        <v>44.96561625599999</v>
      </c>
      <c r="R52" s="27">
        <f t="shared" si="20"/>
        <v>65.13454200000001</v>
      </c>
      <c r="S52" s="27">
        <f t="shared" si="20"/>
        <v>69.731374416000023</v>
      </c>
      <c r="T52" s="27">
        <f t="shared" si="20"/>
        <v>94.947107745599993</v>
      </c>
      <c r="U52" s="27">
        <f t="shared" si="20"/>
        <v>102.98239685430346</v>
      </c>
      <c r="V52" s="27">
        <f t="shared" si="20"/>
        <v>133.47671451174028</v>
      </c>
      <c r="W52" s="27">
        <f t="shared" si="20"/>
        <v>159.82975105108761</v>
      </c>
      <c r="X52" s="27">
        <f t="shared" si="20"/>
        <v>181.36644808275315</v>
      </c>
    </row>
    <row r="53" spans="1:24" ht="11.25" customHeight="1" x14ac:dyDescent="0.2">
      <c r="A53" s="29" t="s">
        <v>116</v>
      </c>
      <c r="B53" s="7" t="s">
        <v>117</v>
      </c>
      <c r="C53" s="8">
        <f>INTAVI!C53+NRGSUP!C53</f>
        <v>0</v>
      </c>
      <c r="D53" s="8">
        <f>INTAVI!D53+NRGSUP!D53</f>
        <v>2.5739999999999998</v>
      </c>
      <c r="E53" s="8">
        <f>INTAVI!E53+NRGSUP!E53</f>
        <v>0</v>
      </c>
      <c r="F53" s="8">
        <f>INTAVI!F53+NRGSUP!F53</f>
        <v>2.1451715999999998</v>
      </c>
      <c r="G53" s="8">
        <f>INTAVI!G53+NRGSUP!G53</f>
        <v>10.152885600000001</v>
      </c>
      <c r="H53" s="8">
        <f>INTAVI!H53+NRGSUP!H53</f>
        <v>19.733828399999997</v>
      </c>
      <c r="I53" s="8">
        <f>INTAVI!I53+NRGSUP!I53</f>
        <v>10.439114399999998</v>
      </c>
      <c r="J53" s="8">
        <f>INTAVI!J53+NRGSUP!J53</f>
        <v>41.184000000000005</v>
      </c>
      <c r="K53" s="8">
        <f>INTAVI!K53+NRGSUP!K53</f>
        <v>34.1770572</v>
      </c>
      <c r="L53" s="8">
        <f>INTAVI!L53+NRGSUP!L53</f>
        <v>39.468171600000005</v>
      </c>
      <c r="M53" s="8">
        <f>INTAVI!M53+NRGSUP!M53</f>
        <v>42.7572288</v>
      </c>
      <c r="N53" s="8">
        <f>INTAVI!N53+NRGSUP!N53</f>
        <v>0.57194279999999997</v>
      </c>
      <c r="O53" s="8">
        <f>INTAVI!O53+NRGSUP!O53</f>
        <v>0</v>
      </c>
      <c r="P53" s="8">
        <f>INTAVI!P53+NRGSUP!P53</f>
        <v>0</v>
      </c>
      <c r="Q53" s="8">
        <f>INTAVI!Q53+NRGSUP!Q53</f>
        <v>39.896999999999991</v>
      </c>
      <c r="R53" s="8">
        <f>INTAVI!R53+NRGSUP!R53</f>
        <v>31.603057200000002</v>
      </c>
      <c r="S53" s="8">
        <f>INTAVI!S53+NRGSUP!S53</f>
        <v>13.441942800000003</v>
      </c>
      <c r="T53" s="8">
        <f>INTAVI!T53+NRGSUP!T53</f>
        <v>12.883384800000002</v>
      </c>
      <c r="U53" s="8">
        <f>INTAVI!U53+NRGSUP!U53</f>
        <v>22.4205696</v>
      </c>
      <c r="V53" s="8">
        <f>INTAVI!V53+NRGSUP!V53</f>
        <v>23.6643264</v>
      </c>
      <c r="W53" s="8">
        <f>INTAVI!W53+NRGSUP!W53</f>
        <v>41.26894200000001</v>
      </c>
      <c r="X53" s="8">
        <f>INTAVI!X53+NRGSUP!X53</f>
        <v>38.079241199999998</v>
      </c>
    </row>
    <row r="54" spans="1:24" ht="11.25" customHeight="1" x14ac:dyDescent="0.2">
      <c r="A54" s="43" t="s">
        <v>118</v>
      </c>
      <c r="B54" s="44" t="s">
        <v>119</v>
      </c>
      <c r="C54" s="45">
        <f>INTAVI!C54+NRGSUP!C54</f>
        <v>0</v>
      </c>
      <c r="D54" s="45">
        <f>INTAVI!D54+NRGSUP!D54</f>
        <v>0</v>
      </c>
      <c r="E54" s="45">
        <f>INTAVI!E54+NRGSUP!E54</f>
        <v>0</v>
      </c>
      <c r="F54" s="45">
        <f>INTAVI!F54+NRGSUP!F54</f>
        <v>0</v>
      </c>
      <c r="G54" s="45">
        <f>INTAVI!G54+NRGSUP!G54</f>
        <v>0</v>
      </c>
      <c r="H54" s="45">
        <f>INTAVI!H54+NRGSUP!H54</f>
        <v>0</v>
      </c>
      <c r="I54" s="45">
        <f>INTAVI!I54+NRGSUP!I54</f>
        <v>0</v>
      </c>
      <c r="J54" s="45">
        <f>INTAVI!J54+NRGSUP!J54</f>
        <v>0</v>
      </c>
      <c r="K54" s="45">
        <f>INTAVI!K54+NRGSUP!K54</f>
        <v>0</v>
      </c>
      <c r="L54" s="45">
        <f>INTAVI!L54+NRGSUP!L54</f>
        <v>0</v>
      </c>
      <c r="M54" s="45">
        <f>INTAVI!M54+NRGSUP!M54</f>
        <v>0</v>
      </c>
      <c r="N54" s="45">
        <f>INTAVI!N54+NRGSUP!N54</f>
        <v>0</v>
      </c>
      <c r="O54" s="45">
        <f>INTAVI!O54+NRGSUP!O54</f>
        <v>2.20011</v>
      </c>
      <c r="P54" s="45">
        <f>INTAVI!P54+NRGSUP!P54</f>
        <v>4.1250000000000018</v>
      </c>
      <c r="Q54" s="45">
        <f>INTAVI!Q54+NRGSUP!Q54</f>
        <v>5.0686162559999994</v>
      </c>
      <c r="R54" s="45">
        <f>INTAVI!R54+NRGSUP!R54</f>
        <v>33.531484800000008</v>
      </c>
      <c r="S54" s="45">
        <f>INTAVI!S54+NRGSUP!S54</f>
        <v>56.289431616000016</v>
      </c>
      <c r="T54" s="45">
        <f>INTAVI!T54+NRGSUP!T54</f>
        <v>82.063722945599991</v>
      </c>
      <c r="U54" s="45">
        <f>INTAVI!U54+NRGSUP!U54</f>
        <v>80.561827254303452</v>
      </c>
      <c r="V54" s="45">
        <f>INTAVI!V54+NRGSUP!V54</f>
        <v>109.81238811174029</v>
      </c>
      <c r="W54" s="45">
        <f>INTAVI!W54+NRGSUP!W54</f>
        <v>118.5608090510876</v>
      </c>
      <c r="X54" s="45">
        <f>INTAVI!X54+NRGSUP!X54</f>
        <v>143.28720688275314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29.848089600000002</v>
      </c>
      <c r="D61" s="49">
        <f t="shared" si="21"/>
        <v>33.319641599999997</v>
      </c>
      <c r="E61" s="49">
        <f t="shared" si="21"/>
        <v>41.496134400000003</v>
      </c>
      <c r="F61" s="49">
        <f t="shared" si="21"/>
        <v>54.263865599999988</v>
      </c>
      <c r="G61" s="49">
        <f t="shared" si="21"/>
        <v>48.652531199999999</v>
      </c>
      <c r="H61" s="49">
        <f t="shared" si="21"/>
        <v>45.248313599999975</v>
      </c>
      <c r="I61" s="49">
        <f t="shared" si="21"/>
        <v>50.176224000000005</v>
      </c>
      <c r="J61" s="49">
        <f t="shared" si="21"/>
        <v>75.387342959999984</v>
      </c>
      <c r="K61" s="49">
        <f t="shared" si="21"/>
        <v>155.19319703999997</v>
      </c>
      <c r="L61" s="49">
        <f t="shared" si="21"/>
        <v>184.01627231999998</v>
      </c>
      <c r="M61" s="49">
        <f t="shared" si="21"/>
        <v>165.50145935999998</v>
      </c>
      <c r="N61" s="49">
        <f t="shared" si="21"/>
        <v>184.95806760000005</v>
      </c>
      <c r="O61" s="49">
        <f t="shared" si="21"/>
        <v>173.55891311999994</v>
      </c>
      <c r="P61" s="49">
        <f t="shared" si="21"/>
        <v>169.08933095999993</v>
      </c>
      <c r="Q61" s="49">
        <f t="shared" si="21"/>
        <v>162.85777199999995</v>
      </c>
      <c r="R61" s="49">
        <f t="shared" si="21"/>
        <v>210.67865783999997</v>
      </c>
      <c r="S61" s="49">
        <f t="shared" si="21"/>
        <v>219.11022215999995</v>
      </c>
      <c r="T61" s="49">
        <f t="shared" si="21"/>
        <v>280.82000879999998</v>
      </c>
      <c r="U61" s="49">
        <f t="shared" si="21"/>
        <v>319.95008927999999</v>
      </c>
      <c r="V61" s="49">
        <f t="shared" si="21"/>
        <v>319.15707696000004</v>
      </c>
      <c r="W61" s="49">
        <f t="shared" si="21"/>
        <v>414.74304216000002</v>
      </c>
      <c r="X61" s="49">
        <f t="shared" si="21"/>
        <v>421.77772367999989</v>
      </c>
    </row>
    <row r="62" spans="1:24" ht="11.25" customHeight="1" x14ac:dyDescent="0.2">
      <c r="A62" s="50" t="s">
        <v>92</v>
      </c>
      <c r="B62" s="51" t="s">
        <v>93</v>
      </c>
      <c r="C62" s="52">
        <f>INTAVI!C62+NRGSUP!C62</f>
        <v>13.328179200000003</v>
      </c>
      <c r="D62" s="52">
        <f>INTAVI!D62+NRGSUP!D62</f>
        <v>16.799731199999997</v>
      </c>
      <c r="E62" s="52">
        <f>INTAVI!E62+NRGSUP!E62</f>
        <v>18.368179199999997</v>
      </c>
      <c r="F62" s="52">
        <f>INTAVI!F62+NRGSUP!F62</f>
        <v>31.135910399999993</v>
      </c>
      <c r="G62" s="52">
        <f>INTAVI!G62+NRGSUP!G62</f>
        <v>21.055910399999998</v>
      </c>
      <c r="H62" s="52">
        <f>INTAVI!H62+NRGSUP!H62</f>
        <v>10.752134399999994</v>
      </c>
      <c r="I62" s="52">
        <f>INTAVI!I62+NRGSUP!I62</f>
        <v>15.680044800000001</v>
      </c>
      <c r="J62" s="52">
        <f>INTAVI!J62+NRGSUP!J62</f>
        <v>27.103910399999997</v>
      </c>
      <c r="K62" s="52">
        <f>INTAVI!K62+NRGSUP!K62</f>
        <v>64.176134399999967</v>
      </c>
      <c r="L62" s="52">
        <f>INTAVI!L62+NRGSUP!L62</f>
        <v>91.727596799999986</v>
      </c>
      <c r="M62" s="52">
        <f>INTAVI!M62+NRGSUP!M62</f>
        <v>69.664089599999997</v>
      </c>
      <c r="N62" s="52">
        <f>INTAVI!N62+NRGSUP!N62</f>
        <v>73.696089600000022</v>
      </c>
      <c r="O62" s="52">
        <f>INTAVI!O62+NRGSUP!O62</f>
        <v>51.968447999999995</v>
      </c>
      <c r="P62" s="52">
        <f>INTAVI!P62+NRGSUP!P62</f>
        <v>44.46408959999998</v>
      </c>
      <c r="Q62" s="52">
        <f>INTAVI!Q62+NRGSUP!Q62</f>
        <v>52.304313599999986</v>
      </c>
      <c r="R62" s="52">
        <f>INTAVI!R62+NRGSUP!R62</f>
        <v>80.639596799999978</v>
      </c>
      <c r="S62" s="52">
        <f>INTAVI!S62+NRGSUP!S62</f>
        <v>73.696089599999993</v>
      </c>
      <c r="T62" s="52">
        <f>INTAVI!T62+NRGSUP!T62</f>
        <v>96.946617600000025</v>
      </c>
      <c r="U62" s="52">
        <f>INTAVI!U62+NRGSUP!U62</f>
        <v>99.651686399999988</v>
      </c>
      <c r="V62" s="52">
        <f>INTAVI!V62+NRGSUP!V62</f>
        <v>115.23697920000002</v>
      </c>
      <c r="W62" s="52">
        <f>INTAVI!W62+NRGSUP!W62</f>
        <v>119.59315199999999</v>
      </c>
      <c r="X62" s="52">
        <f>INTAVI!X62+NRGSUP!X62</f>
        <v>120.45438719999993</v>
      </c>
    </row>
    <row r="63" spans="1:24" ht="11.25" customHeight="1" x14ac:dyDescent="0.2">
      <c r="A63" s="50" t="s">
        <v>94</v>
      </c>
      <c r="B63" s="51" t="s">
        <v>95</v>
      </c>
      <c r="C63" s="52">
        <f>INTAVI!C63+NRGSUP!C63</f>
        <v>16.519910400000001</v>
      </c>
      <c r="D63" s="52">
        <f>INTAVI!D63+NRGSUP!D63</f>
        <v>16.519910400000001</v>
      </c>
      <c r="E63" s="52">
        <f>INTAVI!E63+NRGSUP!E63</f>
        <v>23.127955200000002</v>
      </c>
      <c r="F63" s="52">
        <f>INTAVI!F63+NRGSUP!F63</f>
        <v>23.127955199999995</v>
      </c>
      <c r="G63" s="52">
        <f>INTAVI!G63+NRGSUP!G63</f>
        <v>27.596620800000004</v>
      </c>
      <c r="H63" s="52">
        <f>INTAVI!H63+NRGSUP!H63</f>
        <v>34.496179199999979</v>
      </c>
      <c r="I63" s="52">
        <f>INTAVI!I63+NRGSUP!I63</f>
        <v>34.4961792</v>
      </c>
      <c r="J63" s="52">
        <f>INTAVI!J63+NRGSUP!J63</f>
        <v>44.84471039999999</v>
      </c>
      <c r="K63" s="52">
        <f>INTAVI!K63+NRGSUP!K63</f>
        <v>44.84471039999999</v>
      </c>
      <c r="L63" s="52">
        <f>INTAVI!L63+NRGSUP!L63</f>
        <v>36.344044800000006</v>
      </c>
      <c r="M63" s="52">
        <f>INTAVI!M63+NRGSUP!M63</f>
        <v>36.344044800000006</v>
      </c>
      <c r="N63" s="52">
        <f>INTAVI!N63+NRGSUP!N63</f>
        <v>39.648268800000039</v>
      </c>
      <c r="O63" s="52">
        <f>INTAVI!O63+NRGSUP!O63</f>
        <v>39.648268799999983</v>
      </c>
      <c r="P63" s="52">
        <f>INTAVI!P63+NRGSUP!P63</f>
        <v>39.648268799999983</v>
      </c>
      <c r="Q63" s="52">
        <f>INTAVI!Q63+NRGSUP!Q63</f>
        <v>39.64826879999999</v>
      </c>
      <c r="R63" s="52">
        <f>INTAVI!R63+NRGSUP!R63</f>
        <v>42.952089599999979</v>
      </c>
      <c r="S63" s="52">
        <f>INTAVI!S63+NRGSUP!S63</f>
        <v>49.560134399999981</v>
      </c>
      <c r="T63" s="52">
        <f>INTAVI!T63+NRGSUP!T63</f>
        <v>51.915628799999993</v>
      </c>
      <c r="U63" s="52">
        <f>INTAVI!U63+NRGSUP!U63</f>
        <v>47.871532799999997</v>
      </c>
      <c r="V63" s="52">
        <f>INTAVI!V63+NRGSUP!V63</f>
        <v>46.523635200000008</v>
      </c>
      <c r="W63" s="52">
        <f>INTAVI!W63+NRGSUP!W63</f>
        <v>51.618470400000007</v>
      </c>
      <c r="X63" s="52">
        <f>INTAVI!X63+NRGSUP!X63</f>
        <v>48.059827199999972</v>
      </c>
    </row>
    <row r="64" spans="1:24" ht="11.25" customHeight="1" x14ac:dyDescent="0.2">
      <c r="A64" s="50" t="s">
        <v>96</v>
      </c>
      <c r="B64" s="51" t="s">
        <v>97</v>
      </c>
      <c r="C64" s="52">
        <f>INTAVI!C64+NRGSUP!C64</f>
        <v>0</v>
      </c>
      <c r="D64" s="52">
        <f>INTAVI!D64+NRGSUP!D64</f>
        <v>0</v>
      </c>
      <c r="E64" s="52">
        <f>INTAVI!E64+NRGSUP!E64</f>
        <v>0</v>
      </c>
      <c r="F64" s="52">
        <f>INTAVI!F64+NRGSUP!F64</f>
        <v>0</v>
      </c>
      <c r="G64" s="52">
        <f>INTAVI!G64+NRGSUP!G64</f>
        <v>0</v>
      </c>
      <c r="H64" s="52">
        <f>INTAVI!H64+NRGSUP!H64</f>
        <v>0</v>
      </c>
      <c r="I64" s="52">
        <f>INTAVI!I64+NRGSUP!I64</f>
        <v>0</v>
      </c>
      <c r="J64" s="52">
        <f>INTAVI!J64+NRGSUP!J64</f>
        <v>0.81906551999999988</v>
      </c>
      <c r="K64" s="52">
        <f>INTAVI!K64+NRGSUP!K64</f>
        <v>4.2588655200000014</v>
      </c>
      <c r="L64" s="52">
        <f>INTAVI!L64+NRGSUP!L64</f>
        <v>11.411487360000001</v>
      </c>
      <c r="M64" s="52">
        <f>INTAVI!M64+NRGSUP!M64</f>
        <v>14.960181599999997</v>
      </c>
      <c r="N64" s="52">
        <f>INTAVI!N64+NRGSUP!N64</f>
        <v>24.460909200000003</v>
      </c>
      <c r="O64" s="52">
        <f>INTAVI!O64+NRGSUP!O64</f>
        <v>25.989556319999998</v>
      </c>
      <c r="P64" s="52">
        <f>INTAVI!P64+NRGSUP!P64</f>
        <v>25.443709200000001</v>
      </c>
      <c r="Q64" s="52">
        <f>INTAVI!Q64+NRGSUP!Q64</f>
        <v>25.989556320000002</v>
      </c>
      <c r="R64" s="52">
        <f>INTAVI!R64+NRGSUP!R64</f>
        <v>25.771178160000005</v>
      </c>
      <c r="S64" s="52">
        <f>INTAVI!S64+NRGSUP!S64</f>
        <v>26.808621839999997</v>
      </c>
      <c r="T64" s="52">
        <f>INTAVI!T64+NRGSUP!T64</f>
        <v>27.543166560000003</v>
      </c>
      <c r="U64" s="52">
        <f>INTAVI!U64+NRGSUP!U64</f>
        <v>30.221886240000003</v>
      </c>
      <c r="V64" s="52">
        <f>INTAVI!V64+NRGSUP!V64</f>
        <v>31.787290080000002</v>
      </c>
      <c r="W64" s="52">
        <f>INTAVI!W64+NRGSUP!W64</f>
        <v>30.407242320000002</v>
      </c>
      <c r="X64" s="52">
        <f>INTAVI!X64+NRGSUP!X64</f>
        <v>30.558790080000001</v>
      </c>
    </row>
    <row r="65" spans="1:24" ht="11.25" customHeight="1" x14ac:dyDescent="0.2">
      <c r="A65" s="50" t="s">
        <v>98</v>
      </c>
      <c r="B65" s="51" t="s">
        <v>99</v>
      </c>
      <c r="C65" s="52">
        <f>INTAVI!C65+NRGSUP!C65</f>
        <v>0</v>
      </c>
      <c r="D65" s="52">
        <f>INTAVI!D65+NRGSUP!D65</f>
        <v>0</v>
      </c>
      <c r="E65" s="52">
        <f>INTAVI!E65+NRGSUP!E65</f>
        <v>0</v>
      </c>
      <c r="F65" s="52">
        <f>INTAVI!F65+NRGSUP!F65</f>
        <v>0</v>
      </c>
      <c r="G65" s="52">
        <f>INTAVI!G65+NRGSUP!G65</f>
        <v>0</v>
      </c>
      <c r="H65" s="52">
        <f>INTAVI!H65+NRGSUP!H65</f>
        <v>0</v>
      </c>
      <c r="I65" s="52">
        <f>INTAVI!I65+NRGSUP!I65</f>
        <v>0</v>
      </c>
      <c r="J65" s="52">
        <f>INTAVI!J65+NRGSUP!J65</f>
        <v>0</v>
      </c>
      <c r="K65" s="52">
        <f>INTAVI!K65+NRGSUP!K65</f>
        <v>0</v>
      </c>
      <c r="L65" s="52">
        <f>INTAVI!L65+NRGSUP!L65</f>
        <v>0</v>
      </c>
      <c r="M65" s="52">
        <f>INTAVI!M65+NRGSUP!M65</f>
        <v>0</v>
      </c>
      <c r="N65" s="52">
        <f>INTAVI!N65+NRGSUP!N65</f>
        <v>0</v>
      </c>
      <c r="O65" s="52">
        <f>INTAVI!O65+NRGSUP!O65</f>
        <v>8.7998399999999961</v>
      </c>
      <c r="P65" s="52">
        <f>INTAVI!P65+NRGSUP!P65</f>
        <v>15.000119999999999</v>
      </c>
      <c r="Q65" s="52">
        <f>INTAVI!Q65+NRGSUP!Q65</f>
        <v>16.099919999999994</v>
      </c>
      <c r="R65" s="52">
        <f>INTAVI!R65+NRGSUP!R65</f>
        <v>32.500079999999997</v>
      </c>
      <c r="S65" s="52">
        <f>INTAVI!S65+NRGSUP!S65</f>
        <v>42.69995999999999</v>
      </c>
      <c r="T65" s="52">
        <f>INTAVI!T65+NRGSUP!T65</f>
        <v>75.200759999999988</v>
      </c>
      <c r="U65" s="52">
        <f>INTAVI!U65+NRGSUP!U65</f>
        <v>115.67375999999999</v>
      </c>
      <c r="V65" s="52">
        <f>INTAVI!V65+NRGSUP!V65</f>
        <v>93.775679999999994</v>
      </c>
      <c r="W65" s="52">
        <f>INTAVI!W65+NRGSUP!W65</f>
        <v>137.79107999999999</v>
      </c>
      <c r="X65" s="52">
        <f>INTAVI!X65+NRGSUP!X65</f>
        <v>148.16124000000002</v>
      </c>
    </row>
    <row r="66" spans="1:24" ht="11.25" customHeight="1" x14ac:dyDescent="0.2">
      <c r="A66" s="50" t="s">
        <v>100</v>
      </c>
      <c r="B66" s="51" t="s">
        <v>101</v>
      </c>
      <c r="C66" s="52">
        <f>INTAVI!C66+NRGSUP!C66</f>
        <v>0</v>
      </c>
      <c r="D66" s="52">
        <f>INTAVI!D66+NRGSUP!D66</f>
        <v>0</v>
      </c>
      <c r="E66" s="52">
        <f>INTAVI!E66+NRGSUP!E66</f>
        <v>0</v>
      </c>
      <c r="F66" s="52">
        <f>INTAVI!F66+NRGSUP!F66</f>
        <v>0</v>
      </c>
      <c r="G66" s="52">
        <f>INTAVI!G66+NRGSUP!G66</f>
        <v>0</v>
      </c>
      <c r="H66" s="52">
        <f>INTAVI!H66+NRGSUP!H66</f>
        <v>0</v>
      </c>
      <c r="I66" s="52">
        <f>INTAVI!I66+NRGSUP!I66</f>
        <v>0</v>
      </c>
      <c r="J66" s="52">
        <f>INTAVI!J66+NRGSUP!J66</f>
        <v>0</v>
      </c>
      <c r="K66" s="52">
        <f>INTAVI!K66+NRGSUP!K66</f>
        <v>0</v>
      </c>
      <c r="L66" s="52">
        <f>INTAVI!L66+NRGSUP!L66</f>
        <v>0</v>
      </c>
      <c r="M66" s="52">
        <f>INTAVI!M66+NRGSUP!M66</f>
        <v>0</v>
      </c>
      <c r="N66" s="52">
        <f>INTAVI!N66+NRGSUP!N66</f>
        <v>0</v>
      </c>
      <c r="O66" s="52">
        <f>INTAVI!O66+NRGSUP!O66</f>
        <v>0</v>
      </c>
      <c r="P66" s="52">
        <f>INTAVI!P66+NRGSUP!P66</f>
        <v>0</v>
      </c>
      <c r="Q66" s="52">
        <f>INTAVI!Q66+NRGSUP!Q66</f>
        <v>0</v>
      </c>
      <c r="R66" s="52">
        <f>INTAVI!R66+NRGSUP!R66</f>
        <v>0</v>
      </c>
      <c r="S66" s="52">
        <f>INTAVI!S66+NRGSUP!S66</f>
        <v>0</v>
      </c>
      <c r="T66" s="52">
        <f>INTAVI!T66+NRGSUP!T66</f>
        <v>0</v>
      </c>
      <c r="U66" s="52">
        <f>INTAVI!U66+NRGSUP!U66</f>
        <v>0</v>
      </c>
      <c r="V66" s="52">
        <f>INTAVI!V66+NRGSUP!V66</f>
        <v>0</v>
      </c>
      <c r="W66" s="52">
        <f>INTAVI!W66+NRGSUP!W66</f>
        <v>0</v>
      </c>
      <c r="X66" s="52">
        <f>INTAVI!X66+NRGSUP!X66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INTAVI!C67+NRGSUP!C67</f>
        <v>0</v>
      </c>
      <c r="D67" s="52">
        <f>INTAVI!D67+NRGSUP!D67</f>
        <v>0</v>
      </c>
      <c r="E67" s="52">
        <f>INTAVI!E67+NRGSUP!E67</f>
        <v>0</v>
      </c>
      <c r="F67" s="52">
        <f>INTAVI!F67+NRGSUP!F67</f>
        <v>0</v>
      </c>
      <c r="G67" s="52">
        <f>INTAVI!G67+NRGSUP!G67</f>
        <v>0</v>
      </c>
      <c r="H67" s="52">
        <f>INTAVI!H67+NRGSUP!H67</f>
        <v>0</v>
      </c>
      <c r="I67" s="52">
        <f>INTAVI!I67+NRGSUP!I67</f>
        <v>0</v>
      </c>
      <c r="J67" s="52">
        <f>INTAVI!J67+NRGSUP!J67</f>
        <v>0</v>
      </c>
      <c r="K67" s="52">
        <f>INTAVI!K67+NRGSUP!K67</f>
        <v>0</v>
      </c>
      <c r="L67" s="52">
        <f>INTAVI!L67+NRGSUP!L67</f>
        <v>0</v>
      </c>
      <c r="M67" s="52">
        <f>INTAVI!M67+NRGSUP!M67</f>
        <v>0</v>
      </c>
      <c r="N67" s="52">
        <f>INTAVI!N67+NRGSUP!N67</f>
        <v>0</v>
      </c>
      <c r="O67" s="52">
        <f>INTAVI!O67+NRGSUP!O67</f>
        <v>0</v>
      </c>
      <c r="P67" s="52">
        <f>INTAVI!P67+NRGSUP!P67</f>
        <v>0</v>
      </c>
      <c r="Q67" s="52">
        <f>INTAVI!Q67+NRGSUP!Q67</f>
        <v>0</v>
      </c>
      <c r="R67" s="52">
        <f>INTAVI!R67+NRGSUP!R67</f>
        <v>0</v>
      </c>
      <c r="S67" s="52">
        <f>INTAVI!S67+NRGSUP!S67</f>
        <v>0</v>
      </c>
      <c r="T67" s="52">
        <f>INTAVI!T67+NRGSUP!T67</f>
        <v>0</v>
      </c>
      <c r="U67" s="52">
        <f>INTAVI!U67+NRGSUP!U67</f>
        <v>0</v>
      </c>
      <c r="V67" s="52">
        <f>INTAVI!V67+NRGSUP!V67</f>
        <v>0</v>
      </c>
      <c r="W67" s="52">
        <f>INTAVI!W67+NRGSUP!W67</f>
        <v>1.93275504</v>
      </c>
      <c r="X67" s="52">
        <f>INTAVI!X67+NRGSUP!X67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INTAVI!C68+NRGSUP!C68</f>
        <v>0</v>
      </c>
      <c r="D68" s="52">
        <f>INTAVI!D68+NRGSUP!D68</f>
        <v>0</v>
      </c>
      <c r="E68" s="52">
        <f>INTAVI!E68+NRGSUP!E68</f>
        <v>0</v>
      </c>
      <c r="F68" s="52">
        <f>INTAVI!F68+NRGSUP!F68</f>
        <v>0</v>
      </c>
      <c r="G68" s="52">
        <f>INTAVI!G68+NRGSUP!G68</f>
        <v>0</v>
      </c>
      <c r="H68" s="52">
        <f>INTAVI!H68+NRGSUP!H68</f>
        <v>0</v>
      </c>
      <c r="I68" s="52">
        <f>INTAVI!I68+NRGSUP!I68</f>
        <v>0</v>
      </c>
      <c r="J68" s="52">
        <f>INTAVI!J68+NRGSUP!J68</f>
        <v>0</v>
      </c>
      <c r="K68" s="52">
        <f>INTAVI!K68+NRGSUP!K68</f>
        <v>0</v>
      </c>
      <c r="L68" s="52">
        <f>INTAVI!L68+NRGSUP!L68</f>
        <v>0</v>
      </c>
      <c r="M68" s="52">
        <f>INTAVI!M68+NRGSUP!M68</f>
        <v>0</v>
      </c>
      <c r="N68" s="52">
        <f>INTAVI!N68+NRGSUP!N68</f>
        <v>0</v>
      </c>
      <c r="O68" s="52">
        <f>INTAVI!O68+NRGSUP!O68</f>
        <v>0</v>
      </c>
      <c r="P68" s="52">
        <f>INTAVI!P68+NRGSUP!P68</f>
        <v>0</v>
      </c>
      <c r="Q68" s="52">
        <f>INTAVI!Q68+NRGSUP!Q68</f>
        <v>0</v>
      </c>
      <c r="R68" s="52">
        <f>INTAVI!R68+NRGSUP!R68</f>
        <v>0</v>
      </c>
      <c r="S68" s="52">
        <f>INTAVI!S68+NRGSUP!S68</f>
        <v>0.14935967999999994</v>
      </c>
      <c r="T68" s="52">
        <f>INTAVI!T68+NRGSUP!T68</f>
        <v>3.811475520000001</v>
      </c>
      <c r="U68" s="52">
        <f>INTAVI!U68+NRGSUP!U68</f>
        <v>0</v>
      </c>
      <c r="V68" s="52">
        <f>INTAVI!V68+NRGSUP!V68</f>
        <v>0</v>
      </c>
      <c r="W68" s="52">
        <f>INTAVI!W68+NRGSUP!W68</f>
        <v>0</v>
      </c>
      <c r="X68" s="52">
        <f>INTAVI!X68+NRGSUP!X68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INTAVI!C69+NRGSUP!C69</f>
        <v>0</v>
      </c>
      <c r="D69" s="52">
        <f>INTAVI!D69+NRGSUP!D69</f>
        <v>0</v>
      </c>
      <c r="E69" s="52">
        <f>INTAVI!E69+NRGSUP!E69</f>
        <v>0</v>
      </c>
      <c r="F69" s="52">
        <f>INTAVI!F69+NRGSUP!F69</f>
        <v>0</v>
      </c>
      <c r="G69" s="52">
        <f>INTAVI!G69+NRGSUP!G69</f>
        <v>0</v>
      </c>
      <c r="H69" s="52">
        <f>INTAVI!H69+NRGSUP!H69</f>
        <v>0</v>
      </c>
      <c r="I69" s="52">
        <f>INTAVI!I69+NRGSUP!I69</f>
        <v>0</v>
      </c>
      <c r="J69" s="52">
        <f>INTAVI!J69+NRGSUP!J69</f>
        <v>2.6196566400000001</v>
      </c>
      <c r="K69" s="52">
        <f>INTAVI!K69+NRGSUP!K69</f>
        <v>41.913486720000002</v>
      </c>
      <c r="L69" s="52">
        <f>INTAVI!L69+NRGSUP!L69</f>
        <v>44.533143359999983</v>
      </c>
      <c r="M69" s="52">
        <f>INTAVI!M69+NRGSUP!M69</f>
        <v>44.533143359999983</v>
      </c>
      <c r="N69" s="52">
        <f>INTAVI!N69+NRGSUP!N69</f>
        <v>47.152799999999999</v>
      </c>
      <c r="O69" s="52">
        <f>INTAVI!O69+NRGSUP!O69</f>
        <v>47.152799999999999</v>
      </c>
      <c r="P69" s="52">
        <f>INTAVI!P69+NRGSUP!P69</f>
        <v>44.533143359999983</v>
      </c>
      <c r="Q69" s="52">
        <f>INTAVI!Q69+NRGSUP!Q69</f>
        <v>28.815713279999997</v>
      </c>
      <c r="R69" s="52">
        <f>INTAVI!R69+NRGSUP!R69</f>
        <v>28.815713279999997</v>
      </c>
      <c r="S69" s="52">
        <f>INTAVI!S69+NRGSUP!S69</f>
        <v>26.196056640000002</v>
      </c>
      <c r="T69" s="52">
        <f>INTAVI!T69+NRGSUP!T69</f>
        <v>25.40236032</v>
      </c>
      <c r="U69" s="52">
        <f>INTAVI!U69+NRGSUP!U69</f>
        <v>26.531223840000003</v>
      </c>
      <c r="V69" s="52">
        <f>INTAVI!V69+NRGSUP!V69</f>
        <v>31.833492479999993</v>
      </c>
      <c r="W69" s="52">
        <f>INTAVI!W69+NRGSUP!W69</f>
        <v>73.400342400000014</v>
      </c>
      <c r="X69" s="52">
        <f>INTAVI!X69+NRGSUP!X69</f>
        <v>74.543479200000007</v>
      </c>
    </row>
    <row r="70" spans="1:24" ht="11.25" customHeight="1" x14ac:dyDescent="0.2">
      <c r="A70" s="50" t="s">
        <v>108</v>
      </c>
      <c r="B70" s="51" t="s">
        <v>109</v>
      </c>
      <c r="C70" s="52">
        <f>INTAVI!C70+NRGSUP!C70</f>
        <v>0</v>
      </c>
      <c r="D70" s="52">
        <f>INTAVI!D70+NRGSUP!D70</f>
        <v>0</v>
      </c>
      <c r="E70" s="52">
        <f>INTAVI!E70+NRGSUP!E70</f>
        <v>0</v>
      </c>
      <c r="F70" s="52">
        <f>INTAVI!F70+NRGSUP!F70</f>
        <v>0</v>
      </c>
      <c r="G70" s="52">
        <f>INTAVI!G70+NRGSUP!G70</f>
        <v>0</v>
      </c>
      <c r="H70" s="52">
        <f>INTAVI!H70+NRGSUP!H70</f>
        <v>0</v>
      </c>
      <c r="I70" s="52">
        <f>INTAVI!I70+NRGSUP!I70</f>
        <v>0</v>
      </c>
      <c r="J70" s="52">
        <f>INTAVI!J70+NRGSUP!J70</f>
        <v>0</v>
      </c>
      <c r="K70" s="52">
        <f>INTAVI!K70+NRGSUP!K70</f>
        <v>0</v>
      </c>
      <c r="L70" s="52">
        <f>INTAVI!L70+NRGSUP!L70</f>
        <v>0</v>
      </c>
      <c r="M70" s="52">
        <f>INTAVI!M70+NRGSUP!M70</f>
        <v>0</v>
      </c>
      <c r="N70" s="52">
        <f>INTAVI!N70+NRGSUP!N70</f>
        <v>0</v>
      </c>
      <c r="O70" s="52">
        <f>INTAVI!O70+NRGSUP!O70</f>
        <v>0</v>
      </c>
      <c r="P70" s="52">
        <f>INTAVI!P70+NRGSUP!P70</f>
        <v>0</v>
      </c>
      <c r="Q70" s="52">
        <f>INTAVI!Q70+NRGSUP!Q70</f>
        <v>0</v>
      </c>
      <c r="R70" s="52">
        <f>INTAVI!R70+NRGSUP!R70</f>
        <v>0</v>
      </c>
      <c r="S70" s="52">
        <f>INTAVI!S70+NRGSUP!S70</f>
        <v>0</v>
      </c>
      <c r="T70" s="52">
        <f>INTAVI!T70+NRGSUP!T70</f>
        <v>0</v>
      </c>
      <c r="U70" s="52">
        <f>INTAVI!U70+NRGSUP!U70</f>
        <v>0</v>
      </c>
      <c r="V70" s="52">
        <f>INTAVI!V70+NRGSUP!V70</f>
        <v>0</v>
      </c>
      <c r="W70" s="52">
        <f>INTAVI!W70+NRGSUP!W70</f>
        <v>0</v>
      </c>
      <c r="X70" s="52">
        <f>INTAVI!X70+NRGSUP!X70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INTAVI!C71+NRGSUP!C71</f>
        <v>0</v>
      </c>
      <c r="D71" s="52">
        <f>INTAVI!D71+NRGSUP!D71</f>
        <v>0</v>
      </c>
      <c r="E71" s="52">
        <f>INTAVI!E71+NRGSUP!E71</f>
        <v>0</v>
      </c>
      <c r="F71" s="52">
        <f>INTAVI!F71+NRGSUP!F71</f>
        <v>0</v>
      </c>
      <c r="G71" s="52">
        <f>INTAVI!G71+NRGSUP!G71</f>
        <v>0</v>
      </c>
      <c r="H71" s="52">
        <f>INTAVI!H71+NRGSUP!H71</f>
        <v>0</v>
      </c>
      <c r="I71" s="52">
        <f>INTAVI!I71+NRGSUP!I71</f>
        <v>0</v>
      </c>
      <c r="J71" s="52">
        <f>INTAVI!J71+NRGSUP!J71</f>
        <v>0</v>
      </c>
      <c r="K71" s="52">
        <f>INTAVI!K71+NRGSUP!K71</f>
        <v>0</v>
      </c>
      <c r="L71" s="52">
        <f>INTAVI!L71+NRGSUP!L71</f>
        <v>0</v>
      </c>
      <c r="M71" s="52">
        <f>INTAVI!M71+NRGSUP!M71</f>
        <v>0</v>
      </c>
      <c r="N71" s="52">
        <f>INTAVI!N71+NRGSUP!N71</f>
        <v>0</v>
      </c>
      <c r="O71" s="52">
        <f>INTAVI!O71+NRGSUP!O71</f>
        <v>0</v>
      </c>
      <c r="P71" s="52">
        <f>INTAVI!P71+NRGSUP!P71</f>
        <v>0</v>
      </c>
      <c r="Q71" s="52">
        <f>INTAVI!Q71+NRGSUP!Q71</f>
        <v>0</v>
      </c>
      <c r="R71" s="52">
        <f>INTAVI!R71+NRGSUP!R71</f>
        <v>0</v>
      </c>
      <c r="S71" s="52">
        <f>INTAVI!S71+NRGSUP!S71</f>
        <v>0</v>
      </c>
      <c r="T71" s="52">
        <f>INTAVI!T71+NRGSUP!T71</f>
        <v>0</v>
      </c>
      <c r="U71" s="52">
        <f>INTAVI!U71+NRGSUP!U71</f>
        <v>0</v>
      </c>
      <c r="V71" s="52">
        <f>INTAVI!V71+NRGSUP!V71</f>
        <v>0</v>
      </c>
      <c r="W71" s="52">
        <f>INTAVI!W71+NRGSUP!W71</f>
        <v>0</v>
      </c>
      <c r="X71" s="52">
        <f>INTAVI!X71+NRGSUP!X71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INTAVI!C72+NRGSUP!C72</f>
        <v>0</v>
      </c>
      <c r="D72" s="55">
        <f>INTAVI!D72+NRGSUP!D72</f>
        <v>0</v>
      </c>
      <c r="E72" s="55">
        <f>INTAVI!E72+NRGSUP!E72</f>
        <v>0</v>
      </c>
      <c r="F72" s="55">
        <f>INTAVI!F72+NRGSUP!F72</f>
        <v>0</v>
      </c>
      <c r="G72" s="55">
        <f>INTAVI!G72+NRGSUP!G72</f>
        <v>0</v>
      </c>
      <c r="H72" s="55">
        <f>INTAVI!H72+NRGSUP!H72</f>
        <v>0</v>
      </c>
      <c r="I72" s="55">
        <f>INTAVI!I72+NRGSUP!I72</f>
        <v>0</v>
      </c>
      <c r="J72" s="55">
        <f>INTAVI!J72+NRGSUP!J72</f>
        <v>0</v>
      </c>
      <c r="K72" s="55">
        <f>INTAVI!K72+NRGSUP!K72</f>
        <v>0</v>
      </c>
      <c r="L72" s="55">
        <f>INTAVI!L72+NRGSUP!L72</f>
        <v>0</v>
      </c>
      <c r="M72" s="55">
        <f>INTAVI!M72+NRGSUP!M72</f>
        <v>0</v>
      </c>
      <c r="N72" s="55">
        <f>INTAVI!N72+NRGSUP!N72</f>
        <v>0</v>
      </c>
      <c r="O72" s="55">
        <f>INTAVI!O72+NRGSUP!O72</f>
        <v>0</v>
      </c>
      <c r="P72" s="55">
        <f>INTAVI!P72+NRGSUP!P72</f>
        <v>0</v>
      </c>
      <c r="Q72" s="55">
        <f>INTAVI!Q72+NRGSUP!Q72</f>
        <v>0</v>
      </c>
      <c r="R72" s="55">
        <f>INTAVI!R72+NRGSUP!R72</f>
        <v>0</v>
      </c>
      <c r="S72" s="55">
        <f>INTAVI!S72+NRGSUP!S72</f>
        <v>0</v>
      </c>
      <c r="T72" s="55">
        <f>INTAVI!T72+NRGSUP!T72</f>
        <v>0</v>
      </c>
      <c r="U72" s="55">
        <f>INTAVI!U72+NRGSUP!U72</f>
        <v>0</v>
      </c>
      <c r="V72" s="55">
        <f>INTAVI!V72+NRGSUP!V72</f>
        <v>0</v>
      </c>
      <c r="W72" s="55">
        <f>INTAVI!W72+NRGSUP!W72</f>
        <v>0</v>
      </c>
      <c r="X72" s="55">
        <f>INTAVI!X72+NRGSUP!X72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123</v>
      </c>
      <c r="B1" s="4" t="s">
        <v>208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849.77172000000019</v>
      </c>
      <c r="D2" s="21">
        <f t="shared" ref="D2:X2" si="0">SUM(D3,D17,D22,D25,D26,D51,D52)</f>
        <v>995.62806000000012</v>
      </c>
      <c r="E2" s="21">
        <f t="shared" si="0"/>
        <v>957.57857999999987</v>
      </c>
      <c r="F2" s="21">
        <f t="shared" si="0"/>
        <v>1024.1651700000002</v>
      </c>
      <c r="G2" s="21">
        <f t="shared" si="0"/>
        <v>935.38304999999991</v>
      </c>
      <c r="H2" s="21">
        <f t="shared" si="0"/>
        <v>922.69989000000044</v>
      </c>
      <c r="I2" s="21">
        <f t="shared" si="0"/>
        <v>951.23700000000019</v>
      </c>
      <c r="J2" s="21">
        <f t="shared" si="0"/>
        <v>910.01673000000039</v>
      </c>
      <c r="K2" s="21">
        <f t="shared" si="0"/>
        <v>906.84594000000004</v>
      </c>
      <c r="L2" s="21">
        <f t="shared" si="0"/>
        <v>840.25934999999981</v>
      </c>
      <c r="M2" s="21">
        <f t="shared" si="0"/>
        <v>856.11330000000021</v>
      </c>
      <c r="N2" s="21">
        <f t="shared" si="0"/>
        <v>932.21226000000013</v>
      </c>
      <c r="O2" s="21">
        <f t="shared" si="0"/>
        <v>837.08856000000037</v>
      </c>
      <c r="P2" s="21">
        <f t="shared" si="0"/>
        <v>745.13565000000006</v>
      </c>
      <c r="Q2" s="21">
        <f t="shared" si="0"/>
        <v>732.45249000000024</v>
      </c>
      <c r="R2" s="21">
        <f t="shared" si="0"/>
        <v>738.79407000000015</v>
      </c>
      <c r="S2" s="21">
        <f t="shared" si="0"/>
        <v>833.9177699999999</v>
      </c>
      <c r="T2" s="21">
        <f t="shared" si="0"/>
        <v>944.28041616000007</v>
      </c>
      <c r="U2" s="21">
        <f t="shared" si="0"/>
        <v>977.34204936000015</v>
      </c>
      <c r="V2" s="21">
        <f t="shared" si="0"/>
        <v>936.04904531999989</v>
      </c>
      <c r="W2" s="21">
        <f t="shared" si="0"/>
        <v>286.55710488000005</v>
      </c>
      <c r="X2" s="21">
        <f t="shared" si="0"/>
        <v>474.66415691999987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f>INTAVI_PA_IN!C5+INTAVI_PA_EX!C5+INTAVI_FR_IN!C5+INTAVI_FR_EX!C5</f>
        <v>0</v>
      </c>
      <c r="D5" s="8">
        <f>INTAVI_PA_IN!D5+INTAVI_PA_EX!D5+INTAVI_FR_IN!D5+INTAVI_FR_EX!D5</f>
        <v>0</v>
      </c>
      <c r="E5" s="8">
        <f>INTAVI_PA_IN!E5+INTAVI_PA_EX!E5+INTAVI_FR_IN!E5+INTAVI_FR_EX!E5</f>
        <v>0</v>
      </c>
      <c r="F5" s="8">
        <f>INTAVI_PA_IN!F5+INTAVI_PA_EX!F5+INTAVI_FR_IN!F5+INTAVI_FR_EX!F5</f>
        <v>0</v>
      </c>
      <c r="G5" s="8">
        <f>INTAVI_PA_IN!G5+INTAVI_PA_EX!G5+INTAVI_FR_IN!G5+INTAVI_FR_EX!G5</f>
        <v>0</v>
      </c>
      <c r="H5" s="8">
        <f>INTAVI_PA_IN!H5+INTAVI_PA_EX!H5+INTAVI_FR_IN!H5+INTAVI_FR_EX!H5</f>
        <v>0</v>
      </c>
      <c r="I5" s="8">
        <f>INTAVI_PA_IN!I5+INTAVI_PA_EX!I5+INTAVI_FR_IN!I5+INTAVI_FR_EX!I5</f>
        <v>0</v>
      </c>
      <c r="J5" s="8">
        <f>INTAVI_PA_IN!J5+INTAVI_PA_EX!J5+INTAVI_FR_IN!J5+INTAVI_FR_EX!J5</f>
        <v>0</v>
      </c>
      <c r="K5" s="8">
        <f>INTAVI_PA_IN!K5+INTAVI_PA_EX!K5+INTAVI_FR_IN!K5+INTAVI_FR_EX!K5</f>
        <v>0</v>
      </c>
      <c r="L5" s="8">
        <f>INTAVI_PA_IN!L5+INTAVI_PA_EX!L5+INTAVI_FR_IN!L5+INTAVI_FR_EX!L5</f>
        <v>0</v>
      </c>
      <c r="M5" s="8">
        <f>INTAVI_PA_IN!M5+INTAVI_PA_EX!M5+INTAVI_FR_IN!M5+INTAVI_FR_EX!M5</f>
        <v>0</v>
      </c>
      <c r="N5" s="8">
        <f>INTAVI_PA_IN!N5+INTAVI_PA_EX!N5+INTAVI_FR_IN!N5+INTAVI_FR_EX!N5</f>
        <v>0</v>
      </c>
      <c r="O5" s="8">
        <f>INTAVI_PA_IN!O5+INTAVI_PA_EX!O5+INTAVI_FR_IN!O5+INTAVI_FR_EX!O5</f>
        <v>0</v>
      </c>
      <c r="P5" s="8">
        <f>INTAVI_PA_IN!P5+INTAVI_PA_EX!P5+INTAVI_FR_IN!P5+INTAVI_FR_EX!P5</f>
        <v>0</v>
      </c>
      <c r="Q5" s="8">
        <f>INTAVI_PA_IN!Q5+INTAVI_PA_EX!Q5+INTAVI_FR_IN!Q5+INTAVI_FR_EX!Q5</f>
        <v>0</v>
      </c>
      <c r="R5" s="8">
        <f>INTAVI_PA_IN!R5+INTAVI_PA_EX!R5+INTAVI_FR_IN!R5+INTAVI_FR_EX!R5</f>
        <v>0</v>
      </c>
      <c r="S5" s="8">
        <f>INTAVI_PA_IN!S5+INTAVI_PA_EX!S5+INTAVI_FR_IN!S5+INTAVI_FR_EX!S5</f>
        <v>0</v>
      </c>
      <c r="T5" s="8">
        <f>INTAVI_PA_IN!T5+INTAVI_PA_EX!T5+INTAVI_FR_IN!T5+INTAVI_FR_EX!T5</f>
        <v>0</v>
      </c>
      <c r="U5" s="8">
        <f>INTAVI_PA_IN!U5+INTAVI_PA_EX!U5+INTAVI_FR_IN!U5+INTAVI_FR_EX!U5</f>
        <v>0</v>
      </c>
      <c r="V5" s="8">
        <f>INTAVI_PA_IN!V5+INTAVI_PA_EX!V5+INTAVI_FR_IN!V5+INTAVI_FR_EX!V5</f>
        <v>0</v>
      </c>
      <c r="W5" s="8">
        <f>INTAVI_PA_IN!W5+INTAVI_PA_EX!W5+INTAVI_FR_IN!W5+INTAVI_FR_EX!W5</f>
        <v>0</v>
      </c>
      <c r="X5" s="8">
        <f>INTAVI_PA_IN!X5+INTAVI_PA_EX!X5+INTAVI_FR_IN!X5+INTAVI_FR_EX!X5</f>
        <v>0</v>
      </c>
    </row>
    <row r="6" spans="1:24" ht="11.25" customHeight="1" x14ac:dyDescent="0.2">
      <c r="A6" s="28" t="s">
        <v>6</v>
      </c>
      <c r="B6" s="7" t="s">
        <v>7</v>
      </c>
      <c r="C6" s="8">
        <f>INTAVI_PA_IN!C6+INTAVI_PA_EX!C6+INTAVI_FR_IN!C6+INTAVI_FR_EX!C6</f>
        <v>0</v>
      </c>
      <c r="D6" s="8">
        <f>INTAVI_PA_IN!D6+INTAVI_PA_EX!D6+INTAVI_FR_IN!D6+INTAVI_FR_EX!D6</f>
        <v>0</v>
      </c>
      <c r="E6" s="8">
        <f>INTAVI_PA_IN!E6+INTAVI_PA_EX!E6+INTAVI_FR_IN!E6+INTAVI_FR_EX!E6</f>
        <v>0</v>
      </c>
      <c r="F6" s="8">
        <f>INTAVI_PA_IN!F6+INTAVI_PA_EX!F6+INTAVI_FR_IN!F6+INTAVI_FR_EX!F6</f>
        <v>0</v>
      </c>
      <c r="G6" s="8">
        <f>INTAVI_PA_IN!G6+INTAVI_PA_EX!G6+INTAVI_FR_IN!G6+INTAVI_FR_EX!G6</f>
        <v>0</v>
      </c>
      <c r="H6" s="8">
        <f>INTAVI_PA_IN!H6+INTAVI_PA_EX!H6+INTAVI_FR_IN!H6+INTAVI_FR_EX!H6</f>
        <v>0</v>
      </c>
      <c r="I6" s="8">
        <f>INTAVI_PA_IN!I6+INTAVI_PA_EX!I6+INTAVI_FR_IN!I6+INTAVI_FR_EX!I6</f>
        <v>0</v>
      </c>
      <c r="J6" s="8">
        <f>INTAVI_PA_IN!J6+INTAVI_PA_EX!J6+INTAVI_FR_IN!J6+INTAVI_FR_EX!J6</f>
        <v>0</v>
      </c>
      <c r="K6" s="8">
        <f>INTAVI_PA_IN!K6+INTAVI_PA_EX!K6+INTAVI_FR_IN!K6+INTAVI_FR_EX!K6</f>
        <v>0</v>
      </c>
      <c r="L6" s="8">
        <f>INTAVI_PA_IN!L6+INTAVI_PA_EX!L6+INTAVI_FR_IN!L6+INTAVI_FR_EX!L6</f>
        <v>0</v>
      </c>
      <c r="M6" s="8">
        <f>INTAVI_PA_IN!M6+INTAVI_PA_EX!M6+INTAVI_FR_IN!M6+INTAVI_FR_EX!M6</f>
        <v>0</v>
      </c>
      <c r="N6" s="8">
        <f>INTAVI_PA_IN!N6+INTAVI_PA_EX!N6+INTAVI_FR_IN!N6+INTAVI_FR_EX!N6</f>
        <v>0</v>
      </c>
      <c r="O6" s="8">
        <f>INTAVI_PA_IN!O6+INTAVI_PA_EX!O6+INTAVI_FR_IN!O6+INTAVI_FR_EX!O6</f>
        <v>0</v>
      </c>
      <c r="P6" s="8">
        <f>INTAVI_PA_IN!P6+INTAVI_PA_EX!P6+INTAVI_FR_IN!P6+INTAVI_FR_EX!P6</f>
        <v>0</v>
      </c>
      <c r="Q6" s="8">
        <f>INTAVI_PA_IN!Q6+INTAVI_PA_EX!Q6+INTAVI_FR_IN!Q6+INTAVI_FR_EX!Q6</f>
        <v>0</v>
      </c>
      <c r="R6" s="8">
        <f>INTAVI_PA_IN!R6+INTAVI_PA_EX!R6+INTAVI_FR_IN!R6+INTAVI_FR_EX!R6</f>
        <v>0</v>
      </c>
      <c r="S6" s="8">
        <f>INTAVI_PA_IN!S6+INTAVI_PA_EX!S6+INTAVI_FR_IN!S6+INTAVI_FR_EX!S6</f>
        <v>0</v>
      </c>
      <c r="T6" s="8">
        <f>INTAVI_PA_IN!T6+INTAVI_PA_EX!T6+INTAVI_FR_IN!T6+INTAVI_FR_EX!T6</f>
        <v>0</v>
      </c>
      <c r="U6" s="8">
        <f>INTAVI_PA_IN!U6+INTAVI_PA_EX!U6+INTAVI_FR_IN!U6+INTAVI_FR_EX!U6</f>
        <v>0</v>
      </c>
      <c r="V6" s="8">
        <f>INTAVI_PA_IN!V6+INTAVI_PA_EX!V6+INTAVI_FR_IN!V6+INTAVI_FR_EX!V6</f>
        <v>0</v>
      </c>
      <c r="W6" s="8">
        <f>INTAVI_PA_IN!W6+INTAVI_PA_EX!W6+INTAVI_FR_IN!W6+INTAVI_FR_EX!W6</f>
        <v>0</v>
      </c>
      <c r="X6" s="8">
        <f>INTAVI_PA_IN!X6+INTAVI_PA_EX!X6+INTAVI_FR_IN!X6+INTAVI_FR_EX!X6</f>
        <v>0</v>
      </c>
    </row>
    <row r="7" spans="1:24" ht="11.25" customHeight="1" x14ac:dyDescent="0.2">
      <c r="A7" s="28" t="s">
        <v>8</v>
      </c>
      <c r="B7" s="7" t="s">
        <v>9</v>
      </c>
      <c r="C7" s="8">
        <f>INTAVI_PA_IN!C7+INTAVI_PA_EX!C7+INTAVI_FR_IN!C7+INTAVI_FR_EX!C7</f>
        <v>0</v>
      </c>
      <c r="D7" s="8">
        <f>INTAVI_PA_IN!D7+INTAVI_PA_EX!D7+INTAVI_FR_IN!D7+INTAVI_FR_EX!D7</f>
        <v>0</v>
      </c>
      <c r="E7" s="8">
        <f>INTAVI_PA_IN!E7+INTAVI_PA_EX!E7+INTAVI_FR_IN!E7+INTAVI_FR_EX!E7</f>
        <v>0</v>
      </c>
      <c r="F7" s="8">
        <f>INTAVI_PA_IN!F7+INTAVI_PA_EX!F7+INTAVI_FR_IN!F7+INTAVI_FR_EX!F7</f>
        <v>0</v>
      </c>
      <c r="G7" s="8">
        <f>INTAVI_PA_IN!G7+INTAVI_PA_EX!G7+INTAVI_FR_IN!G7+INTAVI_FR_EX!G7</f>
        <v>0</v>
      </c>
      <c r="H7" s="8">
        <f>INTAVI_PA_IN!H7+INTAVI_PA_EX!H7+INTAVI_FR_IN!H7+INTAVI_FR_EX!H7</f>
        <v>0</v>
      </c>
      <c r="I7" s="8">
        <f>INTAVI_PA_IN!I7+INTAVI_PA_EX!I7+INTAVI_FR_IN!I7+INTAVI_FR_EX!I7</f>
        <v>0</v>
      </c>
      <c r="J7" s="8">
        <f>INTAVI_PA_IN!J7+INTAVI_PA_EX!J7+INTAVI_FR_IN!J7+INTAVI_FR_EX!J7</f>
        <v>0</v>
      </c>
      <c r="K7" s="8">
        <f>INTAVI_PA_IN!K7+INTAVI_PA_EX!K7+INTAVI_FR_IN!K7+INTAVI_FR_EX!K7</f>
        <v>0</v>
      </c>
      <c r="L7" s="8">
        <f>INTAVI_PA_IN!L7+INTAVI_PA_EX!L7+INTAVI_FR_IN!L7+INTAVI_FR_EX!L7</f>
        <v>0</v>
      </c>
      <c r="M7" s="8">
        <f>INTAVI_PA_IN!M7+INTAVI_PA_EX!M7+INTAVI_FR_IN!M7+INTAVI_FR_EX!M7</f>
        <v>0</v>
      </c>
      <c r="N7" s="8">
        <f>INTAVI_PA_IN!N7+INTAVI_PA_EX!N7+INTAVI_FR_IN!N7+INTAVI_FR_EX!N7</f>
        <v>0</v>
      </c>
      <c r="O7" s="8">
        <f>INTAVI_PA_IN!O7+INTAVI_PA_EX!O7+INTAVI_FR_IN!O7+INTAVI_FR_EX!O7</f>
        <v>0</v>
      </c>
      <c r="P7" s="8">
        <f>INTAVI_PA_IN!P7+INTAVI_PA_EX!P7+INTAVI_FR_IN!P7+INTAVI_FR_EX!P7</f>
        <v>0</v>
      </c>
      <c r="Q7" s="8">
        <f>INTAVI_PA_IN!Q7+INTAVI_PA_EX!Q7+INTAVI_FR_IN!Q7+INTAVI_FR_EX!Q7</f>
        <v>0</v>
      </c>
      <c r="R7" s="8">
        <f>INTAVI_PA_IN!R7+INTAVI_PA_EX!R7+INTAVI_FR_IN!R7+INTAVI_FR_EX!R7</f>
        <v>0</v>
      </c>
      <c r="S7" s="8">
        <f>INTAVI_PA_IN!S7+INTAVI_PA_EX!S7+INTAVI_FR_IN!S7+INTAVI_FR_EX!S7</f>
        <v>0</v>
      </c>
      <c r="T7" s="8">
        <f>INTAVI_PA_IN!T7+INTAVI_PA_EX!T7+INTAVI_FR_IN!T7+INTAVI_FR_EX!T7</f>
        <v>0</v>
      </c>
      <c r="U7" s="8">
        <f>INTAVI_PA_IN!U7+INTAVI_PA_EX!U7+INTAVI_FR_IN!U7+INTAVI_FR_EX!U7</f>
        <v>0</v>
      </c>
      <c r="V7" s="8">
        <f>INTAVI_PA_IN!V7+INTAVI_PA_EX!V7+INTAVI_FR_IN!V7+INTAVI_FR_EX!V7</f>
        <v>0</v>
      </c>
      <c r="W7" s="8">
        <f>INTAVI_PA_IN!W7+INTAVI_PA_EX!W7+INTAVI_FR_IN!W7+INTAVI_FR_EX!W7</f>
        <v>0</v>
      </c>
      <c r="X7" s="8">
        <f>INTAVI_PA_IN!X7+INTAVI_PA_EX!X7+INTAVI_FR_IN!X7+INTAVI_FR_EX!X7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W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ref="X8" si="6">SUM(X9:X10)</f>
        <v>0</v>
      </c>
    </row>
    <row r="9" spans="1:24" ht="11.25" customHeight="1" x14ac:dyDescent="0.2">
      <c r="A9" s="28" t="s">
        <v>10</v>
      </c>
      <c r="B9" s="7" t="s">
        <v>11</v>
      </c>
      <c r="C9" s="8">
        <f>INTAVI_PA_IN!C9+INTAVI_PA_EX!C9+INTAVI_FR_IN!C9+INTAVI_FR_EX!C9</f>
        <v>0</v>
      </c>
      <c r="D9" s="8">
        <f>INTAVI_PA_IN!D9+INTAVI_PA_EX!D9+INTAVI_FR_IN!D9+INTAVI_FR_EX!D9</f>
        <v>0</v>
      </c>
      <c r="E9" s="8">
        <f>INTAVI_PA_IN!E9+INTAVI_PA_EX!E9+INTAVI_FR_IN!E9+INTAVI_FR_EX!E9</f>
        <v>0</v>
      </c>
      <c r="F9" s="8">
        <f>INTAVI_PA_IN!F9+INTAVI_PA_EX!F9+INTAVI_FR_IN!F9+INTAVI_FR_EX!F9</f>
        <v>0</v>
      </c>
      <c r="G9" s="8">
        <f>INTAVI_PA_IN!G9+INTAVI_PA_EX!G9+INTAVI_FR_IN!G9+INTAVI_FR_EX!G9</f>
        <v>0</v>
      </c>
      <c r="H9" s="8">
        <f>INTAVI_PA_IN!H9+INTAVI_PA_EX!H9+INTAVI_FR_IN!H9+INTAVI_FR_EX!H9</f>
        <v>0</v>
      </c>
      <c r="I9" s="8">
        <f>INTAVI_PA_IN!I9+INTAVI_PA_EX!I9+INTAVI_FR_IN!I9+INTAVI_FR_EX!I9</f>
        <v>0</v>
      </c>
      <c r="J9" s="8">
        <f>INTAVI_PA_IN!J9+INTAVI_PA_EX!J9+INTAVI_FR_IN!J9+INTAVI_FR_EX!J9</f>
        <v>0</v>
      </c>
      <c r="K9" s="8">
        <f>INTAVI_PA_IN!K9+INTAVI_PA_EX!K9+INTAVI_FR_IN!K9+INTAVI_FR_EX!K9</f>
        <v>0</v>
      </c>
      <c r="L9" s="8">
        <f>INTAVI_PA_IN!L9+INTAVI_PA_EX!L9+INTAVI_FR_IN!L9+INTAVI_FR_EX!L9</f>
        <v>0</v>
      </c>
      <c r="M9" s="8">
        <f>INTAVI_PA_IN!M9+INTAVI_PA_EX!M9+INTAVI_FR_IN!M9+INTAVI_FR_EX!M9</f>
        <v>0</v>
      </c>
      <c r="N9" s="8">
        <f>INTAVI_PA_IN!N9+INTAVI_PA_EX!N9+INTAVI_FR_IN!N9+INTAVI_FR_EX!N9</f>
        <v>0</v>
      </c>
      <c r="O9" s="8">
        <f>INTAVI_PA_IN!O9+INTAVI_PA_EX!O9+INTAVI_FR_IN!O9+INTAVI_FR_EX!O9</f>
        <v>0</v>
      </c>
      <c r="P9" s="8">
        <f>INTAVI_PA_IN!P9+INTAVI_PA_EX!P9+INTAVI_FR_IN!P9+INTAVI_FR_EX!P9</f>
        <v>0</v>
      </c>
      <c r="Q9" s="8">
        <f>INTAVI_PA_IN!Q9+INTAVI_PA_EX!Q9+INTAVI_FR_IN!Q9+INTAVI_FR_EX!Q9</f>
        <v>0</v>
      </c>
      <c r="R9" s="8">
        <f>INTAVI_PA_IN!R9+INTAVI_PA_EX!R9+INTAVI_FR_IN!R9+INTAVI_FR_EX!R9</f>
        <v>0</v>
      </c>
      <c r="S9" s="8">
        <f>INTAVI_PA_IN!S9+INTAVI_PA_EX!S9+INTAVI_FR_IN!S9+INTAVI_FR_EX!S9</f>
        <v>0</v>
      </c>
      <c r="T9" s="8">
        <f>INTAVI_PA_IN!T9+INTAVI_PA_EX!T9+INTAVI_FR_IN!T9+INTAVI_FR_EX!T9</f>
        <v>0</v>
      </c>
      <c r="U9" s="8">
        <f>INTAVI_PA_IN!U9+INTAVI_PA_EX!U9+INTAVI_FR_IN!U9+INTAVI_FR_EX!U9</f>
        <v>0</v>
      </c>
      <c r="V9" s="8">
        <f>INTAVI_PA_IN!V9+INTAVI_PA_EX!V9+INTAVI_FR_IN!V9+INTAVI_FR_EX!V9</f>
        <v>0</v>
      </c>
      <c r="W9" s="8">
        <f>INTAVI_PA_IN!W9+INTAVI_PA_EX!W9+INTAVI_FR_IN!W9+INTAVI_FR_EX!W9</f>
        <v>0</v>
      </c>
      <c r="X9" s="8">
        <f>INTAVI_PA_IN!X9+INTAVI_PA_EX!X9+INTAVI_FR_IN!X9+INTAVI_FR_EX!X9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INTAVI_PA_IN!C10+INTAVI_PA_EX!C10+INTAVI_FR_IN!C10+INTAVI_FR_EX!C10</f>
        <v>0</v>
      </c>
      <c r="D10" s="8">
        <f>INTAVI_PA_IN!D10+INTAVI_PA_EX!D10+INTAVI_FR_IN!D10+INTAVI_FR_EX!D10</f>
        <v>0</v>
      </c>
      <c r="E10" s="8">
        <f>INTAVI_PA_IN!E10+INTAVI_PA_EX!E10+INTAVI_FR_IN!E10+INTAVI_FR_EX!E10</f>
        <v>0</v>
      </c>
      <c r="F10" s="8">
        <f>INTAVI_PA_IN!F10+INTAVI_PA_EX!F10+INTAVI_FR_IN!F10+INTAVI_FR_EX!F10</f>
        <v>0</v>
      </c>
      <c r="G10" s="8">
        <f>INTAVI_PA_IN!G10+INTAVI_PA_EX!G10+INTAVI_FR_IN!G10+INTAVI_FR_EX!G10</f>
        <v>0</v>
      </c>
      <c r="H10" s="8">
        <f>INTAVI_PA_IN!H10+INTAVI_PA_EX!H10+INTAVI_FR_IN!H10+INTAVI_FR_EX!H10</f>
        <v>0</v>
      </c>
      <c r="I10" s="8">
        <f>INTAVI_PA_IN!I10+INTAVI_PA_EX!I10+INTAVI_FR_IN!I10+INTAVI_FR_EX!I10</f>
        <v>0</v>
      </c>
      <c r="J10" s="8">
        <f>INTAVI_PA_IN!J10+INTAVI_PA_EX!J10+INTAVI_FR_IN!J10+INTAVI_FR_EX!J10</f>
        <v>0</v>
      </c>
      <c r="K10" s="8">
        <f>INTAVI_PA_IN!K10+INTAVI_PA_EX!K10+INTAVI_FR_IN!K10+INTAVI_FR_EX!K10</f>
        <v>0</v>
      </c>
      <c r="L10" s="8">
        <f>INTAVI_PA_IN!L10+INTAVI_PA_EX!L10+INTAVI_FR_IN!L10+INTAVI_FR_EX!L10</f>
        <v>0</v>
      </c>
      <c r="M10" s="8">
        <f>INTAVI_PA_IN!M10+INTAVI_PA_EX!M10+INTAVI_FR_IN!M10+INTAVI_FR_EX!M10</f>
        <v>0</v>
      </c>
      <c r="N10" s="8">
        <f>INTAVI_PA_IN!N10+INTAVI_PA_EX!N10+INTAVI_FR_IN!N10+INTAVI_FR_EX!N10</f>
        <v>0</v>
      </c>
      <c r="O10" s="8">
        <f>INTAVI_PA_IN!O10+INTAVI_PA_EX!O10+INTAVI_FR_IN!O10+INTAVI_FR_EX!O10</f>
        <v>0</v>
      </c>
      <c r="P10" s="8">
        <f>INTAVI_PA_IN!P10+INTAVI_PA_EX!P10+INTAVI_FR_IN!P10+INTAVI_FR_EX!P10</f>
        <v>0</v>
      </c>
      <c r="Q10" s="8">
        <f>INTAVI_PA_IN!Q10+INTAVI_PA_EX!Q10+INTAVI_FR_IN!Q10+INTAVI_FR_EX!Q10</f>
        <v>0</v>
      </c>
      <c r="R10" s="8">
        <f>INTAVI_PA_IN!R10+INTAVI_PA_EX!R10+INTAVI_FR_IN!R10+INTAVI_FR_EX!R10</f>
        <v>0</v>
      </c>
      <c r="S10" s="8">
        <f>INTAVI_PA_IN!S10+INTAVI_PA_EX!S10+INTAVI_FR_IN!S10+INTAVI_FR_EX!S10</f>
        <v>0</v>
      </c>
      <c r="T10" s="8">
        <f>INTAVI_PA_IN!T10+INTAVI_PA_EX!T10+INTAVI_FR_IN!T10+INTAVI_FR_EX!T10</f>
        <v>0</v>
      </c>
      <c r="U10" s="8">
        <f>INTAVI_PA_IN!U10+INTAVI_PA_EX!U10+INTAVI_FR_IN!U10+INTAVI_FR_EX!U10</f>
        <v>0</v>
      </c>
      <c r="V10" s="8">
        <f>INTAVI_PA_IN!V10+INTAVI_PA_EX!V10+INTAVI_FR_IN!V10+INTAVI_FR_EX!V10</f>
        <v>0</v>
      </c>
      <c r="W10" s="8">
        <f>INTAVI_PA_IN!W10+INTAVI_PA_EX!W10+INTAVI_FR_IN!W10+INTAVI_FR_EX!W10</f>
        <v>0</v>
      </c>
      <c r="X10" s="8">
        <f>INTAVI_PA_IN!X10+INTAVI_PA_EX!X10+INTAVI_FR_IN!X10+INTAVI_FR_EX!X10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W11" si="7">SUM(C12:C16)</f>
        <v>0</v>
      </c>
      <c r="D11" s="19">
        <f t="shared" si="7"/>
        <v>0</v>
      </c>
      <c r="E11" s="19">
        <f t="shared" si="7"/>
        <v>0</v>
      </c>
      <c r="F11" s="19">
        <f t="shared" si="7"/>
        <v>0</v>
      </c>
      <c r="G11" s="19">
        <f t="shared" si="7"/>
        <v>0</v>
      </c>
      <c r="H11" s="19">
        <f t="shared" si="7"/>
        <v>0</v>
      </c>
      <c r="I11" s="19">
        <f t="shared" si="7"/>
        <v>0</v>
      </c>
      <c r="J11" s="19">
        <f t="shared" si="7"/>
        <v>0</v>
      </c>
      <c r="K11" s="19">
        <f t="shared" si="7"/>
        <v>0</v>
      </c>
      <c r="L11" s="19">
        <f t="shared" si="7"/>
        <v>0</v>
      </c>
      <c r="M11" s="19">
        <f t="shared" si="7"/>
        <v>0</v>
      </c>
      <c r="N11" s="19">
        <f t="shared" si="7"/>
        <v>0</v>
      </c>
      <c r="O11" s="19">
        <f t="shared" si="7"/>
        <v>0</v>
      </c>
      <c r="P11" s="19">
        <f t="shared" si="7"/>
        <v>0</v>
      </c>
      <c r="Q11" s="19">
        <f t="shared" si="7"/>
        <v>0</v>
      </c>
      <c r="R11" s="19">
        <f t="shared" si="7"/>
        <v>0</v>
      </c>
      <c r="S11" s="19">
        <f t="shared" si="7"/>
        <v>0</v>
      </c>
      <c r="T11" s="19">
        <f t="shared" si="7"/>
        <v>0</v>
      </c>
      <c r="U11" s="19">
        <f t="shared" si="7"/>
        <v>0</v>
      </c>
      <c r="V11" s="19">
        <f t="shared" si="7"/>
        <v>0</v>
      </c>
      <c r="W11" s="19">
        <f t="shared" si="7"/>
        <v>0</v>
      </c>
      <c r="X11" s="19">
        <f t="shared" ref="X11" si="8">SUM(X12:X16)</f>
        <v>0</v>
      </c>
    </row>
    <row r="12" spans="1:24" ht="11.25" customHeight="1" x14ac:dyDescent="0.2">
      <c r="A12" s="28" t="s">
        <v>14</v>
      </c>
      <c r="B12" s="7" t="s">
        <v>15</v>
      </c>
      <c r="C12" s="8">
        <f>INTAVI_PA_IN!C12+INTAVI_PA_EX!C12+INTAVI_FR_IN!C12+INTAVI_FR_EX!C12</f>
        <v>0</v>
      </c>
      <c r="D12" s="8">
        <f>INTAVI_PA_IN!D12+INTAVI_PA_EX!D12+INTAVI_FR_IN!D12+INTAVI_FR_EX!D12</f>
        <v>0</v>
      </c>
      <c r="E12" s="8">
        <f>INTAVI_PA_IN!E12+INTAVI_PA_EX!E12+INTAVI_FR_IN!E12+INTAVI_FR_EX!E12</f>
        <v>0</v>
      </c>
      <c r="F12" s="8">
        <f>INTAVI_PA_IN!F12+INTAVI_PA_EX!F12+INTAVI_FR_IN!F12+INTAVI_FR_EX!F12</f>
        <v>0</v>
      </c>
      <c r="G12" s="8">
        <f>INTAVI_PA_IN!G12+INTAVI_PA_EX!G12+INTAVI_FR_IN!G12+INTAVI_FR_EX!G12</f>
        <v>0</v>
      </c>
      <c r="H12" s="8">
        <f>INTAVI_PA_IN!H12+INTAVI_PA_EX!H12+INTAVI_FR_IN!H12+INTAVI_FR_EX!H12</f>
        <v>0</v>
      </c>
      <c r="I12" s="8">
        <f>INTAVI_PA_IN!I12+INTAVI_PA_EX!I12+INTAVI_FR_IN!I12+INTAVI_FR_EX!I12</f>
        <v>0</v>
      </c>
      <c r="J12" s="8">
        <f>INTAVI_PA_IN!J12+INTAVI_PA_EX!J12+INTAVI_FR_IN!J12+INTAVI_FR_EX!J12</f>
        <v>0</v>
      </c>
      <c r="K12" s="8">
        <f>INTAVI_PA_IN!K12+INTAVI_PA_EX!K12+INTAVI_FR_IN!K12+INTAVI_FR_EX!K12</f>
        <v>0</v>
      </c>
      <c r="L12" s="8">
        <f>INTAVI_PA_IN!L12+INTAVI_PA_EX!L12+INTAVI_FR_IN!L12+INTAVI_FR_EX!L12</f>
        <v>0</v>
      </c>
      <c r="M12" s="8">
        <f>INTAVI_PA_IN!M12+INTAVI_PA_EX!M12+INTAVI_FR_IN!M12+INTAVI_FR_EX!M12</f>
        <v>0</v>
      </c>
      <c r="N12" s="8">
        <f>INTAVI_PA_IN!N12+INTAVI_PA_EX!N12+INTAVI_FR_IN!N12+INTAVI_FR_EX!N12</f>
        <v>0</v>
      </c>
      <c r="O12" s="8">
        <f>INTAVI_PA_IN!O12+INTAVI_PA_EX!O12+INTAVI_FR_IN!O12+INTAVI_FR_EX!O12</f>
        <v>0</v>
      </c>
      <c r="P12" s="8">
        <f>INTAVI_PA_IN!P12+INTAVI_PA_EX!P12+INTAVI_FR_IN!P12+INTAVI_FR_EX!P12</f>
        <v>0</v>
      </c>
      <c r="Q12" s="8">
        <f>INTAVI_PA_IN!Q12+INTAVI_PA_EX!Q12+INTAVI_FR_IN!Q12+INTAVI_FR_EX!Q12</f>
        <v>0</v>
      </c>
      <c r="R12" s="8">
        <f>INTAVI_PA_IN!R12+INTAVI_PA_EX!R12+INTAVI_FR_IN!R12+INTAVI_FR_EX!R12</f>
        <v>0</v>
      </c>
      <c r="S12" s="8">
        <f>INTAVI_PA_IN!S12+INTAVI_PA_EX!S12+INTAVI_FR_IN!S12+INTAVI_FR_EX!S12</f>
        <v>0</v>
      </c>
      <c r="T12" s="8">
        <f>INTAVI_PA_IN!T12+INTAVI_PA_EX!T12+INTAVI_FR_IN!T12+INTAVI_FR_EX!T12</f>
        <v>0</v>
      </c>
      <c r="U12" s="8">
        <f>INTAVI_PA_IN!U12+INTAVI_PA_EX!U12+INTAVI_FR_IN!U12+INTAVI_FR_EX!U12</f>
        <v>0</v>
      </c>
      <c r="V12" s="8">
        <f>INTAVI_PA_IN!V12+INTAVI_PA_EX!V12+INTAVI_FR_IN!V12+INTAVI_FR_EX!V12</f>
        <v>0</v>
      </c>
      <c r="W12" s="8">
        <f>INTAVI_PA_IN!W12+INTAVI_PA_EX!W12+INTAVI_FR_IN!W12+INTAVI_FR_EX!W12</f>
        <v>0</v>
      </c>
      <c r="X12" s="8">
        <f>INTAVI_PA_IN!X12+INTAVI_PA_EX!X12+INTAVI_FR_IN!X12+INTAVI_FR_EX!X12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INTAVI_PA_IN!C13+INTAVI_PA_EX!C13+INTAVI_FR_IN!C13+INTAVI_FR_EX!C13</f>
        <v>0</v>
      </c>
      <c r="D13" s="8">
        <f>INTAVI_PA_IN!D13+INTAVI_PA_EX!D13+INTAVI_FR_IN!D13+INTAVI_FR_EX!D13</f>
        <v>0</v>
      </c>
      <c r="E13" s="8">
        <f>INTAVI_PA_IN!E13+INTAVI_PA_EX!E13+INTAVI_FR_IN!E13+INTAVI_FR_EX!E13</f>
        <v>0</v>
      </c>
      <c r="F13" s="8">
        <f>INTAVI_PA_IN!F13+INTAVI_PA_EX!F13+INTAVI_FR_IN!F13+INTAVI_FR_EX!F13</f>
        <v>0</v>
      </c>
      <c r="G13" s="8">
        <f>INTAVI_PA_IN!G13+INTAVI_PA_EX!G13+INTAVI_FR_IN!G13+INTAVI_FR_EX!G13</f>
        <v>0</v>
      </c>
      <c r="H13" s="8">
        <f>INTAVI_PA_IN!H13+INTAVI_PA_EX!H13+INTAVI_FR_IN!H13+INTAVI_FR_EX!H13</f>
        <v>0</v>
      </c>
      <c r="I13" s="8">
        <f>INTAVI_PA_IN!I13+INTAVI_PA_EX!I13+INTAVI_FR_IN!I13+INTAVI_FR_EX!I13</f>
        <v>0</v>
      </c>
      <c r="J13" s="8">
        <f>INTAVI_PA_IN!J13+INTAVI_PA_EX!J13+INTAVI_FR_IN!J13+INTAVI_FR_EX!J13</f>
        <v>0</v>
      </c>
      <c r="K13" s="8">
        <f>INTAVI_PA_IN!K13+INTAVI_PA_EX!K13+INTAVI_FR_IN!K13+INTAVI_FR_EX!K13</f>
        <v>0</v>
      </c>
      <c r="L13" s="8">
        <f>INTAVI_PA_IN!L13+INTAVI_PA_EX!L13+INTAVI_FR_IN!L13+INTAVI_FR_EX!L13</f>
        <v>0</v>
      </c>
      <c r="M13" s="8">
        <f>INTAVI_PA_IN!M13+INTAVI_PA_EX!M13+INTAVI_FR_IN!M13+INTAVI_FR_EX!M13</f>
        <v>0</v>
      </c>
      <c r="N13" s="8">
        <f>INTAVI_PA_IN!N13+INTAVI_PA_EX!N13+INTAVI_FR_IN!N13+INTAVI_FR_EX!N13</f>
        <v>0</v>
      </c>
      <c r="O13" s="8">
        <f>INTAVI_PA_IN!O13+INTAVI_PA_EX!O13+INTAVI_FR_IN!O13+INTAVI_FR_EX!O13</f>
        <v>0</v>
      </c>
      <c r="P13" s="8">
        <f>INTAVI_PA_IN!P13+INTAVI_PA_EX!P13+INTAVI_FR_IN!P13+INTAVI_FR_EX!P13</f>
        <v>0</v>
      </c>
      <c r="Q13" s="8">
        <f>INTAVI_PA_IN!Q13+INTAVI_PA_EX!Q13+INTAVI_FR_IN!Q13+INTAVI_FR_EX!Q13</f>
        <v>0</v>
      </c>
      <c r="R13" s="8">
        <f>INTAVI_PA_IN!R13+INTAVI_PA_EX!R13+INTAVI_FR_IN!R13+INTAVI_FR_EX!R13</f>
        <v>0</v>
      </c>
      <c r="S13" s="8">
        <f>INTAVI_PA_IN!S13+INTAVI_PA_EX!S13+INTAVI_FR_IN!S13+INTAVI_FR_EX!S13</f>
        <v>0</v>
      </c>
      <c r="T13" s="8">
        <f>INTAVI_PA_IN!T13+INTAVI_PA_EX!T13+INTAVI_FR_IN!T13+INTAVI_FR_EX!T13</f>
        <v>0</v>
      </c>
      <c r="U13" s="8">
        <f>INTAVI_PA_IN!U13+INTAVI_PA_EX!U13+INTAVI_FR_IN!U13+INTAVI_FR_EX!U13</f>
        <v>0</v>
      </c>
      <c r="V13" s="8">
        <f>INTAVI_PA_IN!V13+INTAVI_PA_EX!V13+INTAVI_FR_IN!V13+INTAVI_FR_EX!V13</f>
        <v>0</v>
      </c>
      <c r="W13" s="8">
        <f>INTAVI_PA_IN!W13+INTAVI_PA_EX!W13+INTAVI_FR_IN!W13+INTAVI_FR_EX!W13</f>
        <v>0</v>
      </c>
      <c r="X13" s="8">
        <f>INTAVI_PA_IN!X13+INTAVI_PA_EX!X13+INTAVI_FR_IN!X13+INTAVI_FR_EX!X13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INTAVI_PA_IN!C14+INTAVI_PA_EX!C14+INTAVI_FR_IN!C14+INTAVI_FR_EX!C14</f>
        <v>0</v>
      </c>
      <c r="D14" s="8">
        <f>INTAVI_PA_IN!D14+INTAVI_PA_EX!D14+INTAVI_FR_IN!D14+INTAVI_FR_EX!D14</f>
        <v>0</v>
      </c>
      <c r="E14" s="8">
        <f>INTAVI_PA_IN!E14+INTAVI_PA_EX!E14+INTAVI_FR_IN!E14+INTAVI_FR_EX!E14</f>
        <v>0</v>
      </c>
      <c r="F14" s="8">
        <f>INTAVI_PA_IN!F14+INTAVI_PA_EX!F14+INTAVI_FR_IN!F14+INTAVI_FR_EX!F14</f>
        <v>0</v>
      </c>
      <c r="G14" s="8">
        <f>INTAVI_PA_IN!G14+INTAVI_PA_EX!G14+INTAVI_FR_IN!G14+INTAVI_FR_EX!G14</f>
        <v>0</v>
      </c>
      <c r="H14" s="8">
        <f>INTAVI_PA_IN!H14+INTAVI_PA_EX!H14+INTAVI_FR_IN!H14+INTAVI_FR_EX!H14</f>
        <v>0</v>
      </c>
      <c r="I14" s="8">
        <f>INTAVI_PA_IN!I14+INTAVI_PA_EX!I14+INTAVI_FR_IN!I14+INTAVI_FR_EX!I14</f>
        <v>0</v>
      </c>
      <c r="J14" s="8">
        <f>INTAVI_PA_IN!J14+INTAVI_PA_EX!J14+INTAVI_FR_IN!J14+INTAVI_FR_EX!J14</f>
        <v>0</v>
      </c>
      <c r="K14" s="8">
        <f>INTAVI_PA_IN!K14+INTAVI_PA_EX!K14+INTAVI_FR_IN!K14+INTAVI_FR_EX!K14</f>
        <v>0</v>
      </c>
      <c r="L14" s="8">
        <f>INTAVI_PA_IN!L14+INTAVI_PA_EX!L14+INTAVI_FR_IN!L14+INTAVI_FR_EX!L14</f>
        <v>0</v>
      </c>
      <c r="M14" s="8">
        <f>INTAVI_PA_IN!M14+INTAVI_PA_EX!M14+INTAVI_FR_IN!M14+INTAVI_FR_EX!M14</f>
        <v>0</v>
      </c>
      <c r="N14" s="8">
        <f>INTAVI_PA_IN!N14+INTAVI_PA_EX!N14+INTAVI_FR_IN!N14+INTAVI_FR_EX!N14</f>
        <v>0</v>
      </c>
      <c r="O14" s="8">
        <f>INTAVI_PA_IN!O14+INTAVI_PA_EX!O14+INTAVI_FR_IN!O14+INTAVI_FR_EX!O14</f>
        <v>0</v>
      </c>
      <c r="P14" s="8">
        <f>INTAVI_PA_IN!P14+INTAVI_PA_EX!P14+INTAVI_FR_IN!P14+INTAVI_FR_EX!P14</f>
        <v>0</v>
      </c>
      <c r="Q14" s="8">
        <f>INTAVI_PA_IN!Q14+INTAVI_PA_EX!Q14+INTAVI_FR_IN!Q14+INTAVI_FR_EX!Q14</f>
        <v>0</v>
      </c>
      <c r="R14" s="8">
        <f>INTAVI_PA_IN!R14+INTAVI_PA_EX!R14+INTAVI_FR_IN!R14+INTAVI_FR_EX!R14</f>
        <v>0</v>
      </c>
      <c r="S14" s="8">
        <f>INTAVI_PA_IN!S14+INTAVI_PA_EX!S14+INTAVI_FR_IN!S14+INTAVI_FR_EX!S14</f>
        <v>0</v>
      </c>
      <c r="T14" s="8">
        <f>INTAVI_PA_IN!T14+INTAVI_PA_EX!T14+INTAVI_FR_IN!T14+INTAVI_FR_EX!T14</f>
        <v>0</v>
      </c>
      <c r="U14" s="8">
        <f>INTAVI_PA_IN!U14+INTAVI_PA_EX!U14+INTAVI_FR_IN!U14+INTAVI_FR_EX!U14</f>
        <v>0</v>
      </c>
      <c r="V14" s="8">
        <f>INTAVI_PA_IN!V14+INTAVI_PA_EX!V14+INTAVI_FR_IN!V14+INTAVI_FR_EX!V14</f>
        <v>0</v>
      </c>
      <c r="W14" s="8">
        <f>INTAVI_PA_IN!W14+INTAVI_PA_EX!W14+INTAVI_FR_IN!W14+INTAVI_FR_EX!W14</f>
        <v>0</v>
      </c>
      <c r="X14" s="8">
        <f>INTAVI_PA_IN!X14+INTAVI_PA_EX!X14+INTAVI_FR_IN!X14+INTAVI_FR_EX!X14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INTAVI_PA_IN!C15+INTAVI_PA_EX!C15+INTAVI_FR_IN!C15+INTAVI_FR_EX!C15</f>
        <v>0</v>
      </c>
      <c r="D15" s="8">
        <f>INTAVI_PA_IN!D15+INTAVI_PA_EX!D15+INTAVI_FR_IN!D15+INTAVI_FR_EX!D15</f>
        <v>0</v>
      </c>
      <c r="E15" s="8">
        <f>INTAVI_PA_IN!E15+INTAVI_PA_EX!E15+INTAVI_FR_IN!E15+INTAVI_FR_EX!E15</f>
        <v>0</v>
      </c>
      <c r="F15" s="8">
        <f>INTAVI_PA_IN!F15+INTAVI_PA_EX!F15+INTAVI_FR_IN!F15+INTAVI_FR_EX!F15</f>
        <v>0</v>
      </c>
      <c r="G15" s="8">
        <f>INTAVI_PA_IN!G15+INTAVI_PA_EX!G15+INTAVI_FR_IN!G15+INTAVI_FR_EX!G15</f>
        <v>0</v>
      </c>
      <c r="H15" s="8">
        <f>INTAVI_PA_IN!H15+INTAVI_PA_EX!H15+INTAVI_FR_IN!H15+INTAVI_FR_EX!H15</f>
        <v>0</v>
      </c>
      <c r="I15" s="8">
        <f>INTAVI_PA_IN!I15+INTAVI_PA_EX!I15+INTAVI_FR_IN!I15+INTAVI_FR_EX!I15</f>
        <v>0</v>
      </c>
      <c r="J15" s="8">
        <f>INTAVI_PA_IN!J15+INTAVI_PA_EX!J15+INTAVI_FR_IN!J15+INTAVI_FR_EX!J15</f>
        <v>0</v>
      </c>
      <c r="K15" s="8">
        <f>INTAVI_PA_IN!K15+INTAVI_PA_EX!K15+INTAVI_FR_IN!K15+INTAVI_FR_EX!K15</f>
        <v>0</v>
      </c>
      <c r="L15" s="8">
        <f>INTAVI_PA_IN!L15+INTAVI_PA_EX!L15+INTAVI_FR_IN!L15+INTAVI_FR_EX!L15</f>
        <v>0</v>
      </c>
      <c r="M15" s="8">
        <f>INTAVI_PA_IN!M15+INTAVI_PA_EX!M15+INTAVI_FR_IN!M15+INTAVI_FR_EX!M15</f>
        <v>0</v>
      </c>
      <c r="N15" s="8">
        <f>INTAVI_PA_IN!N15+INTAVI_PA_EX!N15+INTAVI_FR_IN!N15+INTAVI_FR_EX!N15</f>
        <v>0</v>
      </c>
      <c r="O15" s="8">
        <f>INTAVI_PA_IN!O15+INTAVI_PA_EX!O15+INTAVI_FR_IN!O15+INTAVI_FR_EX!O15</f>
        <v>0</v>
      </c>
      <c r="P15" s="8">
        <f>INTAVI_PA_IN!P15+INTAVI_PA_EX!P15+INTAVI_FR_IN!P15+INTAVI_FR_EX!P15</f>
        <v>0</v>
      </c>
      <c r="Q15" s="8">
        <f>INTAVI_PA_IN!Q15+INTAVI_PA_EX!Q15+INTAVI_FR_IN!Q15+INTAVI_FR_EX!Q15</f>
        <v>0</v>
      </c>
      <c r="R15" s="8">
        <f>INTAVI_PA_IN!R15+INTAVI_PA_EX!R15+INTAVI_FR_IN!R15+INTAVI_FR_EX!R15</f>
        <v>0</v>
      </c>
      <c r="S15" s="8">
        <f>INTAVI_PA_IN!S15+INTAVI_PA_EX!S15+INTAVI_FR_IN!S15+INTAVI_FR_EX!S15</f>
        <v>0</v>
      </c>
      <c r="T15" s="8">
        <f>INTAVI_PA_IN!T15+INTAVI_PA_EX!T15+INTAVI_FR_IN!T15+INTAVI_FR_EX!T15</f>
        <v>0</v>
      </c>
      <c r="U15" s="8">
        <f>INTAVI_PA_IN!U15+INTAVI_PA_EX!U15+INTAVI_FR_IN!U15+INTAVI_FR_EX!U15</f>
        <v>0</v>
      </c>
      <c r="V15" s="8">
        <f>INTAVI_PA_IN!V15+INTAVI_PA_EX!V15+INTAVI_FR_IN!V15+INTAVI_FR_EX!V15</f>
        <v>0</v>
      </c>
      <c r="W15" s="8">
        <f>INTAVI_PA_IN!W15+INTAVI_PA_EX!W15+INTAVI_FR_IN!W15+INTAVI_FR_EX!W15</f>
        <v>0</v>
      </c>
      <c r="X15" s="8">
        <f>INTAVI_PA_IN!X15+INTAVI_PA_EX!X15+INTAVI_FR_IN!X15+INTAVI_FR_EX!X15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INTAVI_PA_IN!C16+INTAVI_PA_EX!C16+INTAVI_FR_IN!C16+INTAVI_FR_EX!C16</f>
        <v>0</v>
      </c>
      <c r="D16" s="8">
        <f>INTAVI_PA_IN!D16+INTAVI_PA_EX!D16+INTAVI_FR_IN!D16+INTAVI_FR_EX!D16</f>
        <v>0</v>
      </c>
      <c r="E16" s="8">
        <f>INTAVI_PA_IN!E16+INTAVI_PA_EX!E16+INTAVI_FR_IN!E16+INTAVI_FR_EX!E16</f>
        <v>0</v>
      </c>
      <c r="F16" s="8">
        <f>INTAVI_PA_IN!F16+INTAVI_PA_EX!F16+INTAVI_FR_IN!F16+INTAVI_FR_EX!F16</f>
        <v>0</v>
      </c>
      <c r="G16" s="8">
        <f>INTAVI_PA_IN!G16+INTAVI_PA_EX!G16+INTAVI_FR_IN!G16+INTAVI_FR_EX!G16</f>
        <v>0</v>
      </c>
      <c r="H16" s="8">
        <f>INTAVI_PA_IN!H16+INTAVI_PA_EX!H16+INTAVI_FR_IN!H16+INTAVI_FR_EX!H16</f>
        <v>0</v>
      </c>
      <c r="I16" s="8">
        <f>INTAVI_PA_IN!I16+INTAVI_PA_EX!I16+INTAVI_FR_IN!I16+INTAVI_FR_EX!I16</f>
        <v>0</v>
      </c>
      <c r="J16" s="8">
        <f>INTAVI_PA_IN!J16+INTAVI_PA_EX!J16+INTAVI_FR_IN!J16+INTAVI_FR_EX!J16</f>
        <v>0</v>
      </c>
      <c r="K16" s="8">
        <f>INTAVI_PA_IN!K16+INTAVI_PA_EX!K16+INTAVI_FR_IN!K16+INTAVI_FR_EX!K16</f>
        <v>0</v>
      </c>
      <c r="L16" s="8">
        <f>INTAVI_PA_IN!L16+INTAVI_PA_EX!L16+INTAVI_FR_IN!L16+INTAVI_FR_EX!L16</f>
        <v>0</v>
      </c>
      <c r="M16" s="8">
        <f>INTAVI_PA_IN!M16+INTAVI_PA_EX!M16+INTAVI_FR_IN!M16+INTAVI_FR_EX!M16</f>
        <v>0</v>
      </c>
      <c r="N16" s="8">
        <f>INTAVI_PA_IN!N16+INTAVI_PA_EX!N16+INTAVI_FR_IN!N16+INTAVI_FR_EX!N16</f>
        <v>0</v>
      </c>
      <c r="O16" s="8">
        <f>INTAVI_PA_IN!O16+INTAVI_PA_EX!O16+INTAVI_FR_IN!O16+INTAVI_FR_EX!O16</f>
        <v>0</v>
      </c>
      <c r="P16" s="8">
        <f>INTAVI_PA_IN!P16+INTAVI_PA_EX!P16+INTAVI_FR_IN!P16+INTAVI_FR_EX!P16</f>
        <v>0</v>
      </c>
      <c r="Q16" s="8">
        <f>INTAVI_PA_IN!Q16+INTAVI_PA_EX!Q16+INTAVI_FR_IN!Q16+INTAVI_FR_EX!Q16</f>
        <v>0</v>
      </c>
      <c r="R16" s="8">
        <f>INTAVI_PA_IN!R16+INTAVI_PA_EX!R16+INTAVI_FR_IN!R16+INTAVI_FR_EX!R16</f>
        <v>0</v>
      </c>
      <c r="S16" s="8">
        <f>INTAVI_PA_IN!S16+INTAVI_PA_EX!S16+INTAVI_FR_IN!S16+INTAVI_FR_EX!S16</f>
        <v>0</v>
      </c>
      <c r="T16" s="8">
        <f>INTAVI_PA_IN!T16+INTAVI_PA_EX!T16+INTAVI_FR_IN!T16+INTAVI_FR_EX!T16</f>
        <v>0</v>
      </c>
      <c r="U16" s="8">
        <f>INTAVI_PA_IN!U16+INTAVI_PA_EX!U16+INTAVI_FR_IN!U16+INTAVI_FR_EX!U16</f>
        <v>0</v>
      </c>
      <c r="V16" s="8">
        <f>INTAVI_PA_IN!V16+INTAVI_PA_EX!V16+INTAVI_FR_IN!V16+INTAVI_FR_EX!V16</f>
        <v>0</v>
      </c>
      <c r="W16" s="8">
        <f>INTAVI_PA_IN!W16+INTAVI_PA_EX!W16+INTAVI_FR_IN!W16+INTAVI_FR_EX!W16</f>
        <v>0</v>
      </c>
      <c r="X16" s="8">
        <f>INTAVI_PA_IN!X16+INTAVI_PA_EX!X16+INTAVI_FR_IN!X16+INTAVI_FR_EX!X16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W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ref="X17" si="10">SUM(X18:X21)</f>
        <v>0</v>
      </c>
    </row>
    <row r="18" spans="1:24" ht="11.25" customHeight="1" x14ac:dyDescent="0.2">
      <c r="A18" s="29" t="s">
        <v>26</v>
      </c>
      <c r="B18" s="7" t="s">
        <v>27</v>
      </c>
      <c r="C18" s="8">
        <f>INTAVI_PA_IN!C18+INTAVI_PA_EX!C18+INTAVI_FR_IN!C18+INTAVI_FR_EX!C18</f>
        <v>0</v>
      </c>
      <c r="D18" s="8">
        <f>INTAVI_PA_IN!D18+INTAVI_PA_EX!D18+INTAVI_FR_IN!D18+INTAVI_FR_EX!D18</f>
        <v>0</v>
      </c>
      <c r="E18" s="8">
        <f>INTAVI_PA_IN!E18+INTAVI_PA_EX!E18+INTAVI_FR_IN!E18+INTAVI_FR_EX!E18</f>
        <v>0</v>
      </c>
      <c r="F18" s="8">
        <f>INTAVI_PA_IN!F18+INTAVI_PA_EX!F18+INTAVI_FR_IN!F18+INTAVI_FR_EX!F18</f>
        <v>0</v>
      </c>
      <c r="G18" s="8">
        <f>INTAVI_PA_IN!G18+INTAVI_PA_EX!G18+INTAVI_FR_IN!G18+INTAVI_FR_EX!G18</f>
        <v>0</v>
      </c>
      <c r="H18" s="8">
        <f>INTAVI_PA_IN!H18+INTAVI_PA_EX!H18+INTAVI_FR_IN!H18+INTAVI_FR_EX!H18</f>
        <v>0</v>
      </c>
      <c r="I18" s="8">
        <f>INTAVI_PA_IN!I18+INTAVI_PA_EX!I18+INTAVI_FR_IN!I18+INTAVI_FR_EX!I18</f>
        <v>0</v>
      </c>
      <c r="J18" s="8">
        <f>INTAVI_PA_IN!J18+INTAVI_PA_EX!J18+INTAVI_FR_IN!J18+INTAVI_FR_EX!J18</f>
        <v>0</v>
      </c>
      <c r="K18" s="8">
        <f>INTAVI_PA_IN!K18+INTAVI_PA_EX!K18+INTAVI_FR_IN!K18+INTAVI_FR_EX!K18</f>
        <v>0</v>
      </c>
      <c r="L18" s="8">
        <f>INTAVI_PA_IN!L18+INTAVI_PA_EX!L18+INTAVI_FR_IN!L18+INTAVI_FR_EX!L18</f>
        <v>0</v>
      </c>
      <c r="M18" s="8">
        <f>INTAVI_PA_IN!M18+INTAVI_PA_EX!M18+INTAVI_FR_IN!M18+INTAVI_FR_EX!M18</f>
        <v>0</v>
      </c>
      <c r="N18" s="8">
        <f>INTAVI_PA_IN!N18+INTAVI_PA_EX!N18+INTAVI_FR_IN!N18+INTAVI_FR_EX!N18</f>
        <v>0</v>
      </c>
      <c r="O18" s="8">
        <f>INTAVI_PA_IN!O18+INTAVI_PA_EX!O18+INTAVI_FR_IN!O18+INTAVI_FR_EX!O18</f>
        <v>0</v>
      </c>
      <c r="P18" s="8">
        <f>INTAVI_PA_IN!P18+INTAVI_PA_EX!P18+INTAVI_FR_IN!P18+INTAVI_FR_EX!P18</f>
        <v>0</v>
      </c>
      <c r="Q18" s="8">
        <f>INTAVI_PA_IN!Q18+INTAVI_PA_EX!Q18+INTAVI_FR_IN!Q18+INTAVI_FR_EX!Q18</f>
        <v>0</v>
      </c>
      <c r="R18" s="8">
        <f>INTAVI_PA_IN!R18+INTAVI_PA_EX!R18+INTAVI_FR_IN!R18+INTAVI_FR_EX!R18</f>
        <v>0</v>
      </c>
      <c r="S18" s="8">
        <f>INTAVI_PA_IN!S18+INTAVI_PA_EX!S18+INTAVI_FR_IN!S18+INTAVI_FR_EX!S18</f>
        <v>0</v>
      </c>
      <c r="T18" s="8">
        <f>INTAVI_PA_IN!T18+INTAVI_PA_EX!T18+INTAVI_FR_IN!T18+INTAVI_FR_EX!T18</f>
        <v>0</v>
      </c>
      <c r="U18" s="8">
        <f>INTAVI_PA_IN!U18+INTAVI_PA_EX!U18+INTAVI_FR_IN!U18+INTAVI_FR_EX!U18</f>
        <v>0</v>
      </c>
      <c r="V18" s="8">
        <f>INTAVI_PA_IN!V18+INTAVI_PA_EX!V18+INTAVI_FR_IN!V18+INTAVI_FR_EX!V18</f>
        <v>0</v>
      </c>
      <c r="W18" s="8">
        <f>INTAVI_PA_IN!W18+INTAVI_PA_EX!W18+INTAVI_FR_IN!W18+INTAVI_FR_EX!W18</f>
        <v>0</v>
      </c>
      <c r="X18" s="8">
        <f>INTAVI_PA_IN!X18+INTAVI_PA_EX!X18+INTAVI_FR_IN!X18+INTAVI_FR_EX!X18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INTAVI_PA_IN!C19+INTAVI_PA_EX!C19+INTAVI_FR_IN!C19+INTAVI_FR_EX!C19</f>
        <v>0</v>
      </c>
      <c r="D19" s="8">
        <f>INTAVI_PA_IN!D19+INTAVI_PA_EX!D19+INTAVI_FR_IN!D19+INTAVI_FR_EX!D19</f>
        <v>0</v>
      </c>
      <c r="E19" s="8">
        <f>INTAVI_PA_IN!E19+INTAVI_PA_EX!E19+INTAVI_FR_IN!E19+INTAVI_FR_EX!E19</f>
        <v>0</v>
      </c>
      <c r="F19" s="8">
        <f>INTAVI_PA_IN!F19+INTAVI_PA_EX!F19+INTAVI_FR_IN!F19+INTAVI_FR_EX!F19</f>
        <v>0</v>
      </c>
      <c r="G19" s="8">
        <f>INTAVI_PA_IN!G19+INTAVI_PA_EX!G19+INTAVI_FR_IN!G19+INTAVI_FR_EX!G19</f>
        <v>0</v>
      </c>
      <c r="H19" s="8">
        <f>INTAVI_PA_IN!H19+INTAVI_PA_EX!H19+INTAVI_FR_IN!H19+INTAVI_FR_EX!H19</f>
        <v>0</v>
      </c>
      <c r="I19" s="8">
        <f>INTAVI_PA_IN!I19+INTAVI_PA_EX!I19+INTAVI_FR_IN!I19+INTAVI_FR_EX!I19</f>
        <v>0</v>
      </c>
      <c r="J19" s="8">
        <f>INTAVI_PA_IN!J19+INTAVI_PA_EX!J19+INTAVI_FR_IN!J19+INTAVI_FR_EX!J19</f>
        <v>0</v>
      </c>
      <c r="K19" s="8">
        <f>INTAVI_PA_IN!K19+INTAVI_PA_EX!K19+INTAVI_FR_IN!K19+INTAVI_FR_EX!K19</f>
        <v>0</v>
      </c>
      <c r="L19" s="8">
        <f>INTAVI_PA_IN!L19+INTAVI_PA_EX!L19+INTAVI_FR_IN!L19+INTAVI_FR_EX!L19</f>
        <v>0</v>
      </c>
      <c r="M19" s="8">
        <f>INTAVI_PA_IN!M19+INTAVI_PA_EX!M19+INTAVI_FR_IN!M19+INTAVI_FR_EX!M19</f>
        <v>0</v>
      </c>
      <c r="N19" s="8">
        <f>INTAVI_PA_IN!N19+INTAVI_PA_EX!N19+INTAVI_FR_IN!N19+INTAVI_FR_EX!N19</f>
        <v>0</v>
      </c>
      <c r="O19" s="8">
        <f>INTAVI_PA_IN!O19+INTAVI_PA_EX!O19+INTAVI_FR_IN!O19+INTAVI_FR_EX!O19</f>
        <v>0</v>
      </c>
      <c r="P19" s="8">
        <f>INTAVI_PA_IN!P19+INTAVI_PA_EX!P19+INTAVI_FR_IN!P19+INTAVI_FR_EX!P19</f>
        <v>0</v>
      </c>
      <c r="Q19" s="8">
        <f>INTAVI_PA_IN!Q19+INTAVI_PA_EX!Q19+INTAVI_FR_IN!Q19+INTAVI_FR_EX!Q19</f>
        <v>0</v>
      </c>
      <c r="R19" s="8">
        <f>INTAVI_PA_IN!R19+INTAVI_PA_EX!R19+INTAVI_FR_IN!R19+INTAVI_FR_EX!R19</f>
        <v>0</v>
      </c>
      <c r="S19" s="8">
        <f>INTAVI_PA_IN!S19+INTAVI_PA_EX!S19+INTAVI_FR_IN!S19+INTAVI_FR_EX!S19</f>
        <v>0</v>
      </c>
      <c r="T19" s="8">
        <f>INTAVI_PA_IN!T19+INTAVI_PA_EX!T19+INTAVI_FR_IN!T19+INTAVI_FR_EX!T19</f>
        <v>0</v>
      </c>
      <c r="U19" s="8">
        <f>INTAVI_PA_IN!U19+INTAVI_PA_EX!U19+INTAVI_FR_IN!U19+INTAVI_FR_EX!U19</f>
        <v>0</v>
      </c>
      <c r="V19" s="8">
        <f>INTAVI_PA_IN!V19+INTAVI_PA_EX!V19+INTAVI_FR_IN!V19+INTAVI_FR_EX!V19</f>
        <v>0</v>
      </c>
      <c r="W19" s="8">
        <f>INTAVI_PA_IN!W19+INTAVI_PA_EX!W19+INTAVI_FR_IN!W19+INTAVI_FR_EX!W19</f>
        <v>0</v>
      </c>
      <c r="X19" s="8">
        <f>INTAVI_PA_IN!X19+INTAVI_PA_EX!X19+INTAVI_FR_IN!X19+INTAVI_FR_EX!X19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INTAVI_PA_IN!C20+INTAVI_PA_EX!C20+INTAVI_FR_IN!C20+INTAVI_FR_EX!C20</f>
        <v>0</v>
      </c>
      <c r="D20" s="8">
        <f>INTAVI_PA_IN!D20+INTAVI_PA_EX!D20+INTAVI_FR_IN!D20+INTAVI_FR_EX!D20</f>
        <v>0</v>
      </c>
      <c r="E20" s="8">
        <f>INTAVI_PA_IN!E20+INTAVI_PA_EX!E20+INTAVI_FR_IN!E20+INTAVI_FR_EX!E20</f>
        <v>0</v>
      </c>
      <c r="F20" s="8">
        <f>INTAVI_PA_IN!F20+INTAVI_PA_EX!F20+INTAVI_FR_IN!F20+INTAVI_FR_EX!F20</f>
        <v>0</v>
      </c>
      <c r="G20" s="8">
        <f>INTAVI_PA_IN!G20+INTAVI_PA_EX!G20+INTAVI_FR_IN!G20+INTAVI_FR_EX!G20</f>
        <v>0</v>
      </c>
      <c r="H20" s="8">
        <f>INTAVI_PA_IN!H20+INTAVI_PA_EX!H20+INTAVI_FR_IN!H20+INTAVI_FR_EX!H20</f>
        <v>0</v>
      </c>
      <c r="I20" s="8">
        <f>INTAVI_PA_IN!I20+INTAVI_PA_EX!I20+INTAVI_FR_IN!I20+INTAVI_FR_EX!I20</f>
        <v>0</v>
      </c>
      <c r="J20" s="8">
        <f>INTAVI_PA_IN!J20+INTAVI_PA_EX!J20+INTAVI_FR_IN!J20+INTAVI_FR_EX!J20</f>
        <v>0</v>
      </c>
      <c r="K20" s="8">
        <f>INTAVI_PA_IN!K20+INTAVI_PA_EX!K20+INTAVI_FR_IN!K20+INTAVI_FR_EX!K20</f>
        <v>0</v>
      </c>
      <c r="L20" s="8">
        <f>INTAVI_PA_IN!L20+INTAVI_PA_EX!L20+INTAVI_FR_IN!L20+INTAVI_FR_EX!L20</f>
        <v>0</v>
      </c>
      <c r="M20" s="8">
        <f>INTAVI_PA_IN!M20+INTAVI_PA_EX!M20+INTAVI_FR_IN!M20+INTAVI_FR_EX!M20</f>
        <v>0</v>
      </c>
      <c r="N20" s="8">
        <f>INTAVI_PA_IN!N20+INTAVI_PA_EX!N20+INTAVI_FR_IN!N20+INTAVI_FR_EX!N20</f>
        <v>0</v>
      </c>
      <c r="O20" s="8">
        <f>INTAVI_PA_IN!O20+INTAVI_PA_EX!O20+INTAVI_FR_IN!O20+INTAVI_FR_EX!O20</f>
        <v>0</v>
      </c>
      <c r="P20" s="8">
        <f>INTAVI_PA_IN!P20+INTAVI_PA_EX!P20+INTAVI_FR_IN!P20+INTAVI_FR_EX!P20</f>
        <v>0</v>
      </c>
      <c r="Q20" s="8">
        <f>INTAVI_PA_IN!Q20+INTAVI_PA_EX!Q20+INTAVI_FR_IN!Q20+INTAVI_FR_EX!Q20</f>
        <v>0</v>
      </c>
      <c r="R20" s="8">
        <f>INTAVI_PA_IN!R20+INTAVI_PA_EX!R20+INTAVI_FR_IN!R20+INTAVI_FR_EX!R20</f>
        <v>0</v>
      </c>
      <c r="S20" s="8">
        <f>INTAVI_PA_IN!S20+INTAVI_PA_EX!S20+INTAVI_FR_IN!S20+INTAVI_FR_EX!S20</f>
        <v>0</v>
      </c>
      <c r="T20" s="8">
        <f>INTAVI_PA_IN!T20+INTAVI_PA_EX!T20+INTAVI_FR_IN!T20+INTAVI_FR_EX!T20</f>
        <v>0</v>
      </c>
      <c r="U20" s="8">
        <f>INTAVI_PA_IN!U20+INTAVI_PA_EX!U20+INTAVI_FR_IN!U20+INTAVI_FR_EX!U20</f>
        <v>0</v>
      </c>
      <c r="V20" s="8">
        <f>INTAVI_PA_IN!V20+INTAVI_PA_EX!V20+INTAVI_FR_IN!V20+INTAVI_FR_EX!V20</f>
        <v>0</v>
      </c>
      <c r="W20" s="8">
        <f>INTAVI_PA_IN!W20+INTAVI_PA_EX!W20+INTAVI_FR_IN!W20+INTAVI_FR_EX!W20</f>
        <v>0</v>
      </c>
      <c r="X20" s="8">
        <f>INTAVI_PA_IN!X20+INTAVI_PA_EX!X20+INTAVI_FR_IN!X20+INTAVI_FR_EX!X20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INTAVI_PA_IN!C21+INTAVI_PA_EX!C21+INTAVI_FR_IN!C21+INTAVI_FR_EX!C21</f>
        <v>0</v>
      </c>
      <c r="D21" s="8">
        <f>INTAVI_PA_IN!D21+INTAVI_PA_EX!D21+INTAVI_FR_IN!D21+INTAVI_FR_EX!D21</f>
        <v>0</v>
      </c>
      <c r="E21" s="8">
        <f>INTAVI_PA_IN!E21+INTAVI_PA_EX!E21+INTAVI_FR_IN!E21+INTAVI_FR_EX!E21</f>
        <v>0</v>
      </c>
      <c r="F21" s="8">
        <f>INTAVI_PA_IN!F21+INTAVI_PA_EX!F21+INTAVI_FR_IN!F21+INTAVI_FR_EX!F21</f>
        <v>0</v>
      </c>
      <c r="G21" s="8">
        <f>INTAVI_PA_IN!G21+INTAVI_PA_EX!G21+INTAVI_FR_IN!G21+INTAVI_FR_EX!G21</f>
        <v>0</v>
      </c>
      <c r="H21" s="8">
        <f>INTAVI_PA_IN!H21+INTAVI_PA_EX!H21+INTAVI_FR_IN!H21+INTAVI_FR_EX!H21</f>
        <v>0</v>
      </c>
      <c r="I21" s="8">
        <f>INTAVI_PA_IN!I21+INTAVI_PA_EX!I21+INTAVI_FR_IN!I21+INTAVI_FR_EX!I21</f>
        <v>0</v>
      </c>
      <c r="J21" s="8">
        <f>INTAVI_PA_IN!J21+INTAVI_PA_EX!J21+INTAVI_FR_IN!J21+INTAVI_FR_EX!J21</f>
        <v>0</v>
      </c>
      <c r="K21" s="8">
        <f>INTAVI_PA_IN!K21+INTAVI_PA_EX!K21+INTAVI_FR_IN!K21+INTAVI_FR_EX!K21</f>
        <v>0</v>
      </c>
      <c r="L21" s="8">
        <f>INTAVI_PA_IN!L21+INTAVI_PA_EX!L21+INTAVI_FR_IN!L21+INTAVI_FR_EX!L21</f>
        <v>0</v>
      </c>
      <c r="M21" s="8">
        <f>INTAVI_PA_IN!M21+INTAVI_PA_EX!M21+INTAVI_FR_IN!M21+INTAVI_FR_EX!M21</f>
        <v>0</v>
      </c>
      <c r="N21" s="8">
        <f>INTAVI_PA_IN!N21+INTAVI_PA_EX!N21+INTAVI_FR_IN!N21+INTAVI_FR_EX!N21</f>
        <v>0</v>
      </c>
      <c r="O21" s="8">
        <f>INTAVI_PA_IN!O21+INTAVI_PA_EX!O21+INTAVI_FR_IN!O21+INTAVI_FR_EX!O21</f>
        <v>0</v>
      </c>
      <c r="P21" s="8">
        <f>INTAVI_PA_IN!P21+INTAVI_PA_EX!P21+INTAVI_FR_IN!P21+INTAVI_FR_EX!P21</f>
        <v>0</v>
      </c>
      <c r="Q21" s="8">
        <f>INTAVI_PA_IN!Q21+INTAVI_PA_EX!Q21+INTAVI_FR_IN!Q21+INTAVI_FR_EX!Q21</f>
        <v>0</v>
      </c>
      <c r="R21" s="8">
        <f>INTAVI_PA_IN!R21+INTAVI_PA_EX!R21+INTAVI_FR_IN!R21+INTAVI_FR_EX!R21</f>
        <v>0</v>
      </c>
      <c r="S21" s="8">
        <f>INTAVI_PA_IN!S21+INTAVI_PA_EX!S21+INTAVI_FR_IN!S21+INTAVI_FR_EX!S21</f>
        <v>0</v>
      </c>
      <c r="T21" s="8">
        <f>INTAVI_PA_IN!T21+INTAVI_PA_EX!T21+INTAVI_FR_IN!T21+INTAVI_FR_EX!T21</f>
        <v>0</v>
      </c>
      <c r="U21" s="8">
        <f>INTAVI_PA_IN!U21+INTAVI_PA_EX!U21+INTAVI_FR_IN!U21+INTAVI_FR_EX!U21</f>
        <v>0</v>
      </c>
      <c r="V21" s="8">
        <f>INTAVI_PA_IN!V21+INTAVI_PA_EX!V21+INTAVI_FR_IN!V21+INTAVI_FR_EX!V21</f>
        <v>0</v>
      </c>
      <c r="W21" s="8">
        <f>INTAVI_PA_IN!W21+INTAVI_PA_EX!W21+INTAVI_FR_IN!W21+INTAVI_FR_EX!W21</f>
        <v>0</v>
      </c>
      <c r="X21" s="8">
        <f>INTAVI_PA_IN!X21+INTAVI_PA_EX!X21+INTAVI_FR_IN!X21+INTAVI_FR_EX!X21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W22" si="11">SUM(C23:C24)</f>
        <v>0</v>
      </c>
      <c r="D22" s="27">
        <f t="shared" si="11"/>
        <v>0</v>
      </c>
      <c r="E22" s="27">
        <f t="shared" si="11"/>
        <v>0</v>
      </c>
      <c r="F22" s="27">
        <f t="shared" si="11"/>
        <v>0</v>
      </c>
      <c r="G22" s="27">
        <f t="shared" si="11"/>
        <v>0</v>
      </c>
      <c r="H22" s="27">
        <f t="shared" si="11"/>
        <v>0</v>
      </c>
      <c r="I22" s="27">
        <f t="shared" si="11"/>
        <v>0</v>
      </c>
      <c r="J22" s="27">
        <f t="shared" si="11"/>
        <v>0</v>
      </c>
      <c r="K22" s="27">
        <f t="shared" si="11"/>
        <v>0</v>
      </c>
      <c r="L22" s="27">
        <f t="shared" si="11"/>
        <v>0</v>
      </c>
      <c r="M22" s="27">
        <f t="shared" si="11"/>
        <v>0</v>
      </c>
      <c r="N22" s="27">
        <f t="shared" si="11"/>
        <v>0</v>
      </c>
      <c r="O22" s="27">
        <f t="shared" si="11"/>
        <v>0</v>
      </c>
      <c r="P22" s="27">
        <f t="shared" si="11"/>
        <v>0</v>
      </c>
      <c r="Q22" s="27">
        <f t="shared" si="11"/>
        <v>0</v>
      </c>
      <c r="R22" s="27">
        <f t="shared" si="11"/>
        <v>0</v>
      </c>
      <c r="S22" s="27">
        <f t="shared" si="11"/>
        <v>0</v>
      </c>
      <c r="T22" s="27">
        <f t="shared" si="11"/>
        <v>0</v>
      </c>
      <c r="U22" s="27">
        <f t="shared" si="11"/>
        <v>0</v>
      </c>
      <c r="V22" s="27">
        <f t="shared" si="11"/>
        <v>0</v>
      </c>
      <c r="W22" s="27">
        <f t="shared" si="11"/>
        <v>0</v>
      </c>
      <c r="X22" s="27">
        <f t="shared" ref="X22" si="12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f>INTAVI_PA_IN!C23+INTAVI_PA_EX!C23+INTAVI_FR_IN!C23+INTAVI_FR_EX!C23</f>
        <v>0</v>
      </c>
      <c r="D23" s="8">
        <f>INTAVI_PA_IN!D23+INTAVI_PA_EX!D23+INTAVI_FR_IN!D23+INTAVI_FR_EX!D23</f>
        <v>0</v>
      </c>
      <c r="E23" s="8">
        <f>INTAVI_PA_IN!E23+INTAVI_PA_EX!E23+INTAVI_FR_IN!E23+INTAVI_FR_EX!E23</f>
        <v>0</v>
      </c>
      <c r="F23" s="8">
        <f>INTAVI_PA_IN!F23+INTAVI_PA_EX!F23+INTAVI_FR_IN!F23+INTAVI_FR_EX!F23</f>
        <v>0</v>
      </c>
      <c r="G23" s="8">
        <f>INTAVI_PA_IN!G23+INTAVI_PA_EX!G23+INTAVI_FR_IN!G23+INTAVI_FR_EX!G23</f>
        <v>0</v>
      </c>
      <c r="H23" s="8">
        <f>INTAVI_PA_IN!H23+INTAVI_PA_EX!H23+INTAVI_FR_IN!H23+INTAVI_FR_EX!H23</f>
        <v>0</v>
      </c>
      <c r="I23" s="8">
        <f>INTAVI_PA_IN!I23+INTAVI_PA_EX!I23+INTAVI_FR_IN!I23+INTAVI_FR_EX!I23</f>
        <v>0</v>
      </c>
      <c r="J23" s="8">
        <f>INTAVI_PA_IN!J23+INTAVI_PA_EX!J23+INTAVI_FR_IN!J23+INTAVI_FR_EX!J23</f>
        <v>0</v>
      </c>
      <c r="K23" s="8">
        <f>INTAVI_PA_IN!K23+INTAVI_PA_EX!K23+INTAVI_FR_IN!K23+INTAVI_FR_EX!K23</f>
        <v>0</v>
      </c>
      <c r="L23" s="8">
        <f>INTAVI_PA_IN!L23+INTAVI_PA_EX!L23+INTAVI_FR_IN!L23+INTAVI_FR_EX!L23</f>
        <v>0</v>
      </c>
      <c r="M23" s="8">
        <f>INTAVI_PA_IN!M23+INTAVI_PA_EX!M23+INTAVI_FR_IN!M23+INTAVI_FR_EX!M23</f>
        <v>0</v>
      </c>
      <c r="N23" s="8">
        <f>INTAVI_PA_IN!N23+INTAVI_PA_EX!N23+INTAVI_FR_IN!N23+INTAVI_FR_EX!N23</f>
        <v>0</v>
      </c>
      <c r="O23" s="8">
        <f>INTAVI_PA_IN!O23+INTAVI_PA_EX!O23+INTAVI_FR_IN!O23+INTAVI_FR_EX!O23</f>
        <v>0</v>
      </c>
      <c r="P23" s="8">
        <f>INTAVI_PA_IN!P23+INTAVI_PA_EX!P23+INTAVI_FR_IN!P23+INTAVI_FR_EX!P23</f>
        <v>0</v>
      </c>
      <c r="Q23" s="8">
        <f>INTAVI_PA_IN!Q23+INTAVI_PA_EX!Q23+INTAVI_FR_IN!Q23+INTAVI_FR_EX!Q23</f>
        <v>0</v>
      </c>
      <c r="R23" s="8">
        <f>INTAVI_PA_IN!R23+INTAVI_PA_EX!R23+INTAVI_FR_IN!R23+INTAVI_FR_EX!R23</f>
        <v>0</v>
      </c>
      <c r="S23" s="8">
        <f>INTAVI_PA_IN!S23+INTAVI_PA_EX!S23+INTAVI_FR_IN!S23+INTAVI_FR_EX!S23</f>
        <v>0</v>
      </c>
      <c r="T23" s="8">
        <f>INTAVI_PA_IN!T23+INTAVI_PA_EX!T23+INTAVI_FR_IN!T23+INTAVI_FR_EX!T23</f>
        <v>0</v>
      </c>
      <c r="U23" s="8">
        <f>INTAVI_PA_IN!U23+INTAVI_PA_EX!U23+INTAVI_FR_IN!U23+INTAVI_FR_EX!U23</f>
        <v>0</v>
      </c>
      <c r="V23" s="8">
        <f>INTAVI_PA_IN!V23+INTAVI_PA_EX!V23+INTAVI_FR_IN!V23+INTAVI_FR_EX!V23</f>
        <v>0</v>
      </c>
      <c r="W23" s="8">
        <f>INTAVI_PA_IN!W23+INTAVI_PA_EX!W23+INTAVI_FR_IN!W23+INTAVI_FR_EX!W23</f>
        <v>0</v>
      </c>
      <c r="X23" s="8">
        <f>INTAVI_PA_IN!X23+INTAVI_PA_EX!X23+INTAVI_FR_IN!X23+INTAVI_FR_EX!X23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INTAVI_PA_IN!C24+INTAVI_PA_EX!C24+INTAVI_FR_IN!C24+INTAVI_FR_EX!C24</f>
        <v>0</v>
      </c>
      <c r="D24" s="8">
        <f>INTAVI_PA_IN!D24+INTAVI_PA_EX!D24+INTAVI_FR_IN!D24+INTAVI_FR_EX!D24</f>
        <v>0</v>
      </c>
      <c r="E24" s="8">
        <f>INTAVI_PA_IN!E24+INTAVI_PA_EX!E24+INTAVI_FR_IN!E24+INTAVI_FR_EX!E24</f>
        <v>0</v>
      </c>
      <c r="F24" s="8">
        <f>INTAVI_PA_IN!F24+INTAVI_PA_EX!F24+INTAVI_FR_IN!F24+INTAVI_FR_EX!F24</f>
        <v>0</v>
      </c>
      <c r="G24" s="8">
        <f>INTAVI_PA_IN!G24+INTAVI_PA_EX!G24+INTAVI_FR_IN!G24+INTAVI_FR_EX!G24</f>
        <v>0</v>
      </c>
      <c r="H24" s="8">
        <f>INTAVI_PA_IN!H24+INTAVI_PA_EX!H24+INTAVI_FR_IN!H24+INTAVI_FR_EX!H24</f>
        <v>0</v>
      </c>
      <c r="I24" s="8">
        <f>INTAVI_PA_IN!I24+INTAVI_PA_EX!I24+INTAVI_FR_IN!I24+INTAVI_FR_EX!I24</f>
        <v>0</v>
      </c>
      <c r="J24" s="8">
        <f>INTAVI_PA_IN!J24+INTAVI_PA_EX!J24+INTAVI_FR_IN!J24+INTAVI_FR_EX!J24</f>
        <v>0</v>
      </c>
      <c r="K24" s="8">
        <f>INTAVI_PA_IN!K24+INTAVI_PA_EX!K24+INTAVI_FR_IN!K24+INTAVI_FR_EX!K24</f>
        <v>0</v>
      </c>
      <c r="L24" s="8">
        <f>INTAVI_PA_IN!L24+INTAVI_PA_EX!L24+INTAVI_FR_IN!L24+INTAVI_FR_EX!L24</f>
        <v>0</v>
      </c>
      <c r="M24" s="8">
        <f>INTAVI_PA_IN!M24+INTAVI_PA_EX!M24+INTAVI_FR_IN!M24+INTAVI_FR_EX!M24</f>
        <v>0</v>
      </c>
      <c r="N24" s="8">
        <f>INTAVI_PA_IN!N24+INTAVI_PA_EX!N24+INTAVI_FR_IN!N24+INTAVI_FR_EX!N24</f>
        <v>0</v>
      </c>
      <c r="O24" s="8">
        <f>INTAVI_PA_IN!O24+INTAVI_PA_EX!O24+INTAVI_FR_IN!O24+INTAVI_FR_EX!O24</f>
        <v>0</v>
      </c>
      <c r="P24" s="8">
        <f>INTAVI_PA_IN!P24+INTAVI_PA_EX!P24+INTAVI_FR_IN!P24+INTAVI_FR_EX!P24</f>
        <v>0</v>
      </c>
      <c r="Q24" s="8">
        <f>INTAVI_PA_IN!Q24+INTAVI_PA_EX!Q24+INTAVI_FR_IN!Q24+INTAVI_FR_EX!Q24</f>
        <v>0</v>
      </c>
      <c r="R24" s="8">
        <f>INTAVI_PA_IN!R24+INTAVI_PA_EX!R24+INTAVI_FR_IN!R24+INTAVI_FR_EX!R24</f>
        <v>0</v>
      </c>
      <c r="S24" s="8">
        <f>INTAVI_PA_IN!S24+INTAVI_PA_EX!S24+INTAVI_FR_IN!S24+INTAVI_FR_EX!S24</f>
        <v>0</v>
      </c>
      <c r="T24" s="8">
        <f>INTAVI_PA_IN!T24+INTAVI_PA_EX!T24+INTAVI_FR_IN!T24+INTAVI_FR_EX!T24</f>
        <v>0</v>
      </c>
      <c r="U24" s="8">
        <f>INTAVI_PA_IN!U24+INTAVI_PA_EX!U24+INTAVI_FR_IN!U24+INTAVI_FR_EX!U24</f>
        <v>0</v>
      </c>
      <c r="V24" s="8">
        <f>INTAVI_PA_IN!V24+INTAVI_PA_EX!V24+INTAVI_FR_IN!V24+INTAVI_FR_EX!V24</f>
        <v>0</v>
      </c>
      <c r="W24" s="8">
        <f>INTAVI_PA_IN!W24+INTAVI_PA_EX!W24+INTAVI_FR_IN!W24+INTAVI_FR_EX!W24</f>
        <v>0</v>
      </c>
      <c r="X24" s="8">
        <f>INTAVI_PA_IN!X24+INTAVI_PA_EX!X24+INTAVI_FR_IN!X24+INTAVI_FR_EX!X24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INTAVI_PA_IN!C25+INTAVI_PA_EX!C25+INTAVI_FR_IN!C25+INTAVI_FR_EX!C25</f>
        <v>0</v>
      </c>
      <c r="D25" s="27">
        <f>INTAVI_PA_IN!D25+INTAVI_PA_EX!D25+INTAVI_FR_IN!D25+INTAVI_FR_EX!D25</f>
        <v>0</v>
      </c>
      <c r="E25" s="27">
        <f>INTAVI_PA_IN!E25+INTAVI_PA_EX!E25+INTAVI_FR_IN!E25+INTAVI_FR_EX!E25</f>
        <v>0</v>
      </c>
      <c r="F25" s="27">
        <f>INTAVI_PA_IN!F25+INTAVI_PA_EX!F25+INTAVI_FR_IN!F25+INTAVI_FR_EX!F25</f>
        <v>0</v>
      </c>
      <c r="G25" s="27">
        <f>INTAVI_PA_IN!G25+INTAVI_PA_EX!G25+INTAVI_FR_IN!G25+INTAVI_FR_EX!G25</f>
        <v>0</v>
      </c>
      <c r="H25" s="27">
        <f>INTAVI_PA_IN!H25+INTAVI_PA_EX!H25+INTAVI_FR_IN!H25+INTAVI_FR_EX!H25</f>
        <v>0</v>
      </c>
      <c r="I25" s="27">
        <f>INTAVI_PA_IN!I25+INTAVI_PA_EX!I25+INTAVI_FR_IN!I25+INTAVI_FR_EX!I25</f>
        <v>0</v>
      </c>
      <c r="J25" s="27">
        <f>INTAVI_PA_IN!J25+INTAVI_PA_EX!J25+INTAVI_FR_IN!J25+INTAVI_FR_EX!J25</f>
        <v>0</v>
      </c>
      <c r="K25" s="27">
        <f>INTAVI_PA_IN!K25+INTAVI_PA_EX!K25+INTAVI_FR_IN!K25+INTAVI_FR_EX!K25</f>
        <v>0</v>
      </c>
      <c r="L25" s="27">
        <f>INTAVI_PA_IN!L25+INTAVI_PA_EX!L25+INTAVI_FR_IN!L25+INTAVI_FR_EX!L25</f>
        <v>0</v>
      </c>
      <c r="M25" s="27">
        <f>INTAVI_PA_IN!M25+INTAVI_PA_EX!M25+INTAVI_FR_IN!M25+INTAVI_FR_EX!M25</f>
        <v>0</v>
      </c>
      <c r="N25" s="27">
        <f>INTAVI_PA_IN!N25+INTAVI_PA_EX!N25+INTAVI_FR_IN!N25+INTAVI_FR_EX!N25</f>
        <v>0</v>
      </c>
      <c r="O25" s="27">
        <f>INTAVI_PA_IN!O25+INTAVI_PA_EX!O25+INTAVI_FR_IN!O25+INTAVI_FR_EX!O25</f>
        <v>0</v>
      </c>
      <c r="P25" s="27">
        <f>INTAVI_PA_IN!P25+INTAVI_PA_EX!P25+INTAVI_FR_IN!P25+INTAVI_FR_EX!P25</f>
        <v>0</v>
      </c>
      <c r="Q25" s="27">
        <f>INTAVI_PA_IN!Q25+INTAVI_PA_EX!Q25+INTAVI_FR_IN!Q25+INTAVI_FR_EX!Q25</f>
        <v>0</v>
      </c>
      <c r="R25" s="27">
        <f>INTAVI_PA_IN!R25+INTAVI_PA_EX!R25+INTAVI_FR_IN!R25+INTAVI_FR_EX!R25</f>
        <v>0</v>
      </c>
      <c r="S25" s="27">
        <f>INTAVI_PA_IN!S25+INTAVI_PA_EX!S25+INTAVI_FR_IN!S25+INTAVI_FR_EX!S25</f>
        <v>0</v>
      </c>
      <c r="T25" s="27">
        <f>INTAVI_PA_IN!T25+INTAVI_PA_EX!T25+INTAVI_FR_IN!T25+INTAVI_FR_EX!T25</f>
        <v>0</v>
      </c>
      <c r="U25" s="27">
        <f>INTAVI_PA_IN!U25+INTAVI_PA_EX!U25+INTAVI_FR_IN!U25+INTAVI_FR_EX!U25</f>
        <v>0</v>
      </c>
      <c r="V25" s="27">
        <f>INTAVI_PA_IN!V25+INTAVI_PA_EX!V25+INTAVI_FR_IN!V25+INTAVI_FR_EX!V25</f>
        <v>0</v>
      </c>
      <c r="W25" s="27">
        <f>INTAVI_PA_IN!W25+INTAVI_PA_EX!W25+INTAVI_FR_IN!W25+INTAVI_FR_EX!W25</f>
        <v>0</v>
      </c>
      <c r="X25" s="27">
        <f>INTAVI_PA_IN!X25+INTAVI_PA_EX!X25+INTAVI_FR_IN!X25+INTAVI_FR_EX!X25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W26" si="13">SUM(C27,C33)</f>
        <v>849.77172000000019</v>
      </c>
      <c r="D26" s="27">
        <f t="shared" si="13"/>
        <v>995.62806000000012</v>
      </c>
      <c r="E26" s="27">
        <f t="shared" si="13"/>
        <v>957.57857999999987</v>
      </c>
      <c r="F26" s="27">
        <f t="shared" si="13"/>
        <v>1024.1651700000002</v>
      </c>
      <c r="G26" s="27">
        <f t="shared" si="13"/>
        <v>935.38304999999991</v>
      </c>
      <c r="H26" s="27">
        <f t="shared" si="13"/>
        <v>922.69989000000044</v>
      </c>
      <c r="I26" s="27">
        <f t="shared" si="13"/>
        <v>951.23700000000019</v>
      </c>
      <c r="J26" s="27">
        <f t="shared" si="13"/>
        <v>910.01673000000039</v>
      </c>
      <c r="K26" s="27">
        <f t="shared" si="13"/>
        <v>906.84594000000004</v>
      </c>
      <c r="L26" s="27">
        <f t="shared" si="13"/>
        <v>840.25934999999981</v>
      </c>
      <c r="M26" s="27">
        <f t="shared" si="13"/>
        <v>856.11330000000021</v>
      </c>
      <c r="N26" s="27">
        <f t="shared" si="13"/>
        <v>932.21226000000013</v>
      </c>
      <c r="O26" s="27">
        <f t="shared" si="13"/>
        <v>837.08856000000037</v>
      </c>
      <c r="P26" s="27">
        <f t="shared" si="13"/>
        <v>745.13565000000006</v>
      </c>
      <c r="Q26" s="27">
        <f t="shared" si="13"/>
        <v>732.45249000000024</v>
      </c>
      <c r="R26" s="27">
        <f t="shared" si="13"/>
        <v>738.79407000000015</v>
      </c>
      <c r="S26" s="27">
        <f t="shared" si="13"/>
        <v>833.9177699999999</v>
      </c>
      <c r="T26" s="27">
        <f t="shared" si="13"/>
        <v>944.28041616000007</v>
      </c>
      <c r="U26" s="27">
        <f t="shared" si="13"/>
        <v>977.34204936000015</v>
      </c>
      <c r="V26" s="27">
        <f t="shared" si="13"/>
        <v>936.04904531999989</v>
      </c>
      <c r="W26" s="27">
        <f t="shared" si="13"/>
        <v>286.55710488000005</v>
      </c>
      <c r="X26" s="27">
        <f t="shared" ref="X26" si="14">SUM(X27,X33)</f>
        <v>474.66415691999987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W27" si="15">SUM(C28:C32)</f>
        <v>0</v>
      </c>
      <c r="D27" s="19">
        <f t="shared" si="15"/>
        <v>0</v>
      </c>
      <c r="E27" s="19">
        <f t="shared" si="15"/>
        <v>0</v>
      </c>
      <c r="F27" s="19">
        <f t="shared" si="15"/>
        <v>0</v>
      </c>
      <c r="G27" s="19">
        <f t="shared" si="15"/>
        <v>0</v>
      </c>
      <c r="H27" s="19">
        <f t="shared" si="15"/>
        <v>0</v>
      </c>
      <c r="I27" s="19">
        <f t="shared" si="15"/>
        <v>0</v>
      </c>
      <c r="J27" s="19">
        <f t="shared" si="15"/>
        <v>0</v>
      </c>
      <c r="K27" s="19">
        <f t="shared" si="15"/>
        <v>0</v>
      </c>
      <c r="L27" s="19">
        <f t="shared" si="15"/>
        <v>0</v>
      </c>
      <c r="M27" s="19">
        <f t="shared" si="15"/>
        <v>0</v>
      </c>
      <c r="N27" s="19">
        <f t="shared" si="15"/>
        <v>0</v>
      </c>
      <c r="O27" s="19">
        <f t="shared" si="15"/>
        <v>0</v>
      </c>
      <c r="P27" s="19">
        <f t="shared" si="15"/>
        <v>0</v>
      </c>
      <c r="Q27" s="19">
        <f t="shared" si="15"/>
        <v>0</v>
      </c>
      <c r="R27" s="19">
        <f t="shared" si="15"/>
        <v>0</v>
      </c>
      <c r="S27" s="19">
        <f t="shared" si="15"/>
        <v>0</v>
      </c>
      <c r="T27" s="19">
        <f t="shared" si="15"/>
        <v>0</v>
      </c>
      <c r="U27" s="19">
        <f t="shared" si="15"/>
        <v>0</v>
      </c>
      <c r="V27" s="19">
        <f t="shared" si="15"/>
        <v>0</v>
      </c>
      <c r="W27" s="19">
        <f t="shared" si="15"/>
        <v>0</v>
      </c>
      <c r="X27" s="19">
        <f t="shared" ref="X27" si="16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f>INTAVI_PA_IN!C28+INTAVI_PA_EX!C28+INTAVI_FR_IN!C28+INTAVI_FR_EX!C28</f>
        <v>0</v>
      </c>
      <c r="D28" s="8">
        <f>INTAVI_PA_IN!D28+INTAVI_PA_EX!D28+INTAVI_FR_IN!D28+INTAVI_FR_EX!D28</f>
        <v>0</v>
      </c>
      <c r="E28" s="8">
        <f>INTAVI_PA_IN!E28+INTAVI_PA_EX!E28+INTAVI_FR_IN!E28+INTAVI_FR_EX!E28</f>
        <v>0</v>
      </c>
      <c r="F28" s="8">
        <f>INTAVI_PA_IN!F28+INTAVI_PA_EX!F28+INTAVI_FR_IN!F28+INTAVI_FR_EX!F28</f>
        <v>0</v>
      </c>
      <c r="G28" s="8">
        <f>INTAVI_PA_IN!G28+INTAVI_PA_EX!G28+INTAVI_FR_IN!G28+INTAVI_FR_EX!G28</f>
        <v>0</v>
      </c>
      <c r="H28" s="8">
        <f>INTAVI_PA_IN!H28+INTAVI_PA_EX!H28+INTAVI_FR_IN!H28+INTAVI_FR_EX!H28</f>
        <v>0</v>
      </c>
      <c r="I28" s="8">
        <f>INTAVI_PA_IN!I28+INTAVI_PA_EX!I28+INTAVI_FR_IN!I28+INTAVI_FR_EX!I28</f>
        <v>0</v>
      </c>
      <c r="J28" s="8">
        <f>INTAVI_PA_IN!J28+INTAVI_PA_EX!J28+INTAVI_FR_IN!J28+INTAVI_FR_EX!J28</f>
        <v>0</v>
      </c>
      <c r="K28" s="8">
        <f>INTAVI_PA_IN!K28+INTAVI_PA_EX!K28+INTAVI_FR_IN!K28+INTAVI_FR_EX!K28</f>
        <v>0</v>
      </c>
      <c r="L28" s="8">
        <f>INTAVI_PA_IN!L28+INTAVI_PA_EX!L28+INTAVI_FR_IN!L28+INTAVI_FR_EX!L28</f>
        <v>0</v>
      </c>
      <c r="M28" s="8">
        <f>INTAVI_PA_IN!M28+INTAVI_PA_EX!M28+INTAVI_FR_IN!M28+INTAVI_FR_EX!M28</f>
        <v>0</v>
      </c>
      <c r="N28" s="8">
        <f>INTAVI_PA_IN!N28+INTAVI_PA_EX!N28+INTAVI_FR_IN!N28+INTAVI_FR_EX!N28</f>
        <v>0</v>
      </c>
      <c r="O28" s="8">
        <f>INTAVI_PA_IN!O28+INTAVI_PA_EX!O28+INTAVI_FR_IN!O28+INTAVI_FR_EX!O28</f>
        <v>0</v>
      </c>
      <c r="P28" s="8">
        <f>INTAVI_PA_IN!P28+INTAVI_PA_EX!P28+INTAVI_FR_IN!P28+INTAVI_FR_EX!P28</f>
        <v>0</v>
      </c>
      <c r="Q28" s="8">
        <f>INTAVI_PA_IN!Q28+INTAVI_PA_EX!Q28+INTAVI_FR_IN!Q28+INTAVI_FR_EX!Q28</f>
        <v>0</v>
      </c>
      <c r="R28" s="8">
        <f>INTAVI_PA_IN!R28+INTAVI_PA_EX!R28+INTAVI_FR_IN!R28+INTAVI_FR_EX!R28</f>
        <v>0</v>
      </c>
      <c r="S28" s="8">
        <f>INTAVI_PA_IN!S28+INTAVI_PA_EX!S28+INTAVI_FR_IN!S28+INTAVI_FR_EX!S28</f>
        <v>0</v>
      </c>
      <c r="T28" s="8">
        <f>INTAVI_PA_IN!T28+INTAVI_PA_EX!T28+INTAVI_FR_IN!T28+INTAVI_FR_EX!T28</f>
        <v>0</v>
      </c>
      <c r="U28" s="8">
        <f>INTAVI_PA_IN!U28+INTAVI_PA_EX!U28+INTAVI_FR_IN!U28+INTAVI_FR_EX!U28</f>
        <v>0</v>
      </c>
      <c r="V28" s="8">
        <f>INTAVI_PA_IN!V28+INTAVI_PA_EX!V28+INTAVI_FR_IN!V28+INTAVI_FR_EX!V28</f>
        <v>0</v>
      </c>
      <c r="W28" s="8">
        <f>INTAVI_PA_IN!W28+INTAVI_PA_EX!W28+INTAVI_FR_IN!W28+INTAVI_FR_EX!W28</f>
        <v>0</v>
      </c>
      <c r="X28" s="8">
        <f>INTAVI_PA_IN!X28+INTAVI_PA_EX!X28+INTAVI_FR_IN!X28+INTAVI_FR_EX!X28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INTAVI_PA_IN!C29+INTAVI_PA_EX!C29+INTAVI_FR_IN!C29+INTAVI_FR_EX!C29</f>
        <v>0</v>
      </c>
      <c r="D29" s="8">
        <f>INTAVI_PA_IN!D29+INTAVI_PA_EX!D29+INTAVI_FR_IN!D29+INTAVI_FR_EX!D29</f>
        <v>0</v>
      </c>
      <c r="E29" s="8">
        <f>INTAVI_PA_IN!E29+INTAVI_PA_EX!E29+INTAVI_FR_IN!E29+INTAVI_FR_EX!E29</f>
        <v>0</v>
      </c>
      <c r="F29" s="8">
        <f>INTAVI_PA_IN!F29+INTAVI_PA_EX!F29+INTAVI_FR_IN!F29+INTAVI_FR_EX!F29</f>
        <v>0</v>
      </c>
      <c r="G29" s="8">
        <f>INTAVI_PA_IN!G29+INTAVI_PA_EX!G29+INTAVI_FR_IN!G29+INTAVI_FR_EX!G29</f>
        <v>0</v>
      </c>
      <c r="H29" s="8">
        <f>INTAVI_PA_IN!H29+INTAVI_PA_EX!H29+INTAVI_FR_IN!H29+INTAVI_FR_EX!H29</f>
        <v>0</v>
      </c>
      <c r="I29" s="8">
        <f>INTAVI_PA_IN!I29+INTAVI_PA_EX!I29+INTAVI_FR_IN!I29+INTAVI_FR_EX!I29</f>
        <v>0</v>
      </c>
      <c r="J29" s="8">
        <f>INTAVI_PA_IN!J29+INTAVI_PA_EX!J29+INTAVI_FR_IN!J29+INTAVI_FR_EX!J29</f>
        <v>0</v>
      </c>
      <c r="K29" s="8">
        <f>INTAVI_PA_IN!K29+INTAVI_PA_EX!K29+INTAVI_FR_IN!K29+INTAVI_FR_EX!K29</f>
        <v>0</v>
      </c>
      <c r="L29" s="8">
        <f>INTAVI_PA_IN!L29+INTAVI_PA_EX!L29+INTAVI_FR_IN!L29+INTAVI_FR_EX!L29</f>
        <v>0</v>
      </c>
      <c r="M29" s="8">
        <f>INTAVI_PA_IN!M29+INTAVI_PA_EX!M29+INTAVI_FR_IN!M29+INTAVI_FR_EX!M29</f>
        <v>0</v>
      </c>
      <c r="N29" s="8">
        <f>INTAVI_PA_IN!N29+INTAVI_PA_EX!N29+INTAVI_FR_IN!N29+INTAVI_FR_EX!N29</f>
        <v>0</v>
      </c>
      <c r="O29" s="8">
        <f>INTAVI_PA_IN!O29+INTAVI_PA_EX!O29+INTAVI_FR_IN!O29+INTAVI_FR_EX!O29</f>
        <v>0</v>
      </c>
      <c r="P29" s="8">
        <f>INTAVI_PA_IN!P29+INTAVI_PA_EX!P29+INTAVI_FR_IN!P29+INTAVI_FR_EX!P29</f>
        <v>0</v>
      </c>
      <c r="Q29" s="8">
        <f>INTAVI_PA_IN!Q29+INTAVI_PA_EX!Q29+INTAVI_FR_IN!Q29+INTAVI_FR_EX!Q29</f>
        <v>0</v>
      </c>
      <c r="R29" s="8">
        <f>INTAVI_PA_IN!R29+INTAVI_PA_EX!R29+INTAVI_FR_IN!R29+INTAVI_FR_EX!R29</f>
        <v>0</v>
      </c>
      <c r="S29" s="8">
        <f>INTAVI_PA_IN!S29+INTAVI_PA_EX!S29+INTAVI_FR_IN!S29+INTAVI_FR_EX!S29</f>
        <v>0</v>
      </c>
      <c r="T29" s="8">
        <f>INTAVI_PA_IN!T29+INTAVI_PA_EX!T29+INTAVI_FR_IN!T29+INTAVI_FR_EX!T29</f>
        <v>0</v>
      </c>
      <c r="U29" s="8">
        <f>INTAVI_PA_IN!U29+INTAVI_PA_EX!U29+INTAVI_FR_IN!U29+INTAVI_FR_EX!U29</f>
        <v>0</v>
      </c>
      <c r="V29" s="8">
        <f>INTAVI_PA_IN!V29+INTAVI_PA_EX!V29+INTAVI_FR_IN!V29+INTAVI_FR_EX!V29</f>
        <v>0</v>
      </c>
      <c r="W29" s="8">
        <f>INTAVI_PA_IN!W29+INTAVI_PA_EX!W29+INTAVI_FR_IN!W29+INTAVI_FR_EX!W29</f>
        <v>0</v>
      </c>
      <c r="X29" s="8">
        <f>INTAVI_PA_IN!X29+INTAVI_PA_EX!X29+INTAVI_FR_IN!X29+INTAVI_FR_EX!X29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INTAVI_PA_IN!C30+INTAVI_PA_EX!C30+INTAVI_FR_IN!C30+INTAVI_FR_EX!C30</f>
        <v>0</v>
      </c>
      <c r="D30" s="8">
        <f>INTAVI_PA_IN!D30+INTAVI_PA_EX!D30+INTAVI_FR_IN!D30+INTAVI_FR_EX!D30</f>
        <v>0</v>
      </c>
      <c r="E30" s="8">
        <f>INTAVI_PA_IN!E30+INTAVI_PA_EX!E30+INTAVI_FR_IN!E30+INTAVI_FR_EX!E30</f>
        <v>0</v>
      </c>
      <c r="F30" s="8">
        <f>INTAVI_PA_IN!F30+INTAVI_PA_EX!F30+INTAVI_FR_IN!F30+INTAVI_FR_EX!F30</f>
        <v>0</v>
      </c>
      <c r="G30" s="8">
        <f>INTAVI_PA_IN!G30+INTAVI_PA_EX!G30+INTAVI_FR_IN!G30+INTAVI_FR_EX!G30</f>
        <v>0</v>
      </c>
      <c r="H30" s="8">
        <f>INTAVI_PA_IN!H30+INTAVI_PA_EX!H30+INTAVI_FR_IN!H30+INTAVI_FR_EX!H30</f>
        <v>0</v>
      </c>
      <c r="I30" s="8">
        <f>INTAVI_PA_IN!I30+INTAVI_PA_EX!I30+INTAVI_FR_IN!I30+INTAVI_FR_EX!I30</f>
        <v>0</v>
      </c>
      <c r="J30" s="8">
        <f>INTAVI_PA_IN!J30+INTAVI_PA_EX!J30+INTAVI_FR_IN!J30+INTAVI_FR_EX!J30</f>
        <v>0</v>
      </c>
      <c r="K30" s="8">
        <f>INTAVI_PA_IN!K30+INTAVI_PA_EX!K30+INTAVI_FR_IN!K30+INTAVI_FR_EX!K30</f>
        <v>0</v>
      </c>
      <c r="L30" s="8">
        <f>INTAVI_PA_IN!L30+INTAVI_PA_EX!L30+INTAVI_FR_IN!L30+INTAVI_FR_EX!L30</f>
        <v>0</v>
      </c>
      <c r="M30" s="8">
        <f>INTAVI_PA_IN!M30+INTAVI_PA_EX!M30+INTAVI_FR_IN!M30+INTAVI_FR_EX!M30</f>
        <v>0</v>
      </c>
      <c r="N30" s="8">
        <f>INTAVI_PA_IN!N30+INTAVI_PA_EX!N30+INTAVI_FR_IN!N30+INTAVI_FR_EX!N30</f>
        <v>0</v>
      </c>
      <c r="O30" s="8">
        <f>INTAVI_PA_IN!O30+INTAVI_PA_EX!O30+INTAVI_FR_IN!O30+INTAVI_FR_EX!O30</f>
        <v>0</v>
      </c>
      <c r="P30" s="8">
        <f>INTAVI_PA_IN!P30+INTAVI_PA_EX!P30+INTAVI_FR_IN!P30+INTAVI_FR_EX!P30</f>
        <v>0</v>
      </c>
      <c r="Q30" s="8">
        <f>INTAVI_PA_IN!Q30+INTAVI_PA_EX!Q30+INTAVI_FR_IN!Q30+INTAVI_FR_EX!Q30</f>
        <v>0</v>
      </c>
      <c r="R30" s="8">
        <f>INTAVI_PA_IN!R30+INTAVI_PA_EX!R30+INTAVI_FR_IN!R30+INTAVI_FR_EX!R30</f>
        <v>0</v>
      </c>
      <c r="S30" s="8">
        <f>INTAVI_PA_IN!S30+INTAVI_PA_EX!S30+INTAVI_FR_IN!S30+INTAVI_FR_EX!S30</f>
        <v>0</v>
      </c>
      <c r="T30" s="8">
        <f>INTAVI_PA_IN!T30+INTAVI_PA_EX!T30+INTAVI_FR_IN!T30+INTAVI_FR_EX!T30</f>
        <v>0</v>
      </c>
      <c r="U30" s="8">
        <f>INTAVI_PA_IN!U30+INTAVI_PA_EX!U30+INTAVI_FR_IN!U30+INTAVI_FR_EX!U30</f>
        <v>0</v>
      </c>
      <c r="V30" s="8">
        <f>INTAVI_PA_IN!V30+INTAVI_PA_EX!V30+INTAVI_FR_IN!V30+INTAVI_FR_EX!V30</f>
        <v>0</v>
      </c>
      <c r="W30" s="8">
        <f>INTAVI_PA_IN!W30+INTAVI_PA_EX!W30+INTAVI_FR_IN!W30+INTAVI_FR_EX!W30</f>
        <v>0</v>
      </c>
      <c r="X30" s="8">
        <f>INTAVI_PA_IN!X30+INTAVI_PA_EX!X30+INTAVI_FR_IN!X30+INTAVI_FR_EX!X30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INTAVI_PA_IN!C31+INTAVI_PA_EX!C31+INTAVI_FR_IN!C31+INTAVI_FR_EX!C31</f>
        <v>0</v>
      </c>
      <c r="D31" s="8">
        <f>INTAVI_PA_IN!D31+INTAVI_PA_EX!D31+INTAVI_FR_IN!D31+INTAVI_FR_EX!D31</f>
        <v>0</v>
      </c>
      <c r="E31" s="8">
        <f>INTAVI_PA_IN!E31+INTAVI_PA_EX!E31+INTAVI_FR_IN!E31+INTAVI_FR_EX!E31</f>
        <v>0</v>
      </c>
      <c r="F31" s="8">
        <f>INTAVI_PA_IN!F31+INTAVI_PA_EX!F31+INTAVI_FR_IN!F31+INTAVI_FR_EX!F31</f>
        <v>0</v>
      </c>
      <c r="G31" s="8">
        <f>INTAVI_PA_IN!G31+INTAVI_PA_EX!G31+INTAVI_FR_IN!G31+INTAVI_FR_EX!G31</f>
        <v>0</v>
      </c>
      <c r="H31" s="8">
        <f>INTAVI_PA_IN!H31+INTAVI_PA_EX!H31+INTAVI_FR_IN!H31+INTAVI_FR_EX!H31</f>
        <v>0</v>
      </c>
      <c r="I31" s="8">
        <f>INTAVI_PA_IN!I31+INTAVI_PA_EX!I31+INTAVI_FR_IN!I31+INTAVI_FR_EX!I31</f>
        <v>0</v>
      </c>
      <c r="J31" s="8">
        <f>INTAVI_PA_IN!J31+INTAVI_PA_EX!J31+INTAVI_FR_IN!J31+INTAVI_FR_EX!J31</f>
        <v>0</v>
      </c>
      <c r="K31" s="8">
        <f>INTAVI_PA_IN!K31+INTAVI_PA_EX!K31+INTAVI_FR_IN!K31+INTAVI_FR_EX!K31</f>
        <v>0</v>
      </c>
      <c r="L31" s="8">
        <f>INTAVI_PA_IN!L31+INTAVI_PA_EX!L31+INTAVI_FR_IN!L31+INTAVI_FR_EX!L31</f>
        <v>0</v>
      </c>
      <c r="M31" s="8">
        <f>INTAVI_PA_IN!M31+INTAVI_PA_EX!M31+INTAVI_FR_IN!M31+INTAVI_FR_EX!M31</f>
        <v>0</v>
      </c>
      <c r="N31" s="8">
        <f>INTAVI_PA_IN!N31+INTAVI_PA_EX!N31+INTAVI_FR_IN!N31+INTAVI_FR_EX!N31</f>
        <v>0</v>
      </c>
      <c r="O31" s="8">
        <f>INTAVI_PA_IN!O31+INTAVI_PA_EX!O31+INTAVI_FR_IN!O31+INTAVI_FR_EX!O31</f>
        <v>0</v>
      </c>
      <c r="P31" s="8">
        <f>INTAVI_PA_IN!P31+INTAVI_PA_EX!P31+INTAVI_FR_IN!P31+INTAVI_FR_EX!P31</f>
        <v>0</v>
      </c>
      <c r="Q31" s="8">
        <f>INTAVI_PA_IN!Q31+INTAVI_PA_EX!Q31+INTAVI_FR_IN!Q31+INTAVI_FR_EX!Q31</f>
        <v>0</v>
      </c>
      <c r="R31" s="8">
        <f>INTAVI_PA_IN!R31+INTAVI_PA_EX!R31+INTAVI_FR_IN!R31+INTAVI_FR_EX!R31</f>
        <v>0</v>
      </c>
      <c r="S31" s="8">
        <f>INTAVI_PA_IN!S31+INTAVI_PA_EX!S31+INTAVI_FR_IN!S31+INTAVI_FR_EX!S31</f>
        <v>0</v>
      </c>
      <c r="T31" s="8">
        <f>INTAVI_PA_IN!T31+INTAVI_PA_EX!T31+INTAVI_FR_IN!T31+INTAVI_FR_EX!T31</f>
        <v>0</v>
      </c>
      <c r="U31" s="8">
        <f>INTAVI_PA_IN!U31+INTAVI_PA_EX!U31+INTAVI_FR_IN!U31+INTAVI_FR_EX!U31</f>
        <v>0</v>
      </c>
      <c r="V31" s="8">
        <f>INTAVI_PA_IN!V31+INTAVI_PA_EX!V31+INTAVI_FR_IN!V31+INTAVI_FR_EX!V31</f>
        <v>0</v>
      </c>
      <c r="W31" s="8">
        <f>INTAVI_PA_IN!W31+INTAVI_PA_EX!W31+INTAVI_FR_IN!W31+INTAVI_FR_EX!W31</f>
        <v>0</v>
      </c>
      <c r="X31" s="8">
        <f>INTAVI_PA_IN!X31+INTAVI_PA_EX!X31+INTAVI_FR_IN!X31+INTAVI_FR_EX!X31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INTAVI_PA_IN!C32+INTAVI_PA_EX!C32+INTAVI_FR_IN!C32+INTAVI_FR_EX!C32</f>
        <v>0</v>
      </c>
      <c r="D32" s="8">
        <f>INTAVI_PA_IN!D32+INTAVI_PA_EX!D32+INTAVI_FR_IN!D32+INTAVI_FR_EX!D32</f>
        <v>0</v>
      </c>
      <c r="E32" s="8">
        <f>INTAVI_PA_IN!E32+INTAVI_PA_EX!E32+INTAVI_FR_IN!E32+INTAVI_FR_EX!E32</f>
        <v>0</v>
      </c>
      <c r="F32" s="8">
        <f>INTAVI_PA_IN!F32+INTAVI_PA_EX!F32+INTAVI_FR_IN!F32+INTAVI_FR_EX!F32</f>
        <v>0</v>
      </c>
      <c r="G32" s="8">
        <f>INTAVI_PA_IN!G32+INTAVI_PA_EX!G32+INTAVI_FR_IN!G32+INTAVI_FR_EX!G32</f>
        <v>0</v>
      </c>
      <c r="H32" s="8">
        <f>INTAVI_PA_IN!H32+INTAVI_PA_EX!H32+INTAVI_FR_IN!H32+INTAVI_FR_EX!H32</f>
        <v>0</v>
      </c>
      <c r="I32" s="8">
        <f>INTAVI_PA_IN!I32+INTAVI_PA_EX!I32+INTAVI_FR_IN!I32+INTAVI_FR_EX!I32</f>
        <v>0</v>
      </c>
      <c r="J32" s="8">
        <f>INTAVI_PA_IN!J32+INTAVI_PA_EX!J32+INTAVI_FR_IN!J32+INTAVI_FR_EX!J32</f>
        <v>0</v>
      </c>
      <c r="K32" s="8">
        <f>INTAVI_PA_IN!K32+INTAVI_PA_EX!K32+INTAVI_FR_IN!K32+INTAVI_FR_EX!K32</f>
        <v>0</v>
      </c>
      <c r="L32" s="8">
        <f>INTAVI_PA_IN!L32+INTAVI_PA_EX!L32+INTAVI_FR_IN!L32+INTAVI_FR_EX!L32</f>
        <v>0</v>
      </c>
      <c r="M32" s="8">
        <f>INTAVI_PA_IN!M32+INTAVI_PA_EX!M32+INTAVI_FR_IN!M32+INTAVI_FR_EX!M32</f>
        <v>0</v>
      </c>
      <c r="N32" s="8">
        <f>INTAVI_PA_IN!N32+INTAVI_PA_EX!N32+INTAVI_FR_IN!N32+INTAVI_FR_EX!N32</f>
        <v>0</v>
      </c>
      <c r="O32" s="8">
        <f>INTAVI_PA_IN!O32+INTAVI_PA_EX!O32+INTAVI_FR_IN!O32+INTAVI_FR_EX!O32</f>
        <v>0</v>
      </c>
      <c r="P32" s="8">
        <f>INTAVI_PA_IN!P32+INTAVI_PA_EX!P32+INTAVI_FR_IN!P32+INTAVI_FR_EX!P32</f>
        <v>0</v>
      </c>
      <c r="Q32" s="8">
        <f>INTAVI_PA_IN!Q32+INTAVI_PA_EX!Q32+INTAVI_FR_IN!Q32+INTAVI_FR_EX!Q32</f>
        <v>0</v>
      </c>
      <c r="R32" s="8">
        <f>INTAVI_PA_IN!R32+INTAVI_PA_EX!R32+INTAVI_FR_IN!R32+INTAVI_FR_EX!R32</f>
        <v>0</v>
      </c>
      <c r="S32" s="8">
        <f>INTAVI_PA_IN!S32+INTAVI_PA_EX!S32+INTAVI_FR_IN!S32+INTAVI_FR_EX!S32</f>
        <v>0</v>
      </c>
      <c r="T32" s="8">
        <f>INTAVI_PA_IN!T32+INTAVI_PA_EX!T32+INTAVI_FR_IN!T32+INTAVI_FR_EX!T32</f>
        <v>0</v>
      </c>
      <c r="U32" s="8">
        <f>INTAVI_PA_IN!U32+INTAVI_PA_EX!U32+INTAVI_FR_IN!U32+INTAVI_FR_EX!U32</f>
        <v>0</v>
      </c>
      <c r="V32" s="8">
        <f>INTAVI_PA_IN!V32+INTAVI_PA_EX!V32+INTAVI_FR_IN!V32+INTAVI_FR_EX!V32</f>
        <v>0</v>
      </c>
      <c r="W32" s="8">
        <f>INTAVI_PA_IN!W32+INTAVI_PA_EX!W32+INTAVI_FR_IN!W32+INTAVI_FR_EX!W32</f>
        <v>0</v>
      </c>
      <c r="X32" s="8">
        <f>INTAVI_PA_IN!X32+INTAVI_PA_EX!X32+INTAVI_FR_IN!X32+INTAVI_FR_EX!X32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W33" si="17">SUM(C34:C50)</f>
        <v>849.77172000000019</v>
      </c>
      <c r="D33" s="19">
        <f t="shared" si="17"/>
        <v>995.62806000000012</v>
      </c>
      <c r="E33" s="19">
        <f t="shared" si="17"/>
        <v>957.57857999999987</v>
      </c>
      <c r="F33" s="19">
        <f t="shared" si="17"/>
        <v>1024.1651700000002</v>
      </c>
      <c r="G33" s="19">
        <f t="shared" si="17"/>
        <v>935.38304999999991</v>
      </c>
      <c r="H33" s="19">
        <f t="shared" si="17"/>
        <v>922.69989000000044</v>
      </c>
      <c r="I33" s="19">
        <f t="shared" si="17"/>
        <v>951.23700000000019</v>
      </c>
      <c r="J33" s="19">
        <f t="shared" si="17"/>
        <v>910.01673000000039</v>
      </c>
      <c r="K33" s="19">
        <f t="shared" si="17"/>
        <v>906.84594000000004</v>
      </c>
      <c r="L33" s="19">
        <f t="shared" si="17"/>
        <v>840.25934999999981</v>
      </c>
      <c r="M33" s="19">
        <f t="shared" si="17"/>
        <v>856.11330000000021</v>
      </c>
      <c r="N33" s="19">
        <f t="shared" si="17"/>
        <v>932.21226000000013</v>
      </c>
      <c r="O33" s="19">
        <f t="shared" si="17"/>
        <v>837.08856000000037</v>
      </c>
      <c r="P33" s="19">
        <f t="shared" si="17"/>
        <v>745.13565000000006</v>
      </c>
      <c r="Q33" s="19">
        <f t="shared" si="17"/>
        <v>732.45249000000024</v>
      </c>
      <c r="R33" s="19">
        <f t="shared" si="17"/>
        <v>738.79407000000015</v>
      </c>
      <c r="S33" s="19">
        <f t="shared" si="17"/>
        <v>833.9177699999999</v>
      </c>
      <c r="T33" s="19">
        <f t="shared" si="17"/>
        <v>944.28041616000007</v>
      </c>
      <c r="U33" s="19">
        <f t="shared" si="17"/>
        <v>977.34204936000015</v>
      </c>
      <c r="V33" s="19">
        <f t="shared" si="17"/>
        <v>936.04904531999989</v>
      </c>
      <c r="W33" s="19">
        <f t="shared" si="17"/>
        <v>286.55710488000005</v>
      </c>
      <c r="X33" s="19">
        <f t="shared" ref="X33" si="18">SUM(X34:X50)</f>
        <v>474.66415691999987</v>
      </c>
    </row>
    <row r="34" spans="1:24" ht="11.25" customHeight="1" x14ac:dyDescent="0.2">
      <c r="A34" s="28" t="s">
        <v>54</v>
      </c>
      <c r="B34" s="7" t="s">
        <v>55</v>
      </c>
      <c r="C34" s="8">
        <f>INTAVI_PA_IN!C34+INTAVI_PA_EX!C34+INTAVI_FR_IN!C34+INTAVI_FR_EX!C34</f>
        <v>0</v>
      </c>
      <c r="D34" s="8">
        <f>INTAVI_PA_IN!D34+INTAVI_PA_EX!D34+INTAVI_FR_IN!D34+INTAVI_FR_EX!D34</f>
        <v>0</v>
      </c>
      <c r="E34" s="8">
        <f>INTAVI_PA_IN!E34+INTAVI_PA_EX!E34+INTAVI_FR_IN!E34+INTAVI_FR_EX!E34</f>
        <v>0</v>
      </c>
      <c r="F34" s="8">
        <f>INTAVI_PA_IN!F34+INTAVI_PA_EX!F34+INTAVI_FR_IN!F34+INTAVI_FR_EX!F34</f>
        <v>0</v>
      </c>
      <c r="G34" s="8">
        <f>INTAVI_PA_IN!G34+INTAVI_PA_EX!G34+INTAVI_FR_IN!G34+INTAVI_FR_EX!G34</f>
        <v>0</v>
      </c>
      <c r="H34" s="8">
        <f>INTAVI_PA_IN!H34+INTAVI_PA_EX!H34+INTAVI_FR_IN!H34+INTAVI_FR_EX!H34</f>
        <v>0</v>
      </c>
      <c r="I34" s="8">
        <f>INTAVI_PA_IN!I34+INTAVI_PA_EX!I34+INTAVI_FR_IN!I34+INTAVI_FR_EX!I34</f>
        <v>0</v>
      </c>
      <c r="J34" s="8">
        <f>INTAVI_PA_IN!J34+INTAVI_PA_EX!J34+INTAVI_FR_IN!J34+INTAVI_FR_EX!J34</f>
        <v>0</v>
      </c>
      <c r="K34" s="8">
        <f>INTAVI_PA_IN!K34+INTAVI_PA_EX!K34+INTAVI_FR_IN!K34+INTAVI_FR_EX!K34</f>
        <v>0</v>
      </c>
      <c r="L34" s="8">
        <f>INTAVI_PA_IN!L34+INTAVI_PA_EX!L34+INTAVI_FR_IN!L34+INTAVI_FR_EX!L34</f>
        <v>0</v>
      </c>
      <c r="M34" s="8">
        <f>INTAVI_PA_IN!M34+INTAVI_PA_EX!M34+INTAVI_FR_IN!M34+INTAVI_FR_EX!M34</f>
        <v>0</v>
      </c>
      <c r="N34" s="8">
        <f>INTAVI_PA_IN!N34+INTAVI_PA_EX!N34+INTAVI_FR_IN!N34+INTAVI_FR_EX!N34</f>
        <v>0</v>
      </c>
      <c r="O34" s="8">
        <f>INTAVI_PA_IN!O34+INTAVI_PA_EX!O34+INTAVI_FR_IN!O34+INTAVI_FR_EX!O34</f>
        <v>0</v>
      </c>
      <c r="P34" s="8">
        <f>INTAVI_PA_IN!P34+INTAVI_PA_EX!P34+INTAVI_FR_IN!P34+INTAVI_FR_EX!P34</f>
        <v>0</v>
      </c>
      <c r="Q34" s="8">
        <f>INTAVI_PA_IN!Q34+INTAVI_PA_EX!Q34+INTAVI_FR_IN!Q34+INTAVI_FR_EX!Q34</f>
        <v>0</v>
      </c>
      <c r="R34" s="8">
        <f>INTAVI_PA_IN!R34+INTAVI_PA_EX!R34+INTAVI_FR_IN!R34+INTAVI_FR_EX!R34</f>
        <v>0</v>
      </c>
      <c r="S34" s="8">
        <f>INTAVI_PA_IN!S34+INTAVI_PA_EX!S34+INTAVI_FR_IN!S34+INTAVI_FR_EX!S34</f>
        <v>0</v>
      </c>
      <c r="T34" s="8">
        <f>INTAVI_PA_IN!T34+INTAVI_PA_EX!T34+INTAVI_FR_IN!T34+INTAVI_FR_EX!T34</f>
        <v>0</v>
      </c>
      <c r="U34" s="8">
        <f>INTAVI_PA_IN!U34+INTAVI_PA_EX!U34+INTAVI_FR_IN!U34+INTAVI_FR_EX!U34</f>
        <v>0</v>
      </c>
      <c r="V34" s="8">
        <f>INTAVI_PA_IN!V34+INTAVI_PA_EX!V34+INTAVI_FR_IN!V34+INTAVI_FR_EX!V34</f>
        <v>0</v>
      </c>
      <c r="W34" s="8">
        <f>INTAVI_PA_IN!W34+INTAVI_PA_EX!W34+INTAVI_FR_IN!W34+INTAVI_FR_EX!W34</f>
        <v>0</v>
      </c>
      <c r="X34" s="8">
        <f>INTAVI_PA_IN!X34+INTAVI_PA_EX!X34+INTAVI_FR_IN!X34+INTAVI_FR_EX!X34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INTAVI_PA_IN!C35+INTAVI_PA_EX!C35+INTAVI_FR_IN!C35+INTAVI_FR_EX!C35</f>
        <v>0</v>
      </c>
      <c r="D35" s="8">
        <f>INTAVI_PA_IN!D35+INTAVI_PA_EX!D35+INTAVI_FR_IN!D35+INTAVI_FR_EX!D35</f>
        <v>0</v>
      </c>
      <c r="E35" s="8">
        <f>INTAVI_PA_IN!E35+INTAVI_PA_EX!E35+INTAVI_FR_IN!E35+INTAVI_FR_EX!E35</f>
        <v>0</v>
      </c>
      <c r="F35" s="8">
        <f>INTAVI_PA_IN!F35+INTAVI_PA_EX!F35+INTAVI_FR_IN!F35+INTAVI_FR_EX!F35</f>
        <v>0</v>
      </c>
      <c r="G35" s="8">
        <f>INTAVI_PA_IN!G35+INTAVI_PA_EX!G35+INTAVI_FR_IN!G35+INTAVI_FR_EX!G35</f>
        <v>0</v>
      </c>
      <c r="H35" s="8">
        <f>INTAVI_PA_IN!H35+INTAVI_PA_EX!H35+INTAVI_FR_IN!H35+INTAVI_FR_EX!H35</f>
        <v>0</v>
      </c>
      <c r="I35" s="8">
        <f>INTAVI_PA_IN!I35+INTAVI_PA_EX!I35+INTAVI_FR_IN!I35+INTAVI_FR_EX!I35</f>
        <v>0</v>
      </c>
      <c r="J35" s="8">
        <f>INTAVI_PA_IN!J35+INTAVI_PA_EX!J35+INTAVI_FR_IN!J35+INTAVI_FR_EX!J35</f>
        <v>0</v>
      </c>
      <c r="K35" s="8">
        <f>INTAVI_PA_IN!K35+INTAVI_PA_EX!K35+INTAVI_FR_IN!K35+INTAVI_FR_EX!K35</f>
        <v>0</v>
      </c>
      <c r="L35" s="8">
        <f>INTAVI_PA_IN!L35+INTAVI_PA_EX!L35+INTAVI_FR_IN!L35+INTAVI_FR_EX!L35</f>
        <v>0</v>
      </c>
      <c r="M35" s="8">
        <f>INTAVI_PA_IN!M35+INTAVI_PA_EX!M35+INTAVI_FR_IN!M35+INTAVI_FR_EX!M35</f>
        <v>0</v>
      </c>
      <c r="N35" s="8">
        <f>INTAVI_PA_IN!N35+INTAVI_PA_EX!N35+INTAVI_FR_IN!N35+INTAVI_FR_EX!N35</f>
        <v>0</v>
      </c>
      <c r="O35" s="8">
        <f>INTAVI_PA_IN!O35+INTAVI_PA_EX!O35+INTAVI_FR_IN!O35+INTAVI_FR_EX!O35</f>
        <v>0</v>
      </c>
      <c r="P35" s="8">
        <f>INTAVI_PA_IN!P35+INTAVI_PA_EX!P35+INTAVI_FR_IN!P35+INTAVI_FR_EX!P35</f>
        <v>0</v>
      </c>
      <c r="Q35" s="8">
        <f>INTAVI_PA_IN!Q35+INTAVI_PA_EX!Q35+INTAVI_FR_IN!Q35+INTAVI_FR_EX!Q35</f>
        <v>0</v>
      </c>
      <c r="R35" s="8">
        <f>INTAVI_PA_IN!R35+INTAVI_PA_EX!R35+INTAVI_FR_IN!R35+INTAVI_FR_EX!R35</f>
        <v>0</v>
      </c>
      <c r="S35" s="8">
        <f>INTAVI_PA_IN!S35+INTAVI_PA_EX!S35+INTAVI_FR_IN!S35+INTAVI_FR_EX!S35</f>
        <v>0</v>
      </c>
      <c r="T35" s="8">
        <f>INTAVI_PA_IN!T35+INTAVI_PA_EX!T35+INTAVI_FR_IN!T35+INTAVI_FR_EX!T35</f>
        <v>0</v>
      </c>
      <c r="U35" s="8">
        <f>INTAVI_PA_IN!U35+INTAVI_PA_EX!U35+INTAVI_FR_IN!U35+INTAVI_FR_EX!U35</f>
        <v>0</v>
      </c>
      <c r="V35" s="8">
        <f>INTAVI_PA_IN!V35+INTAVI_PA_EX!V35+INTAVI_FR_IN!V35+INTAVI_FR_EX!V35</f>
        <v>0</v>
      </c>
      <c r="W35" s="8">
        <f>INTAVI_PA_IN!W35+INTAVI_PA_EX!W35+INTAVI_FR_IN!W35+INTAVI_FR_EX!W35</f>
        <v>0</v>
      </c>
      <c r="X35" s="8">
        <f>INTAVI_PA_IN!X35+INTAVI_PA_EX!X35+INTAVI_FR_IN!X35+INTAVI_FR_EX!X35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INTAVI_PA_IN!C36+INTAVI_PA_EX!C36+INTAVI_FR_IN!C36+INTAVI_FR_EX!C36</f>
        <v>0</v>
      </c>
      <c r="D36" s="8">
        <f>INTAVI_PA_IN!D36+INTAVI_PA_EX!D36+INTAVI_FR_IN!D36+INTAVI_FR_EX!D36</f>
        <v>0</v>
      </c>
      <c r="E36" s="8">
        <f>INTAVI_PA_IN!E36+INTAVI_PA_EX!E36+INTAVI_FR_IN!E36+INTAVI_FR_EX!E36</f>
        <v>0</v>
      </c>
      <c r="F36" s="8">
        <f>INTAVI_PA_IN!F36+INTAVI_PA_EX!F36+INTAVI_FR_IN!F36+INTAVI_FR_EX!F36</f>
        <v>0</v>
      </c>
      <c r="G36" s="8">
        <f>INTAVI_PA_IN!G36+INTAVI_PA_EX!G36+INTAVI_FR_IN!G36+INTAVI_FR_EX!G36</f>
        <v>0</v>
      </c>
      <c r="H36" s="8">
        <f>INTAVI_PA_IN!H36+INTAVI_PA_EX!H36+INTAVI_FR_IN!H36+INTAVI_FR_EX!H36</f>
        <v>0</v>
      </c>
      <c r="I36" s="8">
        <f>INTAVI_PA_IN!I36+INTAVI_PA_EX!I36+INTAVI_FR_IN!I36+INTAVI_FR_EX!I36</f>
        <v>0</v>
      </c>
      <c r="J36" s="8">
        <f>INTAVI_PA_IN!J36+INTAVI_PA_EX!J36+INTAVI_FR_IN!J36+INTAVI_FR_EX!J36</f>
        <v>0</v>
      </c>
      <c r="K36" s="8">
        <f>INTAVI_PA_IN!K36+INTAVI_PA_EX!K36+INTAVI_FR_IN!K36+INTAVI_FR_EX!K36</f>
        <v>0</v>
      </c>
      <c r="L36" s="8">
        <f>INTAVI_PA_IN!L36+INTAVI_PA_EX!L36+INTAVI_FR_IN!L36+INTAVI_FR_EX!L36</f>
        <v>0</v>
      </c>
      <c r="M36" s="8">
        <f>INTAVI_PA_IN!M36+INTAVI_PA_EX!M36+INTAVI_FR_IN!M36+INTAVI_FR_EX!M36</f>
        <v>0</v>
      </c>
      <c r="N36" s="8">
        <f>INTAVI_PA_IN!N36+INTAVI_PA_EX!N36+INTAVI_FR_IN!N36+INTAVI_FR_EX!N36</f>
        <v>0</v>
      </c>
      <c r="O36" s="8">
        <f>INTAVI_PA_IN!O36+INTAVI_PA_EX!O36+INTAVI_FR_IN!O36+INTAVI_FR_EX!O36</f>
        <v>0</v>
      </c>
      <c r="P36" s="8">
        <f>INTAVI_PA_IN!P36+INTAVI_PA_EX!P36+INTAVI_FR_IN!P36+INTAVI_FR_EX!P36</f>
        <v>0</v>
      </c>
      <c r="Q36" s="8">
        <f>INTAVI_PA_IN!Q36+INTAVI_PA_EX!Q36+INTAVI_FR_IN!Q36+INTAVI_FR_EX!Q36</f>
        <v>0</v>
      </c>
      <c r="R36" s="8">
        <f>INTAVI_PA_IN!R36+INTAVI_PA_EX!R36+INTAVI_FR_IN!R36+INTAVI_FR_EX!R36</f>
        <v>0</v>
      </c>
      <c r="S36" s="8">
        <f>INTAVI_PA_IN!S36+INTAVI_PA_EX!S36+INTAVI_FR_IN!S36+INTAVI_FR_EX!S36</f>
        <v>0</v>
      </c>
      <c r="T36" s="8">
        <f>INTAVI_PA_IN!T36+INTAVI_PA_EX!T36+INTAVI_FR_IN!T36+INTAVI_FR_EX!T36</f>
        <v>0</v>
      </c>
      <c r="U36" s="8">
        <f>INTAVI_PA_IN!U36+INTAVI_PA_EX!U36+INTAVI_FR_IN!U36+INTAVI_FR_EX!U36</f>
        <v>0</v>
      </c>
      <c r="V36" s="8">
        <f>INTAVI_PA_IN!V36+INTAVI_PA_EX!V36+INTAVI_FR_IN!V36+INTAVI_FR_EX!V36</f>
        <v>0</v>
      </c>
      <c r="W36" s="8">
        <f>INTAVI_PA_IN!W36+INTAVI_PA_EX!W36+INTAVI_FR_IN!W36+INTAVI_FR_EX!W36</f>
        <v>0</v>
      </c>
      <c r="X36" s="8">
        <f>INTAVI_PA_IN!X36+INTAVI_PA_EX!X36+INTAVI_FR_IN!X36+INTAVI_FR_EX!X36</f>
        <v>0</v>
      </c>
    </row>
    <row r="37" spans="1:24" ht="11.25" customHeight="1" x14ac:dyDescent="0.2">
      <c r="A37" s="28" t="s">
        <v>60</v>
      </c>
      <c r="B37" s="7" t="s">
        <v>61</v>
      </c>
      <c r="C37" s="8">
        <f>INTAVI_PA_IN!C37+INTAVI_PA_EX!C37+INTAVI_FR_IN!C37+INTAVI_FR_EX!C37</f>
        <v>0</v>
      </c>
      <c r="D37" s="8">
        <f>INTAVI_PA_IN!D37+INTAVI_PA_EX!D37+INTAVI_FR_IN!D37+INTAVI_FR_EX!D37</f>
        <v>0</v>
      </c>
      <c r="E37" s="8">
        <f>INTAVI_PA_IN!E37+INTAVI_PA_EX!E37+INTAVI_FR_IN!E37+INTAVI_FR_EX!E37</f>
        <v>0</v>
      </c>
      <c r="F37" s="8">
        <f>INTAVI_PA_IN!F37+INTAVI_PA_EX!F37+INTAVI_FR_IN!F37+INTAVI_FR_EX!F37</f>
        <v>0</v>
      </c>
      <c r="G37" s="8">
        <f>INTAVI_PA_IN!G37+INTAVI_PA_EX!G37+INTAVI_FR_IN!G37+INTAVI_FR_EX!G37</f>
        <v>0</v>
      </c>
      <c r="H37" s="8">
        <f>INTAVI_PA_IN!H37+INTAVI_PA_EX!H37+INTAVI_FR_IN!H37+INTAVI_FR_EX!H37</f>
        <v>0</v>
      </c>
      <c r="I37" s="8">
        <f>INTAVI_PA_IN!I37+INTAVI_PA_EX!I37+INTAVI_FR_IN!I37+INTAVI_FR_EX!I37</f>
        <v>0</v>
      </c>
      <c r="J37" s="8">
        <f>INTAVI_PA_IN!J37+INTAVI_PA_EX!J37+INTAVI_FR_IN!J37+INTAVI_FR_EX!J37</f>
        <v>0</v>
      </c>
      <c r="K37" s="8">
        <f>INTAVI_PA_IN!K37+INTAVI_PA_EX!K37+INTAVI_FR_IN!K37+INTAVI_FR_EX!K37</f>
        <v>0</v>
      </c>
      <c r="L37" s="8">
        <f>INTAVI_PA_IN!L37+INTAVI_PA_EX!L37+INTAVI_FR_IN!L37+INTAVI_FR_EX!L37</f>
        <v>0</v>
      </c>
      <c r="M37" s="8">
        <f>INTAVI_PA_IN!M37+INTAVI_PA_EX!M37+INTAVI_FR_IN!M37+INTAVI_FR_EX!M37</f>
        <v>0</v>
      </c>
      <c r="N37" s="8">
        <f>INTAVI_PA_IN!N37+INTAVI_PA_EX!N37+INTAVI_FR_IN!N37+INTAVI_FR_EX!N37</f>
        <v>0</v>
      </c>
      <c r="O37" s="8">
        <f>INTAVI_PA_IN!O37+INTAVI_PA_EX!O37+INTAVI_FR_IN!O37+INTAVI_FR_EX!O37</f>
        <v>0</v>
      </c>
      <c r="P37" s="8">
        <f>INTAVI_PA_IN!P37+INTAVI_PA_EX!P37+INTAVI_FR_IN!P37+INTAVI_FR_EX!P37</f>
        <v>0</v>
      </c>
      <c r="Q37" s="8">
        <f>INTAVI_PA_IN!Q37+INTAVI_PA_EX!Q37+INTAVI_FR_IN!Q37+INTAVI_FR_EX!Q37</f>
        <v>0</v>
      </c>
      <c r="R37" s="8">
        <f>INTAVI_PA_IN!R37+INTAVI_PA_EX!R37+INTAVI_FR_IN!R37+INTAVI_FR_EX!R37</f>
        <v>0</v>
      </c>
      <c r="S37" s="8">
        <f>INTAVI_PA_IN!S37+INTAVI_PA_EX!S37+INTAVI_FR_IN!S37+INTAVI_FR_EX!S37</f>
        <v>0</v>
      </c>
      <c r="T37" s="8">
        <f>INTAVI_PA_IN!T37+INTAVI_PA_EX!T37+INTAVI_FR_IN!T37+INTAVI_FR_EX!T37</f>
        <v>0</v>
      </c>
      <c r="U37" s="8">
        <f>INTAVI_PA_IN!U37+INTAVI_PA_EX!U37+INTAVI_FR_IN!U37+INTAVI_FR_EX!U37</f>
        <v>0</v>
      </c>
      <c r="V37" s="8">
        <f>INTAVI_PA_IN!V37+INTAVI_PA_EX!V37+INTAVI_FR_IN!V37+INTAVI_FR_EX!V37</f>
        <v>0</v>
      </c>
      <c r="W37" s="8">
        <f>INTAVI_PA_IN!W37+INTAVI_PA_EX!W37+INTAVI_FR_IN!W37+INTAVI_FR_EX!W37</f>
        <v>0</v>
      </c>
      <c r="X37" s="8">
        <f>INTAVI_PA_IN!X37+INTAVI_PA_EX!X37+INTAVI_FR_IN!X37+INTAVI_FR_EX!X37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INTAVI_PA_IN!C38+INTAVI_PA_EX!C38+INTAVI_FR_IN!C38+INTAVI_FR_EX!C38</f>
        <v>0</v>
      </c>
      <c r="D38" s="8">
        <f>INTAVI_PA_IN!D38+INTAVI_PA_EX!D38+INTAVI_FR_IN!D38+INTAVI_FR_EX!D38</f>
        <v>0</v>
      </c>
      <c r="E38" s="8">
        <f>INTAVI_PA_IN!E38+INTAVI_PA_EX!E38+INTAVI_FR_IN!E38+INTAVI_FR_EX!E38</f>
        <v>0</v>
      </c>
      <c r="F38" s="8">
        <f>INTAVI_PA_IN!F38+INTAVI_PA_EX!F38+INTAVI_FR_IN!F38+INTAVI_FR_EX!F38</f>
        <v>0</v>
      </c>
      <c r="G38" s="8">
        <f>INTAVI_PA_IN!G38+INTAVI_PA_EX!G38+INTAVI_FR_IN!G38+INTAVI_FR_EX!G38</f>
        <v>0</v>
      </c>
      <c r="H38" s="8">
        <f>INTAVI_PA_IN!H38+INTAVI_PA_EX!H38+INTAVI_FR_IN!H38+INTAVI_FR_EX!H38</f>
        <v>0</v>
      </c>
      <c r="I38" s="8">
        <f>INTAVI_PA_IN!I38+INTAVI_PA_EX!I38+INTAVI_FR_IN!I38+INTAVI_FR_EX!I38</f>
        <v>0</v>
      </c>
      <c r="J38" s="8">
        <f>INTAVI_PA_IN!J38+INTAVI_PA_EX!J38+INTAVI_FR_IN!J38+INTAVI_FR_EX!J38</f>
        <v>0</v>
      </c>
      <c r="K38" s="8">
        <f>INTAVI_PA_IN!K38+INTAVI_PA_EX!K38+INTAVI_FR_IN!K38+INTAVI_FR_EX!K38</f>
        <v>0</v>
      </c>
      <c r="L38" s="8">
        <f>INTAVI_PA_IN!L38+INTAVI_PA_EX!L38+INTAVI_FR_IN!L38+INTAVI_FR_EX!L38</f>
        <v>0</v>
      </c>
      <c r="M38" s="8">
        <f>INTAVI_PA_IN!M38+INTAVI_PA_EX!M38+INTAVI_FR_IN!M38+INTAVI_FR_EX!M38</f>
        <v>0</v>
      </c>
      <c r="N38" s="8">
        <f>INTAVI_PA_IN!N38+INTAVI_PA_EX!N38+INTAVI_FR_IN!N38+INTAVI_FR_EX!N38</f>
        <v>0</v>
      </c>
      <c r="O38" s="8">
        <f>INTAVI_PA_IN!O38+INTAVI_PA_EX!O38+INTAVI_FR_IN!O38+INTAVI_FR_EX!O38</f>
        <v>0</v>
      </c>
      <c r="P38" s="8">
        <f>INTAVI_PA_IN!P38+INTAVI_PA_EX!P38+INTAVI_FR_IN!P38+INTAVI_FR_EX!P38</f>
        <v>0</v>
      </c>
      <c r="Q38" s="8">
        <f>INTAVI_PA_IN!Q38+INTAVI_PA_EX!Q38+INTAVI_FR_IN!Q38+INTAVI_FR_EX!Q38</f>
        <v>0</v>
      </c>
      <c r="R38" s="8">
        <f>INTAVI_PA_IN!R38+INTAVI_PA_EX!R38+INTAVI_FR_IN!R38+INTAVI_FR_EX!R38</f>
        <v>0</v>
      </c>
      <c r="S38" s="8">
        <f>INTAVI_PA_IN!S38+INTAVI_PA_EX!S38+INTAVI_FR_IN!S38+INTAVI_FR_EX!S38</f>
        <v>0</v>
      </c>
      <c r="T38" s="8">
        <f>INTAVI_PA_IN!T38+INTAVI_PA_EX!T38+INTAVI_FR_IN!T38+INTAVI_FR_EX!T38</f>
        <v>0</v>
      </c>
      <c r="U38" s="8">
        <f>INTAVI_PA_IN!U38+INTAVI_PA_EX!U38+INTAVI_FR_IN!U38+INTAVI_FR_EX!U38</f>
        <v>0</v>
      </c>
      <c r="V38" s="8">
        <f>INTAVI_PA_IN!V38+INTAVI_PA_EX!V38+INTAVI_FR_IN!V38+INTAVI_FR_EX!V38</f>
        <v>0</v>
      </c>
      <c r="W38" s="8">
        <f>INTAVI_PA_IN!W38+INTAVI_PA_EX!W38+INTAVI_FR_IN!W38+INTAVI_FR_EX!W38</f>
        <v>0</v>
      </c>
      <c r="X38" s="8">
        <f>INTAVI_PA_IN!X38+INTAVI_PA_EX!X38+INTAVI_FR_IN!X38+INTAVI_FR_EX!X38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INTAVI_PA_IN!C39+INTAVI_PA_EX!C39+INTAVI_FR_IN!C39+INTAVI_FR_EX!C39</f>
        <v>0</v>
      </c>
      <c r="D39" s="8">
        <f>INTAVI_PA_IN!D39+INTAVI_PA_EX!D39+INTAVI_FR_IN!D39+INTAVI_FR_EX!D39</f>
        <v>0</v>
      </c>
      <c r="E39" s="8">
        <f>INTAVI_PA_IN!E39+INTAVI_PA_EX!E39+INTAVI_FR_IN!E39+INTAVI_FR_EX!E39</f>
        <v>0</v>
      </c>
      <c r="F39" s="8">
        <f>INTAVI_PA_IN!F39+INTAVI_PA_EX!F39+INTAVI_FR_IN!F39+INTAVI_FR_EX!F39</f>
        <v>0</v>
      </c>
      <c r="G39" s="8">
        <f>INTAVI_PA_IN!G39+INTAVI_PA_EX!G39+INTAVI_FR_IN!G39+INTAVI_FR_EX!G39</f>
        <v>0</v>
      </c>
      <c r="H39" s="8">
        <f>INTAVI_PA_IN!H39+INTAVI_PA_EX!H39+INTAVI_FR_IN!H39+INTAVI_FR_EX!H39</f>
        <v>0</v>
      </c>
      <c r="I39" s="8">
        <f>INTAVI_PA_IN!I39+INTAVI_PA_EX!I39+INTAVI_FR_IN!I39+INTAVI_FR_EX!I39</f>
        <v>0</v>
      </c>
      <c r="J39" s="8">
        <f>INTAVI_PA_IN!J39+INTAVI_PA_EX!J39+INTAVI_FR_IN!J39+INTAVI_FR_EX!J39</f>
        <v>0</v>
      </c>
      <c r="K39" s="8">
        <f>INTAVI_PA_IN!K39+INTAVI_PA_EX!K39+INTAVI_FR_IN!K39+INTAVI_FR_EX!K39</f>
        <v>0</v>
      </c>
      <c r="L39" s="8">
        <f>INTAVI_PA_IN!L39+INTAVI_PA_EX!L39+INTAVI_FR_IN!L39+INTAVI_FR_EX!L39</f>
        <v>0</v>
      </c>
      <c r="M39" s="8">
        <f>INTAVI_PA_IN!M39+INTAVI_PA_EX!M39+INTAVI_FR_IN!M39+INTAVI_FR_EX!M39</f>
        <v>0</v>
      </c>
      <c r="N39" s="8">
        <f>INTAVI_PA_IN!N39+INTAVI_PA_EX!N39+INTAVI_FR_IN!N39+INTAVI_FR_EX!N39</f>
        <v>0</v>
      </c>
      <c r="O39" s="8">
        <f>INTAVI_PA_IN!O39+INTAVI_PA_EX!O39+INTAVI_FR_IN!O39+INTAVI_FR_EX!O39</f>
        <v>0</v>
      </c>
      <c r="P39" s="8">
        <f>INTAVI_PA_IN!P39+INTAVI_PA_EX!P39+INTAVI_FR_IN!P39+INTAVI_FR_EX!P39</f>
        <v>0</v>
      </c>
      <c r="Q39" s="8">
        <f>INTAVI_PA_IN!Q39+INTAVI_PA_EX!Q39+INTAVI_FR_IN!Q39+INTAVI_FR_EX!Q39</f>
        <v>0</v>
      </c>
      <c r="R39" s="8">
        <f>INTAVI_PA_IN!R39+INTAVI_PA_EX!R39+INTAVI_FR_IN!R39+INTAVI_FR_EX!R39</f>
        <v>0</v>
      </c>
      <c r="S39" s="8">
        <f>INTAVI_PA_IN!S39+INTAVI_PA_EX!S39+INTAVI_FR_IN!S39+INTAVI_FR_EX!S39</f>
        <v>0</v>
      </c>
      <c r="T39" s="8">
        <f>INTAVI_PA_IN!T39+INTAVI_PA_EX!T39+INTAVI_FR_IN!T39+INTAVI_FR_EX!T39</f>
        <v>0</v>
      </c>
      <c r="U39" s="8">
        <f>INTAVI_PA_IN!U39+INTAVI_PA_EX!U39+INTAVI_FR_IN!U39+INTAVI_FR_EX!U39</f>
        <v>0</v>
      </c>
      <c r="V39" s="8">
        <f>INTAVI_PA_IN!V39+INTAVI_PA_EX!V39+INTAVI_FR_IN!V39+INTAVI_FR_EX!V39</f>
        <v>0</v>
      </c>
      <c r="W39" s="8">
        <f>INTAVI_PA_IN!W39+INTAVI_PA_EX!W39+INTAVI_FR_IN!W39+INTAVI_FR_EX!W39</f>
        <v>0</v>
      </c>
      <c r="X39" s="8">
        <f>INTAVI_PA_IN!X39+INTAVI_PA_EX!X39+INTAVI_FR_IN!X39+INTAVI_FR_EX!X39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INTAVI_PA_IN!C40+INTAVI_PA_EX!C40+INTAVI_FR_IN!C40+INTAVI_FR_EX!C40</f>
        <v>849.77172000000019</v>
      </c>
      <c r="D40" s="8">
        <f>INTAVI_PA_IN!D40+INTAVI_PA_EX!D40+INTAVI_FR_IN!D40+INTAVI_FR_EX!D40</f>
        <v>995.62806000000012</v>
      </c>
      <c r="E40" s="8">
        <f>INTAVI_PA_IN!E40+INTAVI_PA_EX!E40+INTAVI_FR_IN!E40+INTAVI_FR_EX!E40</f>
        <v>957.57857999999987</v>
      </c>
      <c r="F40" s="8">
        <f>INTAVI_PA_IN!F40+INTAVI_PA_EX!F40+INTAVI_FR_IN!F40+INTAVI_FR_EX!F40</f>
        <v>1024.1651700000002</v>
      </c>
      <c r="G40" s="8">
        <f>INTAVI_PA_IN!G40+INTAVI_PA_EX!G40+INTAVI_FR_IN!G40+INTAVI_FR_EX!G40</f>
        <v>935.38304999999991</v>
      </c>
      <c r="H40" s="8">
        <f>INTAVI_PA_IN!H40+INTAVI_PA_EX!H40+INTAVI_FR_IN!H40+INTAVI_FR_EX!H40</f>
        <v>922.69989000000044</v>
      </c>
      <c r="I40" s="8">
        <f>INTAVI_PA_IN!I40+INTAVI_PA_EX!I40+INTAVI_FR_IN!I40+INTAVI_FR_EX!I40</f>
        <v>951.23700000000019</v>
      </c>
      <c r="J40" s="8">
        <f>INTAVI_PA_IN!J40+INTAVI_PA_EX!J40+INTAVI_FR_IN!J40+INTAVI_FR_EX!J40</f>
        <v>910.01673000000039</v>
      </c>
      <c r="K40" s="8">
        <f>INTAVI_PA_IN!K40+INTAVI_PA_EX!K40+INTAVI_FR_IN!K40+INTAVI_FR_EX!K40</f>
        <v>906.84594000000004</v>
      </c>
      <c r="L40" s="8">
        <f>INTAVI_PA_IN!L40+INTAVI_PA_EX!L40+INTAVI_FR_IN!L40+INTAVI_FR_EX!L40</f>
        <v>840.25934999999981</v>
      </c>
      <c r="M40" s="8">
        <f>INTAVI_PA_IN!M40+INTAVI_PA_EX!M40+INTAVI_FR_IN!M40+INTAVI_FR_EX!M40</f>
        <v>856.11330000000021</v>
      </c>
      <c r="N40" s="8">
        <f>INTAVI_PA_IN!N40+INTAVI_PA_EX!N40+INTAVI_FR_IN!N40+INTAVI_FR_EX!N40</f>
        <v>932.21226000000013</v>
      </c>
      <c r="O40" s="8">
        <f>INTAVI_PA_IN!O40+INTAVI_PA_EX!O40+INTAVI_FR_IN!O40+INTAVI_FR_EX!O40</f>
        <v>837.08856000000037</v>
      </c>
      <c r="P40" s="8">
        <f>INTAVI_PA_IN!P40+INTAVI_PA_EX!P40+INTAVI_FR_IN!P40+INTAVI_FR_EX!P40</f>
        <v>745.13565000000006</v>
      </c>
      <c r="Q40" s="8">
        <f>INTAVI_PA_IN!Q40+INTAVI_PA_EX!Q40+INTAVI_FR_IN!Q40+INTAVI_FR_EX!Q40</f>
        <v>732.45249000000024</v>
      </c>
      <c r="R40" s="8">
        <f>INTAVI_PA_IN!R40+INTAVI_PA_EX!R40+INTAVI_FR_IN!R40+INTAVI_FR_EX!R40</f>
        <v>738.79407000000015</v>
      </c>
      <c r="S40" s="8">
        <f>INTAVI_PA_IN!S40+INTAVI_PA_EX!S40+INTAVI_FR_IN!S40+INTAVI_FR_EX!S40</f>
        <v>833.9177699999999</v>
      </c>
      <c r="T40" s="8">
        <f>INTAVI_PA_IN!T40+INTAVI_PA_EX!T40+INTAVI_FR_IN!T40+INTAVI_FR_EX!T40</f>
        <v>944.28041616000007</v>
      </c>
      <c r="U40" s="8">
        <f>INTAVI_PA_IN!U40+INTAVI_PA_EX!U40+INTAVI_FR_IN!U40+INTAVI_FR_EX!U40</f>
        <v>977.34204936000015</v>
      </c>
      <c r="V40" s="8">
        <f>INTAVI_PA_IN!V40+INTAVI_PA_EX!V40+INTAVI_FR_IN!V40+INTAVI_FR_EX!V40</f>
        <v>936.04904531999989</v>
      </c>
      <c r="W40" s="8">
        <f>INTAVI_PA_IN!W40+INTAVI_PA_EX!W40+INTAVI_FR_IN!W40+INTAVI_FR_EX!W40</f>
        <v>286.55710488000005</v>
      </c>
      <c r="X40" s="8">
        <f>INTAVI_PA_IN!X40+INTAVI_PA_EX!X40+INTAVI_FR_IN!X40+INTAVI_FR_EX!X40</f>
        <v>474.66415691999987</v>
      </c>
    </row>
    <row r="41" spans="1:24" ht="11.25" customHeight="1" x14ac:dyDescent="0.2">
      <c r="A41" s="28" t="s">
        <v>68</v>
      </c>
      <c r="B41" s="7" t="s">
        <v>69</v>
      </c>
      <c r="C41" s="8">
        <f>INTAVI_PA_IN!C41+INTAVI_PA_EX!C41+INTAVI_FR_IN!C41+INTAVI_FR_EX!C41</f>
        <v>0</v>
      </c>
      <c r="D41" s="8">
        <f>INTAVI_PA_IN!D41+INTAVI_PA_EX!D41+INTAVI_FR_IN!D41+INTAVI_FR_EX!D41</f>
        <v>0</v>
      </c>
      <c r="E41" s="8">
        <f>INTAVI_PA_IN!E41+INTAVI_PA_EX!E41+INTAVI_FR_IN!E41+INTAVI_FR_EX!E41</f>
        <v>0</v>
      </c>
      <c r="F41" s="8">
        <f>INTAVI_PA_IN!F41+INTAVI_PA_EX!F41+INTAVI_FR_IN!F41+INTAVI_FR_EX!F41</f>
        <v>0</v>
      </c>
      <c r="G41" s="8">
        <f>INTAVI_PA_IN!G41+INTAVI_PA_EX!G41+INTAVI_FR_IN!G41+INTAVI_FR_EX!G41</f>
        <v>0</v>
      </c>
      <c r="H41" s="8">
        <f>INTAVI_PA_IN!H41+INTAVI_PA_EX!H41+INTAVI_FR_IN!H41+INTAVI_FR_EX!H41</f>
        <v>0</v>
      </c>
      <c r="I41" s="8">
        <f>INTAVI_PA_IN!I41+INTAVI_PA_EX!I41+INTAVI_FR_IN!I41+INTAVI_FR_EX!I41</f>
        <v>0</v>
      </c>
      <c r="J41" s="8">
        <f>INTAVI_PA_IN!J41+INTAVI_PA_EX!J41+INTAVI_FR_IN!J41+INTAVI_FR_EX!J41</f>
        <v>0</v>
      </c>
      <c r="K41" s="8">
        <f>INTAVI_PA_IN!K41+INTAVI_PA_EX!K41+INTAVI_FR_IN!K41+INTAVI_FR_EX!K41</f>
        <v>0</v>
      </c>
      <c r="L41" s="8">
        <f>INTAVI_PA_IN!L41+INTAVI_PA_EX!L41+INTAVI_FR_IN!L41+INTAVI_FR_EX!L41</f>
        <v>0</v>
      </c>
      <c r="M41" s="8">
        <f>INTAVI_PA_IN!M41+INTAVI_PA_EX!M41+INTAVI_FR_IN!M41+INTAVI_FR_EX!M41</f>
        <v>0</v>
      </c>
      <c r="N41" s="8">
        <f>INTAVI_PA_IN!N41+INTAVI_PA_EX!N41+INTAVI_FR_IN!N41+INTAVI_FR_EX!N41</f>
        <v>0</v>
      </c>
      <c r="O41" s="8">
        <f>INTAVI_PA_IN!O41+INTAVI_PA_EX!O41+INTAVI_FR_IN!O41+INTAVI_FR_EX!O41</f>
        <v>0</v>
      </c>
      <c r="P41" s="8">
        <f>INTAVI_PA_IN!P41+INTAVI_PA_EX!P41+INTAVI_FR_IN!P41+INTAVI_FR_EX!P41</f>
        <v>0</v>
      </c>
      <c r="Q41" s="8">
        <f>INTAVI_PA_IN!Q41+INTAVI_PA_EX!Q41+INTAVI_FR_IN!Q41+INTAVI_FR_EX!Q41</f>
        <v>0</v>
      </c>
      <c r="R41" s="8">
        <f>INTAVI_PA_IN!R41+INTAVI_PA_EX!R41+INTAVI_FR_IN!R41+INTAVI_FR_EX!R41</f>
        <v>0</v>
      </c>
      <c r="S41" s="8">
        <f>INTAVI_PA_IN!S41+INTAVI_PA_EX!S41+INTAVI_FR_IN!S41+INTAVI_FR_EX!S41</f>
        <v>0</v>
      </c>
      <c r="T41" s="8">
        <f>INTAVI_PA_IN!T41+INTAVI_PA_EX!T41+INTAVI_FR_IN!T41+INTAVI_FR_EX!T41</f>
        <v>0</v>
      </c>
      <c r="U41" s="8">
        <f>INTAVI_PA_IN!U41+INTAVI_PA_EX!U41+INTAVI_FR_IN!U41+INTAVI_FR_EX!U41</f>
        <v>0</v>
      </c>
      <c r="V41" s="8">
        <f>INTAVI_PA_IN!V41+INTAVI_PA_EX!V41+INTAVI_FR_IN!V41+INTAVI_FR_EX!V41</f>
        <v>0</v>
      </c>
      <c r="W41" s="8">
        <f>INTAVI_PA_IN!W41+INTAVI_PA_EX!W41+INTAVI_FR_IN!W41+INTAVI_FR_EX!W41</f>
        <v>0</v>
      </c>
      <c r="X41" s="8">
        <f>INTAVI_PA_IN!X41+INTAVI_PA_EX!X41+INTAVI_FR_IN!X41+INTAVI_FR_EX!X41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INTAVI_PA_IN!C42+INTAVI_PA_EX!C42+INTAVI_FR_IN!C42+INTAVI_FR_EX!C42</f>
        <v>0</v>
      </c>
      <c r="D42" s="8">
        <f>INTAVI_PA_IN!D42+INTAVI_PA_EX!D42+INTAVI_FR_IN!D42+INTAVI_FR_EX!D42</f>
        <v>0</v>
      </c>
      <c r="E42" s="8">
        <f>INTAVI_PA_IN!E42+INTAVI_PA_EX!E42+INTAVI_FR_IN!E42+INTAVI_FR_EX!E42</f>
        <v>0</v>
      </c>
      <c r="F42" s="8">
        <f>INTAVI_PA_IN!F42+INTAVI_PA_EX!F42+INTAVI_FR_IN!F42+INTAVI_FR_EX!F42</f>
        <v>0</v>
      </c>
      <c r="G42" s="8">
        <f>INTAVI_PA_IN!G42+INTAVI_PA_EX!G42+INTAVI_FR_IN!G42+INTAVI_FR_EX!G42</f>
        <v>0</v>
      </c>
      <c r="H42" s="8">
        <f>INTAVI_PA_IN!H42+INTAVI_PA_EX!H42+INTAVI_FR_IN!H42+INTAVI_FR_EX!H42</f>
        <v>0</v>
      </c>
      <c r="I42" s="8">
        <f>INTAVI_PA_IN!I42+INTAVI_PA_EX!I42+INTAVI_FR_IN!I42+INTAVI_FR_EX!I42</f>
        <v>0</v>
      </c>
      <c r="J42" s="8">
        <f>INTAVI_PA_IN!J42+INTAVI_PA_EX!J42+INTAVI_FR_IN!J42+INTAVI_FR_EX!J42</f>
        <v>0</v>
      </c>
      <c r="K42" s="8">
        <f>INTAVI_PA_IN!K42+INTAVI_PA_EX!K42+INTAVI_FR_IN!K42+INTAVI_FR_EX!K42</f>
        <v>0</v>
      </c>
      <c r="L42" s="8">
        <f>INTAVI_PA_IN!L42+INTAVI_PA_EX!L42+INTAVI_FR_IN!L42+INTAVI_FR_EX!L42</f>
        <v>0</v>
      </c>
      <c r="M42" s="8">
        <f>INTAVI_PA_IN!M42+INTAVI_PA_EX!M42+INTAVI_FR_IN!M42+INTAVI_FR_EX!M42</f>
        <v>0</v>
      </c>
      <c r="N42" s="8">
        <f>INTAVI_PA_IN!N42+INTAVI_PA_EX!N42+INTAVI_FR_IN!N42+INTAVI_FR_EX!N42</f>
        <v>0</v>
      </c>
      <c r="O42" s="8">
        <f>INTAVI_PA_IN!O42+INTAVI_PA_EX!O42+INTAVI_FR_IN!O42+INTAVI_FR_EX!O42</f>
        <v>0</v>
      </c>
      <c r="P42" s="8">
        <f>INTAVI_PA_IN!P42+INTAVI_PA_EX!P42+INTAVI_FR_IN!P42+INTAVI_FR_EX!P42</f>
        <v>0</v>
      </c>
      <c r="Q42" s="8">
        <f>INTAVI_PA_IN!Q42+INTAVI_PA_EX!Q42+INTAVI_FR_IN!Q42+INTAVI_FR_EX!Q42</f>
        <v>0</v>
      </c>
      <c r="R42" s="8">
        <f>INTAVI_PA_IN!R42+INTAVI_PA_EX!R42+INTAVI_FR_IN!R42+INTAVI_FR_EX!R42</f>
        <v>0</v>
      </c>
      <c r="S42" s="8">
        <f>INTAVI_PA_IN!S42+INTAVI_PA_EX!S42+INTAVI_FR_IN!S42+INTAVI_FR_EX!S42</f>
        <v>0</v>
      </c>
      <c r="T42" s="8">
        <f>INTAVI_PA_IN!T42+INTAVI_PA_EX!T42+INTAVI_FR_IN!T42+INTAVI_FR_EX!T42</f>
        <v>0</v>
      </c>
      <c r="U42" s="8">
        <f>INTAVI_PA_IN!U42+INTAVI_PA_EX!U42+INTAVI_FR_IN!U42+INTAVI_FR_EX!U42</f>
        <v>0</v>
      </c>
      <c r="V42" s="8">
        <f>INTAVI_PA_IN!V42+INTAVI_PA_EX!V42+INTAVI_FR_IN!V42+INTAVI_FR_EX!V42</f>
        <v>0</v>
      </c>
      <c r="W42" s="8">
        <f>INTAVI_PA_IN!W42+INTAVI_PA_EX!W42+INTAVI_FR_IN!W42+INTAVI_FR_EX!W42</f>
        <v>0</v>
      </c>
      <c r="X42" s="8">
        <f>INTAVI_PA_IN!X42+INTAVI_PA_EX!X42+INTAVI_FR_IN!X42+INTAVI_FR_EX!X42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INTAVI_PA_IN!C43+INTAVI_PA_EX!C43+INTAVI_FR_IN!C43+INTAVI_FR_EX!C43</f>
        <v>0</v>
      </c>
      <c r="D43" s="8">
        <f>INTAVI_PA_IN!D43+INTAVI_PA_EX!D43+INTAVI_FR_IN!D43+INTAVI_FR_EX!D43</f>
        <v>0</v>
      </c>
      <c r="E43" s="8">
        <f>INTAVI_PA_IN!E43+INTAVI_PA_EX!E43+INTAVI_FR_IN!E43+INTAVI_FR_EX!E43</f>
        <v>0</v>
      </c>
      <c r="F43" s="8">
        <f>INTAVI_PA_IN!F43+INTAVI_PA_EX!F43+INTAVI_FR_IN!F43+INTAVI_FR_EX!F43</f>
        <v>0</v>
      </c>
      <c r="G43" s="8">
        <f>INTAVI_PA_IN!G43+INTAVI_PA_EX!G43+INTAVI_FR_IN!G43+INTAVI_FR_EX!G43</f>
        <v>0</v>
      </c>
      <c r="H43" s="8">
        <f>INTAVI_PA_IN!H43+INTAVI_PA_EX!H43+INTAVI_FR_IN!H43+INTAVI_FR_EX!H43</f>
        <v>0</v>
      </c>
      <c r="I43" s="8">
        <f>INTAVI_PA_IN!I43+INTAVI_PA_EX!I43+INTAVI_FR_IN!I43+INTAVI_FR_EX!I43</f>
        <v>0</v>
      </c>
      <c r="J43" s="8">
        <f>INTAVI_PA_IN!J43+INTAVI_PA_EX!J43+INTAVI_FR_IN!J43+INTAVI_FR_EX!J43</f>
        <v>0</v>
      </c>
      <c r="K43" s="8">
        <f>INTAVI_PA_IN!K43+INTAVI_PA_EX!K43+INTAVI_FR_IN!K43+INTAVI_FR_EX!K43</f>
        <v>0</v>
      </c>
      <c r="L43" s="8">
        <f>INTAVI_PA_IN!L43+INTAVI_PA_EX!L43+INTAVI_FR_IN!L43+INTAVI_FR_EX!L43</f>
        <v>0</v>
      </c>
      <c r="M43" s="8">
        <f>INTAVI_PA_IN!M43+INTAVI_PA_EX!M43+INTAVI_FR_IN!M43+INTAVI_FR_EX!M43</f>
        <v>0</v>
      </c>
      <c r="N43" s="8">
        <f>INTAVI_PA_IN!N43+INTAVI_PA_EX!N43+INTAVI_FR_IN!N43+INTAVI_FR_EX!N43</f>
        <v>0</v>
      </c>
      <c r="O43" s="8">
        <f>INTAVI_PA_IN!O43+INTAVI_PA_EX!O43+INTAVI_FR_IN!O43+INTAVI_FR_EX!O43</f>
        <v>0</v>
      </c>
      <c r="P43" s="8">
        <f>INTAVI_PA_IN!P43+INTAVI_PA_EX!P43+INTAVI_FR_IN!P43+INTAVI_FR_EX!P43</f>
        <v>0</v>
      </c>
      <c r="Q43" s="8">
        <f>INTAVI_PA_IN!Q43+INTAVI_PA_EX!Q43+INTAVI_FR_IN!Q43+INTAVI_FR_EX!Q43</f>
        <v>0</v>
      </c>
      <c r="R43" s="8">
        <f>INTAVI_PA_IN!R43+INTAVI_PA_EX!R43+INTAVI_FR_IN!R43+INTAVI_FR_EX!R43</f>
        <v>0</v>
      </c>
      <c r="S43" s="8">
        <f>INTAVI_PA_IN!S43+INTAVI_PA_EX!S43+INTAVI_FR_IN!S43+INTAVI_FR_EX!S43</f>
        <v>0</v>
      </c>
      <c r="T43" s="8">
        <f>INTAVI_PA_IN!T43+INTAVI_PA_EX!T43+INTAVI_FR_IN!T43+INTAVI_FR_EX!T43</f>
        <v>0</v>
      </c>
      <c r="U43" s="8">
        <f>INTAVI_PA_IN!U43+INTAVI_PA_EX!U43+INTAVI_FR_IN!U43+INTAVI_FR_EX!U43</f>
        <v>0</v>
      </c>
      <c r="V43" s="8">
        <f>INTAVI_PA_IN!V43+INTAVI_PA_EX!V43+INTAVI_FR_IN!V43+INTAVI_FR_EX!V43</f>
        <v>0</v>
      </c>
      <c r="W43" s="8">
        <f>INTAVI_PA_IN!W43+INTAVI_PA_EX!W43+INTAVI_FR_IN!W43+INTAVI_FR_EX!W43</f>
        <v>0</v>
      </c>
      <c r="X43" s="8">
        <f>INTAVI_PA_IN!X43+INTAVI_PA_EX!X43+INTAVI_FR_IN!X43+INTAVI_FR_EX!X43</f>
        <v>0</v>
      </c>
    </row>
    <row r="44" spans="1:24" ht="11.25" customHeight="1" x14ac:dyDescent="0.2">
      <c r="A44" s="28" t="s">
        <v>74</v>
      </c>
      <c r="B44" s="7" t="s">
        <v>75</v>
      </c>
      <c r="C44" s="8">
        <f>INTAVI_PA_IN!C44+INTAVI_PA_EX!C44+INTAVI_FR_IN!C44+INTAVI_FR_EX!C44</f>
        <v>0</v>
      </c>
      <c r="D44" s="8">
        <f>INTAVI_PA_IN!D44+INTAVI_PA_EX!D44+INTAVI_FR_IN!D44+INTAVI_FR_EX!D44</f>
        <v>0</v>
      </c>
      <c r="E44" s="8">
        <f>INTAVI_PA_IN!E44+INTAVI_PA_EX!E44+INTAVI_FR_IN!E44+INTAVI_FR_EX!E44</f>
        <v>0</v>
      </c>
      <c r="F44" s="8">
        <f>INTAVI_PA_IN!F44+INTAVI_PA_EX!F44+INTAVI_FR_IN!F44+INTAVI_FR_EX!F44</f>
        <v>0</v>
      </c>
      <c r="G44" s="8">
        <f>INTAVI_PA_IN!G44+INTAVI_PA_EX!G44+INTAVI_FR_IN!G44+INTAVI_FR_EX!G44</f>
        <v>0</v>
      </c>
      <c r="H44" s="8">
        <f>INTAVI_PA_IN!H44+INTAVI_PA_EX!H44+INTAVI_FR_IN!H44+INTAVI_FR_EX!H44</f>
        <v>0</v>
      </c>
      <c r="I44" s="8">
        <f>INTAVI_PA_IN!I44+INTAVI_PA_EX!I44+INTAVI_FR_IN!I44+INTAVI_FR_EX!I44</f>
        <v>0</v>
      </c>
      <c r="J44" s="8">
        <f>INTAVI_PA_IN!J44+INTAVI_PA_EX!J44+INTAVI_FR_IN!J44+INTAVI_FR_EX!J44</f>
        <v>0</v>
      </c>
      <c r="K44" s="8">
        <f>INTAVI_PA_IN!K44+INTAVI_PA_EX!K44+INTAVI_FR_IN!K44+INTAVI_FR_EX!K44</f>
        <v>0</v>
      </c>
      <c r="L44" s="8">
        <f>INTAVI_PA_IN!L44+INTAVI_PA_EX!L44+INTAVI_FR_IN!L44+INTAVI_FR_EX!L44</f>
        <v>0</v>
      </c>
      <c r="M44" s="8">
        <f>INTAVI_PA_IN!M44+INTAVI_PA_EX!M44+INTAVI_FR_IN!M44+INTAVI_FR_EX!M44</f>
        <v>0</v>
      </c>
      <c r="N44" s="8">
        <f>INTAVI_PA_IN!N44+INTAVI_PA_EX!N44+INTAVI_FR_IN!N44+INTAVI_FR_EX!N44</f>
        <v>0</v>
      </c>
      <c r="O44" s="8">
        <f>INTAVI_PA_IN!O44+INTAVI_PA_EX!O44+INTAVI_FR_IN!O44+INTAVI_FR_EX!O44</f>
        <v>0</v>
      </c>
      <c r="P44" s="8">
        <f>INTAVI_PA_IN!P44+INTAVI_PA_EX!P44+INTAVI_FR_IN!P44+INTAVI_FR_EX!P44</f>
        <v>0</v>
      </c>
      <c r="Q44" s="8">
        <f>INTAVI_PA_IN!Q44+INTAVI_PA_EX!Q44+INTAVI_FR_IN!Q44+INTAVI_FR_EX!Q44</f>
        <v>0</v>
      </c>
      <c r="R44" s="8">
        <f>INTAVI_PA_IN!R44+INTAVI_PA_EX!R44+INTAVI_FR_IN!R44+INTAVI_FR_EX!R44</f>
        <v>0</v>
      </c>
      <c r="S44" s="8">
        <f>INTAVI_PA_IN!S44+INTAVI_PA_EX!S44+INTAVI_FR_IN!S44+INTAVI_FR_EX!S44</f>
        <v>0</v>
      </c>
      <c r="T44" s="8">
        <f>INTAVI_PA_IN!T44+INTAVI_PA_EX!T44+INTAVI_FR_IN!T44+INTAVI_FR_EX!T44</f>
        <v>0</v>
      </c>
      <c r="U44" s="8">
        <f>INTAVI_PA_IN!U44+INTAVI_PA_EX!U44+INTAVI_FR_IN!U44+INTAVI_FR_EX!U44</f>
        <v>0</v>
      </c>
      <c r="V44" s="8">
        <f>INTAVI_PA_IN!V44+INTAVI_PA_EX!V44+INTAVI_FR_IN!V44+INTAVI_FR_EX!V44</f>
        <v>0</v>
      </c>
      <c r="W44" s="8">
        <f>INTAVI_PA_IN!W44+INTAVI_PA_EX!W44+INTAVI_FR_IN!W44+INTAVI_FR_EX!W44</f>
        <v>0</v>
      </c>
      <c r="X44" s="8">
        <f>INTAVI_PA_IN!X44+INTAVI_PA_EX!X44+INTAVI_FR_IN!X44+INTAVI_FR_EX!X44</f>
        <v>0</v>
      </c>
    </row>
    <row r="45" spans="1:24" ht="11.25" customHeight="1" x14ac:dyDescent="0.2">
      <c r="A45" s="28" t="s">
        <v>76</v>
      </c>
      <c r="B45" s="7" t="s">
        <v>77</v>
      </c>
      <c r="C45" s="8">
        <f>INTAVI_PA_IN!C45+INTAVI_PA_EX!C45+INTAVI_FR_IN!C45+INTAVI_FR_EX!C45</f>
        <v>0</v>
      </c>
      <c r="D45" s="8">
        <f>INTAVI_PA_IN!D45+INTAVI_PA_EX!D45+INTAVI_FR_IN!D45+INTAVI_FR_EX!D45</f>
        <v>0</v>
      </c>
      <c r="E45" s="8">
        <f>INTAVI_PA_IN!E45+INTAVI_PA_EX!E45+INTAVI_FR_IN!E45+INTAVI_FR_EX!E45</f>
        <v>0</v>
      </c>
      <c r="F45" s="8">
        <f>INTAVI_PA_IN!F45+INTAVI_PA_EX!F45+INTAVI_FR_IN!F45+INTAVI_FR_EX!F45</f>
        <v>0</v>
      </c>
      <c r="G45" s="8">
        <f>INTAVI_PA_IN!G45+INTAVI_PA_EX!G45+INTAVI_FR_IN!G45+INTAVI_FR_EX!G45</f>
        <v>0</v>
      </c>
      <c r="H45" s="8">
        <f>INTAVI_PA_IN!H45+INTAVI_PA_EX!H45+INTAVI_FR_IN!H45+INTAVI_FR_EX!H45</f>
        <v>0</v>
      </c>
      <c r="I45" s="8">
        <f>INTAVI_PA_IN!I45+INTAVI_PA_EX!I45+INTAVI_FR_IN!I45+INTAVI_FR_EX!I45</f>
        <v>0</v>
      </c>
      <c r="J45" s="8">
        <f>INTAVI_PA_IN!J45+INTAVI_PA_EX!J45+INTAVI_FR_IN!J45+INTAVI_FR_EX!J45</f>
        <v>0</v>
      </c>
      <c r="K45" s="8">
        <f>INTAVI_PA_IN!K45+INTAVI_PA_EX!K45+INTAVI_FR_IN!K45+INTAVI_FR_EX!K45</f>
        <v>0</v>
      </c>
      <c r="L45" s="8">
        <f>INTAVI_PA_IN!L45+INTAVI_PA_EX!L45+INTAVI_FR_IN!L45+INTAVI_FR_EX!L45</f>
        <v>0</v>
      </c>
      <c r="M45" s="8">
        <f>INTAVI_PA_IN!M45+INTAVI_PA_EX!M45+INTAVI_FR_IN!M45+INTAVI_FR_EX!M45</f>
        <v>0</v>
      </c>
      <c r="N45" s="8">
        <f>INTAVI_PA_IN!N45+INTAVI_PA_EX!N45+INTAVI_FR_IN!N45+INTAVI_FR_EX!N45</f>
        <v>0</v>
      </c>
      <c r="O45" s="8">
        <f>INTAVI_PA_IN!O45+INTAVI_PA_EX!O45+INTAVI_FR_IN!O45+INTAVI_FR_EX!O45</f>
        <v>0</v>
      </c>
      <c r="P45" s="8">
        <f>INTAVI_PA_IN!P45+INTAVI_PA_EX!P45+INTAVI_FR_IN!P45+INTAVI_FR_EX!P45</f>
        <v>0</v>
      </c>
      <c r="Q45" s="8">
        <f>INTAVI_PA_IN!Q45+INTAVI_PA_EX!Q45+INTAVI_FR_IN!Q45+INTAVI_FR_EX!Q45</f>
        <v>0</v>
      </c>
      <c r="R45" s="8">
        <f>INTAVI_PA_IN!R45+INTAVI_PA_EX!R45+INTAVI_FR_IN!R45+INTAVI_FR_EX!R45</f>
        <v>0</v>
      </c>
      <c r="S45" s="8">
        <f>INTAVI_PA_IN!S45+INTAVI_PA_EX!S45+INTAVI_FR_IN!S45+INTAVI_FR_EX!S45</f>
        <v>0</v>
      </c>
      <c r="T45" s="8">
        <f>INTAVI_PA_IN!T45+INTAVI_PA_EX!T45+INTAVI_FR_IN!T45+INTAVI_FR_EX!T45</f>
        <v>0</v>
      </c>
      <c r="U45" s="8">
        <f>INTAVI_PA_IN!U45+INTAVI_PA_EX!U45+INTAVI_FR_IN!U45+INTAVI_FR_EX!U45</f>
        <v>0</v>
      </c>
      <c r="V45" s="8">
        <f>INTAVI_PA_IN!V45+INTAVI_PA_EX!V45+INTAVI_FR_IN!V45+INTAVI_FR_EX!V45</f>
        <v>0</v>
      </c>
      <c r="W45" s="8">
        <f>INTAVI_PA_IN!W45+INTAVI_PA_EX!W45+INTAVI_FR_IN!W45+INTAVI_FR_EX!W45</f>
        <v>0</v>
      </c>
      <c r="X45" s="8">
        <f>INTAVI_PA_IN!X45+INTAVI_PA_EX!X45+INTAVI_FR_IN!X45+INTAVI_FR_EX!X45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INTAVI_PA_IN!C46+INTAVI_PA_EX!C46+INTAVI_FR_IN!C46+INTAVI_FR_EX!C46</f>
        <v>0</v>
      </c>
      <c r="D46" s="8">
        <f>INTAVI_PA_IN!D46+INTAVI_PA_EX!D46+INTAVI_FR_IN!D46+INTAVI_FR_EX!D46</f>
        <v>0</v>
      </c>
      <c r="E46" s="8">
        <f>INTAVI_PA_IN!E46+INTAVI_PA_EX!E46+INTAVI_FR_IN!E46+INTAVI_FR_EX!E46</f>
        <v>0</v>
      </c>
      <c r="F46" s="8">
        <f>INTAVI_PA_IN!F46+INTAVI_PA_EX!F46+INTAVI_FR_IN!F46+INTAVI_FR_EX!F46</f>
        <v>0</v>
      </c>
      <c r="G46" s="8">
        <f>INTAVI_PA_IN!G46+INTAVI_PA_EX!G46+INTAVI_FR_IN!G46+INTAVI_FR_EX!G46</f>
        <v>0</v>
      </c>
      <c r="H46" s="8">
        <f>INTAVI_PA_IN!H46+INTAVI_PA_EX!H46+INTAVI_FR_IN!H46+INTAVI_FR_EX!H46</f>
        <v>0</v>
      </c>
      <c r="I46" s="8">
        <f>INTAVI_PA_IN!I46+INTAVI_PA_EX!I46+INTAVI_FR_IN!I46+INTAVI_FR_EX!I46</f>
        <v>0</v>
      </c>
      <c r="J46" s="8">
        <f>INTAVI_PA_IN!J46+INTAVI_PA_EX!J46+INTAVI_FR_IN!J46+INTAVI_FR_EX!J46</f>
        <v>0</v>
      </c>
      <c r="K46" s="8">
        <f>INTAVI_PA_IN!K46+INTAVI_PA_EX!K46+INTAVI_FR_IN!K46+INTAVI_FR_EX!K46</f>
        <v>0</v>
      </c>
      <c r="L46" s="8">
        <f>INTAVI_PA_IN!L46+INTAVI_PA_EX!L46+INTAVI_FR_IN!L46+INTAVI_FR_EX!L46</f>
        <v>0</v>
      </c>
      <c r="M46" s="8">
        <f>INTAVI_PA_IN!M46+INTAVI_PA_EX!M46+INTAVI_FR_IN!M46+INTAVI_FR_EX!M46</f>
        <v>0</v>
      </c>
      <c r="N46" s="8">
        <f>INTAVI_PA_IN!N46+INTAVI_PA_EX!N46+INTAVI_FR_IN!N46+INTAVI_FR_EX!N46</f>
        <v>0</v>
      </c>
      <c r="O46" s="8">
        <f>INTAVI_PA_IN!O46+INTAVI_PA_EX!O46+INTAVI_FR_IN!O46+INTAVI_FR_EX!O46</f>
        <v>0</v>
      </c>
      <c r="P46" s="8">
        <f>INTAVI_PA_IN!P46+INTAVI_PA_EX!P46+INTAVI_FR_IN!P46+INTAVI_FR_EX!P46</f>
        <v>0</v>
      </c>
      <c r="Q46" s="8">
        <f>INTAVI_PA_IN!Q46+INTAVI_PA_EX!Q46+INTAVI_FR_IN!Q46+INTAVI_FR_EX!Q46</f>
        <v>0</v>
      </c>
      <c r="R46" s="8">
        <f>INTAVI_PA_IN!R46+INTAVI_PA_EX!R46+INTAVI_FR_IN!R46+INTAVI_FR_EX!R46</f>
        <v>0</v>
      </c>
      <c r="S46" s="8">
        <f>INTAVI_PA_IN!S46+INTAVI_PA_EX!S46+INTAVI_FR_IN!S46+INTAVI_FR_EX!S46</f>
        <v>0</v>
      </c>
      <c r="T46" s="8">
        <f>INTAVI_PA_IN!T46+INTAVI_PA_EX!T46+INTAVI_FR_IN!T46+INTAVI_FR_EX!T46</f>
        <v>0</v>
      </c>
      <c r="U46" s="8">
        <f>INTAVI_PA_IN!U46+INTAVI_PA_EX!U46+INTAVI_FR_IN!U46+INTAVI_FR_EX!U46</f>
        <v>0</v>
      </c>
      <c r="V46" s="8">
        <f>INTAVI_PA_IN!V46+INTAVI_PA_EX!V46+INTAVI_FR_IN!V46+INTAVI_FR_EX!V46</f>
        <v>0</v>
      </c>
      <c r="W46" s="8">
        <f>INTAVI_PA_IN!W46+INTAVI_PA_EX!W46+INTAVI_FR_IN!W46+INTAVI_FR_EX!W46</f>
        <v>0</v>
      </c>
      <c r="X46" s="8">
        <f>INTAVI_PA_IN!X46+INTAVI_PA_EX!X46+INTAVI_FR_IN!X46+INTAVI_FR_EX!X46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INTAVI_PA_IN!C47+INTAVI_PA_EX!C47+INTAVI_FR_IN!C47+INTAVI_FR_EX!C47</f>
        <v>0</v>
      </c>
      <c r="D47" s="8">
        <f>INTAVI_PA_IN!D47+INTAVI_PA_EX!D47+INTAVI_FR_IN!D47+INTAVI_FR_EX!D47</f>
        <v>0</v>
      </c>
      <c r="E47" s="8">
        <f>INTAVI_PA_IN!E47+INTAVI_PA_EX!E47+INTAVI_FR_IN!E47+INTAVI_FR_EX!E47</f>
        <v>0</v>
      </c>
      <c r="F47" s="8">
        <f>INTAVI_PA_IN!F47+INTAVI_PA_EX!F47+INTAVI_FR_IN!F47+INTAVI_FR_EX!F47</f>
        <v>0</v>
      </c>
      <c r="G47" s="8">
        <f>INTAVI_PA_IN!G47+INTAVI_PA_EX!G47+INTAVI_FR_IN!G47+INTAVI_FR_EX!G47</f>
        <v>0</v>
      </c>
      <c r="H47" s="8">
        <f>INTAVI_PA_IN!H47+INTAVI_PA_EX!H47+INTAVI_FR_IN!H47+INTAVI_FR_EX!H47</f>
        <v>0</v>
      </c>
      <c r="I47" s="8">
        <f>INTAVI_PA_IN!I47+INTAVI_PA_EX!I47+INTAVI_FR_IN!I47+INTAVI_FR_EX!I47</f>
        <v>0</v>
      </c>
      <c r="J47" s="8">
        <f>INTAVI_PA_IN!J47+INTAVI_PA_EX!J47+INTAVI_FR_IN!J47+INTAVI_FR_EX!J47</f>
        <v>0</v>
      </c>
      <c r="K47" s="8">
        <f>INTAVI_PA_IN!K47+INTAVI_PA_EX!K47+INTAVI_FR_IN!K47+INTAVI_FR_EX!K47</f>
        <v>0</v>
      </c>
      <c r="L47" s="8">
        <f>INTAVI_PA_IN!L47+INTAVI_PA_EX!L47+INTAVI_FR_IN!L47+INTAVI_FR_EX!L47</f>
        <v>0</v>
      </c>
      <c r="M47" s="8">
        <f>INTAVI_PA_IN!M47+INTAVI_PA_EX!M47+INTAVI_FR_IN!M47+INTAVI_FR_EX!M47</f>
        <v>0</v>
      </c>
      <c r="N47" s="8">
        <f>INTAVI_PA_IN!N47+INTAVI_PA_EX!N47+INTAVI_FR_IN!N47+INTAVI_FR_EX!N47</f>
        <v>0</v>
      </c>
      <c r="O47" s="8">
        <f>INTAVI_PA_IN!O47+INTAVI_PA_EX!O47+INTAVI_FR_IN!O47+INTAVI_FR_EX!O47</f>
        <v>0</v>
      </c>
      <c r="P47" s="8">
        <f>INTAVI_PA_IN!P47+INTAVI_PA_EX!P47+INTAVI_FR_IN!P47+INTAVI_FR_EX!P47</f>
        <v>0</v>
      </c>
      <c r="Q47" s="8">
        <f>INTAVI_PA_IN!Q47+INTAVI_PA_EX!Q47+INTAVI_FR_IN!Q47+INTAVI_FR_EX!Q47</f>
        <v>0</v>
      </c>
      <c r="R47" s="8">
        <f>INTAVI_PA_IN!R47+INTAVI_PA_EX!R47+INTAVI_FR_IN!R47+INTAVI_FR_EX!R47</f>
        <v>0</v>
      </c>
      <c r="S47" s="8">
        <f>INTAVI_PA_IN!S47+INTAVI_PA_EX!S47+INTAVI_FR_IN!S47+INTAVI_FR_EX!S47</f>
        <v>0</v>
      </c>
      <c r="T47" s="8">
        <f>INTAVI_PA_IN!T47+INTAVI_PA_EX!T47+INTAVI_FR_IN!T47+INTAVI_FR_EX!T47</f>
        <v>0</v>
      </c>
      <c r="U47" s="8">
        <f>INTAVI_PA_IN!U47+INTAVI_PA_EX!U47+INTAVI_FR_IN!U47+INTAVI_FR_EX!U47</f>
        <v>0</v>
      </c>
      <c r="V47" s="8">
        <f>INTAVI_PA_IN!V47+INTAVI_PA_EX!V47+INTAVI_FR_IN!V47+INTAVI_FR_EX!V47</f>
        <v>0</v>
      </c>
      <c r="W47" s="8">
        <f>INTAVI_PA_IN!W47+INTAVI_PA_EX!W47+INTAVI_FR_IN!W47+INTAVI_FR_EX!W47</f>
        <v>0</v>
      </c>
      <c r="X47" s="8">
        <f>INTAVI_PA_IN!X47+INTAVI_PA_EX!X47+INTAVI_FR_IN!X47+INTAVI_FR_EX!X47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INTAVI_PA_IN!C48+INTAVI_PA_EX!C48+INTAVI_FR_IN!C48+INTAVI_FR_EX!C48</f>
        <v>0</v>
      </c>
      <c r="D48" s="8">
        <f>INTAVI_PA_IN!D48+INTAVI_PA_EX!D48+INTAVI_FR_IN!D48+INTAVI_FR_EX!D48</f>
        <v>0</v>
      </c>
      <c r="E48" s="8">
        <f>INTAVI_PA_IN!E48+INTAVI_PA_EX!E48+INTAVI_FR_IN!E48+INTAVI_FR_EX!E48</f>
        <v>0</v>
      </c>
      <c r="F48" s="8">
        <f>INTAVI_PA_IN!F48+INTAVI_PA_EX!F48+INTAVI_FR_IN!F48+INTAVI_FR_EX!F48</f>
        <v>0</v>
      </c>
      <c r="G48" s="8">
        <f>INTAVI_PA_IN!G48+INTAVI_PA_EX!G48+INTAVI_FR_IN!G48+INTAVI_FR_EX!G48</f>
        <v>0</v>
      </c>
      <c r="H48" s="8">
        <f>INTAVI_PA_IN!H48+INTAVI_PA_EX!H48+INTAVI_FR_IN!H48+INTAVI_FR_EX!H48</f>
        <v>0</v>
      </c>
      <c r="I48" s="8">
        <f>INTAVI_PA_IN!I48+INTAVI_PA_EX!I48+INTAVI_FR_IN!I48+INTAVI_FR_EX!I48</f>
        <v>0</v>
      </c>
      <c r="J48" s="8">
        <f>INTAVI_PA_IN!J48+INTAVI_PA_EX!J48+INTAVI_FR_IN!J48+INTAVI_FR_EX!J48</f>
        <v>0</v>
      </c>
      <c r="K48" s="8">
        <f>INTAVI_PA_IN!K48+INTAVI_PA_EX!K48+INTAVI_FR_IN!K48+INTAVI_FR_EX!K48</f>
        <v>0</v>
      </c>
      <c r="L48" s="8">
        <f>INTAVI_PA_IN!L48+INTAVI_PA_EX!L48+INTAVI_FR_IN!L48+INTAVI_FR_EX!L48</f>
        <v>0</v>
      </c>
      <c r="M48" s="8">
        <f>INTAVI_PA_IN!M48+INTAVI_PA_EX!M48+INTAVI_FR_IN!M48+INTAVI_FR_EX!M48</f>
        <v>0</v>
      </c>
      <c r="N48" s="8">
        <f>INTAVI_PA_IN!N48+INTAVI_PA_EX!N48+INTAVI_FR_IN!N48+INTAVI_FR_EX!N48</f>
        <v>0</v>
      </c>
      <c r="O48" s="8">
        <f>INTAVI_PA_IN!O48+INTAVI_PA_EX!O48+INTAVI_FR_IN!O48+INTAVI_FR_EX!O48</f>
        <v>0</v>
      </c>
      <c r="P48" s="8">
        <f>INTAVI_PA_IN!P48+INTAVI_PA_EX!P48+INTAVI_FR_IN!P48+INTAVI_FR_EX!P48</f>
        <v>0</v>
      </c>
      <c r="Q48" s="8">
        <f>INTAVI_PA_IN!Q48+INTAVI_PA_EX!Q48+INTAVI_FR_IN!Q48+INTAVI_FR_EX!Q48</f>
        <v>0</v>
      </c>
      <c r="R48" s="8">
        <f>INTAVI_PA_IN!R48+INTAVI_PA_EX!R48+INTAVI_FR_IN!R48+INTAVI_FR_EX!R48</f>
        <v>0</v>
      </c>
      <c r="S48" s="8">
        <f>INTAVI_PA_IN!S48+INTAVI_PA_EX!S48+INTAVI_FR_IN!S48+INTAVI_FR_EX!S48</f>
        <v>0</v>
      </c>
      <c r="T48" s="8">
        <f>INTAVI_PA_IN!T48+INTAVI_PA_EX!T48+INTAVI_FR_IN!T48+INTAVI_FR_EX!T48</f>
        <v>0</v>
      </c>
      <c r="U48" s="8">
        <f>INTAVI_PA_IN!U48+INTAVI_PA_EX!U48+INTAVI_FR_IN!U48+INTAVI_FR_EX!U48</f>
        <v>0</v>
      </c>
      <c r="V48" s="8">
        <f>INTAVI_PA_IN!V48+INTAVI_PA_EX!V48+INTAVI_FR_IN!V48+INTAVI_FR_EX!V48</f>
        <v>0</v>
      </c>
      <c r="W48" s="8">
        <f>INTAVI_PA_IN!W48+INTAVI_PA_EX!W48+INTAVI_FR_IN!W48+INTAVI_FR_EX!W48</f>
        <v>0</v>
      </c>
      <c r="X48" s="8">
        <f>INTAVI_PA_IN!X48+INTAVI_PA_EX!X48+INTAVI_FR_IN!X48+INTAVI_FR_EX!X48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INTAVI_PA_IN!C49+INTAVI_PA_EX!C49+INTAVI_FR_IN!C49+INTAVI_FR_EX!C49</f>
        <v>0</v>
      </c>
      <c r="D49" s="8">
        <f>INTAVI_PA_IN!D49+INTAVI_PA_EX!D49+INTAVI_FR_IN!D49+INTAVI_FR_EX!D49</f>
        <v>0</v>
      </c>
      <c r="E49" s="8">
        <f>INTAVI_PA_IN!E49+INTAVI_PA_EX!E49+INTAVI_FR_IN!E49+INTAVI_FR_EX!E49</f>
        <v>0</v>
      </c>
      <c r="F49" s="8">
        <f>INTAVI_PA_IN!F49+INTAVI_PA_EX!F49+INTAVI_FR_IN!F49+INTAVI_FR_EX!F49</f>
        <v>0</v>
      </c>
      <c r="G49" s="8">
        <f>INTAVI_PA_IN!G49+INTAVI_PA_EX!G49+INTAVI_FR_IN!G49+INTAVI_FR_EX!G49</f>
        <v>0</v>
      </c>
      <c r="H49" s="8">
        <f>INTAVI_PA_IN!H49+INTAVI_PA_EX!H49+INTAVI_FR_IN!H49+INTAVI_FR_EX!H49</f>
        <v>0</v>
      </c>
      <c r="I49" s="8">
        <f>INTAVI_PA_IN!I49+INTAVI_PA_EX!I49+INTAVI_FR_IN!I49+INTAVI_FR_EX!I49</f>
        <v>0</v>
      </c>
      <c r="J49" s="8">
        <f>INTAVI_PA_IN!J49+INTAVI_PA_EX!J49+INTAVI_FR_IN!J49+INTAVI_FR_EX!J49</f>
        <v>0</v>
      </c>
      <c r="K49" s="8">
        <f>INTAVI_PA_IN!K49+INTAVI_PA_EX!K49+INTAVI_FR_IN!K49+INTAVI_FR_EX!K49</f>
        <v>0</v>
      </c>
      <c r="L49" s="8">
        <f>INTAVI_PA_IN!L49+INTAVI_PA_EX!L49+INTAVI_FR_IN!L49+INTAVI_FR_EX!L49</f>
        <v>0</v>
      </c>
      <c r="M49" s="8">
        <f>INTAVI_PA_IN!M49+INTAVI_PA_EX!M49+INTAVI_FR_IN!M49+INTAVI_FR_EX!M49</f>
        <v>0</v>
      </c>
      <c r="N49" s="8">
        <f>INTAVI_PA_IN!N49+INTAVI_PA_EX!N49+INTAVI_FR_IN!N49+INTAVI_FR_EX!N49</f>
        <v>0</v>
      </c>
      <c r="O49" s="8">
        <f>INTAVI_PA_IN!O49+INTAVI_PA_EX!O49+INTAVI_FR_IN!O49+INTAVI_FR_EX!O49</f>
        <v>0</v>
      </c>
      <c r="P49" s="8">
        <f>INTAVI_PA_IN!P49+INTAVI_PA_EX!P49+INTAVI_FR_IN!P49+INTAVI_FR_EX!P49</f>
        <v>0</v>
      </c>
      <c r="Q49" s="8">
        <f>INTAVI_PA_IN!Q49+INTAVI_PA_EX!Q49+INTAVI_FR_IN!Q49+INTAVI_FR_EX!Q49</f>
        <v>0</v>
      </c>
      <c r="R49" s="8">
        <f>INTAVI_PA_IN!R49+INTAVI_PA_EX!R49+INTAVI_FR_IN!R49+INTAVI_FR_EX!R49</f>
        <v>0</v>
      </c>
      <c r="S49" s="8">
        <f>INTAVI_PA_IN!S49+INTAVI_PA_EX!S49+INTAVI_FR_IN!S49+INTAVI_FR_EX!S49</f>
        <v>0</v>
      </c>
      <c r="T49" s="8">
        <f>INTAVI_PA_IN!T49+INTAVI_PA_EX!T49+INTAVI_FR_IN!T49+INTAVI_FR_EX!T49</f>
        <v>0</v>
      </c>
      <c r="U49" s="8">
        <f>INTAVI_PA_IN!U49+INTAVI_PA_EX!U49+INTAVI_FR_IN!U49+INTAVI_FR_EX!U49</f>
        <v>0</v>
      </c>
      <c r="V49" s="8">
        <f>INTAVI_PA_IN!V49+INTAVI_PA_EX!V49+INTAVI_FR_IN!V49+INTAVI_FR_EX!V49</f>
        <v>0</v>
      </c>
      <c r="W49" s="8">
        <f>INTAVI_PA_IN!W49+INTAVI_PA_EX!W49+INTAVI_FR_IN!W49+INTAVI_FR_EX!W49</f>
        <v>0</v>
      </c>
      <c r="X49" s="8">
        <f>INTAVI_PA_IN!X49+INTAVI_PA_EX!X49+INTAVI_FR_IN!X49+INTAVI_FR_EX!X49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INTAVI_PA_IN!C50+INTAVI_PA_EX!C50+INTAVI_FR_IN!C50+INTAVI_FR_EX!C50</f>
        <v>0</v>
      </c>
      <c r="D50" s="8">
        <f>INTAVI_PA_IN!D50+INTAVI_PA_EX!D50+INTAVI_FR_IN!D50+INTAVI_FR_EX!D50</f>
        <v>0</v>
      </c>
      <c r="E50" s="8">
        <f>INTAVI_PA_IN!E50+INTAVI_PA_EX!E50+INTAVI_FR_IN!E50+INTAVI_FR_EX!E50</f>
        <v>0</v>
      </c>
      <c r="F50" s="8">
        <f>INTAVI_PA_IN!F50+INTAVI_PA_EX!F50+INTAVI_FR_IN!F50+INTAVI_FR_EX!F50</f>
        <v>0</v>
      </c>
      <c r="G50" s="8">
        <f>INTAVI_PA_IN!G50+INTAVI_PA_EX!G50+INTAVI_FR_IN!G50+INTAVI_FR_EX!G50</f>
        <v>0</v>
      </c>
      <c r="H50" s="8">
        <f>INTAVI_PA_IN!H50+INTAVI_PA_EX!H50+INTAVI_FR_IN!H50+INTAVI_FR_EX!H50</f>
        <v>0</v>
      </c>
      <c r="I50" s="8">
        <f>INTAVI_PA_IN!I50+INTAVI_PA_EX!I50+INTAVI_FR_IN!I50+INTAVI_FR_EX!I50</f>
        <v>0</v>
      </c>
      <c r="J50" s="8">
        <f>INTAVI_PA_IN!J50+INTAVI_PA_EX!J50+INTAVI_FR_IN!J50+INTAVI_FR_EX!J50</f>
        <v>0</v>
      </c>
      <c r="K50" s="8">
        <f>INTAVI_PA_IN!K50+INTAVI_PA_EX!K50+INTAVI_FR_IN!K50+INTAVI_FR_EX!K50</f>
        <v>0</v>
      </c>
      <c r="L50" s="8">
        <f>INTAVI_PA_IN!L50+INTAVI_PA_EX!L50+INTAVI_FR_IN!L50+INTAVI_FR_EX!L50</f>
        <v>0</v>
      </c>
      <c r="M50" s="8">
        <f>INTAVI_PA_IN!M50+INTAVI_PA_EX!M50+INTAVI_FR_IN!M50+INTAVI_FR_EX!M50</f>
        <v>0</v>
      </c>
      <c r="N50" s="8">
        <f>INTAVI_PA_IN!N50+INTAVI_PA_EX!N50+INTAVI_FR_IN!N50+INTAVI_FR_EX!N50</f>
        <v>0</v>
      </c>
      <c r="O50" s="8">
        <f>INTAVI_PA_IN!O50+INTAVI_PA_EX!O50+INTAVI_FR_IN!O50+INTAVI_FR_EX!O50</f>
        <v>0</v>
      </c>
      <c r="P50" s="8">
        <f>INTAVI_PA_IN!P50+INTAVI_PA_EX!P50+INTAVI_FR_IN!P50+INTAVI_FR_EX!P50</f>
        <v>0</v>
      </c>
      <c r="Q50" s="8">
        <f>INTAVI_PA_IN!Q50+INTAVI_PA_EX!Q50+INTAVI_FR_IN!Q50+INTAVI_FR_EX!Q50</f>
        <v>0</v>
      </c>
      <c r="R50" s="8">
        <f>INTAVI_PA_IN!R50+INTAVI_PA_EX!R50+INTAVI_FR_IN!R50+INTAVI_FR_EX!R50</f>
        <v>0</v>
      </c>
      <c r="S50" s="8">
        <f>INTAVI_PA_IN!S50+INTAVI_PA_EX!S50+INTAVI_FR_IN!S50+INTAVI_FR_EX!S50</f>
        <v>0</v>
      </c>
      <c r="T50" s="8">
        <f>INTAVI_PA_IN!T50+INTAVI_PA_EX!T50+INTAVI_FR_IN!T50+INTAVI_FR_EX!T50</f>
        <v>0</v>
      </c>
      <c r="U50" s="8">
        <f>INTAVI_PA_IN!U50+INTAVI_PA_EX!U50+INTAVI_FR_IN!U50+INTAVI_FR_EX!U50</f>
        <v>0</v>
      </c>
      <c r="V50" s="8">
        <f>INTAVI_PA_IN!V50+INTAVI_PA_EX!V50+INTAVI_FR_IN!V50+INTAVI_FR_EX!V50</f>
        <v>0</v>
      </c>
      <c r="W50" s="8">
        <f>INTAVI_PA_IN!W50+INTAVI_PA_EX!W50+INTAVI_FR_IN!W50+INTAVI_FR_EX!W50</f>
        <v>0</v>
      </c>
      <c r="X50" s="8">
        <f>INTAVI_PA_IN!X50+INTAVI_PA_EX!X50+INTAVI_FR_IN!X50+INTAVI_FR_EX!X50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INTAVI_PA_IN!C51+INTAVI_PA_EX!C51+INTAVI_FR_IN!C51+INTAVI_FR_EX!C51</f>
        <v>0</v>
      </c>
      <c r="D51" s="27">
        <f>INTAVI_PA_IN!D51+INTAVI_PA_EX!D51+INTAVI_FR_IN!D51+INTAVI_FR_EX!D51</f>
        <v>0</v>
      </c>
      <c r="E51" s="27">
        <f>INTAVI_PA_IN!E51+INTAVI_PA_EX!E51+INTAVI_FR_IN!E51+INTAVI_FR_EX!E51</f>
        <v>0</v>
      </c>
      <c r="F51" s="27">
        <f>INTAVI_PA_IN!F51+INTAVI_PA_EX!F51+INTAVI_FR_IN!F51+INTAVI_FR_EX!F51</f>
        <v>0</v>
      </c>
      <c r="G51" s="27">
        <f>INTAVI_PA_IN!G51+INTAVI_PA_EX!G51+INTAVI_FR_IN!G51+INTAVI_FR_EX!G51</f>
        <v>0</v>
      </c>
      <c r="H51" s="27">
        <f>INTAVI_PA_IN!H51+INTAVI_PA_EX!H51+INTAVI_FR_IN!H51+INTAVI_FR_EX!H51</f>
        <v>0</v>
      </c>
      <c r="I51" s="27">
        <f>INTAVI_PA_IN!I51+INTAVI_PA_EX!I51+INTAVI_FR_IN!I51+INTAVI_FR_EX!I51</f>
        <v>0</v>
      </c>
      <c r="J51" s="27">
        <f>INTAVI_PA_IN!J51+INTAVI_PA_EX!J51+INTAVI_FR_IN!J51+INTAVI_FR_EX!J51</f>
        <v>0</v>
      </c>
      <c r="K51" s="27">
        <f>INTAVI_PA_IN!K51+INTAVI_PA_EX!K51+INTAVI_FR_IN!K51+INTAVI_FR_EX!K51</f>
        <v>0</v>
      </c>
      <c r="L51" s="27">
        <f>INTAVI_PA_IN!L51+INTAVI_PA_EX!L51+INTAVI_FR_IN!L51+INTAVI_FR_EX!L51</f>
        <v>0</v>
      </c>
      <c r="M51" s="27">
        <f>INTAVI_PA_IN!M51+INTAVI_PA_EX!M51+INTAVI_FR_IN!M51+INTAVI_FR_EX!M51</f>
        <v>0</v>
      </c>
      <c r="N51" s="27">
        <f>INTAVI_PA_IN!N51+INTAVI_PA_EX!N51+INTAVI_FR_IN!N51+INTAVI_FR_EX!N51</f>
        <v>0</v>
      </c>
      <c r="O51" s="27">
        <f>INTAVI_PA_IN!O51+INTAVI_PA_EX!O51+INTAVI_FR_IN!O51+INTAVI_FR_EX!O51</f>
        <v>0</v>
      </c>
      <c r="P51" s="27">
        <f>INTAVI_PA_IN!P51+INTAVI_PA_EX!P51+INTAVI_FR_IN!P51+INTAVI_FR_EX!P51</f>
        <v>0</v>
      </c>
      <c r="Q51" s="27">
        <f>INTAVI_PA_IN!Q51+INTAVI_PA_EX!Q51+INTAVI_FR_IN!Q51+INTAVI_FR_EX!Q51</f>
        <v>0</v>
      </c>
      <c r="R51" s="27">
        <f>INTAVI_PA_IN!R51+INTAVI_PA_EX!R51+INTAVI_FR_IN!R51+INTAVI_FR_EX!R51</f>
        <v>0</v>
      </c>
      <c r="S51" s="27">
        <f>INTAVI_PA_IN!S51+INTAVI_PA_EX!S51+INTAVI_FR_IN!S51+INTAVI_FR_EX!S51</f>
        <v>0</v>
      </c>
      <c r="T51" s="27">
        <f>INTAVI_PA_IN!T51+INTAVI_PA_EX!T51+INTAVI_FR_IN!T51+INTAVI_FR_EX!T51</f>
        <v>0</v>
      </c>
      <c r="U51" s="27">
        <f>INTAVI_PA_IN!U51+INTAVI_PA_EX!U51+INTAVI_FR_IN!U51+INTAVI_FR_EX!U51</f>
        <v>0</v>
      </c>
      <c r="V51" s="27">
        <f>INTAVI_PA_IN!V51+INTAVI_PA_EX!V51+INTAVI_FR_IN!V51+INTAVI_FR_EX!V51</f>
        <v>0</v>
      </c>
      <c r="W51" s="27">
        <f>INTAVI_PA_IN!W51+INTAVI_PA_EX!W51+INTAVI_FR_IN!W51+INTAVI_FR_EX!W51</f>
        <v>0</v>
      </c>
      <c r="X51" s="27">
        <f>INTAVI_PA_IN!X51+INTAVI_PA_EX!X51+INTAVI_FR_IN!X51+INTAVI_FR_EX!X51</f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W52" si="19">SUM(C53:C54)</f>
        <v>0</v>
      </c>
      <c r="D52" s="27">
        <f t="shared" si="19"/>
        <v>0</v>
      </c>
      <c r="E52" s="27">
        <f t="shared" si="19"/>
        <v>0</v>
      </c>
      <c r="F52" s="27">
        <f t="shared" si="19"/>
        <v>0</v>
      </c>
      <c r="G52" s="27">
        <f t="shared" si="19"/>
        <v>0</v>
      </c>
      <c r="H52" s="27">
        <f t="shared" si="19"/>
        <v>0</v>
      </c>
      <c r="I52" s="27">
        <f t="shared" si="19"/>
        <v>0</v>
      </c>
      <c r="J52" s="27">
        <f t="shared" si="19"/>
        <v>0</v>
      </c>
      <c r="K52" s="27">
        <f t="shared" si="19"/>
        <v>0</v>
      </c>
      <c r="L52" s="27">
        <f t="shared" si="19"/>
        <v>0</v>
      </c>
      <c r="M52" s="27">
        <f t="shared" si="19"/>
        <v>0</v>
      </c>
      <c r="N52" s="27">
        <f t="shared" si="19"/>
        <v>0</v>
      </c>
      <c r="O52" s="27">
        <f t="shared" si="19"/>
        <v>0</v>
      </c>
      <c r="P52" s="27">
        <f t="shared" si="19"/>
        <v>0</v>
      </c>
      <c r="Q52" s="27">
        <f t="shared" si="19"/>
        <v>0</v>
      </c>
      <c r="R52" s="27">
        <f t="shared" si="19"/>
        <v>0</v>
      </c>
      <c r="S52" s="27">
        <f t="shared" si="19"/>
        <v>0</v>
      </c>
      <c r="T52" s="27">
        <f t="shared" si="19"/>
        <v>0</v>
      </c>
      <c r="U52" s="27">
        <f t="shared" si="19"/>
        <v>0</v>
      </c>
      <c r="V52" s="27">
        <f t="shared" si="19"/>
        <v>0</v>
      </c>
      <c r="W52" s="27">
        <f t="shared" si="19"/>
        <v>0</v>
      </c>
      <c r="X52" s="27">
        <f t="shared" ref="X52" si="20">SUM(X53:X54)</f>
        <v>0</v>
      </c>
    </row>
    <row r="53" spans="1:24" ht="11.25" customHeight="1" x14ac:dyDescent="0.2">
      <c r="A53" s="29" t="s">
        <v>116</v>
      </c>
      <c r="B53" s="7" t="s">
        <v>117</v>
      </c>
      <c r="C53" s="8">
        <f>INTAVI_PA_IN!C53+INTAVI_PA_EX!C53+INTAVI_FR_IN!C53+INTAVI_FR_EX!C53</f>
        <v>0</v>
      </c>
      <c r="D53" s="8">
        <f>INTAVI_PA_IN!D53+INTAVI_PA_EX!D53+INTAVI_FR_IN!D53+INTAVI_FR_EX!D53</f>
        <v>0</v>
      </c>
      <c r="E53" s="8">
        <f>INTAVI_PA_IN!E53+INTAVI_PA_EX!E53+INTAVI_FR_IN!E53+INTAVI_FR_EX!E53</f>
        <v>0</v>
      </c>
      <c r="F53" s="8">
        <f>INTAVI_PA_IN!F53+INTAVI_PA_EX!F53+INTAVI_FR_IN!F53+INTAVI_FR_EX!F53</f>
        <v>0</v>
      </c>
      <c r="G53" s="8">
        <f>INTAVI_PA_IN!G53+INTAVI_PA_EX!G53+INTAVI_FR_IN!G53+INTAVI_FR_EX!G53</f>
        <v>0</v>
      </c>
      <c r="H53" s="8">
        <f>INTAVI_PA_IN!H53+INTAVI_PA_EX!H53+INTAVI_FR_IN!H53+INTAVI_FR_EX!H53</f>
        <v>0</v>
      </c>
      <c r="I53" s="8">
        <f>INTAVI_PA_IN!I53+INTAVI_PA_EX!I53+INTAVI_FR_IN!I53+INTAVI_FR_EX!I53</f>
        <v>0</v>
      </c>
      <c r="J53" s="8">
        <f>INTAVI_PA_IN!J53+INTAVI_PA_EX!J53+INTAVI_FR_IN!J53+INTAVI_FR_EX!J53</f>
        <v>0</v>
      </c>
      <c r="K53" s="8">
        <f>INTAVI_PA_IN!K53+INTAVI_PA_EX!K53+INTAVI_FR_IN!K53+INTAVI_FR_EX!K53</f>
        <v>0</v>
      </c>
      <c r="L53" s="8">
        <f>INTAVI_PA_IN!L53+INTAVI_PA_EX!L53+INTAVI_FR_IN!L53+INTAVI_FR_EX!L53</f>
        <v>0</v>
      </c>
      <c r="M53" s="8">
        <f>INTAVI_PA_IN!M53+INTAVI_PA_EX!M53+INTAVI_FR_IN!M53+INTAVI_FR_EX!M53</f>
        <v>0</v>
      </c>
      <c r="N53" s="8">
        <f>INTAVI_PA_IN!N53+INTAVI_PA_EX!N53+INTAVI_FR_IN!N53+INTAVI_FR_EX!N53</f>
        <v>0</v>
      </c>
      <c r="O53" s="8">
        <f>INTAVI_PA_IN!O53+INTAVI_PA_EX!O53+INTAVI_FR_IN!O53+INTAVI_FR_EX!O53</f>
        <v>0</v>
      </c>
      <c r="P53" s="8">
        <f>INTAVI_PA_IN!P53+INTAVI_PA_EX!P53+INTAVI_FR_IN!P53+INTAVI_FR_EX!P53</f>
        <v>0</v>
      </c>
      <c r="Q53" s="8">
        <f>INTAVI_PA_IN!Q53+INTAVI_PA_EX!Q53+INTAVI_FR_IN!Q53+INTAVI_FR_EX!Q53</f>
        <v>0</v>
      </c>
      <c r="R53" s="8">
        <f>INTAVI_PA_IN!R53+INTAVI_PA_EX!R53+INTAVI_FR_IN!R53+INTAVI_FR_EX!R53</f>
        <v>0</v>
      </c>
      <c r="S53" s="8">
        <f>INTAVI_PA_IN!S53+INTAVI_PA_EX!S53+INTAVI_FR_IN!S53+INTAVI_FR_EX!S53</f>
        <v>0</v>
      </c>
      <c r="T53" s="8">
        <f>INTAVI_PA_IN!T53+INTAVI_PA_EX!T53+INTAVI_FR_IN!T53+INTAVI_FR_EX!T53</f>
        <v>0</v>
      </c>
      <c r="U53" s="8">
        <f>INTAVI_PA_IN!U53+INTAVI_PA_EX!U53+INTAVI_FR_IN!U53+INTAVI_FR_EX!U53</f>
        <v>0</v>
      </c>
      <c r="V53" s="8">
        <f>INTAVI_PA_IN!V53+INTAVI_PA_EX!V53+INTAVI_FR_IN!V53+INTAVI_FR_EX!V53</f>
        <v>0</v>
      </c>
      <c r="W53" s="8">
        <f>INTAVI_PA_IN!W53+INTAVI_PA_EX!W53+INTAVI_FR_IN!W53+INTAVI_FR_EX!W53</f>
        <v>0</v>
      </c>
      <c r="X53" s="8">
        <f>INTAVI_PA_IN!X53+INTAVI_PA_EX!X53+INTAVI_FR_IN!X53+INTAVI_FR_EX!X53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INTAVI_PA_IN!C54+INTAVI_PA_EX!C54+INTAVI_FR_IN!C54+INTAVI_FR_EX!C54</f>
        <v>0</v>
      </c>
      <c r="D54" s="45">
        <f>INTAVI_PA_IN!D54+INTAVI_PA_EX!D54+INTAVI_FR_IN!D54+INTAVI_FR_EX!D54</f>
        <v>0</v>
      </c>
      <c r="E54" s="45">
        <f>INTAVI_PA_IN!E54+INTAVI_PA_EX!E54+INTAVI_FR_IN!E54+INTAVI_FR_EX!E54</f>
        <v>0</v>
      </c>
      <c r="F54" s="45">
        <f>INTAVI_PA_IN!F54+INTAVI_PA_EX!F54+INTAVI_FR_IN!F54+INTAVI_FR_EX!F54</f>
        <v>0</v>
      </c>
      <c r="G54" s="45">
        <f>INTAVI_PA_IN!G54+INTAVI_PA_EX!G54+INTAVI_FR_IN!G54+INTAVI_FR_EX!G54</f>
        <v>0</v>
      </c>
      <c r="H54" s="45">
        <f>INTAVI_PA_IN!H54+INTAVI_PA_EX!H54+INTAVI_FR_IN!H54+INTAVI_FR_EX!H54</f>
        <v>0</v>
      </c>
      <c r="I54" s="45">
        <f>INTAVI_PA_IN!I54+INTAVI_PA_EX!I54+INTAVI_FR_IN!I54+INTAVI_FR_EX!I54</f>
        <v>0</v>
      </c>
      <c r="J54" s="45">
        <f>INTAVI_PA_IN!J54+INTAVI_PA_EX!J54+INTAVI_FR_IN!J54+INTAVI_FR_EX!J54</f>
        <v>0</v>
      </c>
      <c r="K54" s="45">
        <f>INTAVI_PA_IN!K54+INTAVI_PA_EX!K54+INTAVI_FR_IN!K54+INTAVI_FR_EX!K54</f>
        <v>0</v>
      </c>
      <c r="L54" s="45">
        <f>INTAVI_PA_IN!L54+INTAVI_PA_EX!L54+INTAVI_FR_IN!L54+INTAVI_FR_EX!L54</f>
        <v>0</v>
      </c>
      <c r="M54" s="45">
        <f>INTAVI_PA_IN!M54+INTAVI_PA_EX!M54+INTAVI_FR_IN!M54+INTAVI_FR_EX!M54</f>
        <v>0</v>
      </c>
      <c r="N54" s="45">
        <f>INTAVI_PA_IN!N54+INTAVI_PA_EX!N54+INTAVI_FR_IN!N54+INTAVI_FR_EX!N54</f>
        <v>0</v>
      </c>
      <c r="O54" s="45">
        <f>INTAVI_PA_IN!O54+INTAVI_PA_EX!O54+INTAVI_FR_IN!O54+INTAVI_FR_EX!O54</f>
        <v>0</v>
      </c>
      <c r="P54" s="45">
        <f>INTAVI_PA_IN!P54+INTAVI_PA_EX!P54+INTAVI_FR_IN!P54+INTAVI_FR_EX!P54</f>
        <v>0</v>
      </c>
      <c r="Q54" s="45">
        <f>INTAVI_PA_IN!Q54+INTAVI_PA_EX!Q54+INTAVI_FR_IN!Q54+INTAVI_FR_EX!Q54</f>
        <v>0</v>
      </c>
      <c r="R54" s="45">
        <f>INTAVI_PA_IN!R54+INTAVI_PA_EX!R54+INTAVI_FR_IN!R54+INTAVI_FR_EX!R54</f>
        <v>0</v>
      </c>
      <c r="S54" s="45">
        <f>INTAVI_PA_IN!S54+INTAVI_PA_EX!S54+INTAVI_FR_IN!S54+INTAVI_FR_EX!S54</f>
        <v>0</v>
      </c>
      <c r="T54" s="45">
        <f>INTAVI_PA_IN!T54+INTAVI_PA_EX!T54+INTAVI_FR_IN!T54+INTAVI_FR_EX!T54</f>
        <v>0</v>
      </c>
      <c r="U54" s="45">
        <f>INTAVI_PA_IN!U54+INTAVI_PA_EX!U54+INTAVI_FR_IN!U54+INTAVI_FR_EX!U54</f>
        <v>0</v>
      </c>
      <c r="V54" s="45">
        <f>INTAVI_PA_IN!V54+INTAVI_PA_EX!V54+INTAVI_FR_IN!V54+INTAVI_FR_EX!V54</f>
        <v>0</v>
      </c>
      <c r="W54" s="45">
        <f>INTAVI_PA_IN!W54+INTAVI_PA_EX!W54+INTAVI_FR_IN!W54+INTAVI_FR_EX!W54</f>
        <v>0</v>
      </c>
      <c r="X54" s="45">
        <f>INTAVI_PA_IN!X54+INTAVI_PA_EX!X54+INTAVI_FR_IN!X54+INTAVI_FR_EX!X54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0</v>
      </c>
      <c r="D61" s="49">
        <f t="shared" si="21"/>
        <v>0</v>
      </c>
      <c r="E61" s="49">
        <f t="shared" si="21"/>
        <v>0</v>
      </c>
      <c r="F61" s="49">
        <f t="shared" si="21"/>
        <v>0</v>
      </c>
      <c r="G61" s="49">
        <f t="shared" si="21"/>
        <v>0</v>
      </c>
      <c r="H61" s="49">
        <f t="shared" si="21"/>
        <v>0</v>
      </c>
      <c r="I61" s="49">
        <f t="shared" si="21"/>
        <v>0</v>
      </c>
      <c r="J61" s="49">
        <f t="shared" si="21"/>
        <v>0</v>
      </c>
      <c r="K61" s="49">
        <f t="shared" si="21"/>
        <v>0</v>
      </c>
      <c r="L61" s="49">
        <f t="shared" si="21"/>
        <v>0</v>
      </c>
      <c r="M61" s="49">
        <f t="shared" si="21"/>
        <v>0</v>
      </c>
      <c r="N61" s="49">
        <f t="shared" si="21"/>
        <v>0</v>
      </c>
      <c r="O61" s="49">
        <f t="shared" si="21"/>
        <v>0</v>
      </c>
      <c r="P61" s="49">
        <f t="shared" si="21"/>
        <v>0</v>
      </c>
      <c r="Q61" s="49">
        <f t="shared" si="21"/>
        <v>0</v>
      </c>
      <c r="R61" s="49">
        <f t="shared" si="21"/>
        <v>0</v>
      </c>
      <c r="S61" s="49">
        <f t="shared" si="21"/>
        <v>0</v>
      </c>
      <c r="T61" s="49">
        <f t="shared" si="21"/>
        <v>0</v>
      </c>
      <c r="U61" s="49">
        <f t="shared" si="21"/>
        <v>0</v>
      </c>
      <c r="V61" s="49">
        <f t="shared" si="21"/>
        <v>0</v>
      </c>
      <c r="W61" s="49">
        <f t="shared" si="21"/>
        <v>0</v>
      </c>
      <c r="X61" s="49">
        <f t="shared" si="21"/>
        <v>0</v>
      </c>
    </row>
    <row r="62" spans="1:24" ht="11.25" customHeight="1" x14ac:dyDescent="0.2">
      <c r="A62" s="50" t="s">
        <v>92</v>
      </c>
      <c r="B62" s="51" t="s">
        <v>93</v>
      </c>
      <c r="C62" s="52">
        <f>INTAVI_PA_IN!C62+INTAVI_PA_EX!C62+INTAVI_FR_IN!C62+INTAVI_FR_EX!C62</f>
        <v>0</v>
      </c>
      <c r="D62" s="52">
        <f>INTAVI_PA_IN!D62+INTAVI_PA_EX!D62+INTAVI_FR_IN!D62+INTAVI_FR_EX!D62</f>
        <v>0</v>
      </c>
      <c r="E62" s="52">
        <f>INTAVI_PA_IN!E62+INTAVI_PA_EX!E62+INTAVI_FR_IN!E62+INTAVI_FR_EX!E62</f>
        <v>0</v>
      </c>
      <c r="F62" s="52">
        <f>INTAVI_PA_IN!F62+INTAVI_PA_EX!F62+INTAVI_FR_IN!F62+INTAVI_FR_EX!F62</f>
        <v>0</v>
      </c>
      <c r="G62" s="52">
        <f>INTAVI_PA_IN!G62+INTAVI_PA_EX!G62+INTAVI_FR_IN!G62+INTAVI_FR_EX!G62</f>
        <v>0</v>
      </c>
      <c r="H62" s="52">
        <f>INTAVI_PA_IN!H62+INTAVI_PA_EX!H62+INTAVI_FR_IN!H62+INTAVI_FR_EX!H62</f>
        <v>0</v>
      </c>
      <c r="I62" s="52">
        <f>INTAVI_PA_IN!I62+INTAVI_PA_EX!I62+INTAVI_FR_IN!I62+INTAVI_FR_EX!I62</f>
        <v>0</v>
      </c>
      <c r="J62" s="52">
        <f>INTAVI_PA_IN!J62+INTAVI_PA_EX!J62+INTAVI_FR_IN!J62+INTAVI_FR_EX!J62</f>
        <v>0</v>
      </c>
      <c r="K62" s="52">
        <f>INTAVI_PA_IN!K62+INTAVI_PA_EX!K62+INTAVI_FR_IN!K62+INTAVI_FR_EX!K62</f>
        <v>0</v>
      </c>
      <c r="L62" s="52">
        <f>INTAVI_PA_IN!L62+INTAVI_PA_EX!L62+INTAVI_FR_IN!L62+INTAVI_FR_EX!L62</f>
        <v>0</v>
      </c>
      <c r="M62" s="52">
        <f>INTAVI_PA_IN!M62+INTAVI_PA_EX!M62+INTAVI_FR_IN!M62+INTAVI_FR_EX!M62</f>
        <v>0</v>
      </c>
      <c r="N62" s="52">
        <f>INTAVI_PA_IN!N62+INTAVI_PA_EX!N62+INTAVI_FR_IN!N62+INTAVI_FR_EX!N62</f>
        <v>0</v>
      </c>
      <c r="O62" s="52">
        <f>INTAVI_PA_IN!O62+INTAVI_PA_EX!O62+INTAVI_FR_IN!O62+INTAVI_FR_EX!O62</f>
        <v>0</v>
      </c>
      <c r="P62" s="52">
        <f>INTAVI_PA_IN!P62+INTAVI_PA_EX!P62+INTAVI_FR_IN!P62+INTAVI_FR_EX!P62</f>
        <v>0</v>
      </c>
      <c r="Q62" s="52">
        <f>INTAVI_PA_IN!Q62+INTAVI_PA_EX!Q62+INTAVI_FR_IN!Q62+INTAVI_FR_EX!Q62</f>
        <v>0</v>
      </c>
      <c r="R62" s="52">
        <f>INTAVI_PA_IN!R62+INTAVI_PA_EX!R62+INTAVI_FR_IN!R62+INTAVI_FR_EX!R62</f>
        <v>0</v>
      </c>
      <c r="S62" s="52">
        <f>INTAVI_PA_IN!S62+INTAVI_PA_EX!S62+INTAVI_FR_IN!S62+INTAVI_FR_EX!S62</f>
        <v>0</v>
      </c>
      <c r="T62" s="52">
        <f>INTAVI_PA_IN!T62+INTAVI_PA_EX!T62+INTAVI_FR_IN!T62+INTAVI_FR_EX!T62</f>
        <v>0</v>
      </c>
      <c r="U62" s="52">
        <f>INTAVI_PA_IN!U62+INTAVI_PA_EX!U62+INTAVI_FR_IN!U62+INTAVI_FR_EX!U62</f>
        <v>0</v>
      </c>
      <c r="V62" s="52">
        <f>INTAVI_PA_IN!V62+INTAVI_PA_EX!V62+INTAVI_FR_IN!V62+INTAVI_FR_EX!V62</f>
        <v>0</v>
      </c>
      <c r="W62" s="52">
        <f>INTAVI_PA_IN!W62+INTAVI_PA_EX!W62+INTAVI_FR_IN!W62+INTAVI_FR_EX!W62</f>
        <v>0</v>
      </c>
      <c r="X62" s="52">
        <f>INTAVI_PA_IN!X62+INTAVI_PA_EX!X62+INTAVI_FR_IN!X62+INTAVI_FR_EX!X62</f>
        <v>0</v>
      </c>
    </row>
    <row r="63" spans="1:24" ht="11.25" customHeight="1" x14ac:dyDescent="0.2">
      <c r="A63" s="50" t="s">
        <v>94</v>
      </c>
      <c r="B63" s="51" t="s">
        <v>95</v>
      </c>
      <c r="C63" s="52">
        <f>INTAVI_PA_IN!C63+INTAVI_PA_EX!C63+INTAVI_FR_IN!C63+INTAVI_FR_EX!C63</f>
        <v>0</v>
      </c>
      <c r="D63" s="52">
        <f>INTAVI_PA_IN!D63+INTAVI_PA_EX!D63+INTAVI_FR_IN!D63+INTAVI_FR_EX!D63</f>
        <v>0</v>
      </c>
      <c r="E63" s="52">
        <f>INTAVI_PA_IN!E63+INTAVI_PA_EX!E63+INTAVI_FR_IN!E63+INTAVI_FR_EX!E63</f>
        <v>0</v>
      </c>
      <c r="F63" s="52">
        <f>INTAVI_PA_IN!F63+INTAVI_PA_EX!F63+INTAVI_FR_IN!F63+INTAVI_FR_EX!F63</f>
        <v>0</v>
      </c>
      <c r="G63" s="52">
        <f>INTAVI_PA_IN!G63+INTAVI_PA_EX!G63+INTAVI_FR_IN!G63+INTAVI_FR_EX!G63</f>
        <v>0</v>
      </c>
      <c r="H63" s="52">
        <f>INTAVI_PA_IN!H63+INTAVI_PA_EX!H63+INTAVI_FR_IN!H63+INTAVI_FR_EX!H63</f>
        <v>0</v>
      </c>
      <c r="I63" s="52">
        <f>INTAVI_PA_IN!I63+INTAVI_PA_EX!I63+INTAVI_FR_IN!I63+INTAVI_FR_EX!I63</f>
        <v>0</v>
      </c>
      <c r="J63" s="52">
        <f>INTAVI_PA_IN!J63+INTAVI_PA_EX!J63+INTAVI_FR_IN!J63+INTAVI_FR_EX!J63</f>
        <v>0</v>
      </c>
      <c r="K63" s="52">
        <f>INTAVI_PA_IN!K63+INTAVI_PA_EX!K63+INTAVI_FR_IN!K63+INTAVI_FR_EX!K63</f>
        <v>0</v>
      </c>
      <c r="L63" s="52">
        <f>INTAVI_PA_IN!L63+INTAVI_PA_EX!L63+INTAVI_FR_IN!L63+INTAVI_FR_EX!L63</f>
        <v>0</v>
      </c>
      <c r="M63" s="52">
        <f>INTAVI_PA_IN!M63+INTAVI_PA_EX!M63+INTAVI_FR_IN!M63+INTAVI_FR_EX!M63</f>
        <v>0</v>
      </c>
      <c r="N63" s="52">
        <f>INTAVI_PA_IN!N63+INTAVI_PA_EX!N63+INTAVI_FR_IN!N63+INTAVI_FR_EX!N63</f>
        <v>0</v>
      </c>
      <c r="O63" s="52">
        <f>INTAVI_PA_IN!O63+INTAVI_PA_EX!O63+INTAVI_FR_IN!O63+INTAVI_FR_EX!O63</f>
        <v>0</v>
      </c>
      <c r="P63" s="52">
        <f>INTAVI_PA_IN!P63+INTAVI_PA_EX!P63+INTAVI_FR_IN!P63+INTAVI_FR_EX!P63</f>
        <v>0</v>
      </c>
      <c r="Q63" s="52">
        <f>INTAVI_PA_IN!Q63+INTAVI_PA_EX!Q63+INTAVI_FR_IN!Q63+INTAVI_FR_EX!Q63</f>
        <v>0</v>
      </c>
      <c r="R63" s="52">
        <f>INTAVI_PA_IN!R63+INTAVI_PA_EX!R63+INTAVI_FR_IN!R63+INTAVI_FR_EX!R63</f>
        <v>0</v>
      </c>
      <c r="S63" s="52">
        <f>INTAVI_PA_IN!S63+INTAVI_PA_EX!S63+INTAVI_FR_IN!S63+INTAVI_FR_EX!S63</f>
        <v>0</v>
      </c>
      <c r="T63" s="52">
        <f>INTAVI_PA_IN!T63+INTAVI_PA_EX!T63+INTAVI_FR_IN!T63+INTAVI_FR_EX!T63</f>
        <v>0</v>
      </c>
      <c r="U63" s="52">
        <f>INTAVI_PA_IN!U63+INTAVI_PA_EX!U63+INTAVI_FR_IN!U63+INTAVI_FR_EX!U63</f>
        <v>0</v>
      </c>
      <c r="V63" s="52">
        <f>INTAVI_PA_IN!V63+INTAVI_PA_EX!V63+INTAVI_FR_IN!V63+INTAVI_FR_EX!V63</f>
        <v>0</v>
      </c>
      <c r="W63" s="52">
        <f>INTAVI_PA_IN!W63+INTAVI_PA_EX!W63+INTAVI_FR_IN!W63+INTAVI_FR_EX!W63</f>
        <v>0</v>
      </c>
      <c r="X63" s="52">
        <f>INTAVI_PA_IN!X63+INTAVI_PA_EX!X63+INTAVI_FR_IN!X63+INTAVI_FR_EX!X63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INTAVI_PA_IN!C64+INTAVI_PA_EX!C64+INTAVI_FR_IN!C64+INTAVI_FR_EX!C64</f>
        <v>0</v>
      </c>
      <c r="D64" s="52">
        <f>INTAVI_PA_IN!D64+INTAVI_PA_EX!D64+INTAVI_FR_IN!D64+INTAVI_FR_EX!D64</f>
        <v>0</v>
      </c>
      <c r="E64" s="52">
        <f>INTAVI_PA_IN!E64+INTAVI_PA_EX!E64+INTAVI_FR_IN!E64+INTAVI_FR_EX!E64</f>
        <v>0</v>
      </c>
      <c r="F64" s="52">
        <f>INTAVI_PA_IN!F64+INTAVI_PA_EX!F64+INTAVI_FR_IN!F64+INTAVI_FR_EX!F64</f>
        <v>0</v>
      </c>
      <c r="G64" s="52">
        <f>INTAVI_PA_IN!G64+INTAVI_PA_EX!G64+INTAVI_FR_IN!G64+INTAVI_FR_EX!G64</f>
        <v>0</v>
      </c>
      <c r="H64" s="52">
        <f>INTAVI_PA_IN!H64+INTAVI_PA_EX!H64+INTAVI_FR_IN!H64+INTAVI_FR_EX!H64</f>
        <v>0</v>
      </c>
      <c r="I64" s="52">
        <f>INTAVI_PA_IN!I64+INTAVI_PA_EX!I64+INTAVI_FR_IN!I64+INTAVI_FR_EX!I64</f>
        <v>0</v>
      </c>
      <c r="J64" s="52">
        <f>INTAVI_PA_IN!J64+INTAVI_PA_EX!J64+INTAVI_FR_IN!J64+INTAVI_FR_EX!J64</f>
        <v>0</v>
      </c>
      <c r="K64" s="52">
        <f>INTAVI_PA_IN!K64+INTAVI_PA_EX!K64+INTAVI_FR_IN!K64+INTAVI_FR_EX!K64</f>
        <v>0</v>
      </c>
      <c r="L64" s="52">
        <f>INTAVI_PA_IN!L64+INTAVI_PA_EX!L64+INTAVI_FR_IN!L64+INTAVI_FR_EX!L64</f>
        <v>0</v>
      </c>
      <c r="M64" s="52">
        <f>INTAVI_PA_IN!M64+INTAVI_PA_EX!M64+INTAVI_FR_IN!M64+INTAVI_FR_EX!M64</f>
        <v>0</v>
      </c>
      <c r="N64" s="52">
        <f>INTAVI_PA_IN!N64+INTAVI_PA_EX!N64+INTAVI_FR_IN!N64+INTAVI_FR_EX!N64</f>
        <v>0</v>
      </c>
      <c r="O64" s="52">
        <f>INTAVI_PA_IN!O64+INTAVI_PA_EX!O64+INTAVI_FR_IN!O64+INTAVI_FR_EX!O64</f>
        <v>0</v>
      </c>
      <c r="P64" s="52">
        <f>INTAVI_PA_IN!P64+INTAVI_PA_EX!P64+INTAVI_FR_IN!P64+INTAVI_FR_EX!P64</f>
        <v>0</v>
      </c>
      <c r="Q64" s="52">
        <f>INTAVI_PA_IN!Q64+INTAVI_PA_EX!Q64+INTAVI_FR_IN!Q64+INTAVI_FR_EX!Q64</f>
        <v>0</v>
      </c>
      <c r="R64" s="52">
        <f>INTAVI_PA_IN!R64+INTAVI_PA_EX!R64+INTAVI_FR_IN!R64+INTAVI_FR_EX!R64</f>
        <v>0</v>
      </c>
      <c r="S64" s="52">
        <f>INTAVI_PA_IN!S64+INTAVI_PA_EX!S64+INTAVI_FR_IN!S64+INTAVI_FR_EX!S64</f>
        <v>0</v>
      </c>
      <c r="T64" s="52">
        <f>INTAVI_PA_IN!T64+INTAVI_PA_EX!T64+INTAVI_FR_IN!T64+INTAVI_FR_EX!T64</f>
        <v>0</v>
      </c>
      <c r="U64" s="52">
        <f>INTAVI_PA_IN!U64+INTAVI_PA_EX!U64+INTAVI_FR_IN!U64+INTAVI_FR_EX!U64</f>
        <v>0</v>
      </c>
      <c r="V64" s="52">
        <f>INTAVI_PA_IN!V64+INTAVI_PA_EX!V64+INTAVI_FR_IN!V64+INTAVI_FR_EX!V64</f>
        <v>0</v>
      </c>
      <c r="W64" s="52">
        <f>INTAVI_PA_IN!W64+INTAVI_PA_EX!W64+INTAVI_FR_IN!W64+INTAVI_FR_EX!W64</f>
        <v>0</v>
      </c>
      <c r="X64" s="52">
        <f>INTAVI_PA_IN!X64+INTAVI_PA_EX!X64+INTAVI_FR_IN!X64+INTAVI_FR_EX!X64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INTAVI_PA_IN!C65+INTAVI_PA_EX!C65+INTAVI_FR_IN!C65+INTAVI_FR_EX!C65</f>
        <v>0</v>
      </c>
      <c r="D65" s="52">
        <f>INTAVI_PA_IN!D65+INTAVI_PA_EX!D65+INTAVI_FR_IN!D65+INTAVI_FR_EX!D65</f>
        <v>0</v>
      </c>
      <c r="E65" s="52">
        <f>INTAVI_PA_IN!E65+INTAVI_PA_EX!E65+INTAVI_FR_IN!E65+INTAVI_FR_EX!E65</f>
        <v>0</v>
      </c>
      <c r="F65" s="52">
        <f>INTAVI_PA_IN!F65+INTAVI_PA_EX!F65+INTAVI_FR_IN!F65+INTAVI_FR_EX!F65</f>
        <v>0</v>
      </c>
      <c r="G65" s="52">
        <f>INTAVI_PA_IN!G65+INTAVI_PA_EX!G65+INTAVI_FR_IN!G65+INTAVI_FR_EX!G65</f>
        <v>0</v>
      </c>
      <c r="H65" s="52">
        <f>INTAVI_PA_IN!H65+INTAVI_PA_EX!H65+INTAVI_FR_IN!H65+INTAVI_FR_EX!H65</f>
        <v>0</v>
      </c>
      <c r="I65" s="52">
        <f>INTAVI_PA_IN!I65+INTAVI_PA_EX!I65+INTAVI_FR_IN!I65+INTAVI_FR_EX!I65</f>
        <v>0</v>
      </c>
      <c r="J65" s="52">
        <f>INTAVI_PA_IN!J65+INTAVI_PA_EX!J65+INTAVI_FR_IN!J65+INTAVI_FR_EX!J65</f>
        <v>0</v>
      </c>
      <c r="K65" s="52">
        <f>INTAVI_PA_IN!K65+INTAVI_PA_EX!K65+INTAVI_FR_IN!K65+INTAVI_FR_EX!K65</f>
        <v>0</v>
      </c>
      <c r="L65" s="52">
        <f>INTAVI_PA_IN!L65+INTAVI_PA_EX!L65+INTAVI_FR_IN!L65+INTAVI_FR_EX!L65</f>
        <v>0</v>
      </c>
      <c r="M65" s="52">
        <f>INTAVI_PA_IN!M65+INTAVI_PA_EX!M65+INTAVI_FR_IN!M65+INTAVI_FR_EX!M65</f>
        <v>0</v>
      </c>
      <c r="N65" s="52">
        <f>INTAVI_PA_IN!N65+INTAVI_PA_EX!N65+INTAVI_FR_IN!N65+INTAVI_FR_EX!N65</f>
        <v>0</v>
      </c>
      <c r="O65" s="52">
        <f>INTAVI_PA_IN!O65+INTAVI_PA_EX!O65+INTAVI_FR_IN!O65+INTAVI_FR_EX!O65</f>
        <v>0</v>
      </c>
      <c r="P65" s="52">
        <f>INTAVI_PA_IN!P65+INTAVI_PA_EX!P65+INTAVI_FR_IN!P65+INTAVI_FR_EX!P65</f>
        <v>0</v>
      </c>
      <c r="Q65" s="52">
        <f>INTAVI_PA_IN!Q65+INTAVI_PA_EX!Q65+INTAVI_FR_IN!Q65+INTAVI_FR_EX!Q65</f>
        <v>0</v>
      </c>
      <c r="R65" s="52">
        <f>INTAVI_PA_IN!R65+INTAVI_PA_EX!R65+INTAVI_FR_IN!R65+INTAVI_FR_EX!R65</f>
        <v>0</v>
      </c>
      <c r="S65" s="52">
        <f>INTAVI_PA_IN!S65+INTAVI_PA_EX!S65+INTAVI_FR_IN!S65+INTAVI_FR_EX!S65</f>
        <v>0</v>
      </c>
      <c r="T65" s="52">
        <f>INTAVI_PA_IN!T65+INTAVI_PA_EX!T65+INTAVI_FR_IN!T65+INTAVI_FR_EX!T65</f>
        <v>0</v>
      </c>
      <c r="U65" s="52">
        <f>INTAVI_PA_IN!U65+INTAVI_PA_EX!U65+INTAVI_FR_IN!U65+INTAVI_FR_EX!U65</f>
        <v>0</v>
      </c>
      <c r="V65" s="52">
        <f>INTAVI_PA_IN!V65+INTAVI_PA_EX!V65+INTAVI_FR_IN!V65+INTAVI_FR_EX!V65</f>
        <v>0</v>
      </c>
      <c r="W65" s="52">
        <f>INTAVI_PA_IN!W65+INTAVI_PA_EX!W65+INTAVI_FR_IN!W65+INTAVI_FR_EX!W65</f>
        <v>0</v>
      </c>
      <c r="X65" s="52">
        <f>INTAVI_PA_IN!X65+INTAVI_PA_EX!X65+INTAVI_FR_IN!X65+INTAVI_FR_EX!X65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INTAVI_PA_IN!C66+INTAVI_PA_EX!C66+INTAVI_FR_IN!C66+INTAVI_FR_EX!C66</f>
        <v>0</v>
      </c>
      <c r="D66" s="52">
        <f>INTAVI_PA_IN!D66+INTAVI_PA_EX!D66+INTAVI_FR_IN!D66+INTAVI_FR_EX!D66</f>
        <v>0</v>
      </c>
      <c r="E66" s="52">
        <f>INTAVI_PA_IN!E66+INTAVI_PA_EX!E66+INTAVI_FR_IN!E66+INTAVI_FR_EX!E66</f>
        <v>0</v>
      </c>
      <c r="F66" s="52">
        <f>INTAVI_PA_IN!F66+INTAVI_PA_EX!F66+INTAVI_FR_IN!F66+INTAVI_FR_EX!F66</f>
        <v>0</v>
      </c>
      <c r="G66" s="52">
        <f>INTAVI_PA_IN!G66+INTAVI_PA_EX!G66+INTAVI_FR_IN!G66+INTAVI_FR_EX!G66</f>
        <v>0</v>
      </c>
      <c r="H66" s="52">
        <f>INTAVI_PA_IN!H66+INTAVI_PA_EX!H66+INTAVI_FR_IN!H66+INTAVI_FR_EX!H66</f>
        <v>0</v>
      </c>
      <c r="I66" s="52">
        <f>INTAVI_PA_IN!I66+INTAVI_PA_EX!I66+INTAVI_FR_IN!I66+INTAVI_FR_EX!I66</f>
        <v>0</v>
      </c>
      <c r="J66" s="52">
        <f>INTAVI_PA_IN!J66+INTAVI_PA_EX!J66+INTAVI_FR_IN!J66+INTAVI_FR_EX!J66</f>
        <v>0</v>
      </c>
      <c r="K66" s="52">
        <f>INTAVI_PA_IN!K66+INTAVI_PA_EX!K66+INTAVI_FR_IN!K66+INTAVI_FR_EX!K66</f>
        <v>0</v>
      </c>
      <c r="L66" s="52">
        <f>INTAVI_PA_IN!L66+INTAVI_PA_EX!L66+INTAVI_FR_IN!L66+INTAVI_FR_EX!L66</f>
        <v>0</v>
      </c>
      <c r="M66" s="52">
        <f>INTAVI_PA_IN!M66+INTAVI_PA_EX!M66+INTAVI_FR_IN!M66+INTAVI_FR_EX!M66</f>
        <v>0</v>
      </c>
      <c r="N66" s="52">
        <f>INTAVI_PA_IN!N66+INTAVI_PA_EX!N66+INTAVI_FR_IN!N66+INTAVI_FR_EX!N66</f>
        <v>0</v>
      </c>
      <c r="O66" s="52">
        <f>INTAVI_PA_IN!O66+INTAVI_PA_EX!O66+INTAVI_FR_IN!O66+INTAVI_FR_EX!O66</f>
        <v>0</v>
      </c>
      <c r="P66" s="52">
        <f>INTAVI_PA_IN!P66+INTAVI_PA_EX!P66+INTAVI_FR_IN!P66+INTAVI_FR_EX!P66</f>
        <v>0</v>
      </c>
      <c r="Q66" s="52">
        <f>INTAVI_PA_IN!Q66+INTAVI_PA_EX!Q66+INTAVI_FR_IN!Q66+INTAVI_FR_EX!Q66</f>
        <v>0</v>
      </c>
      <c r="R66" s="52">
        <f>INTAVI_PA_IN!R66+INTAVI_PA_EX!R66+INTAVI_FR_IN!R66+INTAVI_FR_EX!R66</f>
        <v>0</v>
      </c>
      <c r="S66" s="52">
        <f>INTAVI_PA_IN!S66+INTAVI_PA_EX!S66+INTAVI_FR_IN!S66+INTAVI_FR_EX!S66</f>
        <v>0</v>
      </c>
      <c r="T66" s="52">
        <f>INTAVI_PA_IN!T66+INTAVI_PA_EX!T66+INTAVI_FR_IN!T66+INTAVI_FR_EX!T66</f>
        <v>0</v>
      </c>
      <c r="U66" s="52">
        <f>INTAVI_PA_IN!U66+INTAVI_PA_EX!U66+INTAVI_FR_IN!U66+INTAVI_FR_EX!U66</f>
        <v>0</v>
      </c>
      <c r="V66" s="52">
        <f>INTAVI_PA_IN!V66+INTAVI_PA_EX!V66+INTAVI_FR_IN!V66+INTAVI_FR_EX!V66</f>
        <v>0</v>
      </c>
      <c r="W66" s="52">
        <f>INTAVI_PA_IN!W66+INTAVI_PA_EX!W66+INTAVI_FR_IN!W66+INTAVI_FR_EX!W66</f>
        <v>0</v>
      </c>
      <c r="X66" s="52">
        <f>INTAVI_PA_IN!X66+INTAVI_PA_EX!X66+INTAVI_FR_IN!X66+INTAVI_FR_EX!X66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INTAVI_PA_IN!C67+INTAVI_PA_EX!C67+INTAVI_FR_IN!C67+INTAVI_FR_EX!C67</f>
        <v>0</v>
      </c>
      <c r="D67" s="52">
        <f>INTAVI_PA_IN!D67+INTAVI_PA_EX!D67+INTAVI_FR_IN!D67+INTAVI_FR_EX!D67</f>
        <v>0</v>
      </c>
      <c r="E67" s="52">
        <f>INTAVI_PA_IN!E67+INTAVI_PA_EX!E67+INTAVI_FR_IN!E67+INTAVI_FR_EX!E67</f>
        <v>0</v>
      </c>
      <c r="F67" s="52">
        <f>INTAVI_PA_IN!F67+INTAVI_PA_EX!F67+INTAVI_FR_IN!F67+INTAVI_FR_EX!F67</f>
        <v>0</v>
      </c>
      <c r="G67" s="52">
        <f>INTAVI_PA_IN!G67+INTAVI_PA_EX!G67+INTAVI_FR_IN!G67+INTAVI_FR_EX!G67</f>
        <v>0</v>
      </c>
      <c r="H67" s="52">
        <f>INTAVI_PA_IN!H67+INTAVI_PA_EX!H67+INTAVI_FR_IN!H67+INTAVI_FR_EX!H67</f>
        <v>0</v>
      </c>
      <c r="I67" s="52">
        <f>INTAVI_PA_IN!I67+INTAVI_PA_EX!I67+INTAVI_FR_IN!I67+INTAVI_FR_EX!I67</f>
        <v>0</v>
      </c>
      <c r="J67" s="52">
        <f>INTAVI_PA_IN!J67+INTAVI_PA_EX!J67+INTAVI_FR_IN!J67+INTAVI_FR_EX!J67</f>
        <v>0</v>
      </c>
      <c r="K67" s="52">
        <f>INTAVI_PA_IN!K67+INTAVI_PA_EX!K67+INTAVI_FR_IN!K67+INTAVI_FR_EX!K67</f>
        <v>0</v>
      </c>
      <c r="L67" s="52">
        <f>INTAVI_PA_IN!L67+INTAVI_PA_EX!L67+INTAVI_FR_IN!L67+INTAVI_FR_EX!L67</f>
        <v>0</v>
      </c>
      <c r="M67" s="52">
        <f>INTAVI_PA_IN!M67+INTAVI_PA_EX!M67+INTAVI_FR_IN!M67+INTAVI_FR_EX!M67</f>
        <v>0</v>
      </c>
      <c r="N67" s="52">
        <f>INTAVI_PA_IN!N67+INTAVI_PA_EX!N67+INTAVI_FR_IN!N67+INTAVI_FR_EX!N67</f>
        <v>0</v>
      </c>
      <c r="O67" s="52">
        <f>INTAVI_PA_IN!O67+INTAVI_PA_EX!O67+INTAVI_FR_IN!O67+INTAVI_FR_EX!O67</f>
        <v>0</v>
      </c>
      <c r="P67" s="52">
        <f>INTAVI_PA_IN!P67+INTAVI_PA_EX!P67+INTAVI_FR_IN!P67+INTAVI_FR_EX!P67</f>
        <v>0</v>
      </c>
      <c r="Q67" s="52">
        <f>INTAVI_PA_IN!Q67+INTAVI_PA_EX!Q67+INTAVI_FR_IN!Q67+INTAVI_FR_EX!Q67</f>
        <v>0</v>
      </c>
      <c r="R67" s="52">
        <f>INTAVI_PA_IN!R67+INTAVI_PA_EX!R67+INTAVI_FR_IN!R67+INTAVI_FR_EX!R67</f>
        <v>0</v>
      </c>
      <c r="S67" s="52">
        <f>INTAVI_PA_IN!S67+INTAVI_PA_EX!S67+INTAVI_FR_IN!S67+INTAVI_FR_EX!S67</f>
        <v>0</v>
      </c>
      <c r="T67" s="52">
        <f>INTAVI_PA_IN!T67+INTAVI_PA_EX!T67+INTAVI_FR_IN!T67+INTAVI_FR_EX!T67</f>
        <v>0</v>
      </c>
      <c r="U67" s="52">
        <f>INTAVI_PA_IN!U67+INTAVI_PA_EX!U67+INTAVI_FR_IN!U67+INTAVI_FR_EX!U67</f>
        <v>0</v>
      </c>
      <c r="V67" s="52">
        <f>INTAVI_PA_IN!V67+INTAVI_PA_EX!V67+INTAVI_FR_IN!V67+INTAVI_FR_EX!V67</f>
        <v>0</v>
      </c>
      <c r="W67" s="52">
        <f>INTAVI_PA_IN!W67+INTAVI_PA_EX!W67+INTAVI_FR_IN!W67+INTAVI_FR_EX!W67</f>
        <v>0</v>
      </c>
      <c r="X67" s="52">
        <f>INTAVI_PA_IN!X67+INTAVI_PA_EX!X67+INTAVI_FR_IN!X67+INTAVI_FR_EX!X67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INTAVI_PA_IN!C68+INTAVI_PA_EX!C68+INTAVI_FR_IN!C68+INTAVI_FR_EX!C68</f>
        <v>0</v>
      </c>
      <c r="D68" s="52">
        <f>INTAVI_PA_IN!D68+INTAVI_PA_EX!D68+INTAVI_FR_IN!D68+INTAVI_FR_EX!D68</f>
        <v>0</v>
      </c>
      <c r="E68" s="52">
        <f>INTAVI_PA_IN!E68+INTAVI_PA_EX!E68+INTAVI_FR_IN!E68+INTAVI_FR_EX!E68</f>
        <v>0</v>
      </c>
      <c r="F68" s="52">
        <f>INTAVI_PA_IN!F68+INTAVI_PA_EX!F68+INTAVI_FR_IN!F68+INTAVI_FR_EX!F68</f>
        <v>0</v>
      </c>
      <c r="G68" s="52">
        <f>INTAVI_PA_IN!G68+INTAVI_PA_EX!G68+INTAVI_FR_IN!G68+INTAVI_FR_EX!G68</f>
        <v>0</v>
      </c>
      <c r="H68" s="52">
        <f>INTAVI_PA_IN!H68+INTAVI_PA_EX!H68+INTAVI_FR_IN!H68+INTAVI_FR_EX!H68</f>
        <v>0</v>
      </c>
      <c r="I68" s="52">
        <f>INTAVI_PA_IN!I68+INTAVI_PA_EX!I68+INTAVI_FR_IN!I68+INTAVI_FR_EX!I68</f>
        <v>0</v>
      </c>
      <c r="J68" s="52">
        <f>INTAVI_PA_IN!J68+INTAVI_PA_EX!J68+INTAVI_FR_IN!J68+INTAVI_FR_EX!J68</f>
        <v>0</v>
      </c>
      <c r="K68" s="52">
        <f>INTAVI_PA_IN!K68+INTAVI_PA_EX!K68+INTAVI_FR_IN!K68+INTAVI_FR_EX!K68</f>
        <v>0</v>
      </c>
      <c r="L68" s="52">
        <f>INTAVI_PA_IN!L68+INTAVI_PA_EX!L68+INTAVI_FR_IN!L68+INTAVI_FR_EX!L68</f>
        <v>0</v>
      </c>
      <c r="M68" s="52">
        <f>INTAVI_PA_IN!M68+INTAVI_PA_EX!M68+INTAVI_FR_IN!M68+INTAVI_FR_EX!M68</f>
        <v>0</v>
      </c>
      <c r="N68" s="52">
        <f>INTAVI_PA_IN!N68+INTAVI_PA_EX!N68+INTAVI_FR_IN!N68+INTAVI_FR_EX!N68</f>
        <v>0</v>
      </c>
      <c r="O68" s="52">
        <f>INTAVI_PA_IN!O68+INTAVI_PA_EX!O68+INTAVI_FR_IN!O68+INTAVI_FR_EX!O68</f>
        <v>0</v>
      </c>
      <c r="P68" s="52">
        <f>INTAVI_PA_IN!P68+INTAVI_PA_EX!P68+INTAVI_FR_IN!P68+INTAVI_FR_EX!P68</f>
        <v>0</v>
      </c>
      <c r="Q68" s="52">
        <f>INTAVI_PA_IN!Q68+INTAVI_PA_EX!Q68+INTAVI_FR_IN!Q68+INTAVI_FR_EX!Q68</f>
        <v>0</v>
      </c>
      <c r="R68" s="52">
        <f>INTAVI_PA_IN!R68+INTAVI_PA_EX!R68+INTAVI_FR_IN!R68+INTAVI_FR_EX!R68</f>
        <v>0</v>
      </c>
      <c r="S68" s="52">
        <f>INTAVI_PA_IN!S68+INTAVI_PA_EX!S68+INTAVI_FR_IN!S68+INTAVI_FR_EX!S68</f>
        <v>0</v>
      </c>
      <c r="T68" s="52">
        <f>INTAVI_PA_IN!T68+INTAVI_PA_EX!T68+INTAVI_FR_IN!T68+INTAVI_FR_EX!T68</f>
        <v>0</v>
      </c>
      <c r="U68" s="52">
        <f>INTAVI_PA_IN!U68+INTAVI_PA_EX!U68+INTAVI_FR_IN!U68+INTAVI_FR_EX!U68</f>
        <v>0</v>
      </c>
      <c r="V68" s="52">
        <f>INTAVI_PA_IN!V68+INTAVI_PA_EX!V68+INTAVI_FR_IN!V68+INTAVI_FR_EX!V68</f>
        <v>0</v>
      </c>
      <c r="W68" s="52">
        <f>INTAVI_PA_IN!W68+INTAVI_PA_EX!W68+INTAVI_FR_IN!W68+INTAVI_FR_EX!W68</f>
        <v>0</v>
      </c>
      <c r="X68" s="52">
        <f>INTAVI_PA_IN!X68+INTAVI_PA_EX!X68+INTAVI_FR_IN!X68+INTAVI_FR_EX!X68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INTAVI_PA_IN!C69+INTAVI_PA_EX!C69+INTAVI_FR_IN!C69+INTAVI_FR_EX!C69</f>
        <v>0</v>
      </c>
      <c r="D69" s="52">
        <f>INTAVI_PA_IN!D69+INTAVI_PA_EX!D69+INTAVI_FR_IN!D69+INTAVI_FR_EX!D69</f>
        <v>0</v>
      </c>
      <c r="E69" s="52">
        <f>INTAVI_PA_IN!E69+INTAVI_PA_EX!E69+INTAVI_FR_IN!E69+INTAVI_FR_EX!E69</f>
        <v>0</v>
      </c>
      <c r="F69" s="52">
        <f>INTAVI_PA_IN!F69+INTAVI_PA_EX!F69+INTAVI_FR_IN!F69+INTAVI_FR_EX!F69</f>
        <v>0</v>
      </c>
      <c r="G69" s="52">
        <f>INTAVI_PA_IN!G69+INTAVI_PA_EX!G69+INTAVI_FR_IN!G69+INTAVI_FR_EX!G69</f>
        <v>0</v>
      </c>
      <c r="H69" s="52">
        <f>INTAVI_PA_IN!H69+INTAVI_PA_EX!H69+INTAVI_FR_IN!H69+INTAVI_FR_EX!H69</f>
        <v>0</v>
      </c>
      <c r="I69" s="52">
        <f>INTAVI_PA_IN!I69+INTAVI_PA_EX!I69+INTAVI_FR_IN!I69+INTAVI_FR_EX!I69</f>
        <v>0</v>
      </c>
      <c r="J69" s="52">
        <f>INTAVI_PA_IN!J69+INTAVI_PA_EX!J69+INTAVI_FR_IN!J69+INTAVI_FR_EX!J69</f>
        <v>0</v>
      </c>
      <c r="K69" s="52">
        <f>INTAVI_PA_IN!K69+INTAVI_PA_EX!K69+INTAVI_FR_IN!K69+INTAVI_FR_EX!K69</f>
        <v>0</v>
      </c>
      <c r="L69" s="52">
        <f>INTAVI_PA_IN!L69+INTAVI_PA_EX!L69+INTAVI_FR_IN!L69+INTAVI_FR_EX!L69</f>
        <v>0</v>
      </c>
      <c r="M69" s="52">
        <f>INTAVI_PA_IN!M69+INTAVI_PA_EX!M69+INTAVI_FR_IN!M69+INTAVI_FR_EX!M69</f>
        <v>0</v>
      </c>
      <c r="N69" s="52">
        <f>INTAVI_PA_IN!N69+INTAVI_PA_EX!N69+INTAVI_FR_IN!N69+INTAVI_FR_EX!N69</f>
        <v>0</v>
      </c>
      <c r="O69" s="52">
        <f>INTAVI_PA_IN!O69+INTAVI_PA_EX!O69+INTAVI_FR_IN!O69+INTAVI_FR_EX!O69</f>
        <v>0</v>
      </c>
      <c r="P69" s="52">
        <f>INTAVI_PA_IN!P69+INTAVI_PA_EX!P69+INTAVI_FR_IN!P69+INTAVI_FR_EX!P69</f>
        <v>0</v>
      </c>
      <c r="Q69" s="52">
        <f>INTAVI_PA_IN!Q69+INTAVI_PA_EX!Q69+INTAVI_FR_IN!Q69+INTAVI_FR_EX!Q69</f>
        <v>0</v>
      </c>
      <c r="R69" s="52">
        <f>INTAVI_PA_IN!R69+INTAVI_PA_EX!R69+INTAVI_FR_IN!R69+INTAVI_FR_EX!R69</f>
        <v>0</v>
      </c>
      <c r="S69" s="52">
        <f>INTAVI_PA_IN!S69+INTAVI_PA_EX!S69+INTAVI_FR_IN!S69+INTAVI_FR_EX!S69</f>
        <v>0</v>
      </c>
      <c r="T69" s="52">
        <f>INTAVI_PA_IN!T69+INTAVI_PA_EX!T69+INTAVI_FR_IN!T69+INTAVI_FR_EX!T69</f>
        <v>0</v>
      </c>
      <c r="U69" s="52">
        <f>INTAVI_PA_IN!U69+INTAVI_PA_EX!U69+INTAVI_FR_IN!U69+INTAVI_FR_EX!U69</f>
        <v>0</v>
      </c>
      <c r="V69" s="52">
        <f>INTAVI_PA_IN!V69+INTAVI_PA_EX!V69+INTAVI_FR_IN!V69+INTAVI_FR_EX!V69</f>
        <v>0</v>
      </c>
      <c r="W69" s="52">
        <f>INTAVI_PA_IN!W69+INTAVI_PA_EX!W69+INTAVI_FR_IN!W69+INTAVI_FR_EX!W69</f>
        <v>0</v>
      </c>
      <c r="X69" s="52">
        <f>INTAVI_PA_IN!X69+INTAVI_PA_EX!X69+INTAVI_FR_IN!X69+INTAVI_FR_EX!X69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INTAVI_PA_IN!C70+INTAVI_PA_EX!C70+INTAVI_FR_IN!C70+INTAVI_FR_EX!C70</f>
        <v>0</v>
      </c>
      <c r="D70" s="52">
        <f>INTAVI_PA_IN!D70+INTAVI_PA_EX!D70+INTAVI_FR_IN!D70+INTAVI_FR_EX!D70</f>
        <v>0</v>
      </c>
      <c r="E70" s="52">
        <f>INTAVI_PA_IN!E70+INTAVI_PA_EX!E70+INTAVI_FR_IN!E70+INTAVI_FR_EX!E70</f>
        <v>0</v>
      </c>
      <c r="F70" s="52">
        <f>INTAVI_PA_IN!F70+INTAVI_PA_EX!F70+INTAVI_FR_IN!F70+INTAVI_FR_EX!F70</f>
        <v>0</v>
      </c>
      <c r="G70" s="52">
        <f>INTAVI_PA_IN!G70+INTAVI_PA_EX!G70+INTAVI_FR_IN!G70+INTAVI_FR_EX!G70</f>
        <v>0</v>
      </c>
      <c r="H70" s="52">
        <f>INTAVI_PA_IN!H70+INTAVI_PA_EX!H70+INTAVI_FR_IN!H70+INTAVI_FR_EX!H70</f>
        <v>0</v>
      </c>
      <c r="I70" s="52">
        <f>INTAVI_PA_IN!I70+INTAVI_PA_EX!I70+INTAVI_FR_IN!I70+INTAVI_FR_EX!I70</f>
        <v>0</v>
      </c>
      <c r="J70" s="52">
        <f>INTAVI_PA_IN!J70+INTAVI_PA_EX!J70+INTAVI_FR_IN!J70+INTAVI_FR_EX!J70</f>
        <v>0</v>
      </c>
      <c r="K70" s="52">
        <f>INTAVI_PA_IN!K70+INTAVI_PA_EX!K70+INTAVI_FR_IN!K70+INTAVI_FR_EX!K70</f>
        <v>0</v>
      </c>
      <c r="L70" s="52">
        <f>INTAVI_PA_IN!L70+INTAVI_PA_EX!L70+INTAVI_FR_IN!L70+INTAVI_FR_EX!L70</f>
        <v>0</v>
      </c>
      <c r="M70" s="52">
        <f>INTAVI_PA_IN!M70+INTAVI_PA_EX!M70+INTAVI_FR_IN!M70+INTAVI_FR_EX!M70</f>
        <v>0</v>
      </c>
      <c r="N70" s="52">
        <f>INTAVI_PA_IN!N70+INTAVI_PA_EX!N70+INTAVI_FR_IN!N70+INTAVI_FR_EX!N70</f>
        <v>0</v>
      </c>
      <c r="O70" s="52">
        <f>INTAVI_PA_IN!O70+INTAVI_PA_EX!O70+INTAVI_FR_IN!O70+INTAVI_FR_EX!O70</f>
        <v>0</v>
      </c>
      <c r="P70" s="52">
        <f>INTAVI_PA_IN!P70+INTAVI_PA_EX!P70+INTAVI_FR_IN!P70+INTAVI_FR_EX!P70</f>
        <v>0</v>
      </c>
      <c r="Q70" s="52">
        <f>INTAVI_PA_IN!Q70+INTAVI_PA_EX!Q70+INTAVI_FR_IN!Q70+INTAVI_FR_EX!Q70</f>
        <v>0</v>
      </c>
      <c r="R70" s="52">
        <f>INTAVI_PA_IN!R70+INTAVI_PA_EX!R70+INTAVI_FR_IN!R70+INTAVI_FR_EX!R70</f>
        <v>0</v>
      </c>
      <c r="S70" s="52">
        <f>INTAVI_PA_IN!S70+INTAVI_PA_EX!S70+INTAVI_FR_IN!S70+INTAVI_FR_EX!S70</f>
        <v>0</v>
      </c>
      <c r="T70" s="52">
        <f>INTAVI_PA_IN!T70+INTAVI_PA_EX!T70+INTAVI_FR_IN!T70+INTAVI_FR_EX!T70</f>
        <v>0</v>
      </c>
      <c r="U70" s="52">
        <f>INTAVI_PA_IN!U70+INTAVI_PA_EX!U70+INTAVI_FR_IN!U70+INTAVI_FR_EX!U70</f>
        <v>0</v>
      </c>
      <c r="V70" s="52">
        <f>INTAVI_PA_IN!V70+INTAVI_PA_EX!V70+INTAVI_FR_IN!V70+INTAVI_FR_EX!V70</f>
        <v>0</v>
      </c>
      <c r="W70" s="52">
        <f>INTAVI_PA_IN!W70+INTAVI_PA_EX!W70+INTAVI_FR_IN!W70+INTAVI_FR_EX!W70</f>
        <v>0</v>
      </c>
      <c r="X70" s="52">
        <f>INTAVI_PA_IN!X70+INTAVI_PA_EX!X70+INTAVI_FR_IN!X70+INTAVI_FR_EX!X70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INTAVI_PA_IN!C71+INTAVI_PA_EX!C71+INTAVI_FR_IN!C71+INTAVI_FR_EX!C71</f>
        <v>0</v>
      </c>
      <c r="D71" s="52">
        <f>INTAVI_PA_IN!D71+INTAVI_PA_EX!D71+INTAVI_FR_IN!D71+INTAVI_FR_EX!D71</f>
        <v>0</v>
      </c>
      <c r="E71" s="52">
        <f>INTAVI_PA_IN!E71+INTAVI_PA_EX!E71+INTAVI_FR_IN!E71+INTAVI_FR_EX!E71</f>
        <v>0</v>
      </c>
      <c r="F71" s="52">
        <f>INTAVI_PA_IN!F71+INTAVI_PA_EX!F71+INTAVI_FR_IN!F71+INTAVI_FR_EX!F71</f>
        <v>0</v>
      </c>
      <c r="G71" s="52">
        <f>INTAVI_PA_IN!G71+INTAVI_PA_EX!G71+INTAVI_FR_IN!G71+INTAVI_FR_EX!G71</f>
        <v>0</v>
      </c>
      <c r="H71" s="52">
        <f>INTAVI_PA_IN!H71+INTAVI_PA_EX!H71+INTAVI_FR_IN!H71+INTAVI_FR_EX!H71</f>
        <v>0</v>
      </c>
      <c r="I71" s="52">
        <f>INTAVI_PA_IN!I71+INTAVI_PA_EX!I71+INTAVI_FR_IN!I71+INTAVI_FR_EX!I71</f>
        <v>0</v>
      </c>
      <c r="J71" s="52">
        <f>INTAVI_PA_IN!J71+INTAVI_PA_EX!J71+INTAVI_FR_IN!J71+INTAVI_FR_EX!J71</f>
        <v>0</v>
      </c>
      <c r="K71" s="52">
        <f>INTAVI_PA_IN!K71+INTAVI_PA_EX!K71+INTAVI_FR_IN!K71+INTAVI_FR_EX!K71</f>
        <v>0</v>
      </c>
      <c r="L71" s="52">
        <f>INTAVI_PA_IN!L71+INTAVI_PA_EX!L71+INTAVI_FR_IN!L71+INTAVI_FR_EX!L71</f>
        <v>0</v>
      </c>
      <c r="M71" s="52">
        <f>INTAVI_PA_IN!M71+INTAVI_PA_EX!M71+INTAVI_FR_IN!M71+INTAVI_FR_EX!M71</f>
        <v>0</v>
      </c>
      <c r="N71" s="52">
        <f>INTAVI_PA_IN!N71+INTAVI_PA_EX!N71+INTAVI_FR_IN!N71+INTAVI_FR_EX!N71</f>
        <v>0</v>
      </c>
      <c r="O71" s="52">
        <f>INTAVI_PA_IN!O71+INTAVI_PA_EX!O71+INTAVI_FR_IN!O71+INTAVI_FR_EX!O71</f>
        <v>0</v>
      </c>
      <c r="P71" s="52">
        <f>INTAVI_PA_IN!P71+INTAVI_PA_EX!P71+INTAVI_FR_IN!P71+INTAVI_FR_EX!P71</f>
        <v>0</v>
      </c>
      <c r="Q71" s="52">
        <f>INTAVI_PA_IN!Q71+INTAVI_PA_EX!Q71+INTAVI_FR_IN!Q71+INTAVI_FR_EX!Q71</f>
        <v>0</v>
      </c>
      <c r="R71" s="52">
        <f>INTAVI_PA_IN!R71+INTAVI_PA_EX!R71+INTAVI_FR_IN!R71+INTAVI_FR_EX!R71</f>
        <v>0</v>
      </c>
      <c r="S71" s="52">
        <f>INTAVI_PA_IN!S71+INTAVI_PA_EX!S71+INTAVI_FR_IN!S71+INTAVI_FR_EX!S71</f>
        <v>0</v>
      </c>
      <c r="T71" s="52">
        <f>INTAVI_PA_IN!T71+INTAVI_PA_EX!T71+INTAVI_FR_IN!T71+INTAVI_FR_EX!T71</f>
        <v>0</v>
      </c>
      <c r="U71" s="52">
        <f>INTAVI_PA_IN!U71+INTAVI_PA_EX!U71+INTAVI_FR_IN!U71+INTAVI_FR_EX!U71</f>
        <v>0</v>
      </c>
      <c r="V71" s="52">
        <f>INTAVI_PA_IN!V71+INTAVI_PA_EX!V71+INTAVI_FR_IN!V71+INTAVI_FR_EX!V71</f>
        <v>0</v>
      </c>
      <c r="W71" s="52">
        <f>INTAVI_PA_IN!W71+INTAVI_PA_EX!W71+INTAVI_FR_IN!W71+INTAVI_FR_EX!W71</f>
        <v>0</v>
      </c>
      <c r="X71" s="52">
        <f>INTAVI_PA_IN!X71+INTAVI_PA_EX!X71+INTAVI_FR_IN!X71+INTAVI_FR_EX!X71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INTAVI_PA_IN!C72+INTAVI_PA_EX!C72+INTAVI_FR_IN!C72+INTAVI_FR_EX!C72</f>
        <v>0</v>
      </c>
      <c r="D72" s="55">
        <f>INTAVI_PA_IN!D72+INTAVI_PA_EX!D72+INTAVI_FR_IN!D72+INTAVI_FR_EX!D72</f>
        <v>0</v>
      </c>
      <c r="E72" s="55">
        <f>INTAVI_PA_IN!E72+INTAVI_PA_EX!E72+INTAVI_FR_IN!E72+INTAVI_FR_EX!E72</f>
        <v>0</v>
      </c>
      <c r="F72" s="55">
        <f>INTAVI_PA_IN!F72+INTAVI_PA_EX!F72+INTAVI_FR_IN!F72+INTAVI_FR_EX!F72</f>
        <v>0</v>
      </c>
      <c r="G72" s="55">
        <f>INTAVI_PA_IN!G72+INTAVI_PA_EX!G72+INTAVI_FR_IN!G72+INTAVI_FR_EX!G72</f>
        <v>0</v>
      </c>
      <c r="H72" s="55">
        <f>INTAVI_PA_IN!H72+INTAVI_PA_EX!H72+INTAVI_FR_IN!H72+INTAVI_FR_EX!H72</f>
        <v>0</v>
      </c>
      <c r="I72" s="55">
        <f>INTAVI_PA_IN!I72+INTAVI_PA_EX!I72+INTAVI_FR_IN!I72+INTAVI_FR_EX!I72</f>
        <v>0</v>
      </c>
      <c r="J72" s="55">
        <f>INTAVI_PA_IN!J72+INTAVI_PA_EX!J72+INTAVI_FR_IN!J72+INTAVI_FR_EX!J72</f>
        <v>0</v>
      </c>
      <c r="K72" s="55">
        <f>INTAVI_PA_IN!K72+INTAVI_PA_EX!K72+INTAVI_FR_IN!K72+INTAVI_FR_EX!K72</f>
        <v>0</v>
      </c>
      <c r="L72" s="55">
        <f>INTAVI_PA_IN!L72+INTAVI_PA_EX!L72+INTAVI_FR_IN!L72+INTAVI_FR_EX!L72</f>
        <v>0</v>
      </c>
      <c r="M72" s="55">
        <f>INTAVI_PA_IN!M72+INTAVI_PA_EX!M72+INTAVI_FR_IN!M72+INTAVI_FR_EX!M72</f>
        <v>0</v>
      </c>
      <c r="N72" s="55">
        <f>INTAVI_PA_IN!N72+INTAVI_PA_EX!N72+INTAVI_FR_IN!N72+INTAVI_FR_EX!N72</f>
        <v>0</v>
      </c>
      <c r="O72" s="55">
        <f>INTAVI_PA_IN!O72+INTAVI_PA_EX!O72+INTAVI_FR_IN!O72+INTAVI_FR_EX!O72</f>
        <v>0</v>
      </c>
      <c r="P72" s="55">
        <f>INTAVI_PA_IN!P72+INTAVI_PA_EX!P72+INTAVI_FR_IN!P72+INTAVI_FR_EX!P72</f>
        <v>0</v>
      </c>
      <c r="Q72" s="55">
        <f>INTAVI_PA_IN!Q72+INTAVI_PA_EX!Q72+INTAVI_FR_IN!Q72+INTAVI_FR_EX!Q72</f>
        <v>0</v>
      </c>
      <c r="R72" s="55">
        <f>INTAVI_PA_IN!R72+INTAVI_PA_EX!R72+INTAVI_FR_IN!R72+INTAVI_FR_EX!R72</f>
        <v>0</v>
      </c>
      <c r="S72" s="55">
        <f>INTAVI_PA_IN!S72+INTAVI_PA_EX!S72+INTAVI_FR_IN!S72+INTAVI_FR_EX!S72</f>
        <v>0</v>
      </c>
      <c r="T72" s="55">
        <f>INTAVI_PA_IN!T72+INTAVI_PA_EX!T72+INTAVI_FR_IN!T72+INTAVI_FR_EX!T72</f>
        <v>0</v>
      </c>
      <c r="U72" s="55">
        <f>INTAVI_PA_IN!U72+INTAVI_PA_EX!U72+INTAVI_FR_IN!U72+INTAVI_FR_EX!U72</f>
        <v>0</v>
      </c>
      <c r="V72" s="55">
        <f>INTAVI_PA_IN!V72+INTAVI_PA_EX!V72+INTAVI_FR_IN!V72+INTAVI_FR_EX!V72</f>
        <v>0</v>
      </c>
      <c r="W72" s="55">
        <f>INTAVI_PA_IN!W72+INTAVI_PA_EX!W72+INTAVI_FR_IN!W72+INTAVI_FR_EX!W72</f>
        <v>0</v>
      </c>
      <c r="X72" s="55">
        <f>INTAVI_PA_IN!X72+INTAVI_PA_EX!X72+INTAVI_FR_IN!X72+INTAVI_FR_EX!X72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2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319</v>
      </c>
      <c r="B1" s="4" t="s">
        <v>320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699.86581004523714</v>
      </c>
      <c r="D2" s="21">
        <f t="shared" ref="D2:X2" si="0">SUM(D3,D17,D22,D25,D26,D51,D52)</f>
        <v>827.3432982832619</v>
      </c>
      <c r="E2" s="21">
        <f t="shared" si="0"/>
        <v>760.20072892674659</v>
      </c>
      <c r="F2" s="21">
        <f t="shared" si="0"/>
        <v>815.42483690917481</v>
      </c>
      <c r="G2" s="21">
        <f t="shared" si="0"/>
        <v>763.06285233240715</v>
      </c>
      <c r="H2" s="21">
        <f t="shared" si="0"/>
        <v>755.13064582350637</v>
      </c>
      <c r="I2" s="21">
        <f t="shared" si="0"/>
        <v>775.21400126886954</v>
      </c>
      <c r="J2" s="21">
        <f t="shared" si="0"/>
        <v>745.39818269038574</v>
      </c>
      <c r="K2" s="21">
        <f t="shared" si="0"/>
        <v>741.40053937272148</v>
      </c>
      <c r="L2" s="21">
        <f t="shared" si="0"/>
        <v>682.10987415493219</v>
      </c>
      <c r="M2" s="21">
        <f t="shared" si="0"/>
        <v>692.92464088796407</v>
      </c>
      <c r="N2" s="21">
        <f t="shared" si="0"/>
        <v>764.79712674416237</v>
      </c>
      <c r="O2" s="21">
        <f t="shared" si="0"/>
        <v>681.91955240407799</v>
      </c>
      <c r="P2" s="21">
        <f t="shared" si="0"/>
        <v>601.51091835212662</v>
      </c>
      <c r="Q2" s="21">
        <f t="shared" si="0"/>
        <v>591.64802437547473</v>
      </c>
      <c r="R2" s="21">
        <f t="shared" si="0"/>
        <v>598.55912455427415</v>
      </c>
      <c r="S2" s="21">
        <f t="shared" si="0"/>
        <v>689.52414340158441</v>
      </c>
      <c r="T2" s="21">
        <f t="shared" si="0"/>
        <v>790.79353360353571</v>
      </c>
      <c r="U2" s="21">
        <f t="shared" si="0"/>
        <v>816.20961761475962</v>
      </c>
      <c r="V2" s="21">
        <f t="shared" si="0"/>
        <v>777.76636829115648</v>
      </c>
      <c r="W2" s="21">
        <f t="shared" si="0"/>
        <v>207.42276876851432</v>
      </c>
      <c r="X2" s="21">
        <f t="shared" si="0"/>
        <v>362.00715804391496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699.86581004523714</v>
      </c>
      <c r="D26" s="27">
        <f t="shared" si="7"/>
        <v>827.3432982832619</v>
      </c>
      <c r="E26" s="27">
        <f t="shared" si="7"/>
        <v>760.20072892674659</v>
      </c>
      <c r="F26" s="27">
        <f t="shared" si="7"/>
        <v>815.42483690917481</v>
      </c>
      <c r="G26" s="27">
        <f t="shared" si="7"/>
        <v>763.06285233240715</v>
      </c>
      <c r="H26" s="27">
        <f t="shared" si="7"/>
        <v>755.13064582350637</v>
      </c>
      <c r="I26" s="27">
        <f t="shared" si="7"/>
        <v>775.21400126886954</v>
      </c>
      <c r="J26" s="27">
        <f t="shared" si="7"/>
        <v>745.39818269038574</v>
      </c>
      <c r="K26" s="27">
        <f t="shared" si="7"/>
        <v>741.40053937272148</v>
      </c>
      <c r="L26" s="27">
        <f t="shared" si="7"/>
        <v>682.10987415493219</v>
      </c>
      <c r="M26" s="27">
        <f t="shared" si="7"/>
        <v>692.92464088796407</v>
      </c>
      <c r="N26" s="27">
        <f t="shared" si="7"/>
        <v>764.79712674416237</v>
      </c>
      <c r="O26" s="27">
        <f t="shared" si="7"/>
        <v>681.91955240407799</v>
      </c>
      <c r="P26" s="27">
        <f t="shared" si="7"/>
        <v>601.51091835212662</v>
      </c>
      <c r="Q26" s="27">
        <f t="shared" si="7"/>
        <v>591.64802437547473</v>
      </c>
      <c r="R26" s="27">
        <f t="shared" si="7"/>
        <v>598.55912455427415</v>
      </c>
      <c r="S26" s="27">
        <f t="shared" si="7"/>
        <v>689.52414340158441</v>
      </c>
      <c r="T26" s="27">
        <f t="shared" si="7"/>
        <v>790.79353360353571</v>
      </c>
      <c r="U26" s="27">
        <f t="shared" si="7"/>
        <v>816.20961761475962</v>
      </c>
      <c r="V26" s="27">
        <f t="shared" si="7"/>
        <v>777.76636829115648</v>
      </c>
      <c r="W26" s="27">
        <f t="shared" si="7"/>
        <v>207.42276876851432</v>
      </c>
      <c r="X26" s="27">
        <f t="shared" si="7"/>
        <v>362.00715804391496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699.86581004523714</v>
      </c>
      <c r="D33" s="19">
        <f t="shared" si="9"/>
        <v>827.3432982832619</v>
      </c>
      <c r="E33" s="19">
        <f t="shared" si="9"/>
        <v>760.20072892674659</v>
      </c>
      <c r="F33" s="19">
        <f t="shared" si="9"/>
        <v>815.42483690917481</v>
      </c>
      <c r="G33" s="19">
        <f t="shared" si="9"/>
        <v>763.06285233240715</v>
      </c>
      <c r="H33" s="19">
        <f t="shared" si="9"/>
        <v>755.13064582350637</v>
      </c>
      <c r="I33" s="19">
        <f t="shared" si="9"/>
        <v>775.21400126886954</v>
      </c>
      <c r="J33" s="19">
        <f t="shared" si="9"/>
        <v>745.39818269038574</v>
      </c>
      <c r="K33" s="19">
        <f t="shared" si="9"/>
        <v>741.40053937272148</v>
      </c>
      <c r="L33" s="19">
        <f t="shared" si="9"/>
        <v>682.10987415493219</v>
      </c>
      <c r="M33" s="19">
        <f t="shared" si="9"/>
        <v>692.92464088796407</v>
      </c>
      <c r="N33" s="19">
        <f t="shared" si="9"/>
        <v>764.79712674416237</v>
      </c>
      <c r="O33" s="19">
        <f t="shared" si="9"/>
        <v>681.91955240407799</v>
      </c>
      <c r="P33" s="19">
        <f t="shared" si="9"/>
        <v>601.51091835212662</v>
      </c>
      <c r="Q33" s="19">
        <f t="shared" si="9"/>
        <v>591.64802437547473</v>
      </c>
      <c r="R33" s="19">
        <f t="shared" si="9"/>
        <v>598.55912455427415</v>
      </c>
      <c r="S33" s="19">
        <f t="shared" si="9"/>
        <v>689.52414340158441</v>
      </c>
      <c r="T33" s="19">
        <f t="shared" si="9"/>
        <v>790.79353360353571</v>
      </c>
      <c r="U33" s="19">
        <f t="shared" si="9"/>
        <v>816.20961761475962</v>
      </c>
      <c r="V33" s="19">
        <f t="shared" si="9"/>
        <v>777.76636829115648</v>
      </c>
      <c r="W33" s="19">
        <f t="shared" si="9"/>
        <v>207.42276876851432</v>
      </c>
      <c r="X33" s="19">
        <f t="shared" si="9"/>
        <v>362.00715804391496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699.86581004523714</v>
      </c>
      <c r="D40" s="8">
        <v>827.3432982832619</v>
      </c>
      <c r="E40" s="8">
        <v>760.20072892674659</v>
      </c>
      <c r="F40" s="8">
        <v>815.42483690917481</v>
      </c>
      <c r="G40" s="8">
        <v>763.06285233240715</v>
      </c>
      <c r="H40" s="8">
        <v>755.13064582350637</v>
      </c>
      <c r="I40" s="8">
        <v>775.21400126886954</v>
      </c>
      <c r="J40" s="8">
        <v>745.39818269038574</v>
      </c>
      <c r="K40" s="8">
        <v>741.40053937272148</v>
      </c>
      <c r="L40" s="8">
        <v>682.10987415493219</v>
      </c>
      <c r="M40" s="8">
        <v>692.92464088796407</v>
      </c>
      <c r="N40" s="8">
        <v>764.79712674416237</v>
      </c>
      <c r="O40" s="8">
        <v>681.91955240407799</v>
      </c>
      <c r="P40" s="8">
        <v>601.51091835212662</v>
      </c>
      <c r="Q40" s="8">
        <v>591.64802437547473</v>
      </c>
      <c r="R40" s="8">
        <v>598.55912455427415</v>
      </c>
      <c r="S40" s="8">
        <v>689.52414340158441</v>
      </c>
      <c r="T40" s="8">
        <v>790.79353360353571</v>
      </c>
      <c r="U40" s="8">
        <v>816.20961761475962</v>
      </c>
      <c r="V40" s="8">
        <v>777.76636829115648</v>
      </c>
      <c r="W40" s="8">
        <v>207.42276876851432</v>
      </c>
      <c r="X40" s="8">
        <v>362.00715804391496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3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317</v>
      </c>
      <c r="B1" s="4" t="s">
        <v>318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121.90161697039299</v>
      </c>
      <c r="D2" s="21">
        <f t="shared" ref="D2:X2" si="0">SUM(D3,D17,D22,D25,D26,D51,D52)</f>
        <v>144.10429901985518</v>
      </c>
      <c r="E2" s="21">
        <f t="shared" si="0"/>
        <v>170.36990278316861</v>
      </c>
      <c r="F2" s="21">
        <f t="shared" si="0"/>
        <v>182.74685795820321</v>
      </c>
      <c r="G2" s="21">
        <f t="shared" si="0"/>
        <v>140.07353920884103</v>
      </c>
      <c r="H2" s="21">
        <f t="shared" si="0"/>
        <v>131.4157644684787</v>
      </c>
      <c r="I2" s="21">
        <f t="shared" si="0"/>
        <v>134.22978492245591</v>
      </c>
      <c r="J2" s="21">
        <f t="shared" si="0"/>
        <v>128.36614204911371</v>
      </c>
      <c r="K2" s="21">
        <f t="shared" si="0"/>
        <v>129.34792091535621</v>
      </c>
      <c r="L2" s="21">
        <f t="shared" si="0"/>
        <v>126.33046509115448</v>
      </c>
      <c r="M2" s="21">
        <f t="shared" si="0"/>
        <v>133.47333351826984</v>
      </c>
      <c r="N2" s="21">
        <f t="shared" si="0"/>
        <v>144.65709506573629</v>
      </c>
      <c r="O2" s="21">
        <f t="shared" si="0"/>
        <v>138.44956403255708</v>
      </c>
      <c r="P2" s="21">
        <f t="shared" si="0"/>
        <v>128.64175634288949</v>
      </c>
      <c r="Q2" s="21">
        <f t="shared" si="0"/>
        <v>128.15029078209014</v>
      </c>
      <c r="R2" s="21">
        <f t="shared" si="0"/>
        <v>128.27654483249003</v>
      </c>
      <c r="S2" s="21">
        <f t="shared" si="0"/>
        <v>134.40368276692246</v>
      </c>
      <c r="T2" s="21">
        <f t="shared" si="0"/>
        <v>143.10454792191319</v>
      </c>
      <c r="U2" s="21">
        <f t="shared" si="0"/>
        <v>151.957879088304</v>
      </c>
      <c r="V2" s="21">
        <f t="shared" si="0"/>
        <v>151.20521746564251</v>
      </c>
      <c r="W2" s="21">
        <f t="shared" si="0"/>
        <v>73.470712024768588</v>
      </c>
      <c r="X2" s="21">
        <f t="shared" si="0"/>
        <v>107.10297447702158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121.90161697039299</v>
      </c>
      <c r="D26" s="27">
        <f t="shared" si="7"/>
        <v>144.10429901985518</v>
      </c>
      <c r="E26" s="27">
        <f t="shared" si="7"/>
        <v>170.36990278316861</v>
      </c>
      <c r="F26" s="27">
        <f t="shared" si="7"/>
        <v>182.74685795820321</v>
      </c>
      <c r="G26" s="27">
        <f t="shared" si="7"/>
        <v>140.07353920884103</v>
      </c>
      <c r="H26" s="27">
        <f t="shared" si="7"/>
        <v>131.4157644684787</v>
      </c>
      <c r="I26" s="27">
        <f t="shared" si="7"/>
        <v>134.22978492245591</v>
      </c>
      <c r="J26" s="27">
        <f t="shared" si="7"/>
        <v>128.36614204911371</v>
      </c>
      <c r="K26" s="27">
        <f t="shared" si="7"/>
        <v>129.34792091535621</v>
      </c>
      <c r="L26" s="27">
        <f t="shared" si="7"/>
        <v>126.33046509115448</v>
      </c>
      <c r="M26" s="27">
        <f t="shared" si="7"/>
        <v>133.47333351826984</v>
      </c>
      <c r="N26" s="27">
        <f t="shared" si="7"/>
        <v>144.65709506573629</v>
      </c>
      <c r="O26" s="27">
        <f t="shared" si="7"/>
        <v>138.44956403255708</v>
      </c>
      <c r="P26" s="27">
        <f t="shared" si="7"/>
        <v>128.64175634288949</v>
      </c>
      <c r="Q26" s="27">
        <f t="shared" si="7"/>
        <v>128.15029078209014</v>
      </c>
      <c r="R26" s="27">
        <f t="shared" si="7"/>
        <v>128.27654483249003</v>
      </c>
      <c r="S26" s="27">
        <f t="shared" si="7"/>
        <v>134.40368276692246</v>
      </c>
      <c r="T26" s="27">
        <f t="shared" si="7"/>
        <v>143.10454792191319</v>
      </c>
      <c r="U26" s="27">
        <f t="shared" si="7"/>
        <v>151.957879088304</v>
      </c>
      <c r="V26" s="27">
        <f t="shared" si="7"/>
        <v>151.20521746564251</v>
      </c>
      <c r="W26" s="27">
        <f t="shared" si="7"/>
        <v>73.470712024768588</v>
      </c>
      <c r="X26" s="27">
        <f t="shared" si="7"/>
        <v>107.10297447702158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121.90161697039299</v>
      </c>
      <c r="D33" s="19">
        <f t="shared" si="9"/>
        <v>144.10429901985518</v>
      </c>
      <c r="E33" s="19">
        <f t="shared" si="9"/>
        <v>170.36990278316861</v>
      </c>
      <c r="F33" s="19">
        <f t="shared" si="9"/>
        <v>182.74685795820321</v>
      </c>
      <c r="G33" s="19">
        <f t="shared" si="9"/>
        <v>140.07353920884103</v>
      </c>
      <c r="H33" s="19">
        <f t="shared" si="9"/>
        <v>131.4157644684787</v>
      </c>
      <c r="I33" s="19">
        <f t="shared" si="9"/>
        <v>134.22978492245591</v>
      </c>
      <c r="J33" s="19">
        <f t="shared" si="9"/>
        <v>128.36614204911371</v>
      </c>
      <c r="K33" s="19">
        <f t="shared" si="9"/>
        <v>129.34792091535621</v>
      </c>
      <c r="L33" s="19">
        <f t="shared" si="9"/>
        <v>126.33046509115448</v>
      </c>
      <c r="M33" s="19">
        <f t="shared" si="9"/>
        <v>133.47333351826984</v>
      </c>
      <c r="N33" s="19">
        <f t="shared" si="9"/>
        <v>144.65709506573629</v>
      </c>
      <c r="O33" s="19">
        <f t="shared" si="9"/>
        <v>138.44956403255708</v>
      </c>
      <c r="P33" s="19">
        <f t="shared" si="9"/>
        <v>128.64175634288949</v>
      </c>
      <c r="Q33" s="19">
        <f t="shared" si="9"/>
        <v>128.15029078209014</v>
      </c>
      <c r="R33" s="19">
        <f t="shared" si="9"/>
        <v>128.27654483249003</v>
      </c>
      <c r="S33" s="19">
        <f t="shared" si="9"/>
        <v>134.40368276692246</v>
      </c>
      <c r="T33" s="19">
        <f t="shared" si="9"/>
        <v>143.10454792191319</v>
      </c>
      <c r="U33" s="19">
        <f t="shared" si="9"/>
        <v>151.957879088304</v>
      </c>
      <c r="V33" s="19">
        <f t="shared" si="9"/>
        <v>151.20521746564251</v>
      </c>
      <c r="W33" s="19">
        <f t="shared" si="9"/>
        <v>73.470712024768588</v>
      </c>
      <c r="X33" s="19">
        <f t="shared" si="9"/>
        <v>107.10297447702158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121.90161697039299</v>
      </c>
      <c r="D40" s="8">
        <v>144.10429901985518</v>
      </c>
      <c r="E40" s="8">
        <v>170.36990278316861</v>
      </c>
      <c r="F40" s="8">
        <v>182.74685795820321</v>
      </c>
      <c r="G40" s="8">
        <v>140.07353920884103</v>
      </c>
      <c r="H40" s="8">
        <v>131.4157644684787</v>
      </c>
      <c r="I40" s="8">
        <v>134.22978492245591</v>
      </c>
      <c r="J40" s="8">
        <v>128.36614204911371</v>
      </c>
      <c r="K40" s="8">
        <v>129.34792091535621</v>
      </c>
      <c r="L40" s="8">
        <v>126.33046509115448</v>
      </c>
      <c r="M40" s="8">
        <v>133.47333351826984</v>
      </c>
      <c r="N40" s="8">
        <v>144.65709506573629</v>
      </c>
      <c r="O40" s="8">
        <v>138.44956403255708</v>
      </c>
      <c r="P40" s="8">
        <v>128.64175634288949</v>
      </c>
      <c r="Q40" s="8">
        <v>128.15029078209014</v>
      </c>
      <c r="R40" s="8">
        <v>128.27654483249003</v>
      </c>
      <c r="S40" s="8">
        <v>134.40368276692246</v>
      </c>
      <c r="T40" s="8">
        <v>143.10454792191319</v>
      </c>
      <c r="U40" s="8">
        <v>151.957879088304</v>
      </c>
      <c r="V40" s="8">
        <v>151.20521746564251</v>
      </c>
      <c r="W40" s="8">
        <v>73.470712024768588</v>
      </c>
      <c r="X40" s="8">
        <v>107.10297447702158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4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315</v>
      </c>
      <c r="B1" s="4" t="s">
        <v>314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26.691093269764785</v>
      </c>
      <c r="D2" s="21">
        <f t="shared" ref="D2:X2" si="0">SUM(D3,D17,D22,D25,D26,D51,D52)</f>
        <v>22.911432092535243</v>
      </c>
      <c r="E2" s="21">
        <f t="shared" si="0"/>
        <v>25.633227147128256</v>
      </c>
      <c r="F2" s="21">
        <f t="shared" si="0"/>
        <v>24.63175168043945</v>
      </c>
      <c r="G2" s="21">
        <f t="shared" si="0"/>
        <v>30.711472599986553</v>
      </c>
      <c r="H2" s="21">
        <f t="shared" si="0"/>
        <v>34.716160937094806</v>
      </c>
      <c r="I2" s="21">
        <f t="shared" si="0"/>
        <v>40.471363461369201</v>
      </c>
      <c r="J2" s="21">
        <f t="shared" si="0"/>
        <v>35.033235173974397</v>
      </c>
      <c r="K2" s="21">
        <f t="shared" si="0"/>
        <v>34.660982862347694</v>
      </c>
      <c r="L2" s="21">
        <f t="shared" si="0"/>
        <v>30.100164207742303</v>
      </c>
      <c r="M2" s="21">
        <f t="shared" si="0"/>
        <v>27.55630539527667</v>
      </c>
      <c r="N2" s="21">
        <f t="shared" si="0"/>
        <v>21.77409104707829</v>
      </c>
      <c r="O2" s="21">
        <f t="shared" si="0"/>
        <v>16.222736724354824</v>
      </c>
      <c r="P2" s="21">
        <f t="shared" si="0"/>
        <v>14.455487385900268</v>
      </c>
      <c r="Q2" s="21">
        <f t="shared" si="0"/>
        <v>12.25520966523991</v>
      </c>
      <c r="R2" s="21">
        <f t="shared" si="0"/>
        <v>11.510078245036388</v>
      </c>
      <c r="S2" s="21">
        <f t="shared" si="0"/>
        <v>9.7071821785947421</v>
      </c>
      <c r="T2" s="21">
        <f t="shared" si="0"/>
        <v>10.07706153504744</v>
      </c>
      <c r="U2" s="21">
        <f t="shared" si="0"/>
        <v>8.8461196592665878</v>
      </c>
      <c r="V2" s="21">
        <f t="shared" si="0"/>
        <v>6.3599723693816888</v>
      </c>
      <c r="W2" s="21">
        <f t="shared" si="0"/>
        <v>4.2165809733813022</v>
      </c>
      <c r="X2" s="21">
        <f t="shared" si="0"/>
        <v>4.8772135430747925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26.691093269764785</v>
      </c>
      <c r="D26" s="27">
        <f t="shared" si="7"/>
        <v>22.911432092535243</v>
      </c>
      <c r="E26" s="27">
        <f t="shared" si="7"/>
        <v>25.633227147128256</v>
      </c>
      <c r="F26" s="27">
        <f t="shared" si="7"/>
        <v>24.63175168043945</v>
      </c>
      <c r="G26" s="27">
        <f t="shared" si="7"/>
        <v>30.711472599986553</v>
      </c>
      <c r="H26" s="27">
        <f t="shared" si="7"/>
        <v>34.716160937094806</v>
      </c>
      <c r="I26" s="27">
        <f t="shared" si="7"/>
        <v>40.471363461369201</v>
      </c>
      <c r="J26" s="27">
        <f t="shared" si="7"/>
        <v>35.033235173974397</v>
      </c>
      <c r="K26" s="27">
        <f t="shared" si="7"/>
        <v>34.660982862347694</v>
      </c>
      <c r="L26" s="27">
        <f t="shared" si="7"/>
        <v>30.100164207742303</v>
      </c>
      <c r="M26" s="27">
        <f t="shared" si="7"/>
        <v>27.55630539527667</v>
      </c>
      <c r="N26" s="27">
        <f t="shared" si="7"/>
        <v>21.77409104707829</v>
      </c>
      <c r="O26" s="27">
        <f t="shared" si="7"/>
        <v>16.222736724354824</v>
      </c>
      <c r="P26" s="27">
        <f t="shared" si="7"/>
        <v>14.455487385900268</v>
      </c>
      <c r="Q26" s="27">
        <f t="shared" si="7"/>
        <v>12.25520966523991</v>
      </c>
      <c r="R26" s="27">
        <f t="shared" si="7"/>
        <v>11.510078245036388</v>
      </c>
      <c r="S26" s="27">
        <f t="shared" si="7"/>
        <v>9.7071821785947421</v>
      </c>
      <c r="T26" s="27">
        <f t="shared" si="7"/>
        <v>10.07706153504744</v>
      </c>
      <c r="U26" s="27">
        <f t="shared" si="7"/>
        <v>8.8461196592665878</v>
      </c>
      <c r="V26" s="27">
        <f t="shared" si="7"/>
        <v>6.3599723693816888</v>
      </c>
      <c r="W26" s="27">
        <f t="shared" si="7"/>
        <v>4.2165809733813022</v>
      </c>
      <c r="X26" s="27">
        <f t="shared" si="7"/>
        <v>4.8772135430747925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26.691093269764785</v>
      </c>
      <c r="D33" s="19">
        <f t="shared" si="9"/>
        <v>22.911432092535243</v>
      </c>
      <c r="E33" s="19">
        <f t="shared" si="9"/>
        <v>25.633227147128256</v>
      </c>
      <c r="F33" s="19">
        <f t="shared" si="9"/>
        <v>24.63175168043945</v>
      </c>
      <c r="G33" s="19">
        <f t="shared" si="9"/>
        <v>30.711472599986553</v>
      </c>
      <c r="H33" s="19">
        <f t="shared" si="9"/>
        <v>34.716160937094806</v>
      </c>
      <c r="I33" s="19">
        <f t="shared" si="9"/>
        <v>40.471363461369201</v>
      </c>
      <c r="J33" s="19">
        <f t="shared" si="9"/>
        <v>35.033235173974397</v>
      </c>
      <c r="K33" s="19">
        <f t="shared" si="9"/>
        <v>34.660982862347694</v>
      </c>
      <c r="L33" s="19">
        <f t="shared" si="9"/>
        <v>30.100164207742303</v>
      </c>
      <c r="M33" s="19">
        <f t="shared" si="9"/>
        <v>27.55630539527667</v>
      </c>
      <c r="N33" s="19">
        <f t="shared" si="9"/>
        <v>21.77409104707829</v>
      </c>
      <c r="O33" s="19">
        <f t="shared" si="9"/>
        <v>16.222736724354824</v>
      </c>
      <c r="P33" s="19">
        <f t="shared" si="9"/>
        <v>14.455487385900268</v>
      </c>
      <c r="Q33" s="19">
        <f t="shared" si="9"/>
        <v>12.25520966523991</v>
      </c>
      <c r="R33" s="19">
        <f t="shared" si="9"/>
        <v>11.510078245036388</v>
      </c>
      <c r="S33" s="19">
        <f t="shared" si="9"/>
        <v>9.7071821785947421</v>
      </c>
      <c r="T33" s="19">
        <f t="shared" si="9"/>
        <v>10.07706153504744</v>
      </c>
      <c r="U33" s="19">
        <f t="shared" si="9"/>
        <v>8.8461196592665878</v>
      </c>
      <c r="V33" s="19">
        <f t="shared" si="9"/>
        <v>6.3599723693816888</v>
      </c>
      <c r="W33" s="19">
        <f t="shared" si="9"/>
        <v>4.2165809733813022</v>
      </c>
      <c r="X33" s="19">
        <f t="shared" si="9"/>
        <v>4.8772135430747925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26.691093269764785</v>
      </c>
      <c r="D40" s="8">
        <v>22.911432092535243</v>
      </c>
      <c r="E40" s="8">
        <v>25.633227147128256</v>
      </c>
      <c r="F40" s="8">
        <v>24.63175168043945</v>
      </c>
      <c r="G40" s="8">
        <v>30.711472599986553</v>
      </c>
      <c r="H40" s="8">
        <v>34.716160937094806</v>
      </c>
      <c r="I40" s="8">
        <v>40.471363461369201</v>
      </c>
      <c r="J40" s="8">
        <v>35.033235173974397</v>
      </c>
      <c r="K40" s="8">
        <v>34.660982862347694</v>
      </c>
      <c r="L40" s="8">
        <v>30.100164207742303</v>
      </c>
      <c r="M40" s="8">
        <v>27.55630539527667</v>
      </c>
      <c r="N40" s="8">
        <v>21.77409104707829</v>
      </c>
      <c r="O40" s="8">
        <v>16.222736724354824</v>
      </c>
      <c r="P40" s="8">
        <v>14.455487385900268</v>
      </c>
      <c r="Q40" s="8">
        <v>12.25520966523991</v>
      </c>
      <c r="R40" s="8">
        <v>11.510078245036388</v>
      </c>
      <c r="S40" s="8">
        <v>9.7071821785947421</v>
      </c>
      <c r="T40" s="8">
        <v>10.07706153504744</v>
      </c>
      <c r="U40" s="8">
        <v>8.8461196592665878</v>
      </c>
      <c r="V40" s="8">
        <v>6.3599723693816888</v>
      </c>
      <c r="W40" s="8">
        <v>4.2165809733813022</v>
      </c>
      <c r="X40" s="8">
        <v>4.8772135430747925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5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316</v>
      </c>
      <c r="B1" s="4" t="s">
        <v>313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1.3131997146053063</v>
      </c>
      <c r="D2" s="21">
        <f t="shared" ref="D2:X2" si="0">SUM(D3,D17,D22,D25,D26,D51,D52)</f>
        <v>1.2690306043477373</v>
      </c>
      <c r="E2" s="21">
        <f t="shared" si="0"/>
        <v>1.3747211429562918</v>
      </c>
      <c r="F2" s="21">
        <f t="shared" si="0"/>
        <v>1.3617234521826165</v>
      </c>
      <c r="G2" s="21">
        <f t="shared" si="0"/>
        <v>1.5351858587651921</v>
      </c>
      <c r="H2" s="21">
        <f t="shared" si="0"/>
        <v>1.4373187709205231</v>
      </c>
      <c r="I2" s="21">
        <f t="shared" si="0"/>
        <v>1.3218503473056042</v>
      </c>
      <c r="J2" s="21">
        <f t="shared" si="0"/>
        <v>1.2191700865265183</v>
      </c>
      <c r="K2" s="21">
        <f t="shared" si="0"/>
        <v>1.4364968495746286</v>
      </c>
      <c r="L2" s="21">
        <f t="shared" si="0"/>
        <v>1.7188465461709364</v>
      </c>
      <c r="M2" s="21">
        <f t="shared" si="0"/>
        <v>2.1590201984895909</v>
      </c>
      <c r="N2" s="21">
        <f t="shared" si="0"/>
        <v>0.9839471430232295</v>
      </c>
      <c r="O2" s="21">
        <f t="shared" si="0"/>
        <v>0.49670683901041746</v>
      </c>
      <c r="P2" s="21">
        <f t="shared" si="0"/>
        <v>0.5274879190836651</v>
      </c>
      <c r="Q2" s="21">
        <f t="shared" si="0"/>
        <v>0.39896517719541552</v>
      </c>
      <c r="R2" s="21">
        <f t="shared" si="0"/>
        <v>0.44832236819953669</v>
      </c>
      <c r="S2" s="21">
        <f t="shared" si="0"/>
        <v>0.2827616528983839</v>
      </c>
      <c r="T2" s="21">
        <f t="shared" si="0"/>
        <v>0.30527309950381093</v>
      </c>
      <c r="U2" s="21">
        <f t="shared" si="0"/>
        <v>0.32843299766985085</v>
      </c>
      <c r="V2" s="21">
        <f t="shared" si="0"/>
        <v>0.71748719381923853</v>
      </c>
      <c r="W2" s="21">
        <f t="shared" si="0"/>
        <v>1.4470431133358448</v>
      </c>
      <c r="X2" s="21">
        <f t="shared" si="0"/>
        <v>0.67681085598854107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1.3131997146053063</v>
      </c>
      <c r="D26" s="27">
        <f t="shared" si="7"/>
        <v>1.2690306043477373</v>
      </c>
      <c r="E26" s="27">
        <f t="shared" si="7"/>
        <v>1.3747211429562918</v>
      </c>
      <c r="F26" s="27">
        <f t="shared" si="7"/>
        <v>1.3617234521826165</v>
      </c>
      <c r="G26" s="27">
        <f t="shared" si="7"/>
        <v>1.5351858587651921</v>
      </c>
      <c r="H26" s="27">
        <f t="shared" si="7"/>
        <v>1.4373187709205231</v>
      </c>
      <c r="I26" s="27">
        <f t="shared" si="7"/>
        <v>1.3218503473056042</v>
      </c>
      <c r="J26" s="27">
        <f t="shared" si="7"/>
        <v>1.2191700865265183</v>
      </c>
      <c r="K26" s="27">
        <f t="shared" si="7"/>
        <v>1.4364968495746286</v>
      </c>
      <c r="L26" s="27">
        <f t="shared" si="7"/>
        <v>1.7188465461709364</v>
      </c>
      <c r="M26" s="27">
        <f t="shared" si="7"/>
        <v>2.1590201984895909</v>
      </c>
      <c r="N26" s="27">
        <f t="shared" si="7"/>
        <v>0.9839471430232295</v>
      </c>
      <c r="O26" s="27">
        <f t="shared" si="7"/>
        <v>0.49670683901041746</v>
      </c>
      <c r="P26" s="27">
        <f t="shared" si="7"/>
        <v>0.5274879190836651</v>
      </c>
      <c r="Q26" s="27">
        <f t="shared" si="7"/>
        <v>0.39896517719541552</v>
      </c>
      <c r="R26" s="27">
        <f t="shared" si="7"/>
        <v>0.44832236819953669</v>
      </c>
      <c r="S26" s="27">
        <f t="shared" si="7"/>
        <v>0.2827616528983839</v>
      </c>
      <c r="T26" s="27">
        <f t="shared" si="7"/>
        <v>0.30527309950381093</v>
      </c>
      <c r="U26" s="27">
        <f t="shared" si="7"/>
        <v>0.32843299766985085</v>
      </c>
      <c r="V26" s="27">
        <f t="shared" si="7"/>
        <v>0.71748719381923853</v>
      </c>
      <c r="W26" s="27">
        <f t="shared" si="7"/>
        <v>1.4470431133358448</v>
      </c>
      <c r="X26" s="27">
        <f t="shared" si="7"/>
        <v>0.67681085598854107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1.3131997146053063</v>
      </c>
      <c r="D33" s="19">
        <f t="shared" si="9"/>
        <v>1.2690306043477373</v>
      </c>
      <c r="E33" s="19">
        <f t="shared" si="9"/>
        <v>1.3747211429562918</v>
      </c>
      <c r="F33" s="19">
        <f t="shared" si="9"/>
        <v>1.3617234521826165</v>
      </c>
      <c r="G33" s="19">
        <f t="shared" si="9"/>
        <v>1.5351858587651921</v>
      </c>
      <c r="H33" s="19">
        <f t="shared" si="9"/>
        <v>1.4373187709205231</v>
      </c>
      <c r="I33" s="19">
        <f t="shared" si="9"/>
        <v>1.3218503473056042</v>
      </c>
      <c r="J33" s="19">
        <f t="shared" si="9"/>
        <v>1.2191700865265183</v>
      </c>
      <c r="K33" s="19">
        <f t="shared" si="9"/>
        <v>1.4364968495746286</v>
      </c>
      <c r="L33" s="19">
        <f t="shared" si="9"/>
        <v>1.7188465461709364</v>
      </c>
      <c r="M33" s="19">
        <f t="shared" si="9"/>
        <v>2.1590201984895909</v>
      </c>
      <c r="N33" s="19">
        <f t="shared" si="9"/>
        <v>0.9839471430232295</v>
      </c>
      <c r="O33" s="19">
        <f t="shared" si="9"/>
        <v>0.49670683901041746</v>
      </c>
      <c r="P33" s="19">
        <f t="shared" si="9"/>
        <v>0.5274879190836651</v>
      </c>
      <c r="Q33" s="19">
        <f t="shared" si="9"/>
        <v>0.39896517719541552</v>
      </c>
      <c r="R33" s="19">
        <f t="shared" si="9"/>
        <v>0.44832236819953669</v>
      </c>
      <c r="S33" s="19">
        <f t="shared" si="9"/>
        <v>0.2827616528983839</v>
      </c>
      <c r="T33" s="19">
        <f t="shared" si="9"/>
        <v>0.30527309950381093</v>
      </c>
      <c r="U33" s="19">
        <f t="shared" si="9"/>
        <v>0.32843299766985085</v>
      </c>
      <c r="V33" s="19">
        <f t="shared" si="9"/>
        <v>0.71748719381923853</v>
      </c>
      <c r="W33" s="19">
        <f t="shared" si="9"/>
        <v>1.4470431133358448</v>
      </c>
      <c r="X33" s="19">
        <f t="shared" si="9"/>
        <v>0.67681085598854107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1.3131997146053063</v>
      </c>
      <c r="D40" s="8">
        <v>1.2690306043477373</v>
      </c>
      <c r="E40" s="8">
        <v>1.3747211429562918</v>
      </c>
      <c r="F40" s="8">
        <v>1.3617234521826165</v>
      </c>
      <c r="G40" s="8">
        <v>1.5351858587651921</v>
      </c>
      <c r="H40" s="8">
        <v>1.4373187709205231</v>
      </c>
      <c r="I40" s="8">
        <v>1.3218503473056042</v>
      </c>
      <c r="J40" s="8">
        <v>1.2191700865265183</v>
      </c>
      <c r="K40" s="8">
        <v>1.4364968495746286</v>
      </c>
      <c r="L40" s="8">
        <v>1.7188465461709364</v>
      </c>
      <c r="M40" s="8">
        <v>2.1590201984895909</v>
      </c>
      <c r="N40" s="8">
        <v>0.9839471430232295</v>
      </c>
      <c r="O40" s="8">
        <v>0.49670683901041746</v>
      </c>
      <c r="P40" s="8">
        <v>0.5274879190836651</v>
      </c>
      <c r="Q40" s="8">
        <v>0.39896517719541552</v>
      </c>
      <c r="R40" s="8">
        <v>0.44832236819953669</v>
      </c>
      <c r="S40" s="8">
        <v>0.2827616528983839</v>
      </c>
      <c r="T40" s="8">
        <v>0.30527309950381093</v>
      </c>
      <c r="U40" s="8">
        <v>0.32843299766985085</v>
      </c>
      <c r="V40" s="8">
        <v>0.71748719381923853</v>
      </c>
      <c r="W40" s="8">
        <v>1.4470431133358448</v>
      </c>
      <c r="X40" s="8">
        <v>0.67681085598854107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124</v>
      </c>
      <c r="B1" s="4" t="s">
        <v>207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6366.5247953016005</v>
      </c>
      <c r="D2" s="21">
        <f t="shared" ref="D2:X2" si="0">SUM(D3,D17,D22,D25,D26,D51,D52)</f>
        <v>6248.8048972031993</v>
      </c>
      <c r="E2" s="21">
        <f t="shared" si="0"/>
        <v>6404.700257877601</v>
      </c>
      <c r="F2" s="21">
        <f t="shared" si="0"/>
        <v>7085.6839402775986</v>
      </c>
      <c r="G2" s="21">
        <f t="shared" si="0"/>
        <v>6973.8035416847997</v>
      </c>
      <c r="H2" s="21">
        <f t="shared" si="0"/>
        <v>7115.9242851792005</v>
      </c>
      <c r="I2" s="21">
        <f t="shared" si="0"/>
        <v>7181.3217308400008</v>
      </c>
      <c r="J2" s="21">
        <f t="shared" si="0"/>
        <v>7486.7845032180012</v>
      </c>
      <c r="K2" s="21">
        <f t="shared" si="0"/>
        <v>7680.1866199199985</v>
      </c>
      <c r="L2" s="21">
        <f t="shared" si="0"/>
        <v>7610.6704339116004</v>
      </c>
      <c r="M2" s="21">
        <f t="shared" si="0"/>
        <v>7351.3759809599997</v>
      </c>
      <c r="N2" s="21">
        <f t="shared" si="0"/>
        <v>7096.453482312003</v>
      </c>
      <c r="O2" s="21">
        <f t="shared" si="0"/>
        <v>6602.0028133199994</v>
      </c>
      <c r="P2" s="21">
        <f t="shared" si="0"/>
        <v>5682.7299727199998</v>
      </c>
      <c r="Q2" s="21">
        <f t="shared" si="0"/>
        <v>5846.8443532559995</v>
      </c>
      <c r="R2" s="21">
        <f t="shared" si="0"/>
        <v>5988.4066264800003</v>
      </c>
      <c r="S2" s="21">
        <f t="shared" si="0"/>
        <v>6347.4945866160006</v>
      </c>
      <c r="T2" s="21">
        <f t="shared" si="0"/>
        <v>6453.0916732836004</v>
      </c>
      <c r="U2" s="21">
        <f t="shared" si="0"/>
        <v>6364.3490472543035</v>
      </c>
      <c r="V2" s="21">
        <f t="shared" si="0"/>
        <v>6402.3075549260466</v>
      </c>
      <c r="W2" s="21">
        <f t="shared" si="0"/>
        <v>5920.81176073403</v>
      </c>
      <c r="X2" s="21">
        <f t="shared" si="0"/>
        <v>6042.030707267927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125.45632622160002</v>
      </c>
      <c r="D3" s="24">
        <f t="shared" si="1"/>
        <v>131.72235880320002</v>
      </c>
      <c r="E3" s="24">
        <f t="shared" si="1"/>
        <v>129.56323271759999</v>
      </c>
      <c r="F3" s="24">
        <f t="shared" si="1"/>
        <v>133.9801573176</v>
      </c>
      <c r="G3" s="24">
        <f t="shared" si="1"/>
        <v>151.58841144480007</v>
      </c>
      <c r="H3" s="24">
        <f t="shared" si="1"/>
        <v>138.33697093920003</v>
      </c>
      <c r="I3" s="24">
        <f t="shared" si="1"/>
        <v>149.92599204000001</v>
      </c>
      <c r="J3" s="24">
        <f t="shared" si="1"/>
        <v>116.77455721799998</v>
      </c>
      <c r="K3" s="24">
        <f t="shared" si="1"/>
        <v>111.15477648</v>
      </c>
      <c r="L3" s="24">
        <f t="shared" si="1"/>
        <v>57.390459231599991</v>
      </c>
      <c r="M3" s="24">
        <f t="shared" si="1"/>
        <v>66.475387439999977</v>
      </c>
      <c r="N3" s="24">
        <f t="shared" si="1"/>
        <v>29.379129911999989</v>
      </c>
      <c r="O3" s="24">
        <f t="shared" si="1"/>
        <v>0.52425648000000002</v>
      </c>
      <c r="P3" s="24">
        <f t="shared" si="1"/>
        <v>0.52425648000000002</v>
      </c>
      <c r="Q3" s="24">
        <f t="shared" si="1"/>
        <v>8.8136809199999995</v>
      </c>
      <c r="R3" s="24">
        <f t="shared" si="1"/>
        <v>14.502636720000002</v>
      </c>
      <c r="S3" s="24">
        <f t="shared" si="1"/>
        <v>0</v>
      </c>
      <c r="T3" s="24">
        <f t="shared" si="1"/>
        <v>11.693692098000001</v>
      </c>
      <c r="U3" s="24">
        <f t="shared" si="1"/>
        <v>53.920524240000006</v>
      </c>
      <c r="V3" s="24">
        <f t="shared" si="1"/>
        <v>68.602785894306422</v>
      </c>
      <c r="W3" s="24">
        <f t="shared" si="1"/>
        <v>68.942227922941612</v>
      </c>
      <c r="X3" s="24">
        <f t="shared" si="1"/>
        <v>155.78429514517421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125.45632622160002</v>
      </c>
      <c r="D4" s="19">
        <f t="shared" si="2"/>
        <v>131.72235880320002</v>
      </c>
      <c r="E4" s="19">
        <f t="shared" si="2"/>
        <v>129.56323271759999</v>
      </c>
      <c r="F4" s="19">
        <f t="shared" si="2"/>
        <v>133.9801573176</v>
      </c>
      <c r="G4" s="19">
        <f t="shared" si="2"/>
        <v>151.06415496480008</v>
      </c>
      <c r="H4" s="19">
        <f t="shared" si="2"/>
        <v>137.81271445920004</v>
      </c>
      <c r="I4" s="19">
        <f t="shared" si="2"/>
        <v>149.40173556000002</v>
      </c>
      <c r="J4" s="19">
        <f t="shared" si="2"/>
        <v>116.25030073799998</v>
      </c>
      <c r="K4" s="19">
        <f t="shared" si="2"/>
        <v>110.63051999999999</v>
      </c>
      <c r="L4" s="19">
        <f t="shared" si="2"/>
        <v>56.866202751599992</v>
      </c>
      <c r="M4" s="19">
        <f t="shared" si="2"/>
        <v>65.951130959999972</v>
      </c>
      <c r="N4" s="19">
        <f t="shared" si="2"/>
        <v>28.854873431999987</v>
      </c>
      <c r="O4" s="19">
        <f t="shared" si="2"/>
        <v>0</v>
      </c>
      <c r="P4" s="19">
        <f t="shared" si="2"/>
        <v>0</v>
      </c>
      <c r="Q4" s="19">
        <f t="shared" si="2"/>
        <v>8.8136809199999995</v>
      </c>
      <c r="R4" s="19">
        <f t="shared" si="2"/>
        <v>14.502636720000002</v>
      </c>
      <c r="S4" s="19">
        <f t="shared" si="2"/>
        <v>0</v>
      </c>
      <c r="T4" s="19">
        <f t="shared" si="2"/>
        <v>11.693692098000001</v>
      </c>
      <c r="U4" s="19">
        <f t="shared" si="2"/>
        <v>53.920524240000006</v>
      </c>
      <c r="V4" s="19">
        <f t="shared" si="2"/>
        <v>68.602785894306422</v>
      </c>
      <c r="W4" s="19">
        <f t="shared" si="2"/>
        <v>68.942227922941612</v>
      </c>
      <c r="X4" s="19">
        <f t="shared" si="2"/>
        <v>155.78429514517421</v>
      </c>
    </row>
    <row r="5" spans="1:24" ht="11.25" customHeight="1" x14ac:dyDescent="0.2">
      <c r="A5" s="28" t="s">
        <v>4</v>
      </c>
      <c r="B5" s="7" t="s">
        <v>5</v>
      </c>
      <c r="C5" s="8">
        <f>TI_EHG_E!C5+NRG_E!C5+FC_E!C5</f>
        <v>0</v>
      </c>
      <c r="D5" s="8">
        <f>TI_EHG_E!D5+NRG_E!D5+FC_E!D5</f>
        <v>0</v>
      </c>
      <c r="E5" s="8">
        <f>TI_EHG_E!E5+NRG_E!E5+FC_E!E5</f>
        <v>0</v>
      </c>
      <c r="F5" s="8">
        <f>TI_EHG_E!F5+NRG_E!F5+FC_E!F5</f>
        <v>0</v>
      </c>
      <c r="G5" s="8">
        <f>TI_EHG_E!G5+NRG_E!G5+FC_E!G5</f>
        <v>0</v>
      </c>
      <c r="H5" s="8">
        <f>TI_EHG_E!H5+NRG_E!H5+FC_E!H5</f>
        <v>0</v>
      </c>
      <c r="I5" s="8">
        <f>TI_EHG_E!I5+NRG_E!I5+FC_E!I5</f>
        <v>0</v>
      </c>
      <c r="J5" s="8">
        <f>TI_EHG_E!J5+NRG_E!J5+FC_E!J5</f>
        <v>0</v>
      </c>
      <c r="K5" s="8">
        <f>TI_EHG_E!K5+NRG_E!K5+FC_E!K5</f>
        <v>0</v>
      </c>
      <c r="L5" s="8">
        <f>TI_EHG_E!L5+NRG_E!L5+FC_E!L5</f>
        <v>0</v>
      </c>
      <c r="M5" s="8">
        <f>TI_EHG_E!M5+NRG_E!M5+FC_E!M5</f>
        <v>0</v>
      </c>
      <c r="N5" s="8">
        <f>TI_EHG_E!N5+NRG_E!N5+FC_E!N5</f>
        <v>0</v>
      </c>
      <c r="O5" s="8">
        <f>TI_EHG_E!O5+NRG_E!O5+FC_E!O5</f>
        <v>0</v>
      </c>
      <c r="P5" s="8">
        <f>TI_EHG_E!P5+NRG_E!P5+FC_E!P5</f>
        <v>0</v>
      </c>
      <c r="Q5" s="8">
        <f>TI_EHG_E!Q5+NRG_E!Q5+FC_E!Q5</f>
        <v>0</v>
      </c>
      <c r="R5" s="8">
        <f>TI_EHG_E!R5+NRG_E!R5+FC_E!R5</f>
        <v>0</v>
      </c>
      <c r="S5" s="8">
        <f>TI_EHG_E!S5+NRG_E!S5+FC_E!S5</f>
        <v>0</v>
      </c>
      <c r="T5" s="8">
        <f>TI_EHG_E!T5+NRG_E!T5+FC_E!T5</f>
        <v>0</v>
      </c>
      <c r="U5" s="8">
        <f>TI_EHG_E!U5+NRG_E!U5+FC_E!U5</f>
        <v>0</v>
      </c>
      <c r="V5" s="8">
        <f>TI_EHG_E!V5+NRG_E!V5+FC_E!V5</f>
        <v>0</v>
      </c>
      <c r="W5" s="8">
        <f>TI_EHG_E!W5+NRG_E!W5+FC_E!W5</f>
        <v>0</v>
      </c>
      <c r="X5" s="8">
        <f>TI_EHG_E!X5+NRG_E!X5+FC_E!X5</f>
        <v>0</v>
      </c>
    </row>
    <row r="6" spans="1:24" ht="11.25" customHeight="1" x14ac:dyDescent="0.2">
      <c r="A6" s="28" t="s">
        <v>6</v>
      </c>
      <c r="B6" s="7" t="s">
        <v>7</v>
      </c>
      <c r="C6" s="8">
        <f>TI_EHG_E!C6+NRG_E!C6+FC_E!C6</f>
        <v>0</v>
      </c>
      <c r="D6" s="8">
        <f>TI_EHG_E!D6+NRG_E!D6+FC_E!D6</f>
        <v>0</v>
      </c>
      <c r="E6" s="8">
        <f>TI_EHG_E!E6+NRG_E!E6+FC_E!E6</f>
        <v>0</v>
      </c>
      <c r="F6" s="8">
        <f>TI_EHG_E!F6+NRG_E!F6+FC_E!F6</f>
        <v>0</v>
      </c>
      <c r="G6" s="8">
        <f>TI_EHG_E!G6+NRG_E!G6+FC_E!G6</f>
        <v>0</v>
      </c>
      <c r="H6" s="8">
        <f>TI_EHG_E!H6+NRG_E!H6+FC_E!H6</f>
        <v>0</v>
      </c>
      <c r="I6" s="8">
        <f>TI_EHG_E!I6+NRG_E!I6+FC_E!I6</f>
        <v>0</v>
      </c>
      <c r="J6" s="8">
        <f>TI_EHG_E!J6+NRG_E!J6+FC_E!J6</f>
        <v>0</v>
      </c>
      <c r="K6" s="8">
        <f>TI_EHG_E!K6+NRG_E!K6+FC_E!K6</f>
        <v>0</v>
      </c>
      <c r="L6" s="8">
        <f>TI_EHG_E!L6+NRG_E!L6+FC_E!L6</f>
        <v>0</v>
      </c>
      <c r="M6" s="8">
        <f>TI_EHG_E!M6+NRG_E!M6+FC_E!M6</f>
        <v>0</v>
      </c>
      <c r="N6" s="8">
        <f>TI_EHG_E!N6+NRG_E!N6+FC_E!N6</f>
        <v>0</v>
      </c>
      <c r="O6" s="8">
        <f>TI_EHG_E!O6+NRG_E!O6+FC_E!O6</f>
        <v>0</v>
      </c>
      <c r="P6" s="8">
        <f>TI_EHG_E!P6+NRG_E!P6+FC_E!P6</f>
        <v>0</v>
      </c>
      <c r="Q6" s="8">
        <f>TI_EHG_E!Q6+NRG_E!Q6+FC_E!Q6</f>
        <v>0</v>
      </c>
      <c r="R6" s="8">
        <f>TI_EHG_E!R6+NRG_E!R6+FC_E!R6</f>
        <v>0</v>
      </c>
      <c r="S6" s="8">
        <f>TI_EHG_E!S6+NRG_E!S6+FC_E!S6</f>
        <v>0</v>
      </c>
      <c r="T6" s="8">
        <f>TI_EHG_E!T6+NRG_E!T6+FC_E!T6</f>
        <v>0</v>
      </c>
      <c r="U6" s="8">
        <f>TI_EHG_E!U6+NRG_E!U6+FC_E!U6</f>
        <v>0</v>
      </c>
      <c r="V6" s="8">
        <f>TI_EHG_E!V6+NRG_E!V6+FC_E!V6</f>
        <v>0</v>
      </c>
      <c r="W6" s="8">
        <f>TI_EHG_E!W6+NRG_E!W6+FC_E!W6</f>
        <v>0</v>
      </c>
      <c r="X6" s="8">
        <f>TI_EHG_E!X6+NRG_E!X6+FC_E!X6</f>
        <v>0</v>
      </c>
    </row>
    <row r="7" spans="1:24" ht="11.25" customHeight="1" x14ac:dyDescent="0.2">
      <c r="A7" s="28" t="s">
        <v>8</v>
      </c>
      <c r="B7" s="7" t="s">
        <v>9</v>
      </c>
      <c r="C7" s="8">
        <f>TI_EHG_E!C7+NRG_E!C7+FC_E!C7</f>
        <v>125.45632622160002</v>
      </c>
      <c r="D7" s="8">
        <f>TI_EHG_E!D7+NRG_E!D7+FC_E!D7</f>
        <v>131.72235880320002</v>
      </c>
      <c r="E7" s="8">
        <f>TI_EHG_E!E7+NRG_E!E7+FC_E!E7</f>
        <v>129.56323271759999</v>
      </c>
      <c r="F7" s="8">
        <f>TI_EHG_E!F7+NRG_E!F7+FC_E!F7</f>
        <v>133.9801573176</v>
      </c>
      <c r="G7" s="8">
        <f>TI_EHG_E!G7+NRG_E!G7+FC_E!G7</f>
        <v>151.06415496480008</v>
      </c>
      <c r="H7" s="8">
        <f>TI_EHG_E!H7+NRG_E!H7+FC_E!H7</f>
        <v>137.81271445920004</v>
      </c>
      <c r="I7" s="8">
        <f>TI_EHG_E!I7+NRG_E!I7+FC_E!I7</f>
        <v>149.40173556000002</v>
      </c>
      <c r="J7" s="8">
        <f>TI_EHG_E!J7+NRG_E!J7+FC_E!J7</f>
        <v>116.25030073799998</v>
      </c>
      <c r="K7" s="8">
        <f>TI_EHG_E!K7+NRG_E!K7+FC_E!K7</f>
        <v>110.63051999999999</v>
      </c>
      <c r="L7" s="8">
        <f>TI_EHG_E!L7+NRG_E!L7+FC_E!L7</f>
        <v>56.866202751599992</v>
      </c>
      <c r="M7" s="8">
        <f>TI_EHG_E!M7+NRG_E!M7+FC_E!M7</f>
        <v>65.951130959999972</v>
      </c>
      <c r="N7" s="8">
        <f>TI_EHG_E!N7+NRG_E!N7+FC_E!N7</f>
        <v>28.854873431999987</v>
      </c>
      <c r="O7" s="8">
        <f>TI_EHG_E!O7+NRG_E!O7+FC_E!O7</f>
        <v>0</v>
      </c>
      <c r="P7" s="8">
        <f>TI_EHG_E!P7+NRG_E!P7+FC_E!P7</f>
        <v>0</v>
      </c>
      <c r="Q7" s="8">
        <f>TI_EHG_E!Q7+NRG_E!Q7+FC_E!Q7</f>
        <v>8.8136809199999995</v>
      </c>
      <c r="R7" s="8">
        <f>TI_EHG_E!R7+NRG_E!R7+FC_E!R7</f>
        <v>14.502636720000002</v>
      </c>
      <c r="S7" s="8">
        <f>TI_EHG_E!S7+NRG_E!S7+FC_E!S7</f>
        <v>0</v>
      </c>
      <c r="T7" s="8">
        <f>TI_EHG_E!T7+NRG_E!T7+FC_E!T7</f>
        <v>11.693692098000001</v>
      </c>
      <c r="U7" s="8">
        <f>TI_EHG_E!U7+NRG_E!U7+FC_E!U7</f>
        <v>53.920524240000006</v>
      </c>
      <c r="V7" s="8">
        <f>TI_EHG_E!V7+NRG_E!V7+FC_E!V7</f>
        <v>68.602785894306422</v>
      </c>
      <c r="W7" s="8">
        <f>TI_EHG_E!W7+NRG_E!W7+FC_E!W7</f>
        <v>68.942227922941612</v>
      </c>
      <c r="X7" s="8">
        <f>TI_EHG_E!X7+NRG_E!X7+FC_E!X7</f>
        <v>155.78429514517421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3">SUM(C9:C10)</f>
        <v>0</v>
      </c>
      <c r="D8" s="19">
        <f t="shared" ref="D8:X8" si="4">SUM(D9:D10)</f>
        <v>0</v>
      </c>
      <c r="E8" s="19">
        <f t="shared" si="4"/>
        <v>0</v>
      </c>
      <c r="F8" s="19">
        <f t="shared" si="4"/>
        <v>0</v>
      </c>
      <c r="G8" s="19">
        <f t="shared" si="4"/>
        <v>0.52425648000000014</v>
      </c>
      <c r="H8" s="19">
        <f t="shared" si="4"/>
        <v>0.52425648000000002</v>
      </c>
      <c r="I8" s="19">
        <f t="shared" si="4"/>
        <v>0.52425648000000002</v>
      </c>
      <c r="J8" s="19">
        <f t="shared" si="4"/>
        <v>0.52425648000000002</v>
      </c>
      <c r="K8" s="19">
        <f t="shared" si="4"/>
        <v>0.52425648000000002</v>
      </c>
      <c r="L8" s="19">
        <f t="shared" si="4"/>
        <v>0.52425648000000002</v>
      </c>
      <c r="M8" s="19">
        <f t="shared" si="4"/>
        <v>0.52425648000000002</v>
      </c>
      <c r="N8" s="19">
        <f t="shared" si="4"/>
        <v>0.52425648000000002</v>
      </c>
      <c r="O8" s="19">
        <f t="shared" si="4"/>
        <v>0.52425648000000002</v>
      </c>
      <c r="P8" s="19">
        <f t="shared" si="4"/>
        <v>0.52425648000000002</v>
      </c>
      <c r="Q8" s="19">
        <f t="shared" si="4"/>
        <v>0</v>
      </c>
      <c r="R8" s="19">
        <f t="shared" si="4"/>
        <v>0</v>
      </c>
      <c r="S8" s="19">
        <f t="shared" si="4"/>
        <v>0</v>
      </c>
      <c r="T8" s="19">
        <f t="shared" si="4"/>
        <v>0</v>
      </c>
      <c r="U8" s="19">
        <f t="shared" si="4"/>
        <v>0</v>
      </c>
      <c r="V8" s="19">
        <f t="shared" si="4"/>
        <v>0</v>
      </c>
      <c r="W8" s="19">
        <f t="shared" si="4"/>
        <v>0</v>
      </c>
      <c r="X8" s="19">
        <f t="shared" si="4"/>
        <v>0</v>
      </c>
    </row>
    <row r="9" spans="1:24" ht="11.25" customHeight="1" x14ac:dyDescent="0.2">
      <c r="A9" s="28" t="s">
        <v>10</v>
      </c>
      <c r="B9" s="7" t="s">
        <v>11</v>
      </c>
      <c r="C9" s="8">
        <f>TI_EHG_E!C9+NRG_E!C9+FC_E!C9</f>
        <v>0</v>
      </c>
      <c r="D9" s="8">
        <f>TI_EHG_E!D9+NRG_E!D9+FC_E!D9</f>
        <v>0</v>
      </c>
      <c r="E9" s="8">
        <f>TI_EHG_E!E9+NRG_E!E9+FC_E!E9</f>
        <v>0</v>
      </c>
      <c r="F9" s="8">
        <f>TI_EHG_E!F9+NRG_E!F9+FC_E!F9</f>
        <v>0</v>
      </c>
      <c r="G9" s="8">
        <f>TI_EHG_E!G9+NRG_E!G9+FC_E!G9</f>
        <v>0</v>
      </c>
      <c r="H9" s="8">
        <f>TI_EHG_E!H9+NRG_E!H9+FC_E!H9</f>
        <v>0</v>
      </c>
      <c r="I9" s="8">
        <f>TI_EHG_E!I9+NRG_E!I9+FC_E!I9</f>
        <v>0</v>
      </c>
      <c r="J9" s="8">
        <f>TI_EHG_E!J9+NRG_E!J9+FC_E!J9</f>
        <v>0</v>
      </c>
      <c r="K9" s="8">
        <f>TI_EHG_E!K9+NRG_E!K9+FC_E!K9</f>
        <v>0</v>
      </c>
      <c r="L9" s="8">
        <f>TI_EHG_E!L9+NRG_E!L9+FC_E!L9</f>
        <v>0</v>
      </c>
      <c r="M9" s="8">
        <f>TI_EHG_E!M9+NRG_E!M9+FC_E!M9</f>
        <v>0</v>
      </c>
      <c r="N9" s="8">
        <f>TI_EHG_E!N9+NRG_E!N9+FC_E!N9</f>
        <v>0</v>
      </c>
      <c r="O9" s="8">
        <f>TI_EHG_E!O9+NRG_E!O9+FC_E!O9</f>
        <v>0</v>
      </c>
      <c r="P9" s="8">
        <f>TI_EHG_E!P9+NRG_E!P9+FC_E!P9</f>
        <v>0</v>
      </c>
      <c r="Q9" s="8">
        <f>TI_EHG_E!Q9+NRG_E!Q9+FC_E!Q9</f>
        <v>0</v>
      </c>
      <c r="R9" s="8">
        <f>TI_EHG_E!R9+NRG_E!R9+FC_E!R9</f>
        <v>0</v>
      </c>
      <c r="S9" s="8">
        <f>TI_EHG_E!S9+NRG_E!S9+FC_E!S9</f>
        <v>0</v>
      </c>
      <c r="T9" s="8">
        <f>TI_EHG_E!T9+NRG_E!T9+FC_E!T9</f>
        <v>0</v>
      </c>
      <c r="U9" s="8">
        <f>TI_EHG_E!U9+NRG_E!U9+FC_E!U9</f>
        <v>0</v>
      </c>
      <c r="V9" s="8">
        <f>TI_EHG_E!V9+NRG_E!V9+FC_E!V9</f>
        <v>0</v>
      </c>
      <c r="W9" s="8">
        <f>TI_EHG_E!W9+NRG_E!W9+FC_E!W9</f>
        <v>0</v>
      </c>
      <c r="X9" s="8">
        <f>TI_EHG_E!X9+NRG_E!X9+FC_E!X9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TI_EHG_E!C10+NRG_E!C10+FC_E!C10</f>
        <v>0</v>
      </c>
      <c r="D10" s="8">
        <f>TI_EHG_E!D10+NRG_E!D10+FC_E!D10</f>
        <v>0</v>
      </c>
      <c r="E10" s="8">
        <f>TI_EHG_E!E10+NRG_E!E10+FC_E!E10</f>
        <v>0</v>
      </c>
      <c r="F10" s="8">
        <f>TI_EHG_E!F10+NRG_E!F10+FC_E!F10</f>
        <v>0</v>
      </c>
      <c r="G10" s="8">
        <f>TI_EHG_E!G10+NRG_E!G10+FC_E!G10</f>
        <v>0.52425648000000014</v>
      </c>
      <c r="H10" s="8">
        <f>TI_EHG_E!H10+NRG_E!H10+FC_E!H10</f>
        <v>0.52425648000000002</v>
      </c>
      <c r="I10" s="8">
        <f>TI_EHG_E!I10+NRG_E!I10+FC_E!I10</f>
        <v>0.52425648000000002</v>
      </c>
      <c r="J10" s="8">
        <f>TI_EHG_E!J10+NRG_E!J10+FC_E!J10</f>
        <v>0.52425648000000002</v>
      </c>
      <c r="K10" s="8">
        <f>TI_EHG_E!K10+NRG_E!K10+FC_E!K10</f>
        <v>0.52425648000000002</v>
      </c>
      <c r="L10" s="8">
        <f>TI_EHG_E!L10+NRG_E!L10+FC_E!L10</f>
        <v>0.52425648000000002</v>
      </c>
      <c r="M10" s="8">
        <f>TI_EHG_E!M10+NRG_E!M10+FC_E!M10</f>
        <v>0.52425648000000002</v>
      </c>
      <c r="N10" s="8">
        <f>TI_EHG_E!N10+NRG_E!N10+FC_E!N10</f>
        <v>0.52425648000000002</v>
      </c>
      <c r="O10" s="8">
        <f>TI_EHG_E!O10+NRG_E!O10+FC_E!O10</f>
        <v>0.52425648000000002</v>
      </c>
      <c r="P10" s="8">
        <f>TI_EHG_E!P10+NRG_E!P10+FC_E!P10</f>
        <v>0.52425648000000002</v>
      </c>
      <c r="Q10" s="8">
        <f>TI_EHG_E!Q10+NRG_E!Q10+FC_E!Q10</f>
        <v>0</v>
      </c>
      <c r="R10" s="8">
        <f>TI_EHG_E!R10+NRG_E!R10+FC_E!R10</f>
        <v>0</v>
      </c>
      <c r="S10" s="8">
        <f>TI_EHG_E!S10+NRG_E!S10+FC_E!S10</f>
        <v>0</v>
      </c>
      <c r="T10" s="8">
        <f>TI_EHG_E!T10+NRG_E!T10+FC_E!T10</f>
        <v>0</v>
      </c>
      <c r="U10" s="8">
        <f>TI_EHG_E!U10+NRG_E!U10+FC_E!U10</f>
        <v>0</v>
      </c>
      <c r="V10" s="8">
        <f>TI_EHG_E!V10+NRG_E!V10+FC_E!V10</f>
        <v>0</v>
      </c>
      <c r="W10" s="8">
        <f>TI_EHG_E!W10+NRG_E!W10+FC_E!W10</f>
        <v>0</v>
      </c>
      <c r="X10" s="8">
        <f>TI_EHG_E!X10+NRG_E!X10+FC_E!X10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5">SUM(C12:C16)</f>
        <v>0</v>
      </c>
      <c r="D11" s="19">
        <f t="shared" ref="D11:X11" si="6">SUM(D12:D16)</f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f>TI_EHG_E!C12+NRG_E!C12+FC_E!C12</f>
        <v>0</v>
      </c>
      <c r="D12" s="8">
        <f>TI_EHG_E!D12+NRG_E!D12+FC_E!D12</f>
        <v>0</v>
      </c>
      <c r="E12" s="8">
        <f>TI_EHG_E!E12+NRG_E!E12+FC_E!E12</f>
        <v>0</v>
      </c>
      <c r="F12" s="8">
        <f>TI_EHG_E!F12+NRG_E!F12+FC_E!F12</f>
        <v>0</v>
      </c>
      <c r="G12" s="8">
        <f>TI_EHG_E!G12+NRG_E!G12+FC_E!G12</f>
        <v>0</v>
      </c>
      <c r="H12" s="8">
        <f>TI_EHG_E!H12+NRG_E!H12+FC_E!H12</f>
        <v>0</v>
      </c>
      <c r="I12" s="8">
        <f>TI_EHG_E!I12+NRG_E!I12+FC_E!I12</f>
        <v>0</v>
      </c>
      <c r="J12" s="8">
        <f>TI_EHG_E!J12+NRG_E!J12+FC_E!J12</f>
        <v>0</v>
      </c>
      <c r="K12" s="8">
        <f>TI_EHG_E!K12+NRG_E!K12+FC_E!K12</f>
        <v>0</v>
      </c>
      <c r="L12" s="8">
        <f>TI_EHG_E!L12+NRG_E!L12+FC_E!L12</f>
        <v>0</v>
      </c>
      <c r="M12" s="8">
        <f>TI_EHG_E!M12+NRG_E!M12+FC_E!M12</f>
        <v>0</v>
      </c>
      <c r="N12" s="8">
        <f>TI_EHG_E!N12+NRG_E!N12+FC_E!N12</f>
        <v>0</v>
      </c>
      <c r="O12" s="8">
        <f>TI_EHG_E!O12+NRG_E!O12+FC_E!O12</f>
        <v>0</v>
      </c>
      <c r="P12" s="8">
        <f>TI_EHG_E!P12+NRG_E!P12+FC_E!P12</f>
        <v>0</v>
      </c>
      <c r="Q12" s="8">
        <f>TI_EHG_E!Q12+NRG_E!Q12+FC_E!Q12</f>
        <v>0</v>
      </c>
      <c r="R12" s="8">
        <f>TI_EHG_E!R12+NRG_E!R12+FC_E!R12</f>
        <v>0</v>
      </c>
      <c r="S12" s="8">
        <f>TI_EHG_E!S12+NRG_E!S12+FC_E!S12</f>
        <v>0</v>
      </c>
      <c r="T12" s="8">
        <f>TI_EHG_E!T12+NRG_E!T12+FC_E!T12</f>
        <v>0</v>
      </c>
      <c r="U12" s="8">
        <f>TI_EHG_E!U12+NRG_E!U12+FC_E!U12</f>
        <v>0</v>
      </c>
      <c r="V12" s="8">
        <f>TI_EHG_E!V12+NRG_E!V12+FC_E!V12</f>
        <v>0</v>
      </c>
      <c r="W12" s="8">
        <f>TI_EHG_E!W12+NRG_E!W12+FC_E!W12</f>
        <v>0</v>
      </c>
      <c r="X12" s="8">
        <f>TI_EHG_E!X12+NRG_E!X12+FC_E!X12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TI_EHG_E!C13+NRG_E!C13+FC_E!C13</f>
        <v>0</v>
      </c>
      <c r="D13" s="8">
        <f>TI_EHG_E!D13+NRG_E!D13+FC_E!D13</f>
        <v>0</v>
      </c>
      <c r="E13" s="8">
        <f>TI_EHG_E!E13+NRG_E!E13+FC_E!E13</f>
        <v>0</v>
      </c>
      <c r="F13" s="8">
        <f>TI_EHG_E!F13+NRG_E!F13+FC_E!F13</f>
        <v>0</v>
      </c>
      <c r="G13" s="8">
        <f>TI_EHG_E!G13+NRG_E!G13+FC_E!G13</f>
        <v>0</v>
      </c>
      <c r="H13" s="8">
        <f>TI_EHG_E!H13+NRG_E!H13+FC_E!H13</f>
        <v>0</v>
      </c>
      <c r="I13" s="8">
        <f>TI_EHG_E!I13+NRG_E!I13+FC_E!I13</f>
        <v>0</v>
      </c>
      <c r="J13" s="8">
        <f>TI_EHG_E!J13+NRG_E!J13+FC_E!J13</f>
        <v>0</v>
      </c>
      <c r="K13" s="8">
        <f>TI_EHG_E!K13+NRG_E!K13+FC_E!K13</f>
        <v>0</v>
      </c>
      <c r="L13" s="8">
        <f>TI_EHG_E!L13+NRG_E!L13+FC_E!L13</f>
        <v>0</v>
      </c>
      <c r="M13" s="8">
        <f>TI_EHG_E!M13+NRG_E!M13+FC_E!M13</f>
        <v>0</v>
      </c>
      <c r="N13" s="8">
        <f>TI_EHG_E!N13+NRG_E!N13+FC_E!N13</f>
        <v>0</v>
      </c>
      <c r="O13" s="8">
        <f>TI_EHG_E!O13+NRG_E!O13+FC_E!O13</f>
        <v>0</v>
      </c>
      <c r="P13" s="8">
        <f>TI_EHG_E!P13+NRG_E!P13+FC_E!P13</f>
        <v>0</v>
      </c>
      <c r="Q13" s="8">
        <f>TI_EHG_E!Q13+NRG_E!Q13+FC_E!Q13</f>
        <v>0</v>
      </c>
      <c r="R13" s="8">
        <f>TI_EHG_E!R13+NRG_E!R13+FC_E!R13</f>
        <v>0</v>
      </c>
      <c r="S13" s="8">
        <f>TI_EHG_E!S13+NRG_E!S13+FC_E!S13</f>
        <v>0</v>
      </c>
      <c r="T13" s="8">
        <f>TI_EHG_E!T13+NRG_E!T13+FC_E!T13</f>
        <v>0</v>
      </c>
      <c r="U13" s="8">
        <f>TI_EHG_E!U13+NRG_E!U13+FC_E!U13</f>
        <v>0</v>
      </c>
      <c r="V13" s="8">
        <f>TI_EHG_E!V13+NRG_E!V13+FC_E!V13</f>
        <v>0</v>
      </c>
      <c r="W13" s="8">
        <f>TI_EHG_E!W13+NRG_E!W13+FC_E!W13</f>
        <v>0</v>
      </c>
      <c r="X13" s="8">
        <f>TI_EHG_E!X13+NRG_E!X13+FC_E!X13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TI_EHG_E!C14+NRG_E!C14+FC_E!C14</f>
        <v>0</v>
      </c>
      <c r="D14" s="8">
        <f>TI_EHG_E!D14+NRG_E!D14+FC_E!D14</f>
        <v>0</v>
      </c>
      <c r="E14" s="8">
        <f>TI_EHG_E!E14+NRG_E!E14+FC_E!E14</f>
        <v>0</v>
      </c>
      <c r="F14" s="8">
        <f>TI_EHG_E!F14+NRG_E!F14+FC_E!F14</f>
        <v>0</v>
      </c>
      <c r="G14" s="8">
        <f>TI_EHG_E!G14+NRG_E!G14+FC_E!G14</f>
        <v>0</v>
      </c>
      <c r="H14" s="8">
        <f>TI_EHG_E!H14+NRG_E!H14+FC_E!H14</f>
        <v>0</v>
      </c>
      <c r="I14" s="8">
        <f>TI_EHG_E!I14+NRG_E!I14+FC_E!I14</f>
        <v>0</v>
      </c>
      <c r="J14" s="8">
        <f>TI_EHG_E!J14+NRG_E!J14+FC_E!J14</f>
        <v>0</v>
      </c>
      <c r="K14" s="8">
        <f>TI_EHG_E!K14+NRG_E!K14+FC_E!K14</f>
        <v>0</v>
      </c>
      <c r="L14" s="8">
        <f>TI_EHG_E!L14+NRG_E!L14+FC_E!L14</f>
        <v>0</v>
      </c>
      <c r="M14" s="8">
        <f>TI_EHG_E!M14+NRG_E!M14+FC_E!M14</f>
        <v>0</v>
      </c>
      <c r="N14" s="8">
        <f>TI_EHG_E!N14+NRG_E!N14+FC_E!N14</f>
        <v>0</v>
      </c>
      <c r="O14" s="8">
        <f>TI_EHG_E!O14+NRG_E!O14+FC_E!O14</f>
        <v>0</v>
      </c>
      <c r="P14" s="8">
        <f>TI_EHG_E!P14+NRG_E!P14+FC_E!P14</f>
        <v>0</v>
      </c>
      <c r="Q14" s="8">
        <f>TI_EHG_E!Q14+NRG_E!Q14+FC_E!Q14</f>
        <v>0</v>
      </c>
      <c r="R14" s="8">
        <f>TI_EHG_E!R14+NRG_E!R14+FC_E!R14</f>
        <v>0</v>
      </c>
      <c r="S14" s="8">
        <f>TI_EHG_E!S14+NRG_E!S14+FC_E!S14</f>
        <v>0</v>
      </c>
      <c r="T14" s="8">
        <f>TI_EHG_E!T14+NRG_E!T14+FC_E!T14</f>
        <v>0</v>
      </c>
      <c r="U14" s="8">
        <f>TI_EHG_E!U14+NRG_E!U14+FC_E!U14</f>
        <v>0</v>
      </c>
      <c r="V14" s="8">
        <f>TI_EHG_E!V14+NRG_E!V14+FC_E!V14</f>
        <v>0</v>
      </c>
      <c r="W14" s="8">
        <f>TI_EHG_E!W14+NRG_E!W14+FC_E!W14</f>
        <v>0</v>
      </c>
      <c r="X14" s="8">
        <f>TI_EHG_E!X14+NRG_E!X14+FC_E!X14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TI_EHG_E!C15+NRG_E!C15+FC_E!C15</f>
        <v>0</v>
      </c>
      <c r="D15" s="8">
        <f>TI_EHG_E!D15+NRG_E!D15+FC_E!D15</f>
        <v>0</v>
      </c>
      <c r="E15" s="8">
        <f>TI_EHG_E!E15+NRG_E!E15+FC_E!E15</f>
        <v>0</v>
      </c>
      <c r="F15" s="8">
        <f>TI_EHG_E!F15+NRG_E!F15+FC_E!F15</f>
        <v>0</v>
      </c>
      <c r="G15" s="8">
        <f>TI_EHG_E!G15+NRG_E!G15+FC_E!G15</f>
        <v>0</v>
      </c>
      <c r="H15" s="8">
        <f>TI_EHG_E!H15+NRG_E!H15+FC_E!H15</f>
        <v>0</v>
      </c>
      <c r="I15" s="8">
        <f>TI_EHG_E!I15+NRG_E!I15+FC_E!I15</f>
        <v>0</v>
      </c>
      <c r="J15" s="8">
        <f>TI_EHG_E!J15+NRG_E!J15+FC_E!J15</f>
        <v>0</v>
      </c>
      <c r="K15" s="8">
        <f>TI_EHG_E!K15+NRG_E!K15+FC_E!K15</f>
        <v>0</v>
      </c>
      <c r="L15" s="8">
        <f>TI_EHG_E!L15+NRG_E!L15+FC_E!L15</f>
        <v>0</v>
      </c>
      <c r="M15" s="8">
        <f>TI_EHG_E!M15+NRG_E!M15+FC_E!M15</f>
        <v>0</v>
      </c>
      <c r="N15" s="8">
        <f>TI_EHG_E!N15+NRG_E!N15+FC_E!N15</f>
        <v>0</v>
      </c>
      <c r="O15" s="8">
        <f>TI_EHG_E!O15+NRG_E!O15+FC_E!O15</f>
        <v>0</v>
      </c>
      <c r="P15" s="8">
        <f>TI_EHG_E!P15+NRG_E!P15+FC_E!P15</f>
        <v>0</v>
      </c>
      <c r="Q15" s="8">
        <f>TI_EHG_E!Q15+NRG_E!Q15+FC_E!Q15</f>
        <v>0</v>
      </c>
      <c r="R15" s="8">
        <f>TI_EHG_E!R15+NRG_E!R15+FC_E!R15</f>
        <v>0</v>
      </c>
      <c r="S15" s="8">
        <f>TI_EHG_E!S15+NRG_E!S15+FC_E!S15</f>
        <v>0</v>
      </c>
      <c r="T15" s="8">
        <f>TI_EHG_E!T15+NRG_E!T15+FC_E!T15</f>
        <v>0</v>
      </c>
      <c r="U15" s="8">
        <f>TI_EHG_E!U15+NRG_E!U15+FC_E!U15</f>
        <v>0</v>
      </c>
      <c r="V15" s="8">
        <f>TI_EHG_E!V15+NRG_E!V15+FC_E!V15</f>
        <v>0</v>
      </c>
      <c r="W15" s="8">
        <f>TI_EHG_E!W15+NRG_E!W15+FC_E!W15</f>
        <v>0</v>
      </c>
      <c r="X15" s="8">
        <f>TI_EHG_E!X15+NRG_E!X15+FC_E!X15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TI_EHG_E!C16+NRG_E!C16+FC_E!C16</f>
        <v>0</v>
      </c>
      <c r="D16" s="8">
        <f>TI_EHG_E!D16+NRG_E!D16+FC_E!D16</f>
        <v>0</v>
      </c>
      <c r="E16" s="8">
        <f>TI_EHG_E!E16+NRG_E!E16+FC_E!E16</f>
        <v>0</v>
      </c>
      <c r="F16" s="8">
        <f>TI_EHG_E!F16+NRG_E!F16+FC_E!F16</f>
        <v>0</v>
      </c>
      <c r="G16" s="8">
        <f>TI_EHG_E!G16+NRG_E!G16+FC_E!G16</f>
        <v>0</v>
      </c>
      <c r="H16" s="8">
        <f>TI_EHG_E!H16+NRG_E!H16+FC_E!H16</f>
        <v>0</v>
      </c>
      <c r="I16" s="8">
        <f>TI_EHG_E!I16+NRG_E!I16+FC_E!I16</f>
        <v>0</v>
      </c>
      <c r="J16" s="8">
        <f>TI_EHG_E!J16+NRG_E!J16+FC_E!J16</f>
        <v>0</v>
      </c>
      <c r="K16" s="8">
        <f>TI_EHG_E!K16+NRG_E!K16+FC_E!K16</f>
        <v>0</v>
      </c>
      <c r="L16" s="8">
        <f>TI_EHG_E!L16+NRG_E!L16+FC_E!L16</f>
        <v>0</v>
      </c>
      <c r="M16" s="8">
        <f>TI_EHG_E!M16+NRG_E!M16+FC_E!M16</f>
        <v>0</v>
      </c>
      <c r="N16" s="8">
        <f>TI_EHG_E!N16+NRG_E!N16+FC_E!N16</f>
        <v>0</v>
      </c>
      <c r="O16" s="8">
        <f>TI_EHG_E!O16+NRG_E!O16+FC_E!O16</f>
        <v>0</v>
      </c>
      <c r="P16" s="8">
        <f>TI_EHG_E!P16+NRG_E!P16+FC_E!P16</f>
        <v>0</v>
      </c>
      <c r="Q16" s="8">
        <f>TI_EHG_E!Q16+NRG_E!Q16+FC_E!Q16</f>
        <v>0</v>
      </c>
      <c r="R16" s="8">
        <f>TI_EHG_E!R16+NRG_E!R16+FC_E!R16</f>
        <v>0</v>
      </c>
      <c r="S16" s="8">
        <f>TI_EHG_E!S16+NRG_E!S16+FC_E!S16</f>
        <v>0</v>
      </c>
      <c r="T16" s="8">
        <f>TI_EHG_E!T16+NRG_E!T16+FC_E!T16</f>
        <v>0</v>
      </c>
      <c r="U16" s="8">
        <f>TI_EHG_E!U16+NRG_E!U16+FC_E!U16</f>
        <v>0</v>
      </c>
      <c r="V16" s="8">
        <f>TI_EHG_E!V16+NRG_E!V16+FC_E!V16</f>
        <v>0</v>
      </c>
      <c r="W16" s="8">
        <f>TI_EHG_E!W16+NRG_E!W16+FC_E!W16</f>
        <v>0</v>
      </c>
      <c r="X16" s="8">
        <f>TI_EHG_E!X16+NRG_E!X16+FC_E!X16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7">SUM(C18:C21)</f>
        <v>0</v>
      </c>
      <c r="D17" s="27">
        <f t="shared" ref="D17:X17" si="8">SUM(D18:D21)</f>
        <v>0</v>
      </c>
      <c r="E17" s="27">
        <f t="shared" si="8"/>
        <v>0</v>
      </c>
      <c r="F17" s="27">
        <f t="shared" si="8"/>
        <v>0</v>
      </c>
      <c r="G17" s="27">
        <f t="shared" si="8"/>
        <v>0</v>
      </c>
      <c r="H17" s="27">
        <f t="shared" si="8"/>
        <v>0</v>
      </c>
      <c r="I17" s="27">
        <f t="shared" si="8"/>
        <v>0</v>
      </c>
      <c r="J17" s="27">
        <f t="shared" si="8"/>
        <v>0</v>
      </c>
      <c r="K17" s="27">
        <f t="shared" si="8"/>
        <v>0</v>
      </c>
      <c r="L17" s="27">
        <f t="shared" si="8"/>
        <v>0</v>
      </c>
      <c r="M17" s="27">
        <f t="shared" si="8"/>
        <v>0</v>
      </c>
      <c r="N17" s="27">
        <f t="shared" si="8"/>
        <v>0</v>
      </c>
      <c r="O17" s="27">
        <f t="shared" si="8"/>
        <v>0</v>
      </c>
      <c r="P17" s="27">
        <f t="shared" si="8"/>
        <v>0</v>
      </c>
      <c r="Q17" s="27">
        <f t="shared" si="8"/>
        <v>0</v>
      </c>
      <c r="R17" s="27">
        <f t="shared" si="8"/>
        <v>0</v>
      </c>
      <c r="S17" s="27">
        <f t="shared" si="8"/>
        <v>0</v>
      </c>
      <c r="T17" s="27">
        <f t="shared" si="8"/>
        <v>0</v>
      </c>
      <c r="U17" s="27">
        <f t="shared" si="8"/>
        <v>0</v>
      </c>
      <c r="V17" s="27">
        <f t="shared" si="8"/>
        <v>0</v>
      </c>
      <c r="W17" s="27">
        <f t="shared" si="8"/>
        <v>0</v>
      </c>
      <c r="X17" s="27">
        <f t="shared" si="8"/>
        <v>0</v>
      </c>
    </row>
    <row r="18" spans="1:24" ht="11.25" customHeight="1" x14ac:dyDescent="0.2">
      <c r="A18" s="29" t="s">
        <v>26</v>
      </c>
      <c r="B18" s="7" t="s">
        <v>27</v>
      </c>
      <c r="C18" s="8">
        <f>TI_EHG_E!C18+NRG_E!C18+FC_E!C18</f>
        <v>0</v>
      </c>
      <c r="D18" s="8">
        <f>TI_EHG_E!D18+NRG_E!D18+FC_E!D18</f>
        <v>0</v>
      </c>
      <c r="E18" s="8">
        <f>TI_EHG_E!E18+NRG_E!E18+FC_E!E18</f>
        <v>0</v>
      </c>
      <c r="F18" s="8">
        <f>TI_EHG_E!F18+NRG_E!F18+FC_E!F18</f>
        <v>0</v>
      </c>
      <c r="G18" s="8">
        <f>TI_EHG_E!G18+NRG_E!G18+FC_E!G18</f>
        <v>0</v>
      </c>
      <c r="H18" s="8">
        <f>TI_EHG_E!H18+NRG_E!H18+FC_E!H18</f>
        <v>0</v>
      </c>
      <c r="I18" s="8">
        <f>TI_EHG_E!I18+NRG_E!I18+FC_E!I18</f>
        <v>0</v>
      </c>
      <c r="J18" s="8">
        <f>TI_EHG_E!J18+NRG_E!J18+FC_E!J18</f>
        <v>0</v>
      </c>
      <c r="K18" s="8">
        <f>TI_EHG_E!K18+NRG_E!K18+FC_E!K18</f>
        <v>0</v>
      </c>
      <c r="L18" s="8">
        <f>TI_EHG_E!L18+NRG_E!L18+FC_E!L18</f>
        <v>0</v>
      </c>
      <c r="M18" s="8">
        <f>TI_EHG_E!M18+NRG_E!M18+FC_E!M18</f>
        <v>0</v>
      </c>
      <c r="N18" s="8">
        <f>TI_EHG_E!N18+NRG_E!N18+FC_E!N18</f>
        <v>0</v>
      </c>
      <c r="O18" s="8">
        <f>TI_EHG_E!O18+NRG_E!O18+FC_E!O18</f>
        <v>0</v>
      </c>
      <c r="P18" s="8">
        <f>TI_EHG_E!P18+NRG_E!P18+FC_E!P18</f>
        <v>0</v>
      </c>
      <c r="Q18" s="8">
        <f>TI_EHG_E!Q18+NRG_E!Q18+FC_E!Q18</f>
        <v>0</v>
      </c>
      <c r="R18" s="8">
        <f>TI_EHG_E!R18+NRG_E!R18+FC_E!R18</f>
        <v>0</v>
      </c>
      <c r="S18" s="8">
        <f>TI_EHG_E!S18+NRG_E!S18+FC_E!S18</f>
        <v>0</v>
      </c>
      <c r="T18" s="8">
        <f>TI_EHG_E!T18+NRG_E!T18+FC_E!T18</f>
        <v>0</v>
      </c>
      <c r="U18" s="8">
        <f>TI_EHG_E!U18+NRG_E!U18+FC_E!U18</f>
        <v>0</v>
      </c>
      <c r="V18" s="8">
        <f>TI_EHG_E!V18+NRG_E!V18+FC_E!V18</f>
        <v>0</v>
      </c>
      <c r="W18" s="8">
        <f>TI_EHG_E!W18+NRG_E!W18+FC_E!W18</f>
        <v>0</v>
      </c>
      <c r="X18" s="8">
        <f>TI_EHG_E!X18+NRG_E!X18+FC_E!X18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TI_EHG_E!C19+NRG_E!C19+FC_E!C19</f>
        <v>0</v>
      </c>
      <c r="D19" s="8">
        <f>TI_EHG_E!D19+NRG_E!D19+FC_E!D19</f>
        <v>0</v>
      </c>
      <c r="E19" s="8">
        <f>TI_EHG_E!E19+NRG_E!E19+FC_E!E19</f>
        <v>0</v>
      </c>
      <c r="F19" s="8">
        <f>TI_EHG_E!F19+NRG_E!F19+FC_E!F19</f>
        <v>0</v>
      </c>
      <c r="G19" s="8">
        <f>TI_EHG_E!G19+NRG_E!G19+FC_E!G19</f>
        <v>0</v>
      </c>
      <c r="H19" s="8">
        <f>TI_EHG_E!H19+NRG_E!H19+FC_E!H19</f>
        <v>0</v>
      </c>
      <c r="I19" s="8">
        <f>TI_EHG_E!I19+NRG_E!I19+FC_E!I19</f>
        <v>0</v>
      </c>
      <c r="J19" s="8">
        <f>TI_EHG_E!J19+NRG_E!J19+FC_E!J19</f>
        <v>0</v>
      </c>
      <c r="K19" s="8">
        <f>TI_EHG_E!K19+NRG_E!K19+FC_E!K19</f>
        <v>0</v>
      </c>
      <c r="L19" s="8">
        <f>TI_EHG_E!L19+NRG_E!L19+FC_E!L19</f>
        <v>0</v>
      </c>
      <c r="M19" s="8">
        <f>TI_EHG_E!M19+NRG_E!M19+FC_E!M19</f>
        <v>0</v>
      </c>
      <c r="N19" s="8">
        <f>TI_EHG_E!N19+NRG_E!N19+FC_E!N19</f>
        <v>0</v>
      </c>
      <c r="O19" s="8">
        <f>TI_EHG_E!O19+NRG_E!O19+FC_E!O19</f>
        <v>0</v>
      </c>
      <c r="P19" s="8">
        <f>TI_EHG_E!P19+NRG_E!P19+FC_E!P19</f>
        <v>0</v>
      </c>
      <c r="Q19" s="8">
        <f>TI_EHG_E!Q19+NRG_E!Q19+FC_E!Q19</f>
        <v>0</v>
      </c>
      <c r="R19" s="8">
        <f>TI_EHG_E!R19+NRG_E!R19+FC_E!R19</f>
        <v>0</v>
      </c>
      <c r="S19" s="8">
        <f>TI_EHG_E!S19+NRG_E!S19+FC_E!S19</f>
        <v>0</v>
      </c>
      <c r="T19" s="8">
        <f>TI_EHG_E!T19+NRG_E!T19+FC_E!T19</f>
        <v>0</v>
      </c>
      <c r="U19" s="8">
        <f>TI_EHG_E!U19+NRG_E!U19+FC_E!U19</f>
        <v>0</v>
      </c>
      <c r="V19" s="8">
        <f>TI_EHG_E!V19+NRG_E!V19+FC_E!V19</f>
        <v>0</v>
      </c>
      <c r="W19" s="8">
        <f>TI_EHG_E!W19+NRG_E!W19+FC_E!W19</f>
        <v>0</v>
      </c>
      <c r="X19" s="8">
        <f>TI_EHG_E!X19+NRG_E!X19+FC_E!X19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TI_EHG_E!C20+NRG_E!C20+FC_E!C20</f>
        <v>0</v>
      </c>
      <c r="D20" s="8">
        <f>TI_EHG_E!D20+NRG_E!D20+FC_E!D20</f>
        <v>0</v>
      </c>
      <c r="E20" s="8">
        <f>TI_EHG_E!E20+NRG_E!E20+FC_E!E20</f>
        <v>0</v>
      </c>
      <c r="F20" s="8">
        <f>TI_EHG_E!F20+NRG_E!F20+FC_E!F20</f>
        <v>0</v>
      </c>
      <c r="G20" s="8">
        <f>TI_EHG_E!G20+NRG_E!G20+FC_E!G20</f>
        <v>0</v>
      </c>
      <c r="H20" s="8">
        <f>TI_EHG_E!H20+NRG_E!H20+FC_E!H20</f>
        <v>0</v>
      </c>
      <c r="I20" s="8">
        <f>TI_EHG_E!I20+NRG_E!I20+FC_E!I20</f>
        <v>0</v>
      </c>
      <c r="J20" s="8">
        <f>TI_EHG_E!J20+NRG_E!J20+FC_E!J20</f>
        <v>0</v>
      </c>
      <c r="K20" s="8">
        <f>TI_EHG_E!K20+NRG_E!K20+FC_E!K20</f>
        <v>0</v>
      </c>
      <c r="L20" s="8">
        <f>TI_EHG_E!L20+NRG_E!L20+FC_E!L20</f>
        <v>0</v>
      </c>
      <c r="M20" s="8">
        <f>TI_EHG_E!M20+NRG_E!M20+FC_E!M20</f>
        <v>0</v>
      </c>
      <c r="N20" s="8">
        <f>TI_EHG_E!N20+NRG_E!N20+FC_E!N20</f>
        <v>0</v>
      </c>
      <c r="O20" s="8">
        <f>TI_EHG_E!O20+NRG_E!O20+FC_E!O20</f>
        <v>0</v>
      </c>
      <c r="P20" s="8">
        <f>TI_EHG_E!P20+NRG_E!P20+FC_E!P20</f>
        <v>0</v>
      </c>
      <c r="Q20" s="8">
        <f>TI_EHG_E!Q20+NRG_E!Q20+FC_E!Q20</f>
        <v>0</v>
      </c>
      <c r="R20" s="8">
        <f>TI_EHG_E!R20+NRG_E!R20+FC_E!R20</f>
        <v>0</v>
      </c>
      <c r="S20" s="8">
        <f>TI_EHG_E!S20+NRG_E!S20+FC_E!S20</f>
        <v>0</v>
      </c>
      <c r="T20" s="8">
        <f>TI_EHG_E!T20+NRG_E!T20+FC_E!T20</f>
        <v>0</v>
      </c>
      <c r="U20" s="8">
        <f>TI_EHG_E!U20+NRG_E!U20+FC_E!U20</f>
        <v>0</v>
      </c>
      <c r="V20" s="8">
        <f>TI_EHG_E!V20+NRG_E!V20+FC_E!V20</f>
        <v>0</v>
      </c>
      <c r="W20" s="8">
        <f>TI_EHG_E!W20+NRG_E!W20+FC_E!W20</f>
        <v>0</v>
      </c>
      <c r="X20" s="8">
        <f>TI_EHG_E!X20+NRG_E!X20+FC_E!X20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TI_EHG_E!C21+NRG_E!C21+FC_E!C21</f>
        <v>0</v>
      </c>
      <c r="D21" s="8">
        <f>TI_EHG_E!D21+NRG_E!D21+FC_E!D21</f>
        <v>0</v>
      </c>
      <c r="E21" s="8">
        <f>TI_EHG_E!E21+NRG_E!E21+FC_E!E21</f>
        <v>0</v>
      </c>
      <c r="F21" s="8">
        <f>TI_EHG_E!F21+NRG_E!F21+FC_E!F21</f>
        <v>0</v>
      </c>
      <c r="G21" s="8">
        <f>TI_EHG_E!G21+NRG_E!G21+FC_E!G21</f>
        <v>0</v>
      </c>
      <c r="H21" s="8">
        <f>TI_EHG_E!H21+NRG_E!H21+FC_E!H21</f>
        <v>0</v>
      </c>
      <c r="I21" s="8">
        <f>TI_EHG_E!I21+NRG_E!I21+FC_E!I21</f>
        <v>0</v>
      </c>
      <c r="J21" s="8">
        <f>TI_EHG_E!J21+NRG_E!J21+FC_E!J21</f>
        <v>0</v>
      </c>
      <c r="K21" s="8">
        <f>TI_EHG_E!K21+NRG_E!K21+FC_E!K21</f>
        <v>0</v>
      </c>
      <c r="L21" s="8">
        <f>TI_EHG_E!L21+NRG_E!L21+FC_E!L21</f>
        <v>0</v>
      </c>
      <c r="M21" s="8">
        <f>TI_EHG_E!M21+NRG_E!M21+FC_E!M21</f>
        <v>0</v>
      </c>
      <c r="N21" s="8">
        <f>TI_EHG_E!N21+NRG_E!N21+FC_E!N21</f>
        <v>0</v>
      </c>
      <c r="O21" s="8">
        <f>TI_EHG_E!O21+NRG_E!O21+FC_E!O21</f>
        <v>0</v>
      </c>
      <c r="P21" s="8">
        <f>TI_EHG_E!P21+NRG_E!P21+FC_E!P21</f>
        <v>0</v>
      </c>
      <c r="Q21" s="8">
        <f>TI_EHG_E!Q21+NRG_E!Q21+FC_E!Q21</f>
        <v>0</v>
      </c>
      <c r="R21" s="8">
        <f>TI_EHG_E!R21+NRG_E!R21+FC_E!R21</f>
        <v>0</v>
      </c>
      <c r="S21" s="8">
        <f>TI_EHG_E!S21+NRG_E!S21+FC_E!S21</f>
        <v>0</v>
      </c>
      <c r="T21" s="8">
        <f>TI_EHG_E!T21+NRG_E!T21+FC_E!T21</f>
        <v>0</v>
      </c>
      <c r="U21" s="8">
        <f>TI_EHG_E!U21+NRG_E!U21+FC_E!U21</f>
        <v>0</v>
      </c>
      <c r="V21" s="8">
        <f>TI_EHG_E!V21+NRG_E!V21+FC_E!V21</f>
        <v>0</v>
      </c>
      <c r="W21" s="8">
        <f>TI_EHG_E!W21+NRG_E!W21+FC_E!W21</f>
        <v>0</v>
      </c>
      <c r="X21" s="8">
        <f>TI_EHG_E!X21+NRG_E!X21+FC_E!X21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9">SUM(C23:C24)</f>
        <v>0</v>
      </c>
      <c r="D22" s="27">
        <f t="shared" ref="D22:X22" si="10">SUM(D23:D24)</f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f>TI_EHG_E!C23+NRG_E!C23+FC_E!C23</f>
        <v>0</v>
      </c>
      <c r="D23" s="8">
        <f>TI_EHG_E!D23+NRG_E!D23+FC_E!D23</f>
        <v>0</v>
      </c>
      <c r="E23" s="8">
        <f>TI_EHG_E!E23+NRG_E!E23+FC_E!E23</f>
        <v>0</v>
      </c>
      <c r="F23" s="8">
        <f>TI_EHG_E!F23+NRG_E!F23+FC_E!F23</f>
        <v>0</v>
      </c>
      <c r="G23" s="8">
        <f>TI_EHG_E!G23+NRG_E!G23+FC_E!G23</f>
        <v>0</v>
      </c>
      <c r="H23" s="8">
        <f>TI_EHG_E!H23+NRG_E!H23+FC_E!H23</f>
        <v>0</v>
      </c>
      <c r="I23" s="8">
        <f>TI_EHG_E!I23+NRG_E!I23+FC_E!I23</f>
        <v>0</v>
      </c>
      <c r="J23" s="8">
        <f>TI_EHG_E!J23+NRG_E!J23+FC_E!J23</f>
        <v>0</v>
      </c>
      <c r="K23" s="8">
        <f>TI_EHG_E!K23+NRG_E!K23+FC_E!K23</f>
        <v>0</v>
      </c>
      <c r="L23" s="8">
        <f>TI_EHG_E!L23+NRG_E!L23+FC_E!L23</f>
        <v>0</v>
      </c>
      <c r="M23" s="8">
        <f>TI_EHG_E!M23+NRG_E!M23+FC_E!M23</f>
        <v>0</v>
      </c>
      <c r="N23" s="8">
        <f>TI_EHG_E!N23+NRG_E!N23+FC_E!N23</f>
        <v>0</v>
      </c>
      <c r="O23" s="8">
        <f>TI_EHG_E!O23+NRG_E!O23+FC_E!O23</f>
        <v>0</v>
      </c>
      <c r="P23" s="8">
        <f>TI_EHG_E!P23+NRG_E!P23+FC_E!P23</f>
        <v>0</v>
      </c>
      <c r="Q23" s="8">
        <f>TI_EHG_E!Q23+NRG_E!Q23+FC_E!Q23</f>
        <v>0</v>
      </c>
      <c r="R23" s="8">
        <f>TI_EHG_E!R23+NRG_E!R23+FC_E!R23</f>
        <v>0</v>
      </c>
      <c r="S23" s="8">
        <f>TI_EHG_E!S23+NRG_E!S23+FC_E!S23</f>
        <v>0</v>
      </c>
      <c r="T23" s="8">
        <f>TI_EHG_E!T23+NRG_E!T23+FC_E!T23</f>
        <v>0</v>
      </c>
      <c r="U23" s="8">
        <f>TI_EHG_E!U23+NRG_E!U23+FC_E!U23</f>
        <v>0</v>
      </c>
      <c r="V23" s="8">
        <f>TI_EHG_E!V23+NRG_E!V23+FC_E!V23</f>
        <v>0</v>
      </c>
      <c r="W23" s="8">
        <f>TI_EHG_E!W23+NRG_E!W23+FC_E!W23</f>
        <v>0</v>
      </c>
      <c r="X23" s="8">
        <f>TI_EHG_E!X23+NRG_E!X23+FC_E!X23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TI_EHG_E!C24+NRG_E!C24+FC_E!C24</f>
        <v>0</v>
      </c>
      <c r="D24" s="8">
        <f>TI_EHG_E!D24+NRG_E!D24+FC_E!D24</f>
        <v>0</v>
      </c>
      <c r="E24" s="8">
        <f>TI_EHG_E!E24+NRG_E!E24+FC_E!E24</f>
        <v>0</v>
      </c>
      <c r="F24" s="8">
        <f>TI_EHG_E!F24+NRG_E!F24+FC_E!F24</f>
        <v>0</v>
      </c>
      <c r="G24" s="8">
        <f>TI_EHG_E!G24+NRG_E!G24+FC_E!G24</f>
        <v>0</v>
      </c>
      <c r="H24" s="8">
        <f>TI_EHG_E!H24+NRG_E!H24+FC_E!H24</f>
        <v>0</v>
      </c>
      <c r="I24" s="8">
        <f>TI_EHG_E!I24+NRG_E!I24+FC_E!I24</f>
        <v>0</v>
      </c>
      <c r="J24" s="8">
        <f>TI_EHG_E!J24+NRG_E!J24+FC_E!J24</f>
        <v>0</v>
      </c>
      <c r="K24" s="8">
        <f>TI_EHG_E!K24+NRG_E!K24+FC_E!K24</f>
        <v>0</v>
      </c>
      <c r="L24" s="8">
        <f>TI_EHG_E!L24+NRG_E!L24+FC_E!L24</f>
        <v>0</v>
      </c>
      <c r="M24" s="8">
        <f>TI_EHG_E!M24+NRG_E!M24+FC_E!M24</f>
        <v>0</v>
      </c>
      <c r="N24" s="8">
        <f>TI_EHG_E!N24+NRG_E!N24+FC_E!N24</f>
        <v>0</v>
      </c>
      <c r="O24" s="8">
        <f>TI_EHG_E!O24+NRG_E!O24+FC_E!O24</f>
        <v>0</v>
      </c>
      <c r="P24" s="8">
        <f>TI_EHG_E!P24+NRG_E!P24+FC_E!P24</f>
        <v>0</v>
      </c>
      <c r="Q24" s="8">
        <f>TI_EHG_E!Q24+NRG_E!Q24+FC_E!Q24</f>
        <v>0</v>
      </c>
      <c r="R24" s="8">
        <f>TI_EHG_E!R24+NRG_E!R24+FC_E!R24</f>
        <v>0</v>
      </c>
      <c r="S24" s="8">
        <f>TI_EHG_E!S24+NRG_E!S24+FC_E!S24</f>
        <v>0</v>
      </c>
      <c r="T24" s="8">
        <f>TI_EHG_E!T24+NRG_E!T24+FC_E!T24</f>
        <v>0</v>
      </c>
      <c r="U24" s="8">
        <f>TI_EHG_E!U24+NRG_E!U24+FC_E!U24</f>
        <v>0</v>
      </c>
      <c r="V24" s="8">
        <f>TI_EHG_E!V24+NRG_E!V24+FC_E!V24</f>
        <v>0</v>
      </c>
      <c r="W24" s="8">
        <f>TI_EHG_E!W24+NRG_E!W24+FC_E!W24</f>
        <v>0</v>
      </c>
      <c r="X24" s="8">
        <f>TI_EHG_E!X24+NRG_E!X24+FC_E!X24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TI_EHG_E!C25+NRG_E!C25+FC_E!C25</f>
        <v>0</v>
      </c>
      <c r="D25" s="27">
        <f>TI_EHG_E!D25+NRG_E!D25+FC_E!D25</f>
        <v>0</v>
      </c>
      <c r="E25" s="27">
        <f>TI_EHG_E!E25+NRG_E!E25+FC_E!E25</f>
        <v>0</v>
      </c>
      <c r="F25" s="27">
        <f>TI_EHG_E!F25+NRG_E!F25+FC_E!F25</f>
        <v>0</v>
      </c>
      <c r="G25" s="27">
        <f>TI_EHG_E!G25+NRG_E!G25+FC_E!G25</f>
        <v>0</v>
      </c>
      <c r="H25" s="27">
        <f>TI_EHG_E!H25+NRG_E!H25+FC_E!H25</f>
        <v>0</v>
      </c>
      <c r="I25" s="27">
        <f>TI_EHG_E!I25+NRG_E!I25+FC_E!I25</f>
        <v>0</v>
      </c>
      <c r="J25" s="27">
        <f>TI_EHG_E!J25+NRG_E!J25+FC_E!J25</f>
        <v>0</v>
      </c>
      <c r="K25" s="27">
        <f>TI_EHG_E!K25+NRG_E!K25+FC_E!K25</f>
        <v>0</v>
      </c>
      <c r="L25" s="27">
        <f>TI_EHG_E!L25+NRG_E!L25+FC_E!L25</f>
        <v>0</v>
      </c>
      <c r="M25" s="27">
        <f>TI_EHG_E!M25+NRG_E!M25+FC_E!M25</f>
        <v>0</v>
      </c>
      <c r="N25" s="27">
        <f>TI_EHG_E!N25+NRG_E!N25+FC_E!N25</f>
        <v>0</v>
      </c>
      <c r="O25" s="27">
        <f>TI_EHG_E!O25+NRG_E!O25+FC_E!O25</f>
        <v>0</v>
      </c>
      <c r="P25" s="27">
        <f>TI_EHG_E!P25+NRG_E!P25+FC_E!P25</f>
        <v>0</v>
      </c>
      <c r="Q25" s="27">
        <f>TI_EHG_E!Q25+NRG_E!Q25+FC_E!Q25</f>
        <v>0</v>
      </c>
      <c r="R25" s="27">
        <f>TI_EHG_E!R25+NRG_E!R25+FC_E!R25</f>
        <v>0</v>
      </c>
      <c r="S25" s="27">
        <f>TI_EHG_E!S25+NRG_E!S25+FC_E!S25</f>
        <v>0</v>
      </c>
      <c r="T25" s="27">
        <f>TI_EHG_E!T25+NRG_E!T25+FC_E!T25</f>
        <v>0</v>
      </c>
      <c r="U25" s="27">
        <f>TI_EHG_E!U25+NRG_E!U25+FC_E!U25</f>
        <v>0</v>
      </c>
      <c r="V25" s="27">
        <f>TI_EHG_E!V25+NRG_E!V25+FC_E!V25</f>
        <v>0</v>
      </c>
      <c r="W25" s="27">
        <f>TI_EHG_E!W25+NRG_E!W25+FC_E!W25</f>
        <v>0</v>
      </c>
      <c r="X25" s="27">
        <f>TI_EHG_E!X25+NRG_E!X25+FC_E!X25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1">SUM(C27,C33)</f>
        <v>6241.0684690800008</v>
      </c>
      <c r="D26" s="27">
        <f t="shared" ref="D26:X26" si="12">SUM(D27,D33)</f>
        <v>6114.5085383999995</v>
      </c>
      <c r="E26" s="27">
        <f t="shared" si="12"/>
        <v>6275.137025160001</v>
      </c>
      <c r="F26" s="27">
        <f t="shared" si="12"/>
        <v>6949.5586113599984</v>
      </c>
      <c r="G26" s="27">
        <f t="shared" si="12"/>
        <v>6812.0622446399993</v>
      </c>
      <c r="H26" s="27">
        <f t="shared" si="12"/>
        <v>6957.8534858400008</v>
      </c>
      <c r="I26" s="27">
        <f t="shared" si="12"/>
        <v>7020.9566244000007</v>
      </c>
      <c r="J26" s="27">
        <f t="shared" si="12"/>
        <v>7328.8259460000008</v>
      </c>
      <c r="K26" s="27">
        <f t="shared" si="12"/>
        <v>7534.8547862399992</v>
      </c>
      <c r="L26" s="27">
        <f t="shared" si="12"/>
        <v>7513.8118030800006</v>
      </c>
      <c r="M26" s="27">
        <f t="shared" si="12"/>
        <v>7242.1433647199992</v>
      </c>
      <c r="N26" s="27">
        <f t="shared" si="12"/>
        <v>7066.5024096000025</v>
      </c>
      <c r="O26" s="27">
        <f t="shared" si="12"/>
        <v>6599.2784468399996</v>
      </c>
      <c r="P26" s="27">
        <f t="shared" si="12"/>
        <v>5678.0807162399997</v>
      </c>
      <c r="Q26" s="27">
        <f t="shared" si="12"/>
        <v>5793.0650560799995</v>
      </c>
      <c r="R26" s="27">
        <f t="shared" si="12"/>
        <v>5908.7694477600007</v>
      </c>
      <c r="S26" s="27">
        <f t="shared" si="12"/>
        <v>6277.7632122000005</v>
      </c>
      <c r="T26" s="27">
        <f t="shared" si="12"/>
        <v>6346.4508734400006</v>
      </c>
      <c r="U26" s="27">
        <f t="shared" si="12"/>
        <v>6207.4461261599999</v>
      </c>
      <c r="V26" s="27">
        <f t="shared" si="12"/>
        <v>6200.2280545200001</v>
      </c>
      <c r="W26" s="27">
        <f t="shared" si="12"/>
        <v>5692.0397817600006</v>
      </c>
      <c r="X26" s="27">
        <f t="shared" si="12"/>
        <v>5704.8799640400002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13">SUM(C28:C32)</f>
        <v>0</v>
      </c>
      <c r="D27" s="19">
        <f t="shared" ref="D27:X27" si="14">SUM(D28:D32)</f>
        <v>0</v>
      </c>
      <c r="E27" s="19">
        <f t="shared" si="14"/>
        <v>0</v>
      </c>
      <c r="F27" s="19">
        <f t="shared" si="14"/>
        <v>0</v>
      </c>
      <c r="G27" s="19">
        <f t="shared" si="14"/>
        <v>0</v>
      </c>
      <c r="H27" s="19">
        <f t="shared" si="14"/>
        <v>0</v>
      </c>
      <c r="I27" s="19">
        <f t="shared" si="14"/>
        <v>0</v>
      </c>
      <c r="J27" s="19">
        <f t="shared" si="14"/>
        <v>0</v>
      </c>
      <c r="K27" s="19">
        <f t="shared" si="14"/>
        <v>0</v>
      </c>
      <c r="L27" s="19">
        <f t="shared" si="14"/>
        <v>0</v>
      </c>
      <c r="M27" s="19">
        <f t="shared" si="14"/>
        <v>0</v>
      </c>
      <c r="N27" s="19">
        <f t="shared" si="14"/>
        <v>0</v>
      </c>
      <c r="O27" s="19">
        <f t="shared" si="14"/>
        <v>0</v>
      </c>
      <c r="P27" s="19">
        <f t="shared" si="14"/>
        <v>0</v>
      </c>
      <c r="Q27" s="19">
        <f t="shared" si="14"/>
        <v>0</v>
      </c>
      <c r="R27" s="19">
        <f t="shared" si="14"/>
        <v>0</v>
      </c>
      <c r="S27" s="19">
        <f t="shared" si="14"/>
        <v>0</v>
      </c>
      <c r="T27" s="19">
        <f t="shared" si="14"/>
        <v>0</v>
      </c>
      <c r="U27" s="19">
        <f t="shared" si="14"/>
        <v>0</v>
      </c>
      <c r="V27" s="19">
        <f t="shared" si="14"/>
        <v>0</v>
      </c>
      <c r="W27" s="19">
        <f t="shared" si="14"/>
        <v>0</v>
      </c>
      <c r="X27" s="19">
        <f t="shared" si="14"/>
        <v>0</v>
      </c>
    </row>
    <row r="28" spans="1:24" ht="11.25" customHeight="1" x14ac:dyDescent="0.2">
      <c r="A28" s="28" t="s">
        <v>44</v>
      </c>
      <c r="B28" s="7" t="s">
        <v>45</v>
      </c>
      <c r="C28" s="8">
        <f>TI_EHG_E!C28+NRG_E!C28+FC_E!C28</f>
        <v>0</v>
      </c>
      <c r="D28" s="8">
        <f>TI_EHG_E!D28+NRG_E!D28+FC_E!D28</f>
        <v>0</v>
      </c>
      <c r="E28" s="8">
        <f>TI_EHG_E!E28+NRG_E!E28+FC_E!E28</f>
        <v>0</v>
      </c>
      <c r="F28" s="8">
        <f>TI_EHG_E!F28+NRG_E!F28+FC_E!F28</f>
        <v>0</v>
      </c>
      <c r="G28" s="8">
        <f>TI_EHG_E!G28+NRG_E!G28+FC_E!G28</f>
        <v>0</v>
      </c>
      <c r="H28" s="8">
        <f>TI_EHG_E!H28+NRG_E!H28+FC_E!H28</f>
        <v>0</v>
      </c>
      <c r="I28" s="8">
        <f>TI_EHG_E!I28+NRG_E!I28+FC_E!I28</f>
        <v>0</v>
      </c>
      <c r="J28" s="8">
        <f>TI_EHG_E!J28+NRG_E!J28+FC_E!J28</f>
        <v>0</v>
      </c>
      <c r="K28" s="8">
        <f>TI_EHG_E!K28+NRG_E!K28+FC_E!K28</f>
        <v>0</v>
      </c>
      <c r="L28" s="8">
        <f>TI_EHG_E!L28+NRG_E!L28+FC_E!L28</f>
        <v>0</v>
      </c>
      <c r="M28" s="8">
        <f>TI_EHG_E!M28+NRG_E!M28+FC_E!M28</f>
        <v>0</v>
      </c>
      <c r="N28" s="8">
        <f>TI_EHG_E!N28+NRG_E!N28+FC_E!N28</f>
        <v>0</v>
      </c>
      <c r="O28" s="8">
        <f>TI_EHG_E!O28+NRG_E!O28+FC_E!O28</f>
        <v>0</v>
      </c>
      <c r="P28" s="8">
        <f>TI_EHG_E!P28+NRG_E!P28+FC_E!P28</f>
        <v>0</v>
      </c>
      <c r="Q28" s="8">
        <f>TI_EHG_E!Q28+NRG_E!Q28+FC_E!Q28</f>
        <v>0</v>
      </c>
      <c r="R28" s="8">
        <f>TI_EHG_E!R28+NRG_E!R28+FC_E!R28</f>
        <v>0</v>
      </c>
      <c r="S28" s="8">
        <f>TI_EHG_E!S28+NRG_E!S28+FC_E!S28</f>
        <v>0</v>
      </c>
      <c r="T28" s="8">
        <f>TI_EHG_E!T28+NRG_E!T28+FC_E!T28</f>
        <v>0</v>
      </c>
      <c r="U28" s="8">
        <f>TI_EHG_E!U28+NRG_E!U28+FC_E!U28</f>
        <v>0</v>
      </c>
      <c r="V28" s="8">
        <f>TI_EHG_E!V28+NRG_E!V28+FC_E!V28</f>
        <v>0</v>
      </c>
      <c r="W28" s="8">
        <f>TI_EHG_E!W28+NRG_E!W28+FC_E!W28</f>
        <v>0</v>
      </c>
      <c r="X28" s="8">
        <f>TI_EHG_E!X28+NRG_E!X28+FC_E!X28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TI_EHG_E!C29+NRG_E!C29+FC_E!C29</f>
        <v>0</v>
      </c>
      <c r="D29" s="8">
        <f>TI_EHG_E!D29+NRG_E!D29+FC_E!D29</f>
        <v>0</v>
      </c>
      <c r="E29" s="8">
        <f>TI_EHG_E!E29+NRG_E!E29+FC_E!E29</f>
        <v>0</v>
      </c>
      <c r="F29" s="8">
        <f>TI_EHG_E!F29+NRG_E!F29+FC_E!F29</f>
        <v>0</v>
      </c>
      <c r="G29" s="8">
        <f>TI_EHG_E!G29+NRG_E!G29+FC_E!G29</f>
        <v>0</v>
      </c>
      <c r="H29" s="8">
        <f>TI_EHG_E!H29+NRG_E!H29+FC_E!H29</f>
        <v>0</v>
      </c>
      <c r="I29" s="8">
        <f>TI_EHG_E!I29+NRG_E!I29+FC_E!I29</f>
        <v>0</v>
      </c>
      <c r="J29" s="8">
        <f>TI_EHG_E!J29+NRG_E!J29+FC_E!J29</f>
        <v>0</v>
      </c>
      <c r="K29" s="8">
        <f>TI_EHG_E!K29+NRG_E!K29+FC_E!K29</f>
        <v>0</v>
      </c>
      <c r="L29" s="8">
        <f>TI_EHG_E!L29+NRG_E!L29+FC_E!L29</f>
        <v>0</v>
      </c>
      <c r="M29" s="8">
        <f>TI_EHG_E!M29+NRG_E!M29+FC_E!M29</f>
        <v>0</v>
      </c>
      <c r="N29" s="8">
        <f>TI_EHG_E!N29+NRG_E!N29+FC_E!N29</f>
        <v>0</v>
      </c>
      <c r="O29" s="8">
        <f>TI_EHG_E!O29+NRG_E!O29+FC_E!O29</f>
        <v>0</v>
      </c>
      <c r="P29" s="8">
        <f>TI_EHG_E!P29+NRG_E!P29+FC_E!P29</f>
        <v>0</v>
      </c>
      <c r="Q29" s="8">
        <f>TI_EHG_E!Q29+NRG_E!Q29+FC_E!Q29</f>
        <v>0</v>
      </c>
      <c r="R29" s="8">
        <f>TI_EHG_E!R29+NRG_E!R29+FC_E!R29</f>
        <v>0</v>
      </c>
      <c r="S29" s="8">
        <f>TI_EHG_E!S29+NRG_E!S29+FC_E!S29</f>
        <v>0</v>
      </c>
      <c r="T29" s="8">
        <f>TI_EHG_E!T29+NRG_E!T29+FC_E!T29</f>
        <v>0</v>
      </c>
      <c r="U29" s="8">
        <f>TI_EHG_E!U29+NRG_E!U29+FC_E!U29</f>
        <v>0</v>
      </c>
      <c r="V29" s="8">
        <f>TI_EHG_E!V29+NRG_E!V29+FC_E!V29</f>
        <v>0</v>
      </c>
      <c r="W29" s="8">
        <f>TI_EHG_E!W29+NRG_E!W29+FC_E!W29</f>
        <v>0</v>
      </c>
      <c r="X29" s="8">
        <f>TI_EHG_E!X29+NRG_E!X29+FC_E!X29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TI_EHG_E!C30+NRG_E!C30+FC_E!C30</f>
        <v>0</v>
      </c>
      <c r="D30" s="8">
        <f>TI_EHG_E!D30+NRG_E!D30+FC_E!D30</f>
        <v>0</v>
      </c>
      <c r="E30" s="8">
        <f>TI_EHG_E!E30+NRG_E!E30+FC_E!E30</f>
        <v>0</v>
      </c>
      <c r="F30" s="8">
        <f>TI_EHG_E!F30+NRG_E!F30+FC_E!F30</f>
        <v>0</v>
      </c>
      <c r="G30" s="8">
        <f>TI_EHG_E!G30+NRG_E!G30+FC_E!G30</f>
        <v>0</v>
      </c>
      <c r="H30" s="8">
        <f>TI_EHG_E!H30+NRG_E!H30+FC_E!H30</f>
        <v>0</v>
      </c>
      <c r="I30" s="8">
        <f>TI_EHG_E!I30+NRG_E!I30+FC_E!I30</f>
        <v>0</v>
      </c>
      <c r="J30" s="8">
        <f>TI_EHG_E!J30+NRG_E!J30+FC_E!J30</f>
        <v>0</v>
      </c>
      <c r="K30" s="8">
        <f>TI_EHG_E!K30+NRG_E!K30+FC_E!K30</f>
        <v>0</v>
      </c>
      <c r="L30" s="8">
        <f>TI_EHG_E!L30+NRG_E!L30+FC_E!L30</f>
        <v>0</v>
      </c>
      <c r="M30" s="8">
        <f>TI_EHG_E!M30+NRG_E!M30+FC_E!M30</f>
        <v>0</v>
      </c>
      <c r="N30" s="8">
        <f>TI_EHG_E!N30+NRG_E!N30+FC_E!N30</f>
        <v>0</v>
      </c>
      <c r="O30" s="8">
        <f>TI_EHG_E!O30+NRG_E!O30+FC_E!O30</f>
        <v>0</v>
      </c>
      <c r="P30" s="8">
        <f>TI_EHG_E!P30+NRG_E!P30+FC_E!P30</f>
        <v>0</v>
      </c>
      <c r="Q30" s="8">
        <f>TI_EHG_E!Q30+NRG_E!Q30+FC_E!Q30</f>
        <v>0</v>
      </c>
      <c r="R30" s="8">
        <f>TI_EHG_E!R30+NRG_E!R30+FC_E!R30</f>
        <v>0</v>
      </c>
      <c r="S30" s="8">
        <f>TI_EHG_E!S30+NRG_E!S30+FC_E!S30</f>
        <v>0</v>
      </c>
      <c r="T30" s="8">
        <f>TI_EHG_E!T30+NRG_E!T30+FC_E!T30</f>
        <v>0</v>
      </c>
      <c r="U30" s="8">
        <f>TI_EHG_E!U30+NRG_E!U30+FC_E!U30</f>
        <v>0</v>
      </c>
      <c r="V30" s="8">
        <f>TI_EHG_E!V30+NRG_E!V30+FC_E!V30</f>
        <v>0</v>
      </c>
      <c r="W30" s="8">
        <f>TI_EHG_E!W30+NRG_E!W30+FC_E!W30</f>
        <v>0</v>
      </c>
      <c r="X30" s="8">
        <f>TI_EHG_E!X30+NRG_E!X30+FC_E!X30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TI_EHG_E!C31+NRG_E!C31+FC_E!C31</f>
        <v>0</v>
      </c>
      <c r="D31" s="8">
        <f>TI_EHG_E!D31+NRG_E!D31+FC_E!D31</f>
        <v>0</v>
      </c>
      <c r="E31" s="8">
        <f>TI_EHG_E!E31+NRG_E!E31+FC_E!E31</f>
        <v>0</v>
      </c>
      <c r="F31" s="8">
        <f>TI_EHG_E!F31+NRG_E!F31+FC_E!F31</f>
        <v>0</v>
      </c>
      <c r="G31" s="8">
        <f>TI_EHG_E!G31+NRG_E!G31+FC_E!G31</f>
        <v>0</v>
      </c>
      <c r="H31" s="8">
        <f>TI_EHG_E!H31+NRG_E!H31+FC_E!H31</f>
        <v>0</v>
      </c>
      <c r="I31" s="8">
        <f>TI_EHG_E!I31+NRG_E!I31+FC_E!I31</f>
        <v>0</v>
      </c>
      <c r="J31" s="8">
        <f>TI_EHG_E!J31+NRG_E!J31+FC_E!J31</f>
        <v>0</v>
      </c>
      <c r="K31" s="8">
        <f>TI_EHG_E!K31+NRG_E!K31+FC_E!K31</f>
        <v>0</v>
      </c>
      <c r="L31" s="8">
        <f>TI_EHG_E!L31+NRG_E!L31+FC_E!L31</f>
        <v>0</v>
      </c>
      <c r="M31" s="8">
        <f>TI_EHG_E!M31+NRG_E!M31+FC_E!M31</f>
        <v>0</v>
      </c>
      <c r="N31" s="8">
        <f>TI_EHG_E!N31+NRG_E!N31+FC_E!N31</f>
        <v>0</v>
      </c>
      <c r="O31" s="8">
        <f>TI_EHG_E!O31+NRG_E!O31+FC_E!O31</f>
        <v>0</v>
      </c>
      <c r="P31" s="8">
        <f>TI_EHG_E!P31+NRG_E!P31+FC_E!P31</f>
        <v>0</v>
      </c>
      <c r="Q31" s="8">
        <f>TI_EHG_E!Q31+NRG_E!Q31+FC_E!Q31</f>
        <v>0</v>
      </c>
      <c r="R31" s="8">
        <f>TI_EHG_E!R31+NRG_E!R31+FC_E!R31</f>
        <v>0</v>
      </c>
      <c r="S31" s="8">
        <f>TI_EHG_E!S31+NRG_E!S31+FC_E!S31</f>
        <v>0</v>
      </c>
      <c r="T31" s="8">
        <f>TI_EHG_E!T31+NRG_E!T31+FC_E!T31</f>
        <v>0</v>
      </c>
      <c r="U31" s="8">
        <f>TI_EHG_E!U31+NRG_E!U31+FC_E!U31</f>
        <v>0</v>
      </c>
      <c r="V31" s="8">
        <f>TI_EHG_E!V31+NRG_E!V31+FC_E!V31</f>
        <v>0</v>
      </c>
      <c r="W31" s="8">
        <f>TI_EHG_E!W31+NRG_E!W31+FC_E!W31</f>
        <v>0</v>
      </c>
      <c r="X31" s="8">
        <f>TI_EHG_E!X31+NRG_E!X31+FC_E!X31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TI_EHG_E!C32+NRG_E!C32+FC_E!C32</f>
        <v>0</v>
      </c>
      <c r="D32" s="8">
        <f>TI_EHG_E!D32+NRG_E!D32+FC_E!D32</f>
        <v>0</v>
      </c>
      <c r="E32" s="8">
        <f>TI_EHG_E!E32+NRG_E!E32+FC_E!E32</f>
        <v>0</v>
      </c>
      <c r="F32" s="8">
        <f>TI_EHG_E!F32+NRG_E!F32+FC_E!F32</f>
        <v>0</v>
      </c>
      <c r="G32" s="8">
        <f>TI_EHG_E!G32+NRG_E!G32+FC_E!G32</f>
        <v>0</v>
      </c>
      <c r="H32" s="8">
        <f>TI_EHG_E!H32+NRG_E!H32+FC_E!H32</f>
        <v>0</v>
      </c>
      <c r="I32" s="8">
        <f>TI_EHG_E!I32+NRG_E!I32+FC_E!I32</f>
        <v>0</v>
      </c>
      <c r="J32" s="8">
        <f>TI_EHG_E!J32+NRG_E!J32+FC_E!J32</f>
        <v>0</v>
      </c>
      <c r="K32" s="8">
        <f>TI_EHG_E!K32+NRG_E!K32+FC_E!K32</f>
        <v>0</v>
      </c>
      <c r="L32" s="8">
        <f>TI_EHG_E!L32+NRG_E!L32+FC_E!L32</f>
        <v>0</v>
      </c>
      <c r="M32" s="8">
        <f>TI_EHG_E!M32+NRG_E!M32+FC_E!M32</f>
        <v>0</v>
      </c>
      <c r="N32" s="8">
        <f>TI_EHG_E!N32+NRG_E!N32+FC_E!N32</f>
        <v>0</v>
      </c>
      <c r="O32" s="8">
        <f>TI_EHG_E!O32+NRG_E!O32+FC_E!O32</f>
        <v>0</v>
      </c>
      <c r="P32" s="8">
        <f>TI_EHG_E!P32+NRG_E!P32+FC_E!P32</f>
        <v>0</v>
      </c>
      <c r="Q32" s="8">
        <f>TI_EHG_E!Q32+NRG_E!Q32+FC_E!Q32</f>
        <v>0</v>
      </c>
      <c r="R32" s="8">
        <f>TI_EHG_E!R32+NRG_E!R32+FC_E!R32</f>
        <v>0</v>
      </c>
      <c r="S32" s="8">
        <f>TI_EHG_E!S32+NRG_E!S32+FC_E!S32</f>
        <v>0</v>
      </c>
      <c r="T32" s="8">
        <f>TI_EHG_E!T32+NRG_E!T32+FC_E!T32</f>
        <v>0</v>
      </c>
      <c r="U32" s="8">
        <f>TI_EHG_E!U32+NRG_E!U32+FC_E!U32</f>
        <v>0</v>
      </c>
      <c r="V32" s="8">
        <f>TI_EHG_E!V32+NRG_E!V32+FC_E!V32</f>
        <v>0</v>
      </c>
      <c r="W32" s="8">
        <f>TI_EHG_E!W32+NRG_E!W32+FC_E!W32</f>
        <v>0</v>
      </c>
      <c r="X32" s="8">
        <f>TI_EHG_E!X32+NRG_E!X32+FC_E!X32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15">SUM(C34:C50)</f>
        <v>6241.0684690800008</v>
      </c>
      <c r="D33" s="19">
        <f t="shared" ref="D33:X33" si="16">SUM(D34:D50)</f>
        <v>6114.5085383999995</v>
      </c>
      <c r="E33" s="19">
        <f t="shared" si="16"/>
        <v>6275.137025160001</v>
      </c>
      <c r="F33" s="19">
        <f t="shared" si="16"/>
        <v>6949.5586113599984</v>
      </c>
      <c r="G33" s="19">
        <f t="shared" si="16"/>
        <v>6812.0622446399993</v>
      </c>
      <c r="H33" s="19">
        <f t="shared" si="16"/>
        <v>6957.8534858400008</v>
      </c>
      <c r="I33" s="19">
        <f t="shared" si="16"/>
        <v>7020.9566244000007</v>
      </c>
      <c r="J33" s="19">
        <f t="shared" si="16"/>
        <v>7328.8259460000008</v>
      </c>
      <c r="K33" s="19">
        <f t="shared" si="16"/>
        <v>7534.8547862399992</v>
      </c>
      <c r="L33" s="19">
        <f t="shared" si="16"/>
        <v>7513.8118030800006</v>
      </c>
      <c r="M33" s="19">
        <f t="shared" si="16"/>
        <v>7242.1433647199992</v>
      </c>
      <c r="N33" s="19">
        <f t="shared" si="16"/>
        <v>7066.5024096000025</v>
      </c>
      <c r="O33" s="19">
        <f t="shared" si="16"/>
        <v>6599.2784468399996</v>
      </c>
      <c r="P33" s="19">
        <f t="shared" si="16"/>
        <v>5678.0807162399997</v>
      </c>
      <c r="Q33" s="19">
        <f t="shared" si="16"/>
        <v>5793.0650560799995</v>
      </c>
      <c r="R33" s="19">
        <f t="shared" si="16"/>
        <v>5908.7694477600007</v>
      </c>
      <c r="S33" s="19">
        <f t="shared" si="16"/>
        <v>6277.7632122000005</v>
      </c>
      <c r="T33" s="19">
        <f t="shared" si="16"/>
        <v>6346.4508734400006</v>
      </c>
      <c r="U33" s="19">
        <f t="shared" si="16"/>
        <v>6207.4461261599999</v>
      </c>
      <c r="V33" s="19">
        <f t="shared" si="16"/>
        <v>6200.2280545200001</v>
      </c>
      <c r="W33" s="19">
        <f t="shared" si="16"/>
        <v>5692.0397817600006</v>
      </c>
      <c r="X33" s="19">
        <f t="shared" si="16"/>
        <v>5704.8799640400002</v>
      </c>
    </row>
    <row r="34" spans="1:24" ht="11.25" customHeight="1" x14ac:dyDescent="0.2">
      <c r="A34" s="28" t="s">
        <v>54</v>
      </c>
      <c r="B34" s="7" t="s">
        <v>55</v>
      </c>
      <c r="C34" s="8">
        <f>TI_EHG_E!C34+NRG_E!C34+FC_E!C34</f>
        <v>54.172799999999995</v>
      </c>
      <c r="D34" s="8">
        <f>TI_EHG_E!D34+NRG_E!D34+FC_E!D34</f>
        <v>54.172799999999995</v>
      </c>
      <c r="E34" s="8">
        <f>TI_EHG_E!E34+NRG_E!E34+FC_E!E34</f>
        <v>59.8752</v>
      </c>
      <c r="F34" s="8">
        <f>TI_EHG_E!F34+NRG_E!F34+FC_E!F34</f>
        <v>59.8752</v>
      </c>
      <c r="G34" s="8">
        <f>TI_EHG_E!G34+NRG_E!G34+FC_E!G34</f>
        <v>25.660799999999995</v>
      </c>
      <c r="H34" s="8">
        <f>TI_EHG_E!H34+NRG_E!H34+FC_E!H34</f>
        <v>0</v>
      </c>
      <c r="I34" s="8">
        <f>TI_EHG_E!I34+NRG_E!I34+FC_E!I34</f>
        <v>0</v>
      </c>
      <c r="J34" s="8">
        <f>TI_EHG_E!J34+NRG_E!J34+FC_E!J34</f>
        <v>0</v>
      </c>
      <c r="K34" s="8">
        <f>TI_EHG_E!K34+NRG_E!K34+FC_E!K34</f>
        <v>0</v>
      </c>
      <c r="L34" s="8">
        <f>TI_EHG_E!L34+NRG_E!L34+FC_E!L34</f>
        <v>0</v>
      </c>
      <c r="M34" s="8">
        <f>TI_EHG_E!M34+NRG_E!M34+FC_E!M34</f>
        <v>0</v>
      </c>
      <c r="N34" s="8">
        <f>TI_EHG_E!N34+NRG_E!N34+FC_E!N34</f>
        <v>0</v>
      </c>
      <c r="O34" s="8">
        <f>TI_EHG_E!O34+NRG_E!O34+FC_E!O34</f>
        <v>0</v>
      </c>
      <c r="P34" s="8">
        <f>TI_EHG_E!P34+NRG_E!P34+FC_E!P34</f>
        <v>0</v>
      </c>
      <c r="Q34" s="8">
        <f>TI_EHG_E!Q34+NRG_E!Q34+FC_E!Q34</f>
        <v>0</v>
      </c>
      <c r="R34" s="8">
        <f>TI_EHG_E!R34+NRG_E!R34+FC_E!R34</f>
        <v>0</v>
      </c>
      <c r="S34" s="8">
        <f>TI_EHG_E!S34+NRG_E!S34+FC_E!S34</f>
        <v>0</v>
      </c>
      <c r="T34" s="8">
        <f>TI_EHG_E!T34+NRG_E!T34+FC_E!T34</f>
        <v>0</v>
      </c>
      <c r="U34" s="8">
        <f>TI_EHG_E!U34+NRG_E!U34+FC_E!U34</f>
        <v>0</v>
      </c>
      <c r="V34" s="8">
        <f>TI_EHG_E!V34+NRG_E!V34+FC_E!V34</f>
        <v>0</v>
      </c>
      <c r="W34" s="8">
        <f>TI_EHG_E!W34+NRG_E!W34+FC_E!W34</f>
        <v>0</v>
      </c>
      <c r="X34" s="8">
        <f>TI_EHG_E!X34+NRG_E!X34+FC_E!X34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TI_EHG_E!C35+NRG_E!C35+FC_E!C35</f>
        <v>0</v>
      </c>
      <c r="D35" s="8">
        <f>TI_EHG_E!D35+NRG_E!D35+FC_E!D35</f>
        <v>0</v>
      </c>
      <c r="E35" s="8">
        <f>TI_EHG_E!E35+NRG_E!E35+FC_E!E35</f>
        <v>0</v>
      </c>
      <c r="F35" s="8">
        <f>TI_EHG_E!F35+NRG_E!F35+FC_E!F35</f>
        <v>0</v>
      </c>
      <c r="G35" s="8">
        <f>TI_EHG_E!G35+NRG_E!G35+FC_E!G35</f>
        <v>0</v>
      </c>
      <c r="H35" s="8">
        <f>TI_EHG_E!H35+NRG_E!H35+FC_E!H35</f>
        <v>0</v>
      </c>
      <c r="I35" s="8">
        <f>TI_EHG_E!I35+NRG_E!I35+FC_E!I35</f>
        <v>0</v>
      </c>
      <c r="J35" s="8">
        <f>TI_EHG_E!J35+NRG_E!J35+FC_E!J35</f>
        <v>0</v>
      </c>
      <c r="K35" s="8">
        <f>TI_EHG_E!K35+NRG_E!K35+FC_E!K35</f>
        <v>0</v>
      </c>
      <c r="L35" s="8">
        <f>TI_EHG_E!L35+NRG_E!L35+FC_E!L35</f>
        <v>0</v>
      </c>
      <c r="M35" s="8">
        <f>TI_EHG_E!M35+NRG_E!M35+FC_E!M35</f>
        <v>0</v>
      </c>
      <c r="N35" s="8">
        <f>TI_EHG_E!N35+NRG_E!N35+FC_E!N35</f>
        <v>0</v>
      </c>
      <c r="O35" s="8">
        <f>TI_EHG_E!O35+NRG_E!O35+FC_E!O35</f>
        <v>0</v>
      </c>
      <c r="P35" s="8">
        <f>TI_EHG_E!P35+NRG_E!P35+FC_E!P35</f>
        <v>0</v>
      </c>
      <c r="Q35" s="8">
        <f>TI_EHG_E!Q35+NRG_E!Q35+FC_E!Q35</f>
        <v>0</v>
      </c>
      <c r="R35" s="8">
        <f>TI_EHG_E!R35+NRG_E!R35+FC_E!R35</f>
        <v>0</v>
      </c>
      <c r="S35" s="8">
        <f>TI_EHG_E!S35+NRG_E!S35+FC_E!S35</f>
        <v>0</v>
      </c>
      <c r="T35" s="8">
        <f>TI_EHG_E!T35+NRG_E!T35+FC_E!T35</f>
        <v>0</v>
      </c>
      <c r="U35" s="8">
        <f>TI_EHG_E!U35+NRG_E!U35+FC_E!U35</f>
        <v>0</v>
      </c>
      <c r="V35" s="8">
        <f>TI_EHG_E!V35+NRG_E!V35+FC_E!V35</f>
        <v>0</v>
      </c>
      <c r="W35" s="8">
        <f>TI_EHG_E!W35+NRG_E!W35+FC_E!W35</f>
        <v>0</v>
      </c>
      <c r="X35" s="8">
        <f>TI_EHG_E!X35+NRG_E!X35+FC_E!X35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TI_EHG_E!C36+NRG_E!C36+FC_E!C36</f>
        <v>158.18536476000003</v>
      </c>
      <c r="D36" s="8">
        <f>TI_EHG_E!D36+NRG_E!D36+FC_E!D36</f>
        <v>158.18536476000003</v>
      </c>
      <c r="E36" s="8">
        <f>TI_EHG_E!E36+NRG_E!E36+FC_E!E36</f>
        <v>161.17002000000005</v>
      </c>
      <c r="F36" s="8">
        <f>TI_EHG_E!F36+NRG_E!F36+FC_E!F36</f>
        <v>173.10864096000003</v>
      </c>
      <c r="G36" s="8">
        <f>TI_EHG_E!G36+NRG_E!G36+FC_E!G36</f>
        <v>167.13933048000007</v>
      </c>
      <c r="H36" s="8">
        <f>TI_EHG_E!H36+NRG_E!H36+FC_E!H36</f>
        <v>158.18536476</v>
      </c>
      <c r="I36" s="8">
        <f>TI_EHG_E!I36+NRG_E!I36+FC_E!I36</f>
        <v>161.17024716000003</v>
      </c>
      <c r="J36" s="8">
        <f>TI_EHG_E!J36+NRG_E!J36+FC_E!J36</f>
        <v>164.15490240000003</v>
      </c>
      <c r="K36" s="8">
        <f>TI_EHG_E!K36+NRG_E!K36+FC_E!K36</f>
        <v>158.18536476</v>
      </c>
      <c r="L36" s="8">
        <f>TI_EHG_E!L36+NRG_E!L36+FC_E!L36</f>
        <v>164.1549024</v>
      </c>
      <c r="M36" s="8">
        <f>TI_EHG_E!M36+NRG_E!M36+FC_E!M36</f>
        <v>158.18559192000004</v>
      </c>
      <c r="N36" s="8">
        <f>TI_EHG_E!N36+NRG_E!N36+FC_E!N36</f>
        <v>176.09329620000003</v>
      </c>
      <c r="O36" s="8">
        <f>TI_EHG_E!O36+NRG_E!O36+FC_E!O36</f>
        <v>176.09306903999999</v>
      </c>
      <c r="P36" s="8">
        <f>TI_EHG_E!P36+NRG_E!P36+FC_E!P36</f>
        <v>155.20093668000001</v>
      </c>
      <c r="Q36" s="8">
        <f>TI_EHG_E!Q36+NRG_E!Q36+FC_E!Q36</f>
        <v>143.26254288000001</v>
      </c>
      <c r="R36" s="8">
        <f>TI_EHG_E!R36+NRG_E!R36+FC_E!R36</f>
        <v>161.17002000000002</v>
      </c>
      <c r="S36" s="8">
        <f>TI_EHG_E!S36+NRG_E!S36+FC_E!S36</f>
        <v>164.15490239999997</v>
      </c>
      <c r="T36" s="8">
        <f>TI_EHG_E!T36+NRG_E!T36+FC_E!T36</f>
        <v>169.06133124000002</v>
      </c>
      <c r="U36" s="8">
        <f>TI_EHG_E!U36+NRG_E!U36+FC_E!U36</f>
        <v>160.16688144000003</v>
      </c>
      <c r="V36" s="8">
        <f>TI_EHG_E!V36+NRG_E!V36+FC_E!V36</f>
        <v>181.05969527999997</v>
      </c>
      <c r="W36" s="8">
        <f>TI_EHG_E!W36+NRG_E!W36+FC_E!W36</f>
        <v>163.27420308000006</v>
      </c>
      <c r="X36" s="8">
        <f>TI_EHG_E!X36+NRG_E!X36+FC_E!X36</f>
        <v>163.01751228000001</v>
      </c>
    </row>
    <row r="37" spans="1:24" ht="11.25" customHeight="1" x14ac:dyDescent="0.2">
      <c r="A37" s="28" t="s">
        <v>60</v>
      </c>
      <c r="B37" s="7" t="s">
        <v>61</v>
      </c>
      <c r="C37" s="8">
        <f>TI_EHG_E!C37+NRG_E!C37+FC_E!C37</f>
        <v>632.41782912000019</v>
      </c>
      <c r="D37" s="8">
        <f>TI_EHG_E!D37+NRG_E!D37+FC_E!D37</f>
        <v>672.32789315999992</v>
      </c>
      <c r="E37" s="8">
        <f>TI_EHG_E!E37+NRG_E!E37+FC_E!E37</f>
        <v>699.95780316000014</v>
      </c>
      <c r="F37" s="8">
        <f>TI_EHG_E!F37+NRG_E!F37+FC_E!F37</f>
        <v>773.63747999999998</v>
      </c>
      <c r="G37" s="8">
        <f>TI_EHG_E!G37+NRG_E!G37+FC_E!G37</f>
        <v>865.73726315999977</v>
      </c>
      <c r="H37" s="8">
        <f>TI_EHG_E!H37+NRG_E!H37+FC_E!H37</f>
        <v>930.20688684000004</v>
      </c>
      <c r="I37" s="8">
        <f>TI_EHG_E!I37+NRG_E!I37+FC_E!I37</f>
        <v>991.6066591199999</v>
      </c>
      <c r="J37" s="8">
        <f>TI_EHG_E!J37+NRG_E!J37+FC_E!J37</f>
        <v>1080.6365908800001</v>
      </c>
      <c r="K37" s="8">
        <f>TI_EHG_E!K37+NRG_E!K37+FC_E!K37</f>
        <v>1145.1062145599997</v>
      </c>
      <c r="L37" s="8">
        <f>TI_EHG_E!L37+NRG_E!L37+FC_E!L37</f>
        <v>1175.8062254400002</v>
      </c>
      <c r="M37" s="8">
        <f>TI_EHG_E!M37+NRG_E!M37+FC_E!M37</f>
        <v>1197.2961831599998</v>
      </c>
      <c r="N37" s="8">
        <f>TI_EHG_E!N37+NRG_E!N37+FC_E!N37</f>
        <v>1181.9461777200002</v>
      </c>
      <c r="O37" s="8">
        <f>TI_EHG_E!O37+NRG_E!O37+FC_E!O37</f>
        <v>1142.0363631599998</v>
      </c>
      <c r="P37" s="8">
        <f>TI_EHG_E!P37+NRG_E!P37+FC_E!P37</f>
        <v>1071.4265377199999</v>
      </c>
      <c r="Q37" s="8">
        <f>TI_EHG_E!Q37+NRG_E!Q37+FC_E!Q37</f>
        <v>1046.8664791199999</v>
      </c>
      <c r="R37" s="8">
        <f>TI_EHG_E!R37+NRG_E!R37+FC_E!R37</f>
        <v>1059.14663316</v>
      </c>
      <c r="S37" s="8">
        <f>TI_EHG_E!S37+NRG_E!S37+FC_E!S37</f>
        <v>1086.7765431600003</v>
      </c>
      <c r="T37" s="8">
        <f>TI_EHG_E!T37+NRG_E!T37+FC_E!T37</f>
        <v>1077.2533925999999</v>
      </c>
      <c r="U37" s="8">
        <f>TI_EHG_E!U37+NRG_E!U37+FC_E!U37</f>
        <v>1048.7208639599999</v>
      </c>
      <c r="V37" s="8">
        <f>TI_EHG_E!V37+NRG_E!V37+FC_E!V37</f>
        <v>1033.5981348</v>
      </c>
      <c r="W37" s="8">
        <f>TI_EHG_E!W37+NRG_E!W37+FC_E!W37</f>
        <v>873.35388756000009</v>
      </c>
      <c r="X37" s="8">
        <f>TI_EHG_E!X37+NRG_E!X37+FC_E!X37</f>
        <v>937.48596480000015</v>
      </c>
    </row>
    <row r="38" spans="1:24" ht="11.25" customHeight="1" x14ac:dyDescent="0.2">
      <c r="A38" s="28" t="s">
        <v>62</v>
      </c>
      <c r="B38" s="7" t="s">
        <v>63</v>
      </c>
      <c r="C38" s="8">
        <f>TI_EHG_E!C38+NRG_E!C38+FC_E!C38</f>
        <v>0</v>
      </c>
      <c r="D38" s="8">
        <f>TI_EHG_E!D38+NRG_E!D38+FC_E!D38</f>
        <v>0</v>
      </c>
      <c r="E38" s="8">
        <f>TI_EHG_E!E38+NRG_E!E38+FC_E!E38</f>
        <v>0</v>
      </c>
      <c r="F38" s="8">
        <f>TI_EHG_E!F38+NRG_E!F38+FC_E!F38</f>
        <v>0</v>
      </c>
      <c r="G38" s="8">
        <f>TI_EHG_E!G38+NRG_E!G38+FC_E!G38</f>
        <v>0</v>
      </c>
      <c r="H38" s="8">
        <f>TI_EHG_E!H38+NRG_E!H38+FC_E!H38</f>
        <v>0</v>
      </c>
      <c r="I38" s="8">
        <f>TI_EHG_E!I38+NRG_E!I38+FC_E!I38</f>
        <v>0</v>
      </c>
      <c r="J38" s="8">
        <f>TI_EHG_E!J38+NRG_E!J38+FC_E!J38</f>
        <v>0</v>
      </c>
      <c r="K38" s="8">
        <f>TI_EHG_E!K38+NRG_E!K38+FC_E!K38</f>
        <v>0</v>
      </c>
      <c r="L38" s="8">
        <f>TI_EHG_E!L38+NRG_E!L38+FC_E!L38</f>
        <v>0</v>
      </c>
      <c r="M38" s="8">
        <f>TI_EHG_E!M38+NRG_E!M38+FC_E!M38</f>
        <v>0</v>
      </c>
      <c r="N38" s="8">
        <f>TI_EHG_E!N38+NRG_E!N38+FC_E!N38</f>
        <v>0</v>
      </c>
      <c r="O38" s="8">
        <f>TI_EHG_E!O38+NRG_E!O38+FC_E!O38</f>
        <v>0</v>
      </c>
      <c r="P38" s="8">
        <f>TI_EHG_E!P38+NRG_E!P38+FC_E!P38</f>
        <v>0</v>
      </c>
      <c r="Q38" s="8">
        <f>TI_EHG_E!Q38+NRG_E!Q38+FC_E!Q38</f>
        <v>0</v>
      </c>
      <c r="R38" s="8">
        <f>TI_EHG_E!R38+NRG_E!R38+FC_E!R38</f>
        <v>0</v>
      </c>
      <c r="S38" s="8">
        <f>TI_EHG_E!S38+NRG_E!S38+FC_E!S38</f>
        <v>0</v>
      </c>
      <c r="T38" s="8">
        <f>TI_EHG_E!T38+NRG_E!T38+FC_E!T38</f>
        <v>0</v>
      </c>
      <c r="U38" s="8">
        <f>TI_EHG_E!U38+NRG_E!U38+FC_E!U38</f>
        <v>0</v>
      </c>
      <c r="V38" s="8">
        <f>TI_EHG_E!V38+NRG_E!V38+FC_E!V38</f>
        <v>0</v>
      </c>
      <c r="W38" s="8">
        <f>TI_EHG_E!W38+NRG_E!W38+FC_E!W38</f>
        <v>0</v>
      </c>
      <c r="X38" s="8">
        <f>TI_EHG_E!X38+NRG_E!X38+FC_E!X38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TI_EHG_E!C39+NRG_E!C39+FC_E!C39</f>
        <v>0</v>
      </c>
      <c r="D39" s="8">
        <f>TI_EHG_E!D39+NRG_E!D39+FC_E!D39</f>
        <v>0</v>
      </c>
      <c r="E39" s="8">
        <f>TI_EHG_E!E39+NRG_E!E39+FC_E!E39</f>
        <v>0</v>
      </c>
      <c r="F39" s="8">
        <f>TI_EHG_E!F39+NRG_E!F39+FC_E!F39</f>
        <v>0</v>
      </c>
      <c r="G39" s="8">
        <f>TI_EHG_E!G39+NRG_E!G39+FC_E!G39</f>
        <v>0</v>
      </c>
      <c r="H39" s="8">
        <f>TI_EHG_E!H39+NRG_E!H39+FC_E!H39</f>
        <v>0</v>
      </c>
      <c r="I39" s="8">
        <f>TI_EHG_E!I39+NRG_E!I39+FC_E!I39</f>
        <v>0</v>
      </c>
      <c r="J39" s="8">
        <f>TI_EHG_E!J39+NRG_E!J39+FC_E!J39</f>
        <v>0</v>
      </c>
      <c r="K39" s="8">
        <f>TI_EHG_E!K39+NRG_E!K39+FC_E!K39</f>
        <v>0</v>
      </c>
      <c r="L39" s="8">
        <f>TI_EHG_E!L39+NRG_E!L39+FC_E!L39</f>
        <v>0</v>
      </c>
      <c r="M39" s="8">
        <f>TI_EHG_E!M39+NRG_E!M39+FC_E!M39</f>
        <v>0</v>
      </c>
      <c r="N39" s="8">
        <f>TI_EHG_E!N39+NRG_E!N39+FC_E!N39</f>
        <v>0</v>
      </c>
      <c r="O39" s="8">
        <f>TI_EHG_E!O39+NRG_E!O39+FC_E!O39</f>
        <v>0</v>
      </c>
      <c r="P39" s="8">
        <f>TI_EHG_E!P39+NRG_E!P39+FC_E!P39</f>
        <v>0</v>
      </c>
      <c r="Q39" s="8">
        <f>TI_EHG_E!Q39+NRG_E!Q39+FC_E!Q39</f>
        <v>0</v>
      </c>
      <c r="R39" s="8">
        <f>TI_EHG_E!R39+NRG_E!R39+FC_E!R39</f>
        <v>0</v>
      </c>
      <c r="S39" s="8">
        <f>TI_EHG_E!S39+NRG_E!S39+FC_E!S39</f>
        <v>0</v>
      </c>
      <c r="T39" s="8">
        <f>TI_EHG_E!T39+NRG_E!T39+FC_E!T39</f>
        <v>0</v>
      </c>
      <c r="U39" s="8">
        <f>TI_EHG_E!U39+NRG_E!U39+FC_E!U39</f>
        <v>0</v>
      </c>
      <c r="V39" s="8">
        <f>TI_EHG_E!V39+NRG_E!V39+FC_E!V39</f>
        <v>0</v>
      </c>
      <c r="W39" s="8">
        <f>TI_EHG_E!W39+NRG_E!W39+FC_E!W39</f>
        <v>0</v>
      </c>
      <c r="X39" s="8">
        <f>TI_EHG_E!X39+NRG_E!X39+FC_E!X39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TI_EHG_E!C40+NRG_E!C40+FC_E!C40</f>
        <v>0</v>
      </c>
      <c r="D40" s="8">
        <f>TI_EHG_E!D40+NRG_E!D40+FC_E!D40</f>
        <v>0</v>
      </c>
      <c r="E40" s="8">
        <f>TI_EHG_E!E40+NRG_E!E40+FC_E!E40</f>
        <v>0</v>
      </c>
      <c r="F40" s="8">
        <f>TI_EHG_E!F40+NRG_E!F40+FC_E!F40</f>
        <v>0</v>
      </c>
      <c r="G40" s="8">
        <f>TI_EHG_E!G40+NRG_E!G40+FC_E!G40</f>
        <v>0</v>
      </c>
      <c r="H40" s="8">
        <f>TI_EHG_E!H40+NRG_E!H40+FC_E!H40</f>
        <v>0</v>
      </c>
      <c r="I40" s="8">
        <f>TI_EHG_E!I40+NRG_E!I40+FC_E!I40</f>
        <v>0</v>
      </c>
      <c r="J40" s="8">
        <f>TI_EHG_E!J40+NRG_E!J40+FC_E!J40</f>
        <v>0</v>
      </c>
      <c r="K40" s="8">
        <f>TI_EHG_E!K40+NRG_E!K40+FC_E!K40</f>
        <v>0</v>
      </c>
      <c r="L40" s="8">
        <f>TI_EHG_E!L40+NRG_E!L40+FC_E!L40</f>
        <v>3.1707900000000002</v>
      </c>
      <c r="M40" s="8">
        <f>TI_EHG_E!M40+NRG_E!M40+FC_E!M40</f>
        <v>3.1707900000000016</v>
      </c>
      <c r="N40" s="8">
        <f>TI_EHG_E!N40+NRG_E!N40+FC_E!N40</f>
        <v>6.3415799999999996</v>
      </c>
      <c r="O40" s="8">
        <f>TI_EHG_E!O40+NRG_E!O40+FC_E!O40</f>
        <v>3.1707900000000002</v>
      </c>
      <c r="P40" s="8">
        <f>TI_EHG_E!P40+NRG_E!P40+FC_E!P40</f>
        <v>6.3415800000000031</v>
      </c>
      <c r="Q40" s="8">
        <f>TI_EHG_E!Q40+NRG_E!Q40+FC_E!Q40</f>
        <v>6.3415800000000004</v>
      </c>
      <c r="R40" s="8">
        <f>TI_EHG_E!R40+NRG_E!R40+FC_E!R40</f>
        <v>3.1707900000000007</v>
      </c>
      <c r="S40" s="8">
        <f>TI_EHG_E!S40+NRG_E!S40+FC_E!S40</f>
        <v>3.1707899999999984</v>
      </c>
      <c r="T40" s="8">
        <f>TI_EHG_E!T40+NRG_E!T40+FC_E!T40</f>
        <v>9.7090884000000006</v>
      </c>
      <c r="U40" s="8">
        <f>TI_EHG_E!U40+NRG_E!U40+FC_E!U40</f>
        <v>10.143421920000007</v>
      </c>
      <c r="V40" s="8">
        <f>TI_EHG_E!V40+NRG_E!V40+FC_E!V40</f>
        <v>8.1488008800000031</v>
      </c>
      <c r="W40" s="8">
        <f>TI_EHG_E!W40+NRG_E!W40+FC_E!W40</f>
        <v>9.1160859600000084</v>
      </c>
      <c r="X40" s="8">
        <f>TI_EHG_E!X40+NRG_E!X40+FC_E!X40</f>
        <v>8.9131553999999849</v>
      </c>
    </row>
    <row r="41" spans="1:24" ht="11.25" customHeight="1" x14ac:dyDescent="0.2">
      <c r="A41" s="28" t="s">
        <v>68</v>
      </c>
      <c r="B41" s="7" t="s">
        <v>69</v>
      </c>
      <c r="C41" s="8">
        <f>TI_EHG_E!C41+NRG_E!C41+FC_E!C41</f>
        <v>75.581279999999992</v>
      </c>
      <c r="D41" s="8">
        <f>TI_EHG_E!D41+NRG_E!D41+FC_E!D41</f>
        <v>75.581279999999992</v>
      </c>
      <c r="E41" s="8">
        <f>TI_EHG_E!E41+NRG_E!E41+FC_E!E41</f>
        <v>97.625906280000009</v>
      </c>
      <c r="F41" s="8">
        <f>TI_EHG_E!F41+NRG_E!F41+FC_E!F41</f>
        <v>97.625906280000009</v>
      </c>
      <c r="G41" s="8">
        <f>TI_EHG_E!G41+NRG_E!G41+FC_E!G41</f>
        <v>75.581279999999992</v>
      </c>
      <c r="H41" s="8">
        <f>TI_EHG_E!H41+NRG_E!H41+FC_E!H41</f>
        <v>50.38760628</v>
      </c>
      <c r="I41" s="8">
        <f>TI_EHG_E!I41+NRG_E!I41+FC_E!I41</f>
        <v>50.387606279999986</v>
      </c>
      <c r="J41" s="8">
        <f>TI_EHG_E!J41+NRG_E!J41+FC_E!J41</f>
        <v>50.38760628</v>
      </c>
      <c r="K41" s="8">
        <f>TI_EHG_E!K41+NRG_E!K41+FC_E!K41</f>
        <v>44.088993719999991</v>
      </c>
      <c r="L41" s="8">
        <f>TI_EHG_E!L41+NRG_E!L41+FC_E!L41</f>
        <v>59.83526628000002</v>
      </c>
      <c r="M41" s="8">
        <f>TI_EHG_E!M41+NRG_E!M41+FC_E!M41</f>
        <v>44.088993719999991</v>
      </c>
      <c r="N41" s="8">
        <f>TI_EHG_E!N41+NRG_E!N41+FC_E!N41</f>
        <v>50.387606280000007</v>
      </c>
      <c r="O41" s="8">
        <f>TI_EHG_E!O41+NRG_E!O41+FC_E!O41</f>
        <v>53.536653720000039</v>
      </c>
      <c r="P41" s="8">
        <f>TI_EHG_E!P41+NRG_E!P41+FC_E!P41</f>
        <v>37.790640000000032</v>
      </c>
      <c r="Q41" s="8">
        <f>TI_EHG_E!Q41+NRG_E!Q41+FC_E!Q41</f>
        <v>34.641333719999999</v>
      </c>
      <c r="R41" s="8">
        <f>TI_EHG_E!R41+NRG_E!R41+FC_E!R41</f>
        <v>44.088993719999998</v>
      </c>
      <c r="S41" s="8">
        <f>TI_EHG_E!S41+NRG_E!S41+FC_E!S41</f>
        <v>44.088993719999976</v>
      </c>
      <c r="T41" s="8">
        <f>TI_EHG_E!T41+NRG_E!T41+FC_E!T41</f>
        <v>45.288975959999973</v>
      </c>
      <c r="U41" s="8">
        <f>TI_EHG_E!U41+NRG_E!U41+FC_E!U41</f>
        <v>34.688960280000018</v>
      </c>
      <c r="V41" s="8">
        <f>TI_EHG_E!V41+NRG_E!V41+FC_E!V41</f>
        <v>46.967553359999975</v>
      </c>
      <c r="W41" s="8">
        <f>TI_EHG_E!W41+NRG_E!W41+FC_E!W41</f>
        <v>47.997218879999956</v>
      </c>
      <c r="X41" s="8">
        <f>TI_EHG_E!X41+NRG_E!X41+FC_E!X41</f>
        <v>42.489362519999979</v>
      </c>
    </row>
    <row r="42" spans="1:24" ht="11.25" customHeight="1" x14ac:dyDescent="0.2">
      <c r="A42" s="28" t="s">
        <v>70</v>
      </c>
      <c r="B42" s="7" t="s">
        <v>71</v>
      </c>
      <c r="C42" s="8">
        <f>TI_EHG_E!C42+NRG_E!C42+FC_E!C42</f>
        <v>0</v>
      </c>
      <c r="D42" s="8">
        <f>TI_EHG_E!D42+NRG_E!D42+FC_E!D42</f>
        <v>0</v>
      </c>
      <c r="E42" s="8">
        <f>TI_EHG_E!E42+NRG_E!E42+FC_E!E42</f>
        <v>0</v>
      </c>
      <c r="F42" s="8">
        <f>TI_EHG_E!F42+NRG_E!F42+FC_E!F42</f>
        <v>0</v>
      </c>
      <c r="G42" s="8">
        <f>TI_EHG_E!G42+NRG_E!G42+FC_E!G42</f>
        <v>0</v>
      </c>
      <c r="H42" s="8">
        <f>TI_EHG_E!H42+NRG_E!H42+FC_E!H42</f>
        <v>0</v>
      </c>
      <c r="I42" s="8">
        <f>TI_EHG_E!I42+NRG_E!I42+FC_E!I42</f>
        <v>0</v>
      </c>
      <c r="J42" s="8">
        <f>TI_EHG_E!J42+NRG_E!J42+FC_E!J42</f>
        <v>0</v>
      </c>
      <c r="K42" s="8">
        <f>TI_EHG_E!K42+NRG_E!K42+FC_E!K42</f>
        <v>0</v>
      </c>
      <c r="L42" s="8">
        <f>TI_EHG_E!L42+NRG_E!L42+FC_E!L42</f>
        <v>0</v>
      </c>
      <c r="M42" s="8">
        <f>TI_EHG_E!M42+NRG_E!M42+FC_E!M42</f>
        <v>0</v>
      </c>
      <c r="N42" s="8">
        <f>TI_EHG_E!N42+NRG_E!N42+FC_E!N42</f>
        <v>0</v>
      </c>
      <c r="O42" s="8">
        <f>TI_EHG_E!O42+NRG_E!O42+FC_E!O42</f>
        <v>0</v>
      </c>
      <c r="P42" s="8">
        <f>TI_EHG_E!P42+NRG_E!P42+FC_E!P42</f>
        <v>0</v>
      </c>
      <c r="Q42" s="8">
        <f>TI_EHG_E!Q42+NRG_E!Q42+FC_E!Q42</f>
        <v>0</v>
      </c>
      <c r="R42" s="8">
        <f>TI_EHG_E!R42+NRG_E!R42+FC_E!R42</f>
        <v>0</v>
      </c>
      <c r="S42" s="8">
        <f>TI_EHG_E!S42+NRG_E!S42+FC_E!S42</f>
        <v>0</v>
      </c>
      <c r="T42" s="8">
        <f>TI_EHG_E!T42+NRG_E!T42+FC_E!T42</f>
        <v>0</v>
      </c>
      <c r="U42" s="8">
        <f>TI_EHG_E!U42+NRG_E!U42+FC_E!U42</f>
        <v>0</v>
      </c>
      <c r="V42" s="8">
        <f>TI_EHG_E!V42+NRG_E!V42+FC_E!V42</f>
        <v>0</v>
      </c>
      <c r="W42" s="8">
        <f>TI_EHG_E!W42+NRG_E!W42+FC_E!W42</f>
        <v>0</v>
      </c>
      <c r="X42" s="8">
        <f>TI_EHG_E!X42+NRG_E!X42+FC_E!X42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TI_EHG_E!C43+NRG_E!C43+FC_E!C43</f>
        <v>1784.3280296399998</v>
      </c>
      <c r="D43" s="8">
        <f>TI_EHG_E!D43+NRG_E!D43+FC_E!D43</f>
        <v>1758.8377778399999</v>
      </c>
      <c r="E43" s="8">
        <f>TI_EHG_E!E43+NRG_E!E43+FC_E!E43</f>
        <v>1682.3664889200002</v>
      </c>
      <c r="F43" s="8">
        <f>TI_EHG_E!F43+NRG_E!F43+FC_E!F43</f>
        <v>1739.71962216</v>
      </c>
      <c r="G43" s="8">
        <f>TI_EHG_E!G43+NRG_E!G43+FC_E!G43</f>
        <v>1698.2979296399999</v>
      </c>
      <c r="H43" s="8">
        <f>TI_EHG_E!H43+NRG_E!H43+FC_E!H43</f>
        <v>1653.6897889200002</v>
      </c>
      <c r="I43" s="8">
        <f>TI_EHG_E!I43+NRG_E!I43+FC_E!I43</f>
        <v>1602.70901856</v>
      </c>
      <c r="J43" s="8">
        <f>TI_EHG_E!J43+NRG_E!J43+FC_E!J43</f>
        <v>1640.9445296400002</v>
      </c>
      <c r="K43" s="8">
        <f>TI_EHG_E!K43+NRG_E!K43+FC_E!K43</f>
        <v>1617.9628888800003</v>
      </c>
      <c r="L43" s="8">
        <f>TI_EHG_E!L43+NRG_E!L43+FC_E!L43</f>
        <v>1788.3686433600001</v>
      </c>
      <c r="M43" s="8">
        <f>TI_EHG_E!M43+NRG_E!M43+FC_E!M43</f>
        <v>1981.1411567999999</v>
      </c>
      <c r="N43" s="8">
        <f>TI_EHG_E!N43+NRG_E!N43+FC_E!N43</f>
        <v>1826.55453708</v>
      </c>
      <c r="O43" s="8">
        <f>TI_EHG_E!O43+NRG_E!O43+FC_E!O43</f>
        <v>2000.6935977599999</v>
      </c>
      <c r="P43" s="8">
        <f>TI_EHG_E!P43+NRG_E!P43+FC_E!P43</f>
        <v>1857.7003676399997</v>
      </c>
      <c r="Q43" s="8">
        <f>TI_EHG_E!Q43+NRG_E!Q43+FC_E!Q43</f>
        <v>1462.2230656800002</v>
      </c>
      <c r="R43" s="8">
        <f>TI_EHG_E!R43+NRG_E!R43+FC_E!R43</f>
        <v>1451.0266149600002</v>
      </c>
      <c r="S43" s="8">
        <f>TI_EHG_E!S43+NRG_E!S43+FC_E!S43</f>
        <v>1720.6620209999996</v>
      </c>
      <c r="T43" s="8">
        <f>TI_EHG_E!T43+NRG_E!T43+FC_E!T43</f>
        <v>2149.7582854800003</v>
      </c>
      <c r="U43" s="8">
        <f>TI_EHG_E!U43+NRG_E!U43+FC_E!U43</f>
        <v>2105.3107342800004</v>
      </c>
      <c r="V43" s="8">
        <f>TI_EHG_E!V43+NRG_E!V43+FC_E!V43</f>
        <v>2243.4902802000001</v>
      </c>
      <c r="W43" s="8">
        <f>TI_EHG_E!W43+NRG_E!W43+FC_E!W43</f>
        <v>2401.16384664</v>
      </c>
      <c r="X43" s="8">
        <f>TI_EHG_E!X43+NRG_E!X43+FC_E!X43</f>
        <v>2272.21873164</v>
      </c>
    </row>
    <row r="44" spans="1:24" ht="11.25" customHeight="1" x14ac:dyDescent="0.2">
      <c r="A44" s="28" t="s">
        <v>74</v>
      </c>
      <c r="B44" s="7" t="s">
        <v>75</v>
      </c>
      <c r="C44" s="8">
        <f>TI_EHG_E!C44+NRG_E!C44+FC_E!C44</f>
        <v>3089.5892985599999</v>
      </c>
      <c r="D44" s="8">
        <f>TI_EHG_E!D44+NRG_E!D44+FC_E!D44</f>
        <v>2973.9598286400001</v>
      </c>
      <c r="E44" s="8">
        <f>TI_EHG_E!E44+NRG_E!E44+FC_E!E44</f>
        <v>3086.5387478400003</v>
      </c>
      <c r="F44" s="8">
        <f>TI_EHG_E!F44+NRG_E!F44+FC_E!F44</f>
        <v>3624.326207999999</v>
      </c>
      <c r="G44" s="8">
        <f>TI_EHG_E!G44+NRG_E!G44+FC_E!G44</f>
        <v>3499.3280253599996</v>
      </c>
      <c r="H44" s="8">
        <f>TI_EHG_E!H44+NRG_E!H44+FC_E!H44</f>
        <v>3677.3962610400004</v>
      </c>
      <c r="I44" s="8">
        <f>TI_EHG_E!I44+NRG_E!I44+FC_E!I44</f>
        <v>3752.4454372800005</v>
      </c>
      <c r="J44" s="8">
        <f>TI_EHG_E!J44+NRG_E!J44+FC_E!J44</f>
        <v>3939.5711448000002</v>
      </c>
      <c r="K44" s="8">
        <f>TI_EHG_E!K44+NRG_E!K44+FC_E!K44</f>
        <v>4087.8614023199993</v>
      </c>
      <c r="L44" s="8">
        <f>TI_EHG_E!L44+NRG_E!L44+FC_E!L44</f>
        <v>3866.1759756000006</v>
      </c>
      <c r="M44" s="8">
        <f>TI_EHG_E!M44+NRG_E!M44+FC_E!M44</f>
        <v>3490.6857271199992</v>
      </c>
      <c r="N44" s="8">
        <f>TI_EHG_E!N44+NRG_E!N44+FC_E!N44</f>
        <v>3508.3041343200016</v>
      </c>
      <c r="O44" s="8">
        <f>TI_EHG_E!O44+NRG_E!O44+FC_E!O44</f>
        <v>2925.8855121600004</v>
      </c>
      <c r="P44" s="8">
        <f>TI_EHG_E!P44+NRG_E!P44+FC_E!P44</f>
        <v>2124.6035292000001</v>
      </c>
      <c r="Q44" s="8">
        <f>TI_EHG_E!Q44+NRG_E!Q44+FC_E!Q44</f>
        <v>2588.3669296799999</v>
      </c>
      <c r="R44" s="8">
        <f>TI_EHG_E!R44+NRG_E!R44+FC_E!R44</f>
        <v>2793.2275159200008</v>
      </c>
      <c r="S44" s="8">
        <f>TI_EHG_E!S44+NRG_E!S44+FC_E!S44</f>
        <v>2871.80399592</v>
      </c>
      <c r="T44" s="8">
        <f>TI_EHG_E!T44+NRG_E!T44+FC_E!T44</f>
        <v>2553.5500257600006</v>
      </c>
      <c r="U44" s="8">
        <f>TI_EHG_E!U44+NRG_E!U44+FC_E!U44</f>
        <v>2620.9023292800007</v>
      </c>
      <c r="V44" s="8">
        <f>TI_EHG_E!V44+NRG_E!V44+FC_E!V44</f>
        <v>2516.6555820000003</v>
      </c>
      <c r="W44" s="8">
        <f>TI_EHG_E!W44+NRG_E!W44+FC_E!W44</f>
        <v>1992.8753546400003</v>
      </c>
      <c r="X44" s="8">
        <f>TI_EHG_E!X44+NRG_E!X44+FC_E!X44</f>
        <v>2241.0764423999999</v>
      </c>
    </row>
    <row r="45" spans="1:24" ht="11.25" customHeight="1" x14ac:dyDescent="0.2">
      <c r="A45" s="28" t="s">
        <v>76</v>
      </c>
      <c r="B45" s="7" t="s">
        <v>77</v>
      </c>
      <c r="C45" s="8">
        <f>TI_EHG_E!C45+NRG_E!C45+FC_E!C45</f>
        <v>0</v>
      </c>
      <c r="D45" s="8">
        <f>TI_EHG_E!D45+NRG_E!D45+FC_E!D45</f>
        <v>0</v>
      </c>
      <c r="E45" s="8">
        <f>TI_EHG_E!E45+NRG_E!E45+FC_E!E45</f>
        <v>0</v>
      </c>
      <c r="F45" s="8">
        <f>TI_EHG_E!F45+NRG_E!F45+FC_E!F45</f>
        <v>0</v>
      </c>
      <c r="G45" s="8">
        <f>TI_EHG_E!G45+NRG_E!G45+FC_E!G45</f>
        <v>0</v>
      </c>
      <c r="H45" s="8">
        <f>TI_EHG_E!H45+NRG_E!H45+FC_E!H45</f>
        <v>0</v>
      </c>
      <c r="I45" s="8">
        <f>TI_EHG_E!I45+NRG_E!I45+FC_E!I45</f>
        <v>0</v>
      </c>
      <c r="J45" s="8">
        <f>TI_EHG_E!J45+NRG_E!J45+FC_E!J45</f>
        <v>0</v>
      </c>
      <c r="K45" s="8">
        <f>TI_EHG_E!K45+NRG_E!K45+FC_E!K45</f>
        <v>0</v>
      </c>
      <c r="L45" s="8">
        <f>TI_EHG_E!L45+NRG_E!L45+FC_E!L45</f>
        <v>0</v>
      </c>
      <c r="M45" s="8">
        <f>TI_EHG_E!M45+NRG_E!M45+FC_E!M45</f>
        <v>0</v>
      </c>
      <c r="N45" s="8">
        <f>TI_EHG_E!N45+NRG_E!N45+FC_E!N45</f>
        <v>0</v>
      </c>
      <c r="O45" s="8">
        <f>TI_EHG_E!O45+NRG_E!O45+FC_E!O45</f>
        <v>0</v>
      </c>
      <c r="P45" s="8">
        <f>TI_EHG_E!P45+NRG_E!P45+FC_E!P45</f>
        <v>0</v>
      </c>
      <c r="Q45" s="8">
        <f>TI_EHG_E!Q45+NRG_E!Q45+FC_E!Q45</f>
        <v>0</v>
      </c>
      <c r="R45" s="8">
        <f>TI_EHG_E!R45+NRG_E!R45+FC_E!R45</f>
        <v>0</v>
      </c>
      <c r="S45" s="8">
        <f>TI_EHG_E!S45+NRG_E!S45+FC_E!S45</f>
        <v>0</v>
      </c>
      <c r="T45" s="8">
        <f>TI_EHG_E!T45+NRG_E!T45+FC_E!T45</f>
        <v>0</v>
      </c>
      <c r="U45" s="8">
        <f>TI_EHG_E!U45+NRG_E!U45+FC_E!U45</f>
        <v>0</v>
      </c>
      <c r="V45" s="8">
        <f>TI_EHG_E!V45+NRG_E!V45+FC_E!V45</f>
        <v>0</v>
      </c>
      <c r="W45" s="8">
        <f>TI_EHG_E!W45+NRG_E!W45+FC_E!W45</f>
        <v>0</v>
      </c>
      <c r="X45" s="8">
        <f>TI_EHG_E!X45+NRG_E!X45+FC_E!X45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TI_EHG_E!C46+NRG_E!C46+FC_E!C46</f>
        <v>0</v>
      </c>
      <c r="D46" s="8">
        <f>TI_EHG_E!D46+NRG_E!D46+FC_E!D46</f>
        <v>0</v>
      </c>
      <c r="E46" s="8">
        <f>TI_EHG_E!E46+NRG_E!E46+FC_E!E46</f>
        <v>0</v>
      </c>
      <c r="F46" s="8">
        <f>TI_EHG_E!F46+NRG_E!F46+FC_E!F46</f>
        <v>0</v>
      </c>
      <c r="G46" s="8">
        <f>TI_EHG_E!G46+NRG_E!G46+FC_E!G46</f>
        <v>0</v>
      </c>
      <c r="H46" s="8">
        <f>TI_EHG_E!H46+NRG_E!H46+FC_E!H46</f>
        <v>0</v>
      </c>
      <c r="I46" s="8">
        <f>TI_EHG_E!I46+NRG_E!I46+FC_E!I46</f>
        <v>0</v>
      </c>
      <c r="J46" s="8">
        <f>TI_EHG_E!J46+NRG_E!J46+FC_E!J46</f>
        <v>0</v>
      </c>
      <c r="K46" s="8">
        <f>TI_EHG_E!K46+NRG_E!K46+FC_E!K46</f>
        <v>0</v>
      </c>
      <c r="L46" s="8">
        <f>TI_EHG_E!L46+NRG_E!L46+FC_E!L46</f>
        <v>0</v>
      </c>
      <c r="M46" s="8">
        <f>TI_EHG_E!M46+NRG_E!M46+FC_E!M46</f>
        <v>0</v>
      </c>
      <c r="N46" s="8">
        <f>TI_EHG_E!N46+NRG_E!N46+FC_E!N46</f>
        <v>0</v>
      </c>
      <c r="O46" s="8">
        <f>TI_EHG_E!O46+NRG_E!O46+FC_E!O46</f>
        <v>0</v>
      </c>
      <c r="P46" s="8">
        <f>TI_EHG_E!P46+NRG_E!P46+FC_E!P46</f>
        <v>0</v>
      </c>
      <c r="Q46" s="8">
        <f>TI_EHG_E!Q46+NRG_E!Q46+FC_E!Q46</f>
        <v>0</v>
      </c>
      <c r="R46" s="8">
        <f>TI_EHG_E!R46+NRG_E!R46+FC_E!R46</f>
        <v>0</v>
      </c>
      <c r="S46" s="8">
        <f>TI_EHG_E!S46+NRG_E!S46+FC_E!S46</f>
        <v>0</v>
      </c>
      <c r="T46" s="8">
        <f>TI_EHG_E!T46+NRG_E!T46+FC_E!T46</f>
        <v>0</v>
      </c>
      <c r="U46" s="8">
        <f>TI_EHG_E!U46+NRG_E!U46+FC_E!U46</f>
        <v>0</v>
      </c>
      <c r="V46" s="8">
        <f>TI_EHG_E!V46+NRG_E!V46+FC_E!V46</f>
        <v>0</v>
      </c>
      <c r="W46" s="8">
        <f>TI_EHG_E!W46+NRG_E!W46+FC_E!W46</f>
        <v>0</v>
      </c>
      <c r="X46" s="8">
        <f>TI_EHG_E!X46+NRG_E!X46+FC_E!X46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TI_EHG_E!C47+NRG_E!C47+FC_E!C47</f>
        <v>0</v>
      </c>
      <c r="D47" s="8">
        <f>TI_EHG_E!D47+NRG_E!D47+FC_E!D47</f>
        <v>0</v>
      </c>
      <c r="E47" s="8">
        <f>TI_EHG_E!E47+NRG_E!E47+FC_E!E47</f>
        <v>0</v>
      </c>
      <c r="F47" s="8">
        <f>TI_EHG_E!F47+NRG_E!F47+FC_E!F47</f>
        <v>0</v>
      </c>
      <c r="G47" s="8">
        <f>TI_EHG_E!G47+NRG_E!G47+FC_E!G47</f>
        <v>0</v>
      </c>
      <c r="H47" s="8">
        <f>TI_EHG_E!H47+NRG_E!H47+FC_E!H47</f>
        <v>0</v>
      </c>
      <c r="I47" s="8">
        <f>TI_EHG_E!I47+NRG_E!I47+FC_E!I47</f>
        <v>0</v>
      </c>
      <c r="J47" s="8">
        <f>TI_EHG_E!J47+NRG_E!J47+FC_E!J47</f>
        <v>0</v>
      </c>
      <c r="K47" s="8">
        <f>TI_EHG_E!K47+NRG_E!K47+FC_E!K47</f>
        <v>0</v>
      </c>
      <c r="L47" s="8">
        <f>TI_EHG_E!L47+NRG_E!L47+FC_E!L47</f>
        <v>0</v>
      </c>
      <c r="M47" s="8">
        <f>TI_EHG_E!M47+NRG_E!M47+FC_E!M47</f>
        <v>0</v>
      </c>
      <c r="N47" s="8">
        <f>TI_EHG_E!N47+NRG_E!N47+FC_E!N47</f>
        <v>0</v>
      </c>
      <c r="O47" s="8">
        <f>TI_EHG_E!O47+NRG_E!O47+FC_E!O47</f>
        <v>0</v>
      </c>
      <c r="P47" s="8">
        <f>TI_EHG_E!P47+NRG_E!P47+FC_E!P47</f>
        <v>0</v>
      </c>
      <c r="Q47" s="8">
        <f>TI_EHG_E!Q47+NRG_E!Q47+FC_E!Q47</f>
        <v>0</v>
      </c>
      <c r="R47" s="8">
        <f>TI_EHG_E!R47+NRG_E!R47+FC_E!R47</f>
        <v>0</v>
      </c>
      <c r="S47" s="8">
        <f>TI_EHG_E!S47+NRG_E!S47+FC_E!S47</f>
        <v>0</v>
      </c>
      <c r="T47" s="8">
        <f>TI_EHG_E!T47+NRG_E!T47+FC_E!T47</f>
        <v>0</v>
      </c>
      <c r="U47" s="8">
        <f>TI_EHG_E!U47+NRG_E!U47+FC_E!U47</f>
        <v>0</v>
      </c>
      <c r="V47" s="8">
        <f>TI_EHG_E!V47+NRG_E!V47+FC_E!V47</f>
        <v>0</v>
      </c>
      <c r="W47" s="8">
        <f>TI_EHG_E!W47+NRG_E!W47+FC_E!W47</f>
        <v>0</v>
      </c>
      <c r="X47" s="8">
        <f>TI_EHG_E!X47+NRG_E!X47+FC_E!X47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TI_EHG_E!C48+NRG_E!C48+FC_E!C48</f>
        <v>446.79386700000003</v>
      </c>
      <c r="D48" s="8">
        <f>TI_EHG_E!D48+NRG_E!D48+FC_E!D48</f>
        <v>421.44359399999973</v>
      </c>
      <c r="E48" s="8">
        <f>TI_EHG_E!E48+NRG_E!E48+FC_E!E48</f>
        <v>440.45621099999994</v>
      </c>
      <c r="F48" s="8">
        <f>TI_EHG_E!F48+NRG_E!F48+FC_E!F48</f>
        <v>434.11890599999987</v>
      </c>
      <c r="G48" s="8">
        <f>TI_EHG_E!G48+NRG_E!G48+FC_E!G48</f>
        <v>462.63765600000011</v>
      </c>
      <c r="H48" s="8">
        <f>TI_EHG_E!H48+NRG_E!H48+FC_E!H48</f>
        <v>487.98757799999987</v>
      </c>
      <c r="I48" s="8">
        <f>TI_EHG_E!I48+NRG_E!I48+FC_E!I48</f>
        <v>462.63765600000005</v>
      </c>
      <c r="J48" s="8">
        <f>TI_EHG_E!J48+NRG_E!J48+FC_E!J48</f>
        <v>453.13117199999999</v>
      </c>
      <c r="K48" s="8">
        <f>TI_EHG_E!K48+NRG_E!K48+FC_E!K48</f>
        <v>481.64992200000023</v>
      </c>
      <c r="L48" s="8">
        <f>TI_EHG_E!L48+NRG_E!L48+FC_E!L48</f>
        <v>456.30000000000007</v>
      </c>
      <c r="M48" s="8">
        <f>TI_EHG_E!M48+NRG_E!M48+FC_E!M48</f>
        <v>367.57492200000002</v>
      </c>
      <c r="N48" s="8">
        <f>TI_EHG_E!N48+NRG_E!N48+FC_E!N48</f>
        <v>316.87507799999997</v>
      </c>
      <c r="O48" s="8">
        <f>TI_EHG_E!O48+NRG_E!O48+FC_E!O48</f>
        <v>297.862461</v>
      </c>
      <c r="P48" s="8">
        <f>TI_EHG_E!P48+NRG_E!P48+FC_E!P48</f>
        <v>425.01712500000008</v>
      </c>
      <c r="Q48" s="8">
        <f>TI_EHG_E!Q48+NRG_E!Q48+FC_E!Q48</f>
        <v>511.36312499999997</v>
      </c>
      <c r="R48" s="8">
        <f>TI_EHG_E!R48+NRG_E!R48+FC_E!R48</f>
        <v>396.93888000000004</v>
      </c>
      <c r="S48" s="8">
        <f>TI_EHG_E!S48+NRG_E!S48+FC_E!S48</f>
        <v>387.10596599999997</v>
      </c>
      <c r="T48" s="8">
        <f>TI_EHG_E!T48+NRG_E!T48+FC_E!T48</f>
        <v>341.82977400000004</v>
      </c>
      <c r="U48" s="8">
        <f>TI_EHG_E!U48+NRG_E!U48+FC_E!U48</f>
        <v>227.51293499999997</v>
      </c>
      <c r="V48" s="8">
        <f>TI_EHG_E!V48+NRG_E!V48+FC_E!V48</f>
        <v>170.308008</v>
      </c>
      <c r="W48" s="8">
        <f>TI_EHG_E!W48+NRG_E!W48+FC_E!W48</f>
        <v>204.25918499999995</v>
      </c>
      <c r="X48" s="8">
        <f>TI_EHG_E!X48+NRG_E!X48+FC_E!X48</f>
        <v>39.678795000000001</v>
      </c>
    </row>
    <row r="49" spans="1:24" ht="11.25" customHeight="1" x14ac:dyDescent="0.2">
      <c r="A49" s="28" t="s">
        <v>84</v>
      </c>
      <c r="B49" s="7" t="s">
        <v>85</v>
      </c>
      <c r="C49" s="8">
        <f>TI_EHG_E!C49+NRG_E!C49+FC_E!C49</f>
        <v>0</v>
      </c>
      <c r="D49" s="8">
        <f>TI_EHG_E!D49+NRG_E!D49+FC_E!D49</f>
        <v>0</v>
      </c>
      <c r="E49" s="8">
        <f>TI_EHG_E!E49+NRG_E!E49+FC_E!E49</f>
        <v>0</v>
      </c>
      <c r="F49" s="8">
        <f>TI_EHG_E!F49+NRG_E!F49+FC_E!F49</f>
        <v>0</v>
      </c>
      <c r="G49" s="8">
        <f>TI_EHG_E!G49+NRG_E!G49+FC_E!G49</f>
        <v>0</v>
      </c>
      <c r="H49" s="8">
        <f>TI_EHG_E!H49+NRG_E!H49+FC_E!H49</f>
        <v>0</v>
      </c>
      <c r="I49" s="8">
        <f>TI_EHG_E!I49+NRG_E!I49+FC_E!I49</f>
        <v>0</v>
      </c>
      <c r="J49" s="8">
        <f>TI_EHG_E!J49+NRG_E!J49+FC_E!J49</f>
        <v>0</v>
      </c>
      <c r="K49" s="8">
        <f>TI_EHG_E!K49+NRG_E!K49+FC_E!K49</f>
        <v>0</v>
      </c>
      <c r="L49" s="8">
        <f>TI_EHG_E!L49+NRG_E!L49+FC_E!L49</f>
        <v>0</v>
      </c>
      <c r="M49" s="8">
        <f>TI_EHG_E!M49+NRG_E!M49+FC_E!M49</f>
        <v>0</v>
      </c>
      <c r="N49" s="8">
        <f>TI_EHG_E!N49+NRG_E!N49+FC_E!N49</f>
        <v>0</v>
      </c>
      <c r="O49" s="8">
        <f>TI_EHG_E!O49+NRG_E!O49+FC_E!O49</f>
        <v>0</v>
      </c>
      <c r="P49" s="8">
        <f>TI_EHG_E!P49+NRG_E!P49+FC_E!P49</f>
        <v>0</v>
      </c>
      <c r="Q49" s="8">
        <f>TI_EHG_E!Q49+NRG_E!Q49+FC_E!Q49</f>
        <v>0</v>
      </c>
      <c r="R49" s="8">
        <f>TI_EHG_E!R49+NRG_E!R49+FC_E!R49</f>
        <v>0</v>
      </c>
      <c r="S49" s="8">
        <f>TI_EHG_E!S49+NRG_E!S49+FC_E!S49</f>
        <v>0</v>
      </c>
      <c r="T49" s="8">
        <f>TI_EHG_E!T49+NRG_E!T49+FC_E!T49</f>
        <v>0</v>
      </c>
      <c r="U49" s="8">
        <f>TI_EHG_E!U49+NRG_E!U49+FC_E!U49</f>
        <v>0</v>
      </c>
      <c r="V49" s="8">
        <f>TI_EHG_E!V49+NRG_E!V49+FC_E!V49</f>
        <v>0</v>
      </c>
      <c r="W49" s="8">
        <f>TI_EHG_E!W49+NRG_E!W49+FC_E!W49</f>
        <v>0</v>
      </c>
      <c r="X49" s="8">
        <f>TI_EHG_E!X49+NRG_E!X49+FC_E!X49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TI_EHG_E!C50+NRG_E!C50+FC_E!C50</f>
        <v>0</v>
      </c>
      <c r="D50" s="8">
        <f>TI_EHG_E!D50+NRG_E!D50+FC_E!D50</f>
        <v>0</v>
      </c>
      <c r="E50" s="8">
        <f>TI_EHG_E!E50+NRG_E!E50+FC_E!E50</f>
        <v>47.146647959999996</v>
      </c>
      <c r="F50" s="8">
        <f>TI_EHG_E!F50+NRG_E!F50+FC_E!F50</f>
        <v>47.146647959999996</v>
      </c>
      <c r="G50" s="8">
        <f>TI_EHG_E!G50+NRG_E!G50+FC_E!G50</f>
        <v>17.679960000000001</v>
      </c>
      <c r="H50" s="8">
        <f>TI_EHG_E!H50+NRG_E!H50+FC_E!H50</f>
        <v>0</v>
      </c>
      <c r="I50" s="8">
        <f>TI_EHG_E!I50+NRG_E!I50+FC_E!I50</f>
        <v>0</v>
      </c>
      <c r="J50" s="8">
        <f>TI_EHG_E!J50+NRG_E!J50+FC_E!J50</f>
        <v>0</v>
      </c>
      <c r="K50" s="8">
        <f>TI_EHG_E!K50+NRG_E!K50+FC_E!K50</f>
        <v>0</v>
      </c>
      <c r="L50" s="8">
        <f>TI_EHG_E!L50+NRG_E!L50+FC_E!L50</f>
        <v>0</v>
      </c>
      <c r="M50" s="8">
        <f>TI_EHG_E!M50+NRG_E!M50+FC_E!M50</f>
        <v>0</v>
      </c>
      <c r="N50" s="8">
        <f>TI_EHG_E!N50+NRG_E!N50+FC_E!N50</f>
        <v>0</v>
      </c>
      <c r="O50" s="8">
        <f>TI_EHG_E!O50+NRG_E!O50+FC_E!O50</f>
        <v>0</v>
      </c>
      <c r="P50" s="8">
        <f>TI_EHG_E!P50+NRG_E!P50+FC_E!P50</f>
        <v>0</v>
      </c>
      <c r="Q50" s="8">
        <f>TI_EHG_E!Q50+NRG_E!Q50+FC_E!Q50</f>
        <v>0</v>
      </c>
      <c r="R50" s="8">
        <f>TI_EHG_E!R50+NRG_E!R50+FC_E!R50</f>
        <v>0</v>
      </c>
      <c r="S50" s="8">
        <f>TI_EHG_E!S50+NRG_E!S50+FC_E!S50</f>
        <v>0</v>
      </c>
      <c r="T50" s="8">
        <f>TI_EHG_E!T50+NRG_E!T50+FC_E!T50</f>
        <v>0</v>
      </c>
      <c r="U50" s="8">
        <f>TI_EHG_E!U50+NRG_E!U50+FC_E!U50</f>
        <v>0</v>
      </c>
      <c r="V50" s="8">
        <f>TI_EHG_E!V50+NRG_E!V50+FC_E!V50</f>
        <v>0</v>
      </c>
      <c r="W50" s="8">
        <f>TI_EHG_E!W50+NRG_E!W50+FC_E!W50</f>
        <v>0</v>
      </c>
      <c r="X50" s="8">
        <f>TI_EHG_E!X50+NRG_E!X50+FC_E!X50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TI_EHG_E!C51+NRG_E!C51+FC_E!C51</f>
        <v>0</v>
      </c>
      <c r="D51" s="27">
        <f>TI_EHG_E!D51+NRG_E!D51+FC_E!D51</f>
        <v>0</v>
      </c>
      <c r="E51" s="27">
        <f>TI_EHG_E!E51+NRG_E!E51+FC_E!E51</f>
        <v>0</v>
      </c>
      <c r="F51" s="27">
        <f>TI_EHG_E!F51+NRG_E!F51+FC_E!F51</f>
        <v>0</v>
      </c>
      <c r="G51" s="27">
        <f>TI_EHG_E!G51+NRG_E!G51+FC_E!G51</f>
        <v>0</v>
      </c>
      <c r="H51" s="27">
        <f>TI_EHG_E!H51+NRG_E!H51+FC_E!H51</f>
        <v>0</v>
      </c>
      <c r="I51" s="27">
        <f>TI_EHG_E!I51+NRG_E!I51+FC_E!I51</f>
        <v>0</v>
      </c>
      <c r="J51" s="27">
        <f>TI_EHG_E!J51+NRG_E!J51+FC_E!J51</f>
        <v>0</v>
      </c>
      <c r="K51" s="27">
        <f>TI_EHG_E!K51+NRG_E!K51+FC_E!K51</f>
        <v>0</v>
      </c>
      <c r="L51" s="27">
        <f>TI_EHG_E!L51+NRG_E!L51+FC_E!L51</f>
        <v>0</v>
      </c>
      <c r="M51" s="27">
        <f>TI_EHG_E!M51+NRG_E!M51+FC_E!M51</f>
        <v>0</v>
      </c>
      <c r="N51" s="27">
        <f>TI_EHG_E!N51+NRG_E!N51+FC_E!N51</f>
        <v>0</v>
      </c>
      <c r="O51" s="27">
        <f>TI_EHG_E!O51+NRG_E!O51+FC_E!O51</f>
        <v>0</v>
      </c>
      <c r="P51" s="27">
        <f>TI_EHG_E!P51+NRG_E!P51+FC_E!P51</f>
        <v>0</v>
      </c>
      <c r="Q51" s="27">
        <f>TI_EHG_E!Q51+NRG_E!Q51+FC_E!Q51</f>
        <v>0</v>
      </c>
      <c r="R51" s="27">
        <f>TI_EHG_E!R51+NRG_E!R51+FC_E!R51</f>
        <v>0</v>
      </c>
      <c r="S51" s="27">
        <f>TI_EHG_E!S51+NRG_E!S51+FC_E!S51</f>
        <v>0</v>
      </c>
      <c r="T51" s="27">
        <f>TI_EHG_E!T51+NRG_E!T51+FC_E!T51</f>
        <v>0</v>
      </c>
      <c r="U51" s="27">
        <f>TI_EHG_E!U51+NRG_E!U51+FC_E!U51</f>
        <v>0</v>
      </c>
      <c r="V51" s="27">
        <f>TI_EHG_E!V51+NRG_E!V51+FC_E!V51</f>
        <v>0</v>
      </c>
      <c r="W51" s="27">
        <f>TI_EHG_E!W51+NRG_E!W51+FC_E!W51</f>
        <v>0</v>
      </c>
      <c r="X51" s="27">
        <f>TI_EHG_E!X51+NRG_E!X51+FC_E!X51</f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17">SUM(C53:C54)</f>
        <v>0</v>
      </c>
      <c r="D52" s="27">
        <f t="shared" ref="D52:X52" si="18">SUM(D53:D54)</f>
        <v>2.5739999999999998</v>
      </c>
      <c r="E52" s="27">
        <f t="shared" si="18"/>
        <v>0</v>
      </c>
      <c r="F52" s="27">
        <f t="shared" si="18"/>
        <v>2.1451715999999998</v>
      </c>
      <c r="G52" s="27">
        <f t="shared" si="18"/>
        <v>10.152885600000001</v>
      </c>
      <c r="H52" s="27">
        <f t="shared" si="18"/>
        <v>19.733828399999997</v>
      </c>
      <c r="I52" s="27">
        <f t="shared" si="18"/>
        <v>10.439114399999998</v>
      </c>
      <c r="J52" s="27">
        <f t="shared" si="18"/>
        <v>41.184000000000005</v>
      </c>
      <c r="K52" s="27">
        <f t="shared" si="18"/>
        <v>34.1770572</v>
      </c>
      <c r="L52" s="27">
        <f t="shared" si="18"/>
        <v>39.468171600000005</v>
      </c>
      <c r="M52" s="27">
        <f t="shared" si="18"/>
        <v>42.7572288</v>
      </c>
      <c r="N52" s="27">
        <f t="shared" si="18"/>
        <v>0.57194279999999997</v>
      </c>
      <c r="O52" s="27">
        <f t="shared" si="18"/>
        <v>2.20011</v>
      </c>
      <c r="P52" s="27">
        <f t="shared" si="18"/>
        <v>4.1250000000000018</v>
      </c>
      <c r="Q52" s="27">
        <f t="shared" si="18"/>
        <v>44.96561625599999</v>
      </c>
      <c r="R52" s="27">
        <f t="shared" si="18"/>
        <v>65.13454200000001</v>
      </c>
      <c r="S52" s="27">
        <f t="shared" si="18"/>
        <v>69.731374416000023</v>
      </c>
      <c r="T52" s="27">
        <f t="shared" si="18"/>
        <v>94.947107745599993</v>
      </c>
      <c r="U52" s="27">
        <f t="shared" si="18"/>
        <v>102.98239685430346</v>
      </c>
      <c r="V52" s="27">
        <f t="shared" si="18"/>
        <v>133.47671451174028</v>
      </c>
      <c r="W52" s="27">
        <f t="shared" si="18"/>
        <v>159.82975105108761</v>
      </c>
      <c r="X52" s="27">
        <f t="shared" si="18"/>
        <v>181.36644808275315</v>
      </c>
    </row>
    <row r="53" spans="1:24" ht="11.25" customHeight="1" x14ac:dyDescent="0.2">
      <c r="A53" s="29" t="s">
        <v>116</v>
      </c>
      <c r="B53" s="7" t="s">
        <v>117</v>
      </c>
      <c r="C53" s="8">
        <f>TI_EHG_E!C53+NRG_E!C53+FC_E!C53</f>
        <v>0</v>
      </c>
      <c r="D53" s="8">
        <f>TI_EHG_E!D53+NRG_E!D53+FC_E!D53</f>
        <v>2.5739999999999998</v>
      </c>
      <c r="E53" s="8">
        <f>TI_EHG_E!E53+NRG_E!E53+FC_E!E53</f>
        <v>0</v>
      </c>
      <c r="F53" s="8">
        <f>TI_EHG_E!F53+NRG_E!F53+FC_E!F53</f>
        <v>2.1451715999999998</v>
      </c>
      <c r="G53" s="8">
        <f>TI_EHG_E!G53+NRG_E!G53+FC_E!G53</f>
        <v>10.152885600000001</v>
      </c>
      <c r="H53" s="8">
        <f>TI_EHG_E!H53+NRG_E!H53+FC_E!H53</f>
        <v>19.733828399999997</v>
      </c>
      <c r="I53" s="8">
        <f>TI_EHG_E!I53+NRG_E!I53+FC_E!I53</f>
        <v>10.439114399999998</v>
      </c>
      <c r="J53" s="8">
        <f>TI_EHG_E!J53+NRG_E!J53+FC_E!J53</f>
        <v>41.184000000000005</v>
      </c>
      <c r="K53" s="8">
        <f>TI_EHG_E!K53+NRG_E!K53+FC_E!K53</f>
        <v>34.1770572</v>
      </c>
      <c r="L53" s="8">
        <f>TI_EHG_E!L53+NRG_E!L53+FC_E!L53</f>
        <v>39.468171600000005</v>
      </c>
      <c r="M53" s="8">
        <f>TI_EHG_E!M53+NRG_E!M53+FC_E!M53</f>
        <v>42.7572288</v>
      </c>
      <c r="N53" s="8">
        <f>TI_EHG_E!N53+NRG_E!N53+FC_E!N53</f>
        <v>0.57194279999999997</v>
      </c>
      <c r="O53" s="8">
        <f>TI_EHG_E!O53+NRG_E!O53+FC_E!O53</f>
        <v>0</v>
      </c>
      <c r="P53" s="8">
        <f>TI_EHG_E!P53+NRG_E!P53+FC_E!P53</f>
        <v>0</v>
      </c>
      <c r="Q53" s="8">
        <f>TI_EHG_E!Q53+NRG_E!Q53+FC_E!Q53</f>
        <v>39.896999999999991</v>
      </c>
      <c r="R53" s="8">
        <f>TI_EHG_E!R53+NRG_E!R53+FC_E!R53</f>
        <v>31.603057200000002</v>
      </c>
      <c r="S53" s="8">
        <f>TI_EHG_E!S53+NRG_E!S53+FC_E!S53</f>
        <v>13.441942800000003</v>
      </c>
      <c r="T53" s="8">
        <f>TI_EHG_E!T53+NRG_E!T53+FC_E!T53</f>
        <v>12.883384800000002</v>
      </c>
      <c r="U53" s="8">
        <f>TI_EHG_E!U53+NRG_E!U53+FC_E!U53</f>
        <v>22.4205696</v>
      </c>
      <c r="V53" s="8">
        <f>TI_EHG_E!V53+NRG_E!V53+FC_E!V53</f>
        <v>23.6643264</v>
      </c>
      <c r="W53" s="8">
        <f>TI_EHG_E!W53+NRG_E!W53+FC_E!W53</f>
        <v>41.26894200000001</v>
      </c>
      <c r="X53" s="8">
        <f>TI_EHG_E!X53+NRG_E!X53+FC_E!X53</f>
        <v>38.079241199999998</v>
      </c>
    </row>
    <row r="54" spans="1:24" ht="11.25" customHeight="1" x14ac:dyDescent="0.2">
      <c r="A54" s="43" t="s">
        <v>118</v>
      </c>
      <c r="B54" s="44" t="s">
        <v>119</v>
      </c>
      <c r="C54" s="45">
        <f>TI_EHG_E!C54+NRG_E!C54+FC_E!C54</f>
        <v>0</v>
      </c>
      <c r="D54" s="45">
        <f>TI_EHG_E!D54+NRG_E!D54+FC_E!D54</f>
        <v>0</v>
      </c>
      <c r="E54" s="45">
        <f>TI_EHG_E!E54+NRG_E!E54+FC_E!E54</f>
        <v>0</v>
      </c>
      <c r="F54" s="45">
        <f>TI_EHG_E!F54+NRG_E!F54+FC_E!F54</f>
        <v>0</v>
      </c>
      <c r="G54" s="45">
        <f>TI_EHG_E!G54+NRG_E!G54+FC_E!G54</f>
        <v>0</v>
      </c>
      <c r="H54" s="45">
        <f>TI_EHG_E!H54+NRG_E!H54+FC_E!H54</f>
        <v>0</v>
      </c>
      <c r="I54" s="45">
        <f>TI_EHG_E!I54+NRG_E!I54+FC_E!I54</f>
        <v>0</v>
      </c>
      <c r="J54" s="45">
        <f>TI_EHG_E!J54+NRG_E!J54+FC_E!J54</f>
        <v>0</v>
      </c>
      <c r="K54" s="45">
        <f>TI_EHG_E!K54+NRG_E!K54+FC_E!K54</f>
        <v>0</v>
      </c>
      <c r="L54" s="45">
        <f>TI_EHG_E!L54+NRG_E!L54+FC_E!L54</f>
        <v>0</v>
      </c>
      <c r="M54" s="45">
        <f>TI_EHG_E!M54+NRG_E!M54+FC_E!M54</f>
        <v>0</v>
      </c>
      <c r="N54" s="45">
        <f>TI_EHG_E!N54+NRG_E!N54+FC_E!N54</f>
        <v>0</v>
      </c>
      <c r="O54" s="45">
        <f>TI_EHG_E!O54+NRG_E!O54+FC_E!O54</f>
        <v>2.20011</v>
      </c>
      <c r="P54" s="45">
        <f>TI_EHG_E!P54+NRG_E!P54+FC_E!P54</f>
        <v>4.1250000000000018</v>
      </c>
      <c r="Q54" s="45">
        <f>TI_EHG_E!Q54+NRG_E!Q54+FC_E!Q54</f>
        <v>5.0686162559999994</v>
      </c>
      <c r="R54" s="45">
        <f>TI_EHG_E!R54+NRG_E!R54+FC_E!R54</f>
        <v>33.531484800000008</v>
      </c>
      <c r="S54" s="45">
        <f>TI_EHG_E!S54+NRG_E!S54+FC_E!S54</f>
        <v>56.289431616000016</v>
      </c>
      <c r="T54" s="45">
        <f>TI_EHG_E!T54+NRG_E!T54+FC_E!T54</f>
        <v>82.063722945599991</v>
      </c>
      <c r="U54" s="45">
        <f>TI_EHG_E!U54+NRG_E!U54+FC_E!U54</f>
        <v>80.561827254303452</v>
      </c>
      <c r="V54" s="45">
        <f>TI_EHG_E!V54+NRG_E!V54+FC_E!V54</f>
        <v>109.81238811174029</v>
      </c>
      <c r="W54" s="45">
        <f>TI_EHG_E!W54+NRG_E!W54+FC_E!W54</f>
        <v>118.5608090510876</v>
      </c>
      <c r="X54" s="45">
        <f>TI_EHG_E!X54+NRG_E!X54+FC_E!X54</f>
        <v>143.28720688275314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9">SUM(C62:C72)</f>
        <v>29.848089600000002</v>
      </c>
      <c r="D61" s="49">
        <f t="shared" si="19"/>
        <v>33.319641599999997</v>
      </c>
      <c r="E61" s="49">
        <f t="shared" si="19"/>
        <v>41.496134400000003</v>
      </c>
      <c r="F61" s="49">
        <f t="shared" si="19"/>
        <v>54.263865599999988</v>
      </c>
      <c r="G61" s="49">
        <f t="shared" si="19"/>
        <v>48.652531199999999</v>
      </c>
      <c r="H61" s="49">
        <f t="shared" si="19"/>
        <v>45.248313599999975</v>
      </c>
      <c r="I61" s="49">
        <f t="shared" si="19"/>
        <v>50.176224000000005</v>
      </c>
      <c r="J61" s="49">
        <f t="shared" si="19"/>
        <v>75.387342959999984</v>
      </c>
      <c r="K61" s="49">
        <f t="shared" si="19"/>
        <v>155.19319703999997</v>
      </c>
      <c r="L61" s="49">
        <f t="shared" si="19"/>
        <v>184.01627231999998</v>
      </c>
      <c r="M61" s="49">
        <f t="shared" si="19"/>
        <v>165.50145935999998</v>
      </c>
      <c r="N61" s="49">
        <f t="shared" si="19"/>
        <v>184.95806760000005</v>
      </c>
      <c r="O61" s="49">
        <f t="shared" si="19"/>
        <v>173.55891311999994</v>
      </c>
      <c r="P61" s="49">
        <f t="shared" si="19"/>
        <v>169.08933095999993</v>
      </c>
      <c r="Q61" s="49">
        <f t="shared" si="19"/>
        <v>162.85777199999995</v>
      </c>
      <c r="R61" s="49">
        <f t="shared" si="19"/>
        <v>210.67865783999997</v>
      </c>
      <c r="S61" s="49">
        <f t="shared" si="19"/>
        <v>219.11022215999995</v>
      </c>
      <c r="T61" s="49">
        <f t="shared" si="19"/>
        <v>280.82000879999998</v>
      </c>
      <c r="U61" s="49">
        <f t="shared" si="19"/>
        <v>319.95008927999999</v>
      </c>
      <c r="V61" s="49">
        <f t="shared" si="19"/>
        <v>319.15707696000004</v>
      </c>
      <c r="W61" s="49">
        <f t="shared" si="19"/>
        <v>414.74304216000002</v>
      </c>
      <c r="X61" s="49">
        <f t="shared" si="19"/>
        <v>421.77772367999989</v>
      </c>
    </row>
    <row r="62" spans="1:24" ht="11.25" customHeight="1" x14ac:dyDescent="0.2">
      <c r="A62" s="50" t="s">
        <v>92</v>
      </c>
      <c r="B62" s="51" t="s">
        <v>93</v>
      </c>
      <c r="C62" s="52">
        <f>TI_EHG_E!C62+NRG_E!C62+FC_E!C62</f>
        <v>13.328179200000003</v>
      </c>
      <c r="D62" s="52">
        <f>TI_EHG_E!D62+NRG_E!D62+FC_E!D62</f>
        <v>16.799731199999997</v>
      </c>
      <c r="E62" s="52">
        <f>TI_EHG_E!E62+NRG_E!E62+FC_E!E62</f>
        <v>18.368179199999997</v>
      </c>
      <c r="F62" s="52">
        <f>TI_EHG_E!F62+NRG_E!F62+FC_E!F62</f>
        <v>31.135910399999993</v>
      </c>
      <c r="G62" s="52">
        <f>TI_EHG_E!G62+NRG_E!G62+FC_E!G62</f>
        <v>21.055910399999998</v>
      </c>
      <c r="H62" s="52">
        <f>TI_EHG_E!H62+NRG_E!H62+FC_E!H62</f>
        <v>10.752134399999994</v>
      </c>
      <c r="I62" s="52">
        <f>TI_EHG_E!I62+NRG_E!I62+FC_E!I62</f>
        <v>15.680044800000001</v>
      </c>
      <c r="J62" s="52">
        <f>TI_EHG_E!J62+NRG_E!J62+FC_E!J62</f>
        <v>27.103910399999997</v>
      </c>
      <c r="K62" s="52">
        <f>TI_EHG_E!K62+NRG_E!K62+FC_E!K62</f>
        <v>64.176134399999967</v>
      </c>
      <c r="L62" s="52">
        <f>TI_EHG_E!L62+NRG_E!L62+FC_E!L62</f>
        <v>91.727596799999986</v>
      </c>
      <c r="M62" s="52">
        <f>TI_EHG_E!M62+NRG_E!M62+FC_E!M62</f>
        <v>69.664089599999997</v>
      </c>
      <c r="N62" s="52">
        <f>TI_EHG_E!N62+NRG_E!N62+FC_E!N62</f>
        <v>73.696089600000022</v>
      </c>
      <c r="O62" s="52">
        <f>TI_EHG_E!O62+NRG_E!O62+FC_E!O62</f>
        <v>51.968447999999995</v>
      </c>
      <c r="P62" s="52">
        <f>TI_EHG_E!P62+NRG_E!P62+FC_E!P62</f>
        <v>44.46408959999998</v>
      </c>
      <c r="Q62" s="52">
        <f>TI_EHG_E!Q62+NRG_E!Q62+FC_E!Q62</f>
        <v>52.304313599999986</v>
      </c>
      <c r="R62" s="52">
        <f>TI_EHG_E!R62+NRG_E!R62+FC_E!R62</f>
        <v>80.639596799999978</v>
      </c>
      <c r="S62" s="52">
        <f>TI_EHG_E!S62+NRG_E!S62+FC_E!S62</f>
        <v>73.696089599999993</v>
      </c>
      <c r="T62" s="52">
        <f>TI_EHG_E!T62+NRG_E!T62+FC_E!T62</f>
        <v>96.946617600000025</v>
      </c>
      <c r="U62" s="52">
        <f>TI_EHG_E!U62+NRG_E!U62+FC_E!U62</f>
        <v>99.651686399999988</v>
      </c>
      <c r="V62" s="52">
        <f>TI_EHG_E!V62+NRG_E!V62+FC_E!V62</f>
        <v>115.23697920000002</v>
      </c>
      <c r="W62" s="52">
        <f>TI_EHG_E!W62+NRG_E!W62+FC_E!W62</f>
        <v>119.59315199999999</v>
      </c>
      <c r="X62" s="52">
        <f>TI_EHG_E!X62+NRG_E!X62+FC_E!X62</f>
        <v>120.45438719999993</v>
      </c>
    </row>
    <row r="63" spans="1:24" ht="11.25" customHeight="1" x14ac:dyDescent="0.2">
      <c r="A63" s="50" t="s">
        <v>94</v>
      </c>
      <c r="B63" s="51" t="s">
        <v>95</v>
      </c>
      <c r="C63" s="52">
        <f>TI_EHG_E!C63+NRG_E!C63+FC_E!C63</f>
        <v>16.519910400000001</v>
      </c>
      <c r="D63" s="52">
        <f>TI_EHG_E!D63+NRG_E!D63+FC_E!D63</f>
        <v>16.519910400000001</v>
      </c>
      <c r="E63" s="52">
        <f>TI_EHG_E!E63+NRG_E!E63+FC_E!E63</f>
        <v>23.127955200000002</v>
      </c>
      <c r="F63" s="52">
        <f>TI_EHG_E!F63+NRG_E!F63+FC_E!F63</f>
        <v>23.127955199999995</v>
      </c>
      <c r="G63" s="52">
        <f>TI_EHG_E!G63+NRG_E!G63+FC_E!G63</f>
        <v>27.596620800000004</v>
      </c>
      <c r="H63" s="52">
        <f>TI_EHG_E!H63+NRG_E!H63+FC_E!H63</f>
        <v>34.496179199999979</v>
      </c>
      <c r="I63" s="52">
        <f>TI_EHG_E!I63+NRG_E!I63+FC_E!I63</f>
        <v>34.4961792</v>
      </c>
      <c r="J63" s="52">
        <f>TI_EHG_E!J63+NRG_E!J63+FC_E!J63</f>
        <v>44.84471039999999</v>
      </c>
      <c r="K63" s="52">
        <f>TI_EHG_E!K63+NRG_E!K63+FC_E!K63</f>
        <v>44.84471039999999</v>
      </c>
      <c r="L63" s="52">
        <f>TI_EHG_E!L63+NRG_E!L63+FC_E!L63</f>
        <v>36.344044800000006</v>
      </c>
      <c r="M63" s="52">
        <f>TI_EHG_E!M63+NRG_E!M63+FC_E!M63</f>
        <v>36.344044800000006</v>
      </c>
      <c r="N63" s="52">
        <f>TI_EHG_E!N63+NRG_E!N63+FC_E!N63</f>
        <v>39.648268800000039</v>
      </c>
      <c r="O63" s="52">
        <f>TI_EHG_E!O63+NRG_E!O63+FC_E!O63</f>
        <v>39.648268799999983</v>
      </c>
      <c r="P63" s="52">
        <f>TI_EHG_E!P63+NRG_E!P63+FC_E!P63</f>
        <v>39.648268799999983</v>
      </c>
      <c r="Q63" s="52">
        <f>TI_EHG_E!Q63+NRG_E!Q63+FC_E!Q63</f>
        <v>39.64826879999999</v>
      </c>
      <c r="R63" s="52">
        <f>TI_EHG_E!R63+NRG_E!R63+FC_E!R63</f>
        <v>42.952089599999979</v>
      </c>
      <c r="S63" s="52">
        <f>TI_EHG_E!S63+NRG_E!S63+FC_E!S63</f>
        <v>49.560134399999981</v>
      </c>
      <c r="T63" s="52">
        <f>TI_EHG_E!T63+NRG_E!T63+FC_E!T63</f>
        <v>51.915628799999993</v>
      </c>
      <c r="U63" s="52">
        <f>TI_EHG_E!U63+NRG_E!U63+FC_E!U63</f>
        <v>47.871532799999997</v>
      </c>
      <c r="V63" s="52">
        <f>TI_EHG_E!V63+NRG_E!V63+FC_E!V63</f>
        <v>46.523635200000008</v>
      </c>
      <c r="W63" s="52">
        <f>TI_EHG_E!W63+NRG_E!W63+FC_E!W63</f>
        <v>51.618470400000007</v>
      </c>
      <c r="X63" s="52">
        <f>TI_EHG_E!X63+NRG_E!X63+FC_E!X63</f>
        <v>48.059827199999972</v>
      </c>
    </row>
    <row r="64" spans="1:24" ht="11.25" customHeight="1" x14ac:dyDescent="0.2">
      <c r="A64" s="50" t="s">
        <v>96</v>
      </c>
      <c r="B64" s="51" t="s">
        <v>97</v>
      </c>
      <c r="C64" s="52">
        <f>TI_EHG_E!C64+NRG_E!C64+FC_E!C64</f>
        <v>0</v>
      </c>
      <c r="D64" s="52">
        <f>TI_EHG_E!D64+NRG_E!D64+FC_E!D64</f>
        <v>0</v>
      </c>
      <c r="E64" s="52">
        <f>TI_EHG_E!E64+NRG_E!E64+FC_E!E64</f>
        <v>0</v>
      </c>
      <c r="F64" s="52">
        <f>TI_EHG_E!F64+NRG_E!F64+FC_E!F64</f>
        <v>0</v>
      </c>
      <c r="G64" s="52">
        <f>TI_EHG_E!G64+NRG_E!G64+FC_E!G64</f>
        <v>0</v>
      </c>
      <c r="H64" s="52">
        <f>TI_EHG_E!H64+NRG_E!H64+FC_E!H64</f>
        <v>0</v>
      </c>
      <c r="I64" s="52">
        <f>TI_EHG_E!I64+NRG_E!I64+FC_E!I64</f>
        <v>0</v>
      </c>
      <c r="J64" s="52">
        <f>TI_EHG_E!J64+NRG_E!J64+FC_E!J64</f>
        <v>0.81906551999999988</v>
      </c>
      <c r="K64" s="52">
        <f>TI_EHG_E!K64+NRG_E!K64+FC_E!K64</f>
        <v>4.2588655200000014</v>
      </c>
      <c r="L64" s="52">
        <f>TI_EHG_E!L64+NRG_E!L64+FC_E!L64</f>
        <v>11.411487360000001</v>
      </c>
      <c r="M64" s="52">
        <f>TI_EHG_E!M64+NRG_E!M64+FC_E!M64</f>
        <v>14.960181599999997</v>
      </c>
      <c r="N64" s="52">
        <f>TI_EHG_E!N64+NRG_E!N64+FC_E!N64</f>
        <v>24.460909200000003</v>
      </c>
      <c r="O64" s="52">
        <f>TI_EHG_E!O64+NRG_E!O64+FC_E!O64</f>
        <v>25.989556319999998</v>
      </c>
      <c r="P64" s="52">
        <f>TI_EHG_E!P64+NRG_E!P64+FC_E!P64</f>
        <v>25.443709200000001</v>
      </c>
      <c r="Q64" s="52">
        <f>TI_EHG_E!Q64+NRG_E!Q64+FC_E!Q64</f>
        <v>25.989556320000002</v>
      </c>
      <c r="R64" s="52">
        <f>TI_EHG_E!R64+NRG_E!R64+FC_E!R64</f>
        <v>25.771178160000005</v>
      </c>
      <c r="S64" s="52">
        <f>TI_EHG_E!S64+NRG_E!S64+FC_E!S64</f>
        <v>26.808621839999997</v>
      </c>
      <c r="T64" s="52">
        <f>TI_EHG_E!T64+NRG_E!T64+FC_E!T64</f>
        <v>27.543166560000003</v>
      </c>
      <c r="U64" s="52">
        <f>TI_EHG_E!U64+NRG_E!U64+FC_E!U64</f>
        <v>30.221886240000003</v>
      </c>
      <c r="V64" s="52">
        <f>TI_EHG_E!V64+NRG_E!V64+FC_E!V64</f>
        <v>31.787290080000002</v>
      </c>
      <c r="W64" s="52">
        <f>TI_EHG_E!W64+NRG_E!W64+FC_E!W64</f>
        <v>30.407242320000002</v>
      </c>
      <c r="X64" s="52">
        <f>TI_EHG_E!X64+NRG_E!X64+FC_E!X64</f>
        <v>30.558790080000001</v>
      </c>
    </row>
    <row r="65" spans="1:24" ht="11.25" customHeight="1" x14ac:dyDescent="0.2">
      <c r="A65" s="50" t="s">
        <v>98</v>
      </c>
      <c r="B65" s="51" t="s">
        <v>99</v>
      </c>
      <c r="C65" s="52">
        <f>TI_EHG_E!C65+NRG_E!C65+FC_E!C65</f>
        <v>0</v>
      </c>
      <c r="D65" s="52">
        <f>TI_EHG_E!D65+NRG_E!D65+FC_E!D65</f>
        <v>0</v>
      </c>
      <c r="E65" s="52">
        <f>TI_EHG_E!E65+NRG_E!E65+FC_E!E65</f>
        <v>0</v>
      </c>
      <c r="F65" s="52">
        <f>TI_EHG_E!F65+NRG_E!F65+FC_E!F65</f>
        <v>0</v>
      </c>
      <c r="G65" s="52">
        <f>TI_EHG_E!G65+NRG_E!G65+FC_E!G65</f>
        <v>0</v>
      </c>
      <c r="H65" s="52">
        <f>TI_EHG_E!H65+NRG_E!H65+FC_E!H65</f>
        <v>0</v>
      </c>
      <c r="I65" s="52">
        <f>TI_EHG_E!I65+NRG_E!I65+FC_E!I65</f>
        <v>0</v>
      </c>
      <c r="J65" s="52">
        <f>TI_EHG_E!J65+NRG_E!J65+FC_E!J65</f>
        <v>0</v>
      </c>
      <c r="K65" s="52">
        <f>TI_EHG_E!K65+NRG_E!K65+FC_E!K65</f>
        <v>0</v>
      </c>
      <c r="L65" s="52">
        <f>TI_EHG_E!L65+NRG_E!L65+FC_E!L65</f>
        <v>0</v>
      </c>
      <c r="M65" s="52">
        <f>TI_EHG_E!M65+NRG_E!M65+FC_E!M65</f>
        <v>0</v>
      </c>
      <c r="N65" s="52">
        <f>TI_EHG_E!N65+NRG_E!N65+FC_E!N65</f>
        <v>0</v>
      </c>
      <c r="O65" s="52">
        <f>TI_EHG_E!O65+NRG_E!O65+FC_E!O65</f>
        <v>8.7998399999999961</v>
      </c>
      <c r="P65" s="52">
        <f>TI_EHG_E!P65+NRG_E!P65+FC_E!P65</f>
        <v>15.000119999999999</v>
      </c>
      <c r="Q65" s="52">
        <f>TI_EHG_E!Q65+NRG_E!Q65+FC_E!Q65</f>
        <v>16.099919999999994</v>
      </c>
      <c r="R65" s="52">
        <f>TI_EHG_E!R65+NRG_E!R65+FC_E!R65</f>
        <v>32.500079999999997</v>
      </c>
      <c r="S65" s="52">
        <f>TI_EHG_E!S65+NRG_E!S65+FC_E!S65</f>
        <v>42.69995999999999</v>
      </c>
      <c r="T65" s="52">
        <f>TI_EHG_E!T65+NRG_E!T65+FC_E!T65</f>
        <v>75.200759999999988</v>
      </c>
      <c r="U65" s="52">
        <f>TI_EHG_E!U65+NRG_E!U65+FC_E!U65</f>
        <v>115.67375999999999</v>
      </c>
      <c r="V65" s="52">
        <f>TI_EHG_E!V65+NRG_E!V65+FC_E!V65</f>
        <v>93.775679999999994</v>
      </c>
      <c r="W65" s="52">
        <f>TI_EHG_E!W65+NRG_E!W65+FC_E!W65</f>
        <v>137.79107999999999</v>
      </c>
      <c r="X65" s="52">
        <f>TI_EHG_E!X65+NRG_E!X65+FC_E!X65</f>
        <v>148.16124000000002</v>
      </c>
    </row>
    <row r="66" spans="1:24" ht="11.25" customHeight="1" x14ac:dyDescent="0.2">
      <c r="A66" s="50" t="s">
        <v>100</v>
      </c>
      <c r="B66" s="51" t="s">
        <v>101</v>
      </c>
      <c r="C66" s="52">
        <f>TI_EHG_E!C66+NRG_E!C66+FC_E!C66</f>
        <v>0</v>
      </c>
      <c r="D66" s="52">
        <f>TI_EHG_E!D66+NRG_E!D66+FC_E!D66</f>
        <v>0</v>
      </c>
      <c r="E66" s="52">
        <f>TI_EHG_E!E66+NRG_E!E66+FC_E!E66</f>
        <v>0</v>
      </c>
      <c r="F66" s="52">
        <f>TI_EHG_E!F66+NRG_E!F66+FC_E!F66</f>
        <v>0</v>
      </c>
      <c r="G66" s="52">
        <f>TI_EHG_E!G66+NRG_E!G66+FC_E!G66</f>
        <v>0</v>
      </c>
      <c r="H66" s="52">
        <f>TI_EHG_E!H66+NRG_E!H66+FC_E!H66</f>
        <v>0</v>
      </c>
      <c r="I66" s="52">
        <f>TI_EHG_E!I66+NRG_E!I66+FC_E!I66</f>
        <v>0</v>
      </c>
      <c r="J66" s="52">
        <f>TI_EHG_E!J66+NRG_E!J66+FC_E!J66</f>
        <v>0</v>
      </c>
      <c r="K66" s="52">
        <f>TI_EHG_E!K66+NRG_E!K66+FC_E!K66</f>
        <v>0</v>
      </c>
      <c r="L66" s="52">
        <f>TI_EHG_E!L66+NRG_E!L66+FC_E!L66</f>
        <v>0</v>
      </c>
      <c r="M66" s="52">
        <f>TI_EHG_E!M66+NRG_E!M66+FC_E!M66</f>
        <v>0</v>
      </c>
      <c r="N66" s="52">
        <f>TI_EHG_E!N66+NRG_E!N66+FC_E!N66</f>
        <v>0</v>
      </c>
      <c r="O66" s="52">
        <f>TI_EHG_E!O66+NRG_E!O66+FC_E!O66</f>
        <v>0</v>
      </c>
      <c r="P66" s="52">
        <f>TI_EHG_E!P66+NRG_E!P66+FC_E!P66</f>
        <v>0</v>
      </c>
      <c r="Q66" s="52">
        <f>TI_EHG_E!Q66+NRG_E!Q66+FC_E!Q66</f>
        <v>0</v>
      </c>
      <c r="R66" s="52">
        <f>TI_EHG_E!R66+NRG_E!R66+FC_E!R66</f>
        <v>0</v>
      </c>
      <c r="S66" s="52">
        <f>TI_EHG_E!S66+NRG_E!S66+FC_E!S66</f>
        <v>0</v>
      </c>
      <c r="T66" s="52">
        <f>TI_EHG_E!T66+NRG_E!T66+FC_E!T66</f>
        <v>0</v>
      </c>
      <c r="U66" s="52">
        <f>TI_EHG_E!U66+NRG_E!U66+FC_E!U66</f>
        <v>0</v>
      </c>
      <c r="V66" s="52">
        <f>TI_EHG_E!V66+NRG_E!V66+FC_E!V66</f>
        <v>0</v>
      </c>
      <c r="W66" s="52">
        <f>TI_EHG_E!W66+NRG_E!W66+FC_E!W66</f>
        <v>0</v>
      </c>
      <c r="X66" s="52">
        <f>TI_EHG_E!X66+NRG_E!X66+FC_E!X66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TI_EHG_E!C67+NRG_E!C67+FC_E!C67</f>
        <v>0</v>
      </c>
      <c r="D67" s="52">
        <f>TI_EHG_E!D67+NRG_E!D67+FC_E!D67</f>
        <v>0</v>
      </c>
      <c r="E67" s="52">
        <f>TI_EHG_E!E67+NRG_E!E67+FC_E!E67</f>
        <v>0</v>
      </c>
      <c r="F67" s="52">
        <f>TI_EHG_E!F67+NRG_E!F67+FC_E!F67</f>
        <v>0</v>
      </c>
      <c r="G67" s="52">
        <f>TI_EHG_E!G67+NRG_E!G67+FC_E!G67</f>
        <v>0</v>
      </c>
      <c r="H67" s="52">
        <f>TI_EHG_E!H67+NRG_E!H67+FC_E!H67</f>
        <v>0</v>
      </c>
      <c r="I67" s="52">
        <f>TI_EHG_E!I67+NRG_E!I67+FC_E!I67</f>
        <v>0</v>
      </c>
      <c r="J67" s="52">
        <f>TI_EHG_E!J67+NRG_E!J67+FC_E!J67</f>
        <v>0</v>
      </c>
      <c r="K67" s="52">
        <f>TI_EHG_E!K67+NRG_E!K67+FC_E!K67</f>
        <v>0</v>
      </c>
      <c r="L67" s="52">
        <f>TI_EHG_E!L67+NRG_E!L67+FC_E!L67</f>
        <v>0</v>
      </c>
      <c r="M67" s="52">
        <f>TI_EHG_E!M67+NRG_E!M67+FC_E!M67</f>
        <v>0</v>
      </c>
      <c r="N67" s="52">
        <f>TI_EHG_E!N67+NRG_E!N67+FC_E!N67</f>
        <v>0</v>
      </c>
      <c r="O67" s="52">
        <f>TI_EHG_E!O67+NRG_E!O67+FC_E!O67</f>
        <v>0</v>
      </c>
      <c r="P67" s="52">
        <f>TI_EHG_E!P67+NRG_E!P67+FC_E!P67</f>
        <v>0</v>
      </c>
      <c r="Q67" s="52">
        <f>TI_EHG_E!Q67+NRG_E!Q67+FC_E!Q67</f>
        <v>0</v>
      </c>
      <c r="R67" s="52">
        <f>TI_EHG_E!R67+NRG_E!R67+FC_E!R67</f>
        <v>0</v>
      </c>
      <c r="S67" s="52">
        <f>TI_EHG_E!S67+NRG_E!S67+FC_E!S67</f>
        <v>0</v>
      </c>
      <c r="T67" s="52">
        <f>TI_EHG_E!T67+NRG_E!T67+FC_E!T67</f>
        <v>0</v>
      </c>
      <c r="U67" s="52">
        <f>TI_EHG_E!U67+NRG_E!U67+FC_E!U67</f>
        <v>0</v>
      </c>
      <c r="V67" s="52">
        <f>TI_EHG_E!V67+NRG_E!V67+FC_E!V67</f>
        <v>0</v>
      </c>
      <c r="W67" s="52">
        <f>TI_EHG_E!W67+NRG_E!W67+FC_E!W67</f>
        <v>1.93275504</v>
      </c>
      <c r="X67" s="52">
        <f>TI_EHG_E!X67+NRG_E!X67+FC_E!X67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TI_EHG_E!C68+NRG_E!C68+FC_E!C68</f>
        <v>0</v>
      </c>
      <c r="D68" s="52">
        <f>TI_EHG_E!D68+NRG_E!D68+FC_E!D68</f>
        <v>0</v>
      </c>
      <c r="E68" s="52">
        <f>TI_EHG_E!E68+NRG_E!E68+FC_E!E68</f>
        <v>0</v>
      </c>
      <c r="F68" s="52">
        <f>TI_EHG_E!F68+NRG_E!F68+FC_E!F68</f>
        <v>0</v>
      </c>
      <c r="G68" s="52">
        <f>TI_EHG_E!G68+NRG_E!G68+FC_E!G68</f>
        <v>0</v>
      </c>
      <c r="H68" s="52">
        <f>TI_EHG_E!H68+NRG_E!H68+FC_E!H68</f>
        <v>0</v>
      </c>
      <c r="I68" s="52">
        <f>TI_EHG_E!I68+NRG_E!I68+FC_E!I68</f>
        <v>0</v>
      </c>
      <c r="J68" s="52">
        <f>TI_EHG_E!J68+NRG_E!J68+FC_E!J68</f>
        <v>0</v>
      </c>
      <c r="K68" s="52">
        <f>TI_EHG_E!K68+NRG_E!K68+FC_E!K68</f>
        <v>0</v>
      </c>
      <c r="L68" s="52">
        <f>TI_EHG_E!L68+NRG_E!L68+FC_E!L68</f>
        <v>0</v>
      </c>
      <c r="M68" s="52">
        <f>TI_EHG_E!M68+NRG_E!M68+FC_E!M68</f>
        <v>0</v>
      </c>
      <c r="N68" s="52">
        <f>TI_EHG_E!N68+NRG_E!N68+FC_E!N68</f>
        <v>0</v>
      </c>
      <c r="O68" s="52">
        <f>TI_EHG_E!O68+NRG_E!O68+FC_E!O68</f>
        <v>0</v>
      </c>
      <c r="P68" s="52">
        <f>TI_EHG_E!P68+NRG_E!P68+FC_E!P68</f>
        <v>0</v>
      </c>
      <c r="Q68" s="52">
        <f>TI_EHG_E!Q68+NRG_E!Q68+FC_E!Q68</f>
        <v>0</v>
      </c>
      <c r="R68" s="52">
        <f>TI_EHG_E!R68+NRG_E!R68+FC_E!R68</f>
        <v>0</v>
      </c>
      <c r="S68" s="52">
        <f>TI_EHG_E!S68+NRG_E!S68+FC_E!S68</f>
        <v>0.14935967999999994</v>
      </c>
      <c r="T68" s="52">
        <f>TI_EHG_E!T68+NRG_E!T68+FC_E!T68</f>
        <v>3.811475520000001</v>
      </c>
      <c r="U68" s="52">
        <f>TI_EHG_E!U68+NRG_E!U68+FC_E!U68</f>
        <v>0</v>
      </c>
      <c r="V68" s="52">
        <f>TI_EHG_E!V68+NRG_E!V68+FC_E!V68</f>
        <v>0</v>
      </c>
      <c r="W68" s="52">
        <f>TI_EHG_E!W68+NRG_E!W68+FC_E!W68</f>
        <v>0</v>
      </c>
      <c r="X68" s="52">
        <f>TI_EHG_E!X68+NRG_E!X68+FC_E!X68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TI_EHG_E!C69+NRG_E!C69+FC_E!C69</f>
        <v>0</v>
      </c>
      <c r="D69" s="52">
        <f>TI_EHG_E!D69+NRG_E!D69+FC_E!D69</f>
        <v>0</v>
      </c>
      <c r="E69" s="52">
        <f>TI_EHG_E!E69+NRG_E!E69+FC_E!E69</f>
        <v>0</v>
      </c>
      <c r="F69" s="52">
        <f>TI_EHG_E!F69+NRG_E!F69+FC_E!F69</f>
        <v>0</v>
      </c>
      <c r="G69" s="52">
        <f>TI_EHG_E!G69+NRG_E!G69+FC_E!G69</f>
        <v>0</v>
      </c>
      <c r="H69" s="52">
        <f>TI_EHG_E!H69+NRG_E!H69+FC_E!H69</f>
        <v>0</v>
      </c>
      <c r="I69" s="52">
        <f>TI_EHG_E!I69+NRG_E!I69+FC_E!I69</f>
        <v>0</v>
      </c>
      <c r="J69" s="52">
        <f>TI_EHG_E!J69+NRG_E!J69+FC_E!J69</f>
        <v>2.6196566400000001</v>
      </c>
      <c r="K69" s="52">
        <f>TI_EHG_E!K69+NRG_E!K69+FC_E!K69</f>
        <v>41.913486720000002</v>
      </c>
      <c r="L69" s="52">
        <f>TI_EHG_E!L69+NRG_E!L69+FC_E!L69</f>
        <v>44.533143359999983</v>
      </c>
      <c r="M69" s="52">
        <f>TI_EHG_E!M69+NRG_E!M69+FC_E!M69</f>
        <v>44.533143359999983</v>
      </c>
      <c r="N69" s="52">
        <f>TI_EHG_E!N69+NRG_E!N69+FC_E!N69</f>
        <v>47.152799999999999</v>
      </c>
      <c r="O69" s="52">
        <f>TI_EHG_E!O69+NRG_E!O69+FC_E!O69</f>
        <v>47.152799999999999</v>
      </c>
      <c r="P69" s="52">
        <f>TI_EHG_E!P69+NRG_E!P69+FC_E!P69</f>
        <v>44.533143359999983</v>
      </c>
      <c r="Q69" s="52">
        <f>TI_EHG_E!Q69+NRG_E!Q69+FC_E!Q69</f>
        <v>28.815713279999997</v>
      </c>
      <c r="R69" s="52">
        <f>TI_EHG_E!R69+NRG_E!R69+FC_E!R69</f>
        <v>28.815713279999997</v>
      </c>
      <c r="S69" s="52">
        <f>TI_EHG_E!S69+NRG_E!S69+FC_E!S69</f>
        <v>26.196056640000002</v>
      </c>
      <c r="T69" s="52">
        <f>TI_EHG_E!T69+NRG_E!T69+FC_E!T69</f>
        <v>25.40236032</v>
      </c>
      <c r="U69" s="52">
        <f>TI_EHG_E!U69+NRG_E!U69+FC_E!U69</f>
        <v>26.531223840000003</v>
      </c>
      <c r="V69" s="52">
        <f>TI_EHG_E!V69+NRG_E!V69+FC_E!V69</f>
        <v>31.833492479999993</v>
      </c>
      <c r="W69" s="52">
        <f>TI_EHG_E!W69+NRG_E!W69+FC_E!W69</f>
        <v>73.400342400000014</v>
      </c>
      <c r="X69" s="52">
        <f>TI_EHG_E!X69+NRG_E!X69+FC_E!X69</f>
        <v>74.543479200000007</v>
      </c>
    </row>
    <row r="70" spans="1:24" ht="11.25" customHeight="1" x14ac:dyDescent="0.2">
      <c r="A70" s="50" t="s">
        <v>108</v>
      </c>
      <c r="B70" s="51" t="s">
        <v>109</v>
      </c>
      <c r="C70" s="52">
        <f>TI_EHG_E!C70+NRG_E!C70+FC_E!C70</f>
        <v>0</v>
      </c>
      <c r="D70" s="52">
        <f>TI_EHG_E!D70+NRG_E!D70+FC_E!D70</f>
        <v>0</v>
      </c>
      <c r="E70" s="52">
        <f>TI_EHG_E!E70+NRG_E!E70+FC_E!E70</f>
        <v>0</v>
      </c>
      <c r="F70" s="52">
        <f>TI_EHG_E!F70+NRG_E!F70+FC_E!F70</f>
        <v>0</v>
      </c>
      <c r="G70" s="52">
        <f>TI_EHG_E!G70+NRG_E!G70+FC_E!G70</f>
        <v>0</v>
      </c>
      <c r="H70" s="52">
        <f>TI_EHG_E!H70+NRG_E!H70+FC_E!H70</f>
        <v>0</v>
      </c>
      <c r="I70" s="52">
        <f>TI_EHG_E!I70+NRG_E!I70+FC_E!I70</f>
        <v>0</v>
      </c>
      <c r="J70" s="52">
        <f>TI_EHG_E!J70+NRG_E!J70+FC_E!J70</f>
        <v>0</v>
      </c>
      <c r="K70" s="52">
        <f>TI_EHG_E!K70+NRG_E!K70+FC_E!K70</f>
        <v>0</v>
      </c>
      <c r="L70" s="52">
        <f>TI_EHG_E!L70+NRG_E!L70+FC_E!L70</f>
        <v>0</v>
      </c>
      <c r="M70" s="52">
        <f>TI_EHG_E!M70+NRG_E!M70+FC_E!M70</f>
        <v>0</v>
      </c>
      <c r="N70" s="52">
        <f>TI_EHG_E!N70+NRG_E!N70+FC_E!N70</f>
        <v>0</v>
      </c>
      <c r="O70" s="52">
        <f>TI_EHG_E!O70+NRG_E!O70+FC_E!O70</f>
        <v>0</v>
      </c>
      <c r="P70" s="52">
        <f>TI_EHG_E!P70+NRG_E!P70+FC_E!P70</f>
        <v>0</v>
      </c>
      <c r="Q70" s="52">
        <f>TI_EHG_E!Q70+NRG_E!Q70+FC_E!Q70</f>
        <v>0</v>
      </c>
      <c r="R70" s="52">
        <f>TI_EHG_E!R70+NRG_E!R70+FC_E!R70</f>
        <v>0</v>
      </c>
      <c r="S70" s="52">
        <f>TI_EHG_E!S70+NRG_E!S70+FC_E!S70</f>
        <v>0</v>
      </c>
      <c r="T70" s="52">
        <f>TI_EHG_E!T70+NRG_E!T70+FC_E!T70</f>
        <v>0</v>
      </c>
      <c r="U70" s="52">
        <f>TI_EHG_E!U70+NRG_E!U70+FC_E!U70</f>
        <v>0</v>
      </c>
      <c r="V70" s="52">
        <f>TI_EHG_E!V70+NRG_E!V70+FC_E!V70</f>
        <v>0</v>
      </c>
      <c r="W70" s="52">
        <f>TI_EHG_E!W70+NRG_E!W70+FC_E!W70</f>
        <v>0</v>
      </c>
      <c r="X70" s="52">
        <f>TI_EHG_E!X70+NRG_E!X70+FC_E!X70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TI_EHG_E!C71+NRG_E!C71+FC_E!C71</f>
        <v>0</v>
      </c>
      <c r="D71" s="52">
        <f>TI_EHG_E!D71+NRG_E!D71+FC_E!D71</f>
        <v>0</v>
      </c>
      <c r="E71" s="52">
        <f>TI_EHG_E!E71+NRG_E!E71+FC_E!E71</f>
        <v>0</v>
      </c>
      <c r="F71" s="52">
        <f>TI_EHG_E!F71+NRG_E!F71+FC_E!F71</f>
        <v>0</v>
      </c>
      <c r="G71" s="52">
        <f>TI_EHG_E!G71+NRG_E!G71+FC_E!G71</f>
        <v>0</v>
      </c>
      <c r="H71" s="52">
        <f>TI_EHG_E!H71+NRG_E!H71+FC_E!H71</f>
        <v>0</v>
      </c>
      <c r="I71" s="52">
        <f>TI_EHG_E!I71+NRG_E!I71+FC_E!I71</f>
        <v>0</v>
      </c>
      <c r="J71" s="52">
        <f>TI_EHG_E!J71+NRG_E!J71+FC_E!J71</f>
        <v>0</v>
      </c>
      <c r="K71" s="52">
        <f>TI_EHG_E!K71+NRG_E!K71+FC_E!K71</f>
        <v>0</v>
      </c>
      <c r="L71" s="52">
        <f>TI_EHG_E!L71+NRG_E!L71+FC_E!L71</f>
        <v>0</v>
      </c>
      <c r="M71" s="52">
        <f>TI_EHG_E!M71+NRG_E!M71+FC_E!M71</f>
        <v>0</v>
      </c>
      <c r="N71" s="52">
        <f>TI_EHG_E!N71+NRG_E!N71+FC_E!N71</f>
        <v>0</v>
      </c>
      <c r="O71" s="52">
        <f>TI_EHG_E!O71+NRG_E!O71+FC_E!O71</f>
        <v>0</v>
      </c>
      <c r="P71" s="52">
        <f>TI_EHG_E!P71+NRG_E!P71+FC_E!P71</f>
        <v>0</v>
      </c>
      <c r="Q71" s="52">
        <f>TI_EHG_E!Q71+NRG_E!Q71+FC_E!Q71</f>
        <v>0</v>
      </c>
      <c r="R71" s="52">
        <f>TI_EHG_E!R71+NRG_E!R71+FC_E!R71</f>
        <v>0</v>
      </c>
      <c r="S71" s="52">
        <f>TI_EHG_E!S71+NRG_E!S71+FC_E!S71</f>
        <v>0</v>
      </c>
      <c r="T71" s="52">
        <f>TI_EHG_E!T71+NRG_E!T71+FC_E!T71</f>
        <v>0</v>
      </c>
      <c r="U71" s="52">
        <f>TI_EHG_E!U71+NRG_E!U71+FC_E!U71</f>
        <v>0</v>
      </c>
      <c r="V71" s="52">
        <f>TI_EHG_E!V71+NRG_E!V71+FC_E!V71</f>
        <v>0</v>
      </c>
      <c r="W71" s="52">
        <f>TI_EHG_E!W71+NRG_E!W71+FC_E!W71</f>
        <v>0</v>
      </c>
      <c r="X71" s="52">
        <f>TI_EHG_E!X71+NRG_E!X71+FC_E!X71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TI_EHG_E!C72+NRG_E!C72+FC_E!C72</f>
        <v>0</v>
      </c>
      <c r="D72" s="55">
        <f>TI_EHG_E!D72+NRG_E!D72+FC_E!D72</f>
        <v>0</v>
      </c>
      <c r="E72" s="55">
        <f>TI_EHG_E!E72+NRG_E!E72+FC_E!E72</f>
        <v>0</v>
      </c>
      <c r="F72" s="55">
        <f>TI_EHG_E!F72+NRG_E!F72+FC_E!F72</f>
        <v>0</v>
      </c>
      <c r="G72" s="55">
        <f>TI_EHG_E!G72+NRG_E!G72+FC_E!G72</f>
        <v>0</v>
      </c>
      <c r="H72" s="55">
        <f>TI_EHG_E!H72+NRG_E!H72+FC_E!H72</f>
        <v>0</v>
      </c>
      <c r="I72" s="55">
        <f>TI_EHG_E!I72+NRG_E!I72+FC_E!I72</f>
        <v>0</v>
      </c>
      <c r="J72" s="55">
        <f>TI_EHG_E!J72+NRG_E!J72+FC_E!J72</f>
        <v>0</v>
      </c>
      <c r="K72" s="55">
        <f>TI_EHG_E!K72+NRG_E!K72+FC_E!K72</f>
        <v>0</v>
      </c>
      <c r="L72" s="55">
        <f>TI_EHG_E!L72+NRG_E!L72+FC_E!L72</f>
        <v>0</v>
      </c>
      <c r="M72" s="55">
        <f>TI_EHG_E!M72+NRG_E!M72+FC_E!M72</f>
        <v>0</v>
      </c>
      <c r="N72" s="55">
        <f>TI_EHG_E!N72+NRG_E!N72+FC_E!N72</f>
        <v>0</v>
      </c>
      <c r="O72" s="55">
        <f>TI_EHG_E!O72+NRG_E!O72+FC_E!O72</f>
        <v>0</v>
      </c>
      <c r="P72" s="55">
        <f>TI_EHG_E!P72+NRG_E!P72+FC_E!P72</f>
        <v>0</v>
      </c>
      <c r="Q72" s="55">
        <f>TI_EHG_E!Q72+NRG_E!Q72+FC_E!Q72</f>
        <v>0</v>
      </c>
      <c r="R72" s="55">
        <f>TI_EHG_E!R72+NRG_E!R72+FC_E!R72</f>
        <v>0</v>
      </c>
      <c r="S72" s="55">
        <f>TI_EHG_E!S72+NRG_E!S72+FC_E!S72</f>
        <v>0</v>
      </c>
      <c r="T72" s="55">
        <f>TI_EHG_E!T72+NRG_E!T72+FC_E!T72</f>
        <v>0</v>
      </c>
      <c r="U72" s="55">
        <f>TI_EHG_E!U72+NRG_E!U72+FC_E!U72</f>
        <v>0</v>
      </c>
      <c r="V72" s="55">
        <f>TI_EHG_E!V72+NRG_E!V72+FC_E!V72</f>
        <v>0</v>
      </c>
      <c r="W72" s="55">
        <f>TI_EHG_E!W72+NRG_E!W72+FC_E!W72</f>
        <v>0</v>
      </c>
      <c r="X72" s="55">
        <f>TI_EHG_E!X72+NRG_E!X72+FC_E!X72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165</v>
      </c>
      <c r="B1" s="4" t="s">
        <v>206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2881.1972548799999</v>
      </c>
      <c r="D2" s="21">
        <f t="shared" ref="D2:X2" si="0">SUM(D3,D17,D22,D25,D26,D51,D52)</f>
        <v>2817.8367091200003</v>
      </c>
      <c r="E2" s="21">
        <f t="shared" si="0"/>
        <v>2920.9158219600004</v>
      </c>
      <c r="F2" s="21">
        <f t="shared" si="0"/>
        <v>3446.3765930399991</v>
      </c>
      <c r="G2" s="21">
        <f t="shared" si="0"/>
        <v>3312.1694123999996</v>
      </c>
      <c r="H2" s="21">
        <f t="shared" si="0"/>
        <v>3521.9922843600002</v>
      </c>
      <c r="I2" s="21">
        <f t="shared" si="0"/>
        <v>3599.6351346000006</v>
      </c>
      <c r="J2" s="21">
        <f t="shared" si="0"/>
        <v>3784.0865742000001</v>
      </c>
      <c r="K2" s="21">
        <f t="shared" si="0"/>
        <v>3956.5651057199993</v>
      </c>
      <c r="L2" s="21">
        <f t="shared" si="0"/>
        <v>4004.2869998400006</v>
      </c>
      <c r="M2" s="21">
        <f t="shared" si="0"/>
        <v>3846.1300502399995</v>
      </c>
      <c r="N2" s="21">
        <f t="shared" si="0"/>
        <v>3710.3114534400015</v>
      </c>
      <c r="O2" s="21">
        <f t="shared" si="0"/>
        <v>3520.3045499999998</v>
      </c>
      <c r="P2" s="21">
        <f t="shared" si="0"/>
        <v>2805.5237749200001</v>
      </c>
      <c r="Q2" s="21">
        <f t="shared" si="0"/>
        <v>2906.1258408000003</v>
      </c>
      <c r="R2" s="21">
        <f t="shared" si="0"/>
        <v>3003.7126914000005</v>
      </c>
      <c r="S2" s="21">
        <f t="shared" si="0"/>
        <v>3260.8793300400002</v>
      </c>
      <c r="T2" s="21">
        <f t="shared" si="0"/>
        <v>3264.707751840001</v>
      </c>
      <c r="U2" s="21">
        <f t="shared" si="0"/>
        <v>3303.9806094000005</v>
      </c>
      <c r="V2" s="21">
        <f t="shared" si="0"/>
        <v>3237.8979603600005</v>
      </c>
      <c r="W2" s="21">
        <f t="shared" si="0"/>
        <v>2989.2905809200001</v>
      </c>
      <c r="X2" s="21">
        <f t="shared" si="0"/>
        <v>3066.7088451600002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X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3">SUM(C5:C7)</f>
        <v>0</v>
      </c>
      <c r="D4" s="19">
        <f t="shared" ref="D4:X4" si="4">SUM(D5:D7)</f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</row>
    <row r="5" spans="1:24" ht="11.25" customHeight="1" x14ac:dyDescent="0.2">
      <c r="A5" s="28" t="s">
        <v>4</v>
      </c>
      <c r="B5" s="7" t="s">
        <v>5</v>
      </c>
      <c r="C5" s="8">
        <f>TI_EHG_E_E!C5+TI_EHG_CHP_E!C5+TI_EHG_H_E!C5</f>
        <v>0</v>
      </c>
      <c r="D5" s="8">
        <f>TI_EHG_E_E!D5+TI_EHG_CHP_E!D5+TI_EHG_H_E!D5</f>
        <v>0</v>
      </c>
      <c r="E5" s="8">
        <f>TI_EHG_E_E!E5+TI_EHG_CHP_E!E5+TI_EHG_H_E!E5</f>
        <v>0</v>
      </c>
      <c r="F5" s="8">
        <f>TI_EHG_E_E!F5+TI_EHG_CHP_E!F5+TI_EHG_H_E!F5</f>
        <v>0</v>
      </c>
      <c r="G5" s="8">
        <f>TI_EHG_E_E!G5+TI_EHG_CHP_E!G5+TI_EHG_H_E!G5</f>
        <v>0</v>
      </c>
      <c r="H5" s="8">
        <f>TI_EHG_E_E!H5+TI_EHG_CHP_E!H5+TI_EHG_H_E!H5</f>
        <v>0</v>
      </c>
      <c r="I5" s="8">
        <f>TI_EHG_E_E!I5+TI_EHG_CHP_E!I5+TI_EHG_H_E!I5</f>
        <v>0</v>
      </c>
      <c r="J5" s="8">
        <f>TI_EHG_E_E!J5+TI_EHG_CHP_E!J5+TI_EHG_H_E!J5</f>
        <v>0</v>
      </c>
      <c r="K5" s="8">
        <f>TI_EHG_E_E!K5+TI_EHG_CHP_E!K5+TI_EHG_H_E!K5</f>
        <v>0</v>
      </c>
      <c r="L5" s="8">
        <f>TI_EHG_E_E!L5+TI_EHG_CHP_E!L5+TI_EHG_H_E!L5</f>
        <v>0</v>
      </c>
      <c r="M5" s="8">
        <f>TI_EHG_E_E!M5+TI_EHG_CHP_E!M5+TI_EHG_H_E!M5</f>
        <v>0</v>
      </c>
      <c r="N5" s="8">
        <f>TI_EHG_E_E!N5+TI_EHG_CHP_E!N5+TI_EHG_H_E!N5</f>
        <v>0</v>
      </c>
      <c r="O5" s="8">
        <f>TI_EHG_E_E!O5+TI_EHG_CHP_E!O5+TI_EHG_H_E!O5</f>
        <v>0</v>
      </c>
      <c r="P5" s="8">
        <f>TI_EHG_E_E!P5+TI_EHG_CHP_E!P5+TI_EHG_H_E!P5</f>
        <v>0</v>
      </c>
      <c r="Q5" s="8">
        <f>TI_EHG_E_E!Q5+TI_EHG_CHP_E!Q5+TI_EHG_H_E!Q5</f>
        <v>0</v>
      </c>
      <c r="R5" s="8">
        <f>TI_EHG_E_E!R5+TI_EHG_CHP_E!R5+TI_EHG_H_E!R5</f>
        <v>0</v>
      </c>
      <c r="S5" s="8">
        <f>TI_EHG_E_E!S5+TI_EHG_CHP_E!S5+TI_EHG_H_E!S5</f>
        <v>0</v>
      </c>
      <c r="T5" s="8">
        <f>TI_EHG_E_E!T5+TI_EHG_CHP_E!T5+TI_EHG_H_E!T5</f>
        <v>0</v>
      </c>
      <c r="U5" s="8">
        <f>TI_EHG_E_E!U5+TI_EHG_CHP_E!U5+TI_EHG_H_E!U5</f>
        <v>0</v>
      </c>
      <c r="V5" s="8">
        <f>TI_EHG_E_E!V5+TI_EHG_CHP_E!V5+TI_EHG_H_E!V5</f>
        <v>0</v>
      </c>
      <c r="W5" s="8">
        <f>TI_EHG_E_E!W5+TI_EHG_CHP_E!W5+TI_EHG_H_E!W5</f>
        <v>0</v>
      </c>
      <c r="X5" s="8">
        <f>TI_EHG_E_E!X5+TI_EHG_CHP_E!X5+TI_EHG_H_E!X5</f>
        <v>0</v>
      </c>
    </row>
    <row r="6" spans="1:24" ht="11.25" customHeight="1" x14ac:dyDescent="0.2">
      <c r="A6" s="28" t="s">
        <v>6</v>
      </c>
      <c r="B6" s="7" t="s">
        <v>7</v>
      </c>
      <c r="C6" s="8">
        <f>TI_EHG_E_E!C6+TI_EHG_CHP_E!C6+TI_EHG_H_E!C6</f>
        <v>0</v>
      </c>
      <c r="D6" s="8">
        <f>TI_EHG_E_E!D6+TI_EHG_CHP_E!D6+TI_EHG_H_E!D6</f>
        <v>0</v>
      </c>
      <c r="E6" s="8">
        <f>TI_EHG_E_E!E6+TI_EHG_CHP_E!E6+TI_EHG_H_E!E6</f>
        <v>0</v>
      </c>
      <c r="F6" s="8">
        <f>TI_EHG_E_E!F6+TI_EHG_CHP_E!F6+TI_EHG_H_E!F6</f>
        <v>0</v>
      </c>
      <c r="G6" s="8">
        <f>TI_EHG_E_E!G6+TI_EHG_CHP_E!G6+TI_EHG_H_E!G6</f>
        <v>0</v>
      </c>
      <c r="H6" s="8">
        <f>TI_EHG_E_E!H6+TI_EHG_CHP_E!H6+TI_EHG_H_E!H6</f>
        <v>0</v>
      </c>
      <c r="I6" s="8">
        <f>TI_EHG_E_E!I6+TI_EHG_CHP_E!I6+TI_EHG_H_E!I6</f>
        <v>0</v>
      </c>
      <c r="J6" s="8">
        <f>TI_EHG_E_E!J6+TI_EHG_CHP_E!J6+TI_EHG_H_E!J6</f>
        <v>0</v>
      </c>
      <c r="K6" s="8">
        <f>TI_EHG_E_E!K6+TI_EHG_CHP_E!K6+TI_EHG_H_E!K6</f>
        <v>0</v>
      </c>
      <c r="L6" s="8">
        <f>TI_EHG_E_E!L6+TI_EHG_CHP_E!L6+TI_EHG_H_E!L6</f>
        <v>0</v>
      </c>
      <c r="M6" s="8">
        <f>TI_EHG_E_E!M6+TI_EHG_CHP_E!M6+TI_EHG_H_E!M6</f>
        <v>0</v>
      </c>
      <c r="N6" s="8">
        <f>TI_EHG_E_E!N6+TI_EHG_CHP_E!N6+TI_EHG_H_E!N6</f>
        <v>0</v>
      </c>
      <c r="O6" s="8">
        <f>TI_EHG_E_E!O6+TI_EHG_CHP_E!O6+TI_EHG_H_E!O6</f>
        <v>0</v>
      </c>
      <c r="P6" s="8">
        <f>TI_EHG_E_E!P6+TI_EHG_CHP_E!P6+TI_EHG_H_E!P6</f>
        <v>0</v>
      </c>
      <c r="Q6" s="8">
        <f>TI_EHG_E_E!Q6+TI_EHG_CHP_E!Q6+TI_EHG_H_E!Q6</f>
        <v>0</v>
      </c>
      <c r="R6" s="8">
        <f>TI_EHG_E_E!R6+TI_EHG_CHP_E!R6+TI_EHG_H_E!R6</f>
        <v>0</v>
      </c>
      <c r="S6" s="8">
        <f>TI_EHG_E_E!S6+TI_EHG_CHP_E!S6+TI_EHG_H_E!S6</f>
        <v>0</v>
      </c>
      <c r="T6" s="8">
        <f>TI_EHG_E_E!T6+TI_EHG_CHP_E!T6+TI_EHG_H_E!T6</f>
        <v>0</v>
      </c>
      <c r="U6" s="8">
        <f>TI_EHG_E_E!U6+TI_EHG_CHP_E!U6+TI_EHG_H_E!U6</f>
        <v>0</v>
      </c>
      <c r="V6" s="8">
        <f>TI_EHG_E_E!V6+TI_EHG_CHP_E!V6+TI_EHG_H_E!V6</f>
        <v>0</v>
      </c>
      <c r="W6" s="8">
        <f>TI_EHG_E_E!W6+TI_EHG_CHP_E!W6+TI_EHG_H_E!W6</f>
        <v>0</v>
      </c>
      <c r="X6" s="8">
        <f>TI_EHG_E_E!X6+TI_EHG_CHP_E!X6+TI_EHG_H_E!X6</f>
        <v>0</v>
      </c>
    </row>
    <row r="7" spans="1:24" ht="11.25" customHeight="1" x14ac:dyDescent="0.2">
      <c r="A7" s="28" t="s">
        <v>8</v>
      </c>
      <c r="B7" s="7" t="s">
        <v>9</v>
      </c>
      <c r="C7" s="8">
        <f>TI_EHG_E_E!C7+TI_EHG_CHP_E!C7+TI_EHG_H_E!C7</f>
        <v>0</v>
      </c>
      <c r="D7" s="8">
        <f>TI_EHG_E_E!D7+TI_EHG_CHP_E!D7+TI_EHG_H_E!D7</f>
        <v>0</v>
      </c>
      <c r="E7" s="8">
        <f>TI_EHG_E_E!E7+TI_EHG_CHP_E!E7+TI_EHG_H_E!E7</f>
        <v>0</v>
      </c>
      <c r="F7" s="8">
        <f>TI_EHG_E_E!F7+TI_EHG_CHP_E!F7+TI_EHG_H_E!F7</f>
        <v>0</v>
      </c>
      <c r="G7" s="8">
        <f>TI_EHG_E_E!G7+TI_EHG_CHP_E!G7+TI_EHG_H_E!G7</f>
        <v>0</v>
      </c>
      <c r="H7" s="8">
        <f>TI_EHG_E_E!H7+TI_EHG_CHP_E!H7+TI_EHG_H_E!H7</f>
        <v>0</v>
      </c>
      <c r="I7" s="8">
        <f>TI_EHG_E_E!I7+TI_EHG_CHP_E!I7+TI_EHG_H_E!I7</f>
        <v>0</v>
      </c>
      <c r="J7" s="8">
        <f>TI_EHG_E_E!J7+TI_EHG_CHP_E!J7+TI_EHG_H_E!J7</f>
        <v>0</v>
      </c>
      <c r="K7" s="8">
        <f>TI_EHG_E_E!K7+TI_EHG_CHP_E!K7+TI_EHG_H_E!K7</f>
        <v>0</v>
      </c>
      <c r="L7" s="8">
        <f>TI_EHG_E_E!L7+TI_EHG_CHP_E!L7+TI_EHG_H_E!L7</f>
        <v>0</v>
      </c>
      <c r="M7" s="8">
        <f>TI_EHG_E_E!M7+TI_EHG_CHP_E!M7+TI_EHG_H_E!M7</f>
        <v>0</v>
      </c>
      <c r="N7" s="8">
        <f>TI_EHG_E_E!N7+TI_EHG_CHP_E!N7+TI_EHG_H_E!N7</f>
        <v>0</v>
      </c>
      <c r="O7" s="8">
        <f>TI_EHG_E_E!O7+TI_EHG_CHP_E!O7+TI_EHG_H_E!O7</f>
        <v>0</v>
      </c>
      <c r="P7" s="8">
        <f>TI_EHG_E_E!P7+TI_EHG_CHP_E!P7+TI_EHG_H_E!P7</f>
        <v>0</v>
      </c>
      <c r="Q7" s="8">
        <f>TI_EHG_E_E!Q7+TI_EHG_CHP_E!Q7+TI_EHG_H_E!Q7</f>
        <v>0</v>
      </c>
      <c r="R7" s="8">
        <f>TI_EHG_E_E!R7+TI_EHG_CHP_E!R7+TI_EHG_H_E!R7</f>
        <v>0</v>
      </c>
      <c r="S7" s="8">
        <f>TI_EHG_E_E!S7+TI_EHG_CHP_E!S7+TI_EHG_H_E!S7</f>
        <v>0</v>
      </c>
      <c r="T7" s="8">
        <f>TI_EHG_E_E!T7+TI_EHG_CHP_E!T7+TI_EHG_H_E!T7</f>
        <v>0</v>
      </c>
      <c r="U7" s="8">
        <f>TI_EHG_E_E!U7+TI_EHG_CHP_E!U7+TI_EHG_H_E!U7</f>
        <v>0</v>
      </c>
      <c r="V7" s="8">
        <f>TI_EHG_E_E!V7+TI_EHG_CHP_E!V7+TI_EHG_H_E!V7</f>
        <v>0</v>
      </c>
      <c r="W7" s="8">
        <f>TI_EHG_E_E!W7+TI_EHG_CHP_E!W7+TI_EHG_H_E!W7</f>
        <v>0</v>
      </c>
      <c r="X7" s="8">
        <f>TI_EHG_E_E!X7+TI_EHG_CHP_E!X7+TI_EHG_H_E!X7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5">SUM(C9:C10)</f>
        <v>0</v>
      </c>
      <c r="D8" s="19">
        <f t="shared" ref="D8:X8" si="6">SUM(D9:D10)</f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</row>
    <row r="9" spans="1:24" ht="11.25" customHeight="1" x14ac:dyDescent="0.2">
      <c r="A9" s="28" t="s">
        <v>10</v>
      </c>
      <c r="B9" s="7" t="s">
        <v>11</v>
      </c>
      <c r="C9" s="8">
        <f>TI_EHG_E_E!C9+TI_EHG_CHP_E!C9+TI_EHG_H_E!C9</f>
        <v>0</v>
      </c>
      <c r="D9" s="8">
        <f>TI_EHG_E_E!D9+TI_EHG_CHP_E!D9+TI_EHG_H_E!D9</f>
        <v>0</v>
      </c>
      <c r="E9" s="8">
        <f>TI_EHG_E_E!E9+TI_EHG_CHP_E!E9+TI_EHG_H_E!E9</f>
        <v>0</v>
      </c>
      <c r="F9" s="8">
        <f>TI_EHG_E_E!F9+TI_EHG_CHP_E!F9+TI_EHG_H_E!F9</f>
        <v>0</v>
      </c>
      <c r="G9" s="8">
        <f>TI_EHG_E_E!G9+TI_EHG_CHP_E!G9+TI_EHG_H_E!G9</f>
        <v>0</v>
      </c>
      <c r="H9" s="8">
        <f>TI_EHG_E_E!H9+TI_EHG_CHP_E!H9+TI_EHG_H_E!H9</f>
        <v>0</v>
      </c>
      <c r="I9" s="8">
        <f>TI_EHG_E_E!I9+TI_EHG_CHP_E!I9+TI_EHG_H_E!I9</f>
        <v>0</v>
      </c>
      <c r="J9" s="8">
        <f>TI_EHG_E_E!J9+TI_EHG_CHP_E!J9+TI_EHG_H_E!J9</f>
        <v>0</v>
      </c>
      <c r="K9" s="8">
        <f>TI_EHG_E_E!K9+TI_EHG_CHP_E!K9+TI_EHG_H_E!K9</f>
        <v>0</v>
      </c>
      <c r="L9" s="8">
        <f>TI_EHG_E_E!L9+TI_EHG_CHP_E!L9+TI_EHG_H_E!L9</f>
        <v>0</v>
      </c>
      <c r="M9" s="8">
        <f>TI_EHG_E_E!M9+TI_EHG_CHP_E!M9+TI_EHG_H_E!M9</f>
        <v>0</v>
      </c>
      <c r="N9" s="8">
        <f>TI_EHG_E_E!N9+TI_EHG_CHP_E!N9+TI_EHG_H_E!N9</f>
        <v>0</v>
      </c>
      <c r="O9" s="8">
        <f>TI_EHG_E_E!O9+TI_EHG_CHP_E!O9+TI_EHG_H_E!O9</f>
        <v>0</v>
      </c>
      <c r="P9" s="8">
        <f>TI_EHG_E_E!P9+TI_EHG_CHP_E!P9+TI_EHG_H_E!P9</f>
        <v>0</v>
      </c>
      <c r="Q9" s="8">
        <f>TI_EHG_E_E!Q9+TI_EHG_CHP_E!Q9+TI_EHG_H_E!Q9</f>
        <v>0</v>
      </c>
      <c r="R9" s="8">
        <f>TI_EHG_E_E!R9+TI_EHG_CHP_E!R9+TI_EHG_H_E!R9</f>
        <v>0</v>
      </c>
      <c r="S9" s="8">
        <f>TI_EHG_E_E!S9+TI_EHG_CHP_E!S9+TI_EHG_H_E!S9</f>
        <v>0</v>
      </c>
      <c r="T9" s="8">
        <f>TI_EHG_E_E!T9+TI_EHG_CHP_E!T9+TI_EHG_H_E!T9</f>
        <v>0</v>
      </c>
      <c r="U9" s="8">
        <f>TI_EHG_E_E!U9+TI_EHG_CHP_E!U9+TI_EHG_H_E!U9</f>
        <v>0</v>
      </c>
      <c r="V9" s="8">
        <f>TI_EHG_E_E!V9+TI_EHG_CHP_E!V9+TI_EHG_H_E!V9</f>
        <v>0</v>
      </c>
      <c r="W9" s="8">
        <f>TI_EHG_E_E!W9+TI_EHG_CHP_E!W9+TI_EHG_H_E!W9</f>
        <v>0</v>
      </c>
      <c r="X9" s="8">
        <f>TI_EHG_E_E!X9+TI_EHG_CHP_E!X9+TI_EHG_H_E!X9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TI_EHG_E_E!C10+TI_EHG_CHP_E!C10+TI_EHG_H_E!C10</f>
        <v>0</v>
      </c>
      <c r="D10" s="8">
        <f>TI_EHG_E_E!D10+TI_EHG_CHP_E!D10+TI_EHG_H_E!D10</f>
        <v>0</v>
      </c>
      <c r="E10" s="8">
        <f>TI_EHG_E_E!E10+TI_EHG_CHP_E!E10+TI_EHG_H_E!E10</f>
        <v>0</v>
      </c>
      <c r="F10" s="8">
        <f>TI_EHG_E_E!F10+TI_EHG_CHP_E!F10+TI_EHG_H_E!F10</f>
        <v>0</v>
      </c>
      <c r="G10" s="8">
        <f>TI_EHG_E_E!G10+TI_EHG_CHP_E!G10+TI_EHG_H_E!G10</f>
        <v>0</v>
      </c>
      <c r="H10" s="8">
        <f>TI_EHG_E_E!H10+TI_EHG_CHP_E!H10+TI_EHG_H_E!H10</f>
        <v>0</v>
      </c>
      <c r="I10" s="8">
        <f>TI_EHG_E_E!I10+TI_EHG_CHP_E!I10+TI_EHG_H_E!I10</f>
        <v>0</v>
      </c>
      <c r="J10" s="8">
        <f>TI_EHG_E_E!J10+TI_EHG_CHP_E!J10+TI_EHG_H_E!J10</f>
        <v>0</v>
      </c>
      <c r="K10" s="8">
        <f>TI_EHG_E_E!K10+TI_EHG_CHP_E!K10+TI_EHG_H_E!K10</f>
        <v>0</v>
      </c>
      <c r="L10" s="8">
        <f>TI_EHG_E_E!L10+TI_EHG_CHP_E!L10+TI_EHG_H_E!L10</f>
        <v>0</v>
      </c>
      <c r="M10" s="8">
        <f>TI_EHG_E_E!M10+TI_EHG_CHP_E!M10+TI_EHG_H_E!M10</f>
        <v>0</v>
      </c>
      <c r="N10" s="8">
        <f>TI_EHG_E_E!N10+TI_EHG_CHP_E!N10+TI_EHG_H_E!N10</f>
        <v>0</v>
      </c>
      <c r="O10" s="8">
        <f>TI_EHG_E_E!O10+TI_EHG_CHP_E!O10+TI_EHG_H_E!O10</f>
        <v>0</v>
      </c>
      <c r="P10" s="8">
        <f>TI_EHG_E_E!P10+TI_EHG_CHP_E!P10+TI_EHG_H_E!P10</f>
        <v>0</v>
      </c>
      <c r="Q10" s="8">
        <f>TI_EHG_E_E!Q10+TI_EHG_CHP_E!Q10+TI_EHG_H_E!Q10</f>
        <v>0</v>
      </c>
      <c r="R10" s="8">
        <f>TI_EHG_E_E!R10+TI_EHG_CHP_E!R10+TI_EHG_H_E!R10</f>
        <v>0</v>
      </c>
      <c r="S10" s="8">
        <f>TI_EHG_E_E!S10+TI_EHG_CHP_E!S10+TI_EHG_H_E!S10</f>
        <v>0</v>
      </c>
      <c r="T10" s="8">
        <f>TI_EHG_E_E!T10+TI_EHG_CHP_E!T10+TI_EHG_H_E!T10</f>
        <v>0</v>
      </c>
      <c r="U10" s="8">
        <f>TI_EHG_E_E!U10+TI_EHG_CHP_E!U10+TI_EHG_H_E!U10</f>
        <v>0</v>
      </c>
      <c r="V10" s="8">
        <f>TI_EHG_E_E!V10+TI_EHG_CHP_E!V10+TI_EHG_H_E!V10</f>
        <v>0</v>
      </c>
      <c r="W10" s="8">
        <f>TI_EHG_E_E!W10+TI_EHG_CHP_E!W10+TI_EHG_H_E!W10</f>
        <v>0</v>
      </c>
      <c r="X10" s="8">
        <f>TI_EHG_E_E!X10+TI_EHG_CHP_E!X10+TI_EHG_H_E!X10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7">SUM(C12:C16)</f>
        <v>0</v>
      </c>
      <c r="D11" s="19">
        <f t="shared" ref="D11:X11" si="8">SUM(D12:D16)</f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f>TI_EHG_E_E!C12+TI_EHG_CHP_E!C12+TI_EHG_H_E!C12</f>
        <v>0</v>
      </c>
      <c r="D12" s="8">
        <f>TI_EHG_E_E!D12+TI_EHG_CHP_E!D12+TI_EHG_H_E!D12</f>
        <v>0</v>
      </c>
      <c r="E12" s="8">
        <f>TI_EHG_E_E!E12+TI_EHG_CHP_E!E12+TI_EHG_H_E!E12</f>
        <v>0</v>
      </c>
      <c r="F12" s="8">
        <f>TI_EHG_E_E!F12+TI_EHG_CHP_E!F12+TI_EHG_H_E!F12</f>
        <v>0</v>
      </c>
      <c r="G12" s="8">
        <f>TI_EHG_E_E!G12+TI_EHG_CHP_E!G12+TI_EHG_H_E!G12</f>
        <v>0</v>
      </c>
      <c r="H12" s="8">
        <f>TI_EHG_E_E!H12+TI_EHG_CHP_E!H12+TI_EHG_H_E!H12</f>
        <v>0</v>
      </c>
      <c r="I12" s="8">
        <f>TI_EHG_E_E!I12+TI_EHG_CHP_E!I12+TI_EHG_H_E!I12</f>
        <v>0</v>
      </c>
      <c r="J12" s="8">
        <f>TI_EHG_E_E!J12+TI_EHG_CHP_E!J12+TI_EHG_H_E!J12</f>
        <v>0</v>
      </c>
      <c r="K12" s="8">
        <f>TI_EHG_E_E!K12+TI_EHG_CHP_E!K12+TI_EHG_H_E!K12</f>
        <v>0</v>
      </c>
      <c r="L12" s="8">
        <f>TI_EHG_E_E!L12+TI_EHG_CHP_E!L12+TI_EHG_H_E!L12</f>
        <v>0</v>
      </c>
      <c r="M12" s="8">
        <f>TI_EHG_E_E!M12+TI_EHG_CHP_E!M12+TI_EHG_H_E!M12</f>
        <v>0</v>
      </c>
      <c r="N12" s="8">
        <f>TI_EHG_E_E!N12+TI_EHG_CHP_E!N12+TI_EHG_H_E!N12</f>
        <v>0</v>
      </c>
      <c r="O12" s="8">
        <f>TI_EHG_E_E!O12+TI_EHG_CHP_E!O12+TI_EHG_H_E!O12</f>
        <v>0</v>
      </c>
      <c r="P12" s="8">
        <f>TI_EHG_E_E!P12+TI_EHG_CHP_E!P12+TI_EHG_H_E!P12</f>
        <v>0</v>
      </c>
      <c r="Q12" s="8">
        <f>TI_EHG_E_E!Q12+TI_EHG_CHP_E!Q12+TI_EHG_H_E!Q12</f>
        <v>0</v>
      </c>
      <c r="R12" s="8">
        <f>TI_EHG_E_E!R12+TI_EHG_CHP_E!R12+TI_EHG_H_E!R12</f>
        <v>0</v>
      </c>
      <c r="S12" s="8">
        <f>TI_EHG_E_E!S12+TI_EHG_CHP_E!S12+TI_EHG_H_E!S12</f>
        <v>0</v>
      </c>
      <c r="T12" s="8">
        <f>TI_EHG_E_E!T12+TI_EHG_CHP_E!T12+TI_EHG_H_E!T12</f>
        <v>0</v>
      </c>
      <c r="U12" s="8">
        <f>TI_EHG_E_E!U12+TI_EHG_CHP_E!U12+TI_EHG_H_E!U12</f>
        <v>0</v>
      </c>
      <c r="V12" s="8">
        <f>TI_EHG_E_E!V12+TI_EHG_CHP_E!V12+TI_EHG_H_E!V12</f>
        <v>0</v>
      </c>
      <c r="W12" s="8">
        <f>TI_EHG_E_E!W12+TI_EHG_CHP_E!W12+TI_EHG_H_E!W12</f>
        <v>0</v>
      </c>
      <c r="X12" s="8">
        <f>TI_EHG_E_E!X12+TI_EHG_CHP_E!X12+TI_EHG_H_E!X12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TI_EHG_E_E!C13+TI_EHG_CHP_E!C13+TI_EHG_H_E!C13</f>
        <v>0</v>
      </c>
      <c r="D13" s="8">
        <f>TI_EHG_E_E!D13+TI_EHG_CHP_E!D13+TI_EHG_H_E!D13</f>
        <v>0</v>
      </c>
      <c r="E13" s="8">
        <f>TI_EHG_E_E!E13+TI_EHG_CHP_E!E13+TI_EHG_H_E!E13</f>
        <v>0</v>
      </c>
      <c r="F13" s="8">
        <f>TI_EHG_E_E!F13+TI_EHG_CHP_E!F13+TI_EHG_H_E!F13</f>
        <v>0</v>
      </c>
      <c r="G13" s="8">
        <f>TI_EHG_E_E!G13+TI_EHG_CHP_E!G13+TI_EHG_H_E!G13</f>
        <v>0</v>
      </c>
      <c r="H13" s="8">
        <f>TI_EHG_E_E!H13+TI_EHG_CHP_E!H13+TI_EHG_H_E!H13</f>
        <v>0</v>
      </c>
      <c r="I13" s="8">
        <f>TI_EHG_E_E!I13+TI_EHG_CHP_E!I13+TI_EHG_H_E!I13</f>
        <v>0</v>
      </c>
      <c r="J13" s="8">
        <f>TI_EHG_E_E!J13+TI_EHG_CHP_E!J13+TI_EHG_H_E!J13</f>
        <v>0</v>
      </c>
      <c r="K13" s="8">
        <f>TI_EHG_E_E!K13+TI_EHG_CHP_E!K13+TI_EHG_H_E!K13</f>
        <v>0</v>
      </c>
      <c r="L13" s="8">
        <f>TI_EHG_E_E!L13+TI_EHG_CHP_E!L13+TI_EHG_H_E!L13</f>
        <v>0</v>
      </c>
      <c r="M13" s="8">
        <f>TI_EHG_E_E!M13+TI_EHG_CHP_E!M13+TI_EHG_H_E!M13</f>
        <v>0</v>
      </c>
      <c r="N13" s="8">
        <f>TI_EHG_E_E!N13+TI_EHG_CHP_E!N13+TI_EHG_H_E!N13</f>
        <v>0</v>
      </c>
      <c r="O13" s="8">
        <f>TI_EHG_E_E!O13+TI_EHG_CHP_E!O13+TI_EHG_H_E!O13</f>
        <v>0</v>
      </c>
      <c r="P13" s="8">
        <f>TI_EHG_E_E!P13+TI_EHG_CHP_E!P13+TI_EHG_H_E!P13</f>
        <v>0</v>
      </c>
      <c r="Q13" s="8">
        <f>TI_EHG_E_E!Q13+TI_EHG_CHP_E!Q13+TI_EHG_H_E!Q13</f>
        <v>0</v>
      </c>
      <c r="R13" s="8">
        <f>TI_EHG_E_E!R13+TI_EHG_CHP_E!R13+TI_EHG_H_E!R13</f>
        <v>0</v>
      </c>
      <c r="S13" s="8">
        <f>TI_EHG_E_E!S13+TI_EHG_CHP_E!S13+TI_EHG_H_E!S13</f>
        <v>0</v>
      </c>
      <c r="T13" s="8">
        <f>TI_EHG_E_E!T13+TI_EHG_CHP_E!T13+TI_EHG_H_E!T13</f>
        <v>0</v>
      </c>
      <c r="U13" s="8">
        <f>TI_EHG_E_E!U13+TI_EHG_CHP_E!U13+TI_EHG_H_E!U13</f>
        <v>0</v>
      </c>
      <c r="V13" s="8">
        <f>TI_EHG_E_E!V13+TI_EHG_CHP_E!V13+TI_EHG_H_E!V13</f>
        <v>0</v>
      </c>
      <c r="W13" s="8">
        <f>TI_EHG_E_E!W13+TI_EHG_CHP_E!W13+TI_EHG_H_E!W13</f>
        <v>0</v>
      </c>
      <c r="X13" s="8">
        <f>TI_EHG_E_E!X13+TI_EHG_CHP_E!X13+TI_EHG_H_E!X13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TI_EHG_E_E!C14+TI_EHG_CHP_E!C14+TI_EHG_H_E!C14</f>
        <v>0</v>
      </c>
      <c r="D14" s="8">
        <f>TI_EHG_E_E!D14+TI_EHG_CHP_E!D14+TI_EHG_H_E!D14</f>
        <v>0</v>
      </c>
      <c r="E14" s="8">
        <f>TI_EHG_E_E!E14+TI_EHG_CHP_E!E14+TI_EHG_H_E!E14</f>
        <v>0</v>
      </c>
      <c r="F14" s="8">
        <f>TI_EHG_E_E!F14+TI_EHG_CHP_E!F14+TI_EHG_H_E!F14</f>
        <v>0</v>
      </c>
      <c r="G14" s="8">
        <f>TI_EHG_E_E!G14+TI_EHG_CHP_E!G14+TI_EHG_H_E!G14</f>
        <v>0</v>
      </c>
      <c r="H14" s="8">
        <f>TI_EHG_E_E!H14+TI_EHG_CHP_E!H14+TI_EHG_H_E!H14</f>
        <v>0</v>
      </c>
      <c r="I14" s="8">
        <f>TI_EHG_E_E!I14+TI_EHG_CHP_E!I14+TI_EHG_H_E!I14</f>
        <v>0</v>
      </c>
      <c r="J14" s="8">
        <f>TI_EHG_E_E!J14+TI_EHG_CHP_E!J14+TI_EHG_H_E!J14</f>
        <v>0</v>
      </c>
      <c r="K14" s="8">
        <f>TI_EHG_E_E!K14+TI_EHG_CHP_E!K14+TI_EHG_H_E!K14</f>
        <v>0</v>
      </c>
      <c r="L14" s="8">
        <f>TI_EHG_E_E!L14+TI_EHG_CHP_E!L14+TI_EHG_H_E!L14</f>
        <v>0</v>
      </c>
      <c r="M14" s="8">
        <f>TI_EHG_E_E!M14+TI_EHG_CHP_E!M14+TI_EHG_H_E!M14</f>
        <v>0</v>
      </c>
      <c r="N14" s="8">
        <f>TI_EHG_E_E!N14+TI_EHG_CHP_E!N14+TI_EHG_H_E!N14</f>
        <v>0</v>
      </c>
      <c r="O14" s="8">
        <f>TI_EHG_E_E!O14+TI_EHG_CHP_E!O14+TI_EHG_H_E!O14</f>
        <v>0</v>
      </c>
      <c r="P14" s="8">
        <f>TI_EHG_E_E!P14+TI_EHG_CHP_E!P14+TI_EHG_H_E!P14</f>
        <v>0</v>
      </c>
      <c r="Q14" s="8">
        <f>TI_EHG_E_E!Q14+TI_EHG_CHP_E!Q14+TI_EHG_H_E!Q14</f>
        <v>0</v>
      </c>
      <c r="R14" s="8">
        <f>TI_EHG_E_E!R14+TI_EHG_CHP_E!R14+TI_EHG_H_E!R14</f>
        <v>0</v>
      </c>
      <c r="S14" s="8">
        <f>TI_EHG_E_E!S14+TI_EHG_CHP_E!S14+TI_EHG_H_E!S14</f>
        <v>0</v>
      </c>
      <c r="T14" s="8">
        <f>TI_EHG_E_E!T14+TI_EHG_CHP_E!T14+TI_EHG_H_E!T14</f>
        <v>0</v>
      </c>
      <c r="U14" s="8">
        <f>TI_EHG_E_E!U14+TI_EHG_CHP_E!U14+TI_EHG_H_E!U14</f>
        <v>0</v>
      </c>
      <c r="V14" s="8">
        <f>TI_EHG_E_E!V14+TI_EHG_CHP_E!V14+TI_EHG_H_E!V14</f>
        <v>0</v>
      </c>
      <c r="W14" s="8">
        <f>TI_EHG_E_E!W14+TI_EHG_CHP_E!W14+TI_EHG_H_E!W14</f>
        <v>0</v>
      </c>
      <c r="X14" s="8">
        <f>TI_EHG_E_E!X14+TI_EHG_CHP_E!X14+TI_EHG_H_E!X14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TI_EHG_E_E!C15+TI_EHG_CHP_E!C15+TI_EHG_H_E!C15</f>
        <v>0</v>
      </c>
      <c r="D15" s="8">
        <f>TI_EHG_E_E!D15+TI_EHG_CHP_E!D15+TI_EHG_H_E!D15</f>
        <v>0</v>
      </c>
      <c r="E15" s="8">
        <f>TI_EHG_E_E!E15+TI_EHG_CHP_E!E15+TI_EHG_H_E!E15</f>
        <v>0</v>
      </c>
      <c r="F15" s="8">
        <f>TI_EHG_E_E!F15+TI_EHG_CHP_E!F15+TI_EHG_H_E!F15</f>
        <v>0</v>
      </c>
      <c r="G15" s="8">
        <f>TI_EHG_E_E!G15+TI_EHG_CHP_E!G15+TI_EHG_H_E!G15</f>
        <v>0</v>
      </c>
      <c r="H15" s="8">
        <f>TI_EHG_E_E!H15+TI_EHG_CHP_E!H15+TI_EHG_H_E!H15</f>
        <v>0</v>
      </c>
      <c r="I15" s="8">
        <f>TI_EHG_E_E!I15+TI_EHG_CHP_E!I15+TI_EHG_H_E!I15</f>
        <v>0</v>
      </c>
      <c r="J15" s="8">
        <f>TI_EHG_E_E!J15+TI_EHG_CHP_E!J15+TI_EHG_H_E!J15</f>
        <v>0</v>
      </c>
      <c r="K15" s="8">
        <f>TI_EHG_E_E!K15+TI_EHG_CHP_E!K15+TI_EHG_H_E!K15</f>
        <v>0</v>
      </c>
      <c r="L15" s="8">
        <f>TI_EHG_E_E!L15+TI_EHG_CHP_E!L15+TI_EHG_H_E!L15</f>
        <v>0</v>
      </c>
      <c r="M15" s="8">
        <f>TI_EHG_E_E!M15+TI_EHG_CHP_E!M15+TI_EHG_H_E!M15</f>
        <v>0</v>
      </c>
      <c r="N15" s="8">
        <f>TI_EHG_E_E!N15+TI_EHG_CHP_E!N15+TI_EHG_H_E!N15</f>
        <v>0</v>
      </c>
      <c r="O15" s="8">
        <f>TI_EHG_E_E!O15+TI_EHG_CHP_E!O15+TI_EHG_H_E!O15</f>
        <v>0</v>
      </c>
      <c r="P15" s="8">
        <f>TI_EHG_E_E!P15+TI_EHG_CHP_E!P15+TI_EHG_H_E!P15</f>
        <v>0</v>
      </c>
      <c r="Q15" s="8">
        <f>TI_EHG_E_E!Q15+TI_EHG_CHP_E!Q15+TI_EHG_H_E!Q15</f>
        <v>0</v>
      </c>
      <c r="R15" s="8">
        <f>TI_EHG_E_E!R15+TI_EHG_CHP_E!R15+TI_EHG_H_E!R15</f>
        <v>0</v>
      </c>
      <c r="S15" s="8">
        <f>TI_EHG_E_E!S15+TI_EHG_CHP_E!S15+TI_EHG_H_E!S15</f>
        <v>0</v>
      </c>
      <c r="T15" s="8">
        <f>TI_EHG_E_E!T15+TI_EHG_CHP_E!T15+TI_EHG_H_E!T15</f>
        <v>0</v>
      </c>
      <c r="U15" s="8">
        <f>TI_EHG_E_E!U15+TI_EHG_CHP_E!U15+TI_EHG_H_E!U15</f>
        <v>0</v>
      </c>
      <c r="V15" s="8">
        <f>TI_EHG_E_E!V15+TI_EHG_CHP_E!V15+TI_EHG_H_E!V15</f>
        <v>0</v>
      </c>
      <c r="W15" s="8">
        <f>TI_EHG_E_E!W15+TI_EHG_CHP_E!W15+TI_EHG_H_E!W15</f>
        <v>0</v>
      </c>
      <c r="X15" s="8">
        <f>TI_EHG_E_E!X15+TI_EHG_CHP_E!X15+TI_EHG_H_E!X15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TI_EHG_E_E!C16+TI_EHG_CHP_E!C16+TI_EHG_H_E!C16</f>
        <v>0</v>
      </c>
      <c r="D16" s="8">
        <f>TI_EHG_E_E!D16+TI_EHG_CHP_E!D16+TI_EHG_H_E!D16</f>
        <v>0</v>
      </c>
      <c r="E16" s="8">
        <f>TI_EHG_E_E!E16+TI_EHG_CHP_E!E16+TI_EHG_H_E!E16</f>
        <v>0</v>
      </c>
      <c r="F16" s="8">
        <f>TI_EHG_E_E!F16+TI_EHG_CHP_E!F16+TI_EHG_H_E!F16</f>
        <v>0</v>
      </c>
      <c r="G16" s="8">
        <f>TI_EHG_E_E!G16+TI_EHG_CHP_E!G16+TI_EHG_H_E!G16</f>
        <v>0</v>
      </c>
      <c r="H16" s="8">
        <f>TI_EHG_E_E!H16+TI_EHG_CHP_E!H16+TI_EHG_H_E!H16</f>
        <v>0</v>
      </c>
      <c r="I16" s="8">
        <f>TI_EHG_E_E!I16+TI_EHG_CHP_E!I16+TI_EHG_H_E!I16</f>
        <v>0</v>
      </c>
      <c r="J16" s="8">
        <f>TI_EHG_E_E!J16+TI_EHG_CHP_E!J16+TI_EHG_H_E!J16</f>
        <v>0</v>
      </c>
      <c r="K16" s="8">
        <f>TI_EHG_E_E!K16+TI_EHG_CHP_E!K16+TI_EHG_H_E!K16</f>
        <v>0</v>
      </c>
      <c r="L16" s="8">
        <f>TI_EHG_E_E!L16+TI_EHG_CHP_E!L16+TI_EHG_H_E!L16</f>
        <v>0</v>
      </c>
      <c r="M16" s="8">
        <f>TI_EHG_E_E!M16+TI_EHG_CHP_E!M16+TI_EHG_H_E!M16</f>
        <v>0</v>
      </c>
      <c r="N16" s="8">
        <f>TI_EHG_E_E!N16+TI_EHG_CHP_E!N16+TI_EHG_H_E!N16</f>
        <v>0</v>
      </c>
      <c r="O16" s="8">
        <f>TI_EHG_E_E!O16+TI_EHG_CHP_E!O16+TI_EHG_H_E!O16</f>
        <v>0</v>
      </c>
      <c r="P16" s="8">
        <f>TI_EHG_E_E!P16+TI_EHG_CHP_E!P16+TI_EHG_H_E!P16</f>
        <v>0</v>
      </c>
      <c r="Q16" s="8">
        <f>TI_EHG_E_E!Q16+TI_EHG_CHP_E!Q16+TI_EHG_H_E!Q16</f>
        <v>0</v>
      </c>
      <c r="R16" s="8">
        <f>TI_EHG_E_E!R16+TI_EHG_CHP_E!R16+TI_EHG_H_E!R16</f>
        <v>0</v>
      </c>
      <c r="S16" s="8">
        <f>TI_EHG_E_E!S16+TI_EHG_CHP_E!S16+TI_EHG_H_E!S16</f>
        <v>0</v>
      </c>
      <c r="T16" s="8">
        <f>TI_EHG_E_E!T16+TI_EHG_CHP_E!T16+TI_EHG_H_E!T16</f>
        <v>0</v>
      </c>
      <c r="U16" s="8">
        <f>TI_EHG_E_E!U16+TI_EHG_CHP_E!U16+TI_EHG_H_E!U16</f>
        <v>0</v>
      </c>
      <c r="V16" s="8">
        <f>TI_EHG_E_E!V16+TI_EHG_CHP_E!V16+TI_EHG_H_E!V16</f>
        <v>0</v>
      </c>
      <c r="W16" s="8">
        <f>TI_EHG_E_E!W16+TI_EHG_CHP_E!W16+TI_EHG_H_E!W16</f>
        <v>0</v>
      </c>
      <c r="X16" s="8">
        <f>TI_EHG_E_E!X16+TI_EHG_CHP_E!X16+TI_EHG_H_E!X16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9">SUM(C18:C21)</f>
        <v>0</v>
      </c>
      <c r="D17" s="27">
        <f t="shared" ref="D17:X17" si="10">SUM(D18:D21)</f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</row>
    <row r="18" spans="1:24" ht="11.25" customHeight="1" x14ac:dyDescent="0.2">
      <c r="A18" s="29" t="s">
        <v>26</v>
      </c>
      <c r="B18" s="7" t="s">
        <v>27</v>
      </c>
      <c r="C18" s="8">
        <f>TI_EHG_E_E!C18+TI_EHG_CHP_E!C18+TI_EHG_H_E!C18</f>
        <v>0</v>
      </c>
      <c r="D18" s="8">
        <f>TI_EHG_E_E!D18+TI_EHG_CHP_E!D18+TI_EHG_H_E!D18</f>
        <v>0</v>
      </c>
      <c r="E18" s="8">
        <f>TI_EHG_E_E!E18+TI_EHG_CHP_E!E18+TI_EHG_H_E!E18</f>
        <v>0</v>
      </c>
      <c r="F18" s="8">
        <f>TI_EHG_E_E!F18+TI_EHG_CHP_E!F18+TI_EHG_H_E!F18</f>
        <v>0</v>
      </c>
      <c r="G18" s="8">
        <f>TI_EHG_E_E!G18+TI_EHG_CHP_E!G18+TI_EHG_H_E!G18</f>
        <v>0</v>
      </c>
      <c r="H18" s="8">
        <f>TI_EHG_E_E!H18+TI_EHG_CHP_E!H18+TI_EHG_H_E!H18</f>
        <v>0</v>
      </c>
      <c r="I18" s="8">
        <f>TI_EHG_E_E!I18+TI_EHG_CHP_E!I18+TI_EHG_H_E!I18</f>
        <v>0</v>
      </c>
      <c r="J18" s="8">
        <f>TI_EHG_E_E!J18+TI_EHG_CHP_E!J18+TI_EHG_H_E!J18</f>
        <v>0</v>
      </c>
      <c r="K18" s="8">
        <f>TI_EHG_E_E!K18+TI_EHG_CHP_E!K18+TI_EHG_H_E!K18</f>
        <v>0</v>
      </c>
      <c r="L18" s="8">
        <f>TI_EHG_E_E!L18+TI_EHG_CHP_E!L18+TI_EHG_H_E!L18</f>
        <v>0</v>
      </c>
      <c r="M18" s="8">
        <f>TI_EHG_E_E!M18+TI_EHG_CHP_E!M18+TI_EHG_H_E!M18</f>
        <v>0</v>
      </c>
      <c r="N18" s="8">
        <f>TI_EHG_E_E!N18+TI_EHG_CHP_E!N18+TI_EHG_H_E!N18</f>
        <v>0</v>
      </c>
      <c r="O18" s="8">
        <f>TI_EHG_E_E!O18+TI_EHG_CHP_E!O18+TI_EHG_H_E!O18</f>
        <v>0</v>
      </c>
      <c r="P18" s="8">
        <f>TI_EHG_E_E!P18+TI_EHG_CHP_E!P18+TI_EHG_H_E!P18</f>
        <v>0</v>
      </c>
      <c r="Q18" s="8">
        <f>TI_EHG_E_E!Q18+TI_EHG_CHP_E!Q18+TI_EHG_H_E!Q18</f>
        <v>0</v>
      </c>
      <c r="R18" s="8">
        <f>TI_EHG_E_E!R18+TI_EHG_CHP_E!R18+TI_EHG_H_E!R18</f>
        <v>0</v>
      </c>
      <c r="S18" s="8">
        <f>TI_EHG_E_E!S18+TI_EHG_CHP_E!S18+TI_EHG_H_E!S18</f>
        <v>0</v>
      </c>
      <c r="T18" s="8">
        <f>TI_EHG_E_E!T18+TI_EHG_CHP_E!T18+TI_EHG_H_E!T18</f>
        <v>0</v>
      </c>
      <c r="U18" s="8">
        <f>TI_EHG_E_E!U18+TI_EHG_CHP_E!U18+TI_EHG_H_E!U18</f>
        <v>0</v>
      </c>
      <c r="V18" s="8">
        <f>TI_EHG_E_E!V18+TI_EHG_CHP_E!V18+TI_EHG_H_E!V18</f>
        <v>0</v>
      </c>
      <c r="W18" s="8">
        <f>TI_EHG_E_E!W18+TI_EHG_CHP_E!W18+TI_EHG_H_E!W18</f>
        <v>0</v>
      </c>
      <c r="X18" s="8">
        <f>TI_EHG_E_E!X18+TI_EHG_CHP_E!X18+TI_EHG_H_E!X18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TI_EHG_E_E!C19+TI_EHG_CHP_E!C19+TI_EHG_H_E!C19</f>
        <v>0</v>
      </c>
      <c r="D19" s="8">
        <f>TI_EHG_E_E!D19+TI_EHG_CHP_E!D19+TI_EHG_H_E!D19</f>
        <v>0</v>
      </c>
      <c r="E19" s="8">
        <f>TI_EHG_E_E!E19+TI_EHG_CHP_E!E19+TI_EHG_H_E!E19</f>
        <v>0</v>
      </c>
      <c r="F19" s="8">
        <f>TI_EHG_E_E!F19+TI_EHG_CHP_E!F19+TI_EHG_H_E!F19</f>
        <v>0</v>
      </c>
      <c r="G19" s="8">
        <f>TI_EHG_E_E!G19+TI_EHG_CHP_E!G19+TI_EHG_H_E!G19</f>
        <v>0</v>
      </c>
      <c r="H19" s="8">
        <f>TI_EHG_E_E!H19+TI_EHG_CHP_E!H19+TI_EHG_H_E!H19</f>
        <v>0</v>
      </c>
      <c r="I19" s="8">
        <f>TI_EHG_E_E!I19+TI_EHG_CHP_E!I19+TI_EHG_H_E!I19</f>
        <v>0</v>
      </c>
      <c r="J19" s="8">
        <f>TI_EHG_E_E!J19+TI_EHG_CHP_E!J19+TI_EHG_H_E!J19</f>
        <v>0</v>
      </c>
      <c r="K19" s="8">
        <f>TI_EHG_E_E!K19+TI_EHG_CHP_E!K19+TI_EHG_H_E!K19</f>
        <v>0</v>
      </c>
      <c r="L19" s="8">
        <f>TI_EHG_E_E!L19+TI_EHG_CHP_E!L19+TI_EHG_H_E!L19</f>
        <v>0</v>
      </c>
      <c r="M19" s="8">
        <f>TI_EHG_E_E!M19+TI_EHG_CHP_E!M19+TI_EHG_H_E!M19</f>
        <v>0</v>
      </c>
      <c r="N19" s="8">
        <f>TI_EHG_E_E!N19+TI_EHG_CHP_E!N19+TI_EHG_H_E!N19</f>
        <v>0</v>
      </c>
      <c r="O19" s="8">
        <f>TI_EHG_E_E!O19+TI_EHG_CHP_E!O19+TI_EHG_H_E!O19</f>
        <v>0</v>
      </c>
      <c r="P19" s="8">
        <f>TI_EHG_E_E!P19+TI_EHG_CHP_E!P19+TI_EHG_H_E!P19</f>
        <v>0</v>
      </c>
      <c r="Q19" s="8">
        <f>TI_EHG_E_E!Q19+TI_EHG_CHP_E!Q19+TI_EHG_H_E!Q19</f>
        <v>0</v>
      </c>
      <c r="R19" s="8">
        <f>TI_EHG_E_E!R19+TI_EHG_CHP_E!R19+TI_EHG_H_E!R19</f>
        <v>0</v>
      </c>
      <c r="S19" s="8">
        <f>TI_EHG_E_E!S19+TI_EHG_CHP_E!S19+TI_EHG_H_E!S19</f>
        <v>0</v>
      </c>
      <c r="T19" s="8">
        <f>TI_EHG_E_E!T19+TI_EHG_CHP_E!T19+TI_EHG_H_E!T19</f>
        <v>0</v>
      </c>
      <c r="U19" s="8">
        <f>TI_EHG_E_E!U19+TI_EHG_CHP_E!U19+TI_EHG_H_E!U19</f>
        <v>0</v>
      </c>
      <c r="V19" s="8">
        <f>TI_EHG_E_E!V19+TI_EHG_CHP_E!V19+TI_EHG_H_E!V19</f>
        <v>0</v>
      </c>
      <c r="W19" s="8">
        <f>TI_EHG_E_E!W19+TI_EHG_CHP_E!W19+TI_EHG_H_E!W19</f>
        <v>0</v>
      </c>
      <c r="X19" s="8">
        <f>TI_EHG_E_E!X19+TI_EHG_CHP_E!X19+TI_EHG_H_E!X19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TI_EHG_E_E!C20+TI_EHG_CHP_E!C20+TI_EHG_H_E!C20</f>
        <v>0</v>
      </c>
      <c r="D20" s="8">
        <f>TI_EHG_E_E!D20+TI_EHG_CHP_E!D20+TI_EHG_H_E!D20</f>
        <v>0</v>
      </c>
      <c r="E20" s="8">
        <f>TI_EHG_E_E!E20+TI_EHG_CHP_E!E20+TI_EHG_H_E!E20</f>
        <v>0</v>
      </c>
      <c r="F20" s="8">
        <f>TI_EHG_E_E!F20+TI_EHG_CHP_E!F20+TI_EHG_H_E!F20</f>
        <v>0</v>
      </c>
      <c r="G20" s="8">
        <f>TI_EHG_E_E!G20+TI_EHG_CHP_E!G20+TI_EHG_H_E!G20</f>
        <v>0</v>
      </c>
      <c r="H20" s="8">
        <f>TI_EHG_E_E!H20+TI_EHG_CHP_E!H20+TI_EHG_H_E!H20</f>
        <v>0</v>
      </c>
      <c r="I20" s="8">
        <f>TI_EHG_E_E!I20+TI_EHG_CHP_E!I20+TI_EHG_H_E!I20</f>
        <v>0</v>
      </c>
      <c r="J20" s="8">
        <f>TI_EHG_E_E!J20+TI_EHG_CHP_E!J20+TI_EHG_H_E!J20</f>
        <v>0</v>
      </c>
      <c r="K20" s="8">
        <f>TI_EHG_E_E!K20+TI_EHG_CHP_E!K20+TI_EHG_H_E!K20</f>
        <v>0</v>
      </c>
      <c r="L20" s="8">
        <f>TI_EHG_E_E!L20+TI_EHG_CHP_E!L20+TI_EHG_H_E!L20</f>
        <v>0</v>
      </c>
      <c r="M20" s="8">
        <f>TI_EHG_E_E!M20+TI_EHG_CHP_E!M20+TI_EHG_H_E!M20</f>
        <v>0</v>
      </c>
      <c r="N20" s="8">
        <f>TI_EHG_E_E!N20+TI_EHG_CHP_E!N20+TI_EHG_H_E!N20</f>
        <v>0</v>
      </c>
      <c r="O20" s="8">
        <f>TI_EHG_E_E!O20+TI_EHG_CHP_E!O20+TI_EHG_H_E!O20</f>
        <v>0</v>
      </c>
      <c r="P20" s="8">
        <f>TI_EHG_E_E!P20+TI_EHG_CHP_E!P20+TI_EHG_H_E!P20</f>
        <v>0</v>
      </c>
      <c r="Q20" s="8">
        <f>TI_EHG_E_E!Q20+TI_EHG_CHP_E!Q20+TI_EHG_H_E!Q20</f>
        <v>0</v>
      </c>
      <c r="R20" s="8">
        <f>TI_EHG_E_E!R20+TI_EHG_CHP_E!R20+TI_EHG_H_E!R20</f>
        <v>0</v>
      </c>
      <c r="S20" s="8">
        <f>TI_EHG_E_E!S20+TI_EHG_CHP_E!S20+TI_EHG_H_E!S20</f>
        <v>0</v>
      </c>
      <c r="T20" s="8">
        <f>TI_EHG_E_E!T20+TI_EHG_CHP_E!T20+TI_EHG_H_E!T20</f>
        <v>0</v>
      </c>
      <c r="U20" s="8">
        <f>TI_EHG_E_E!U20+TI_EHG_CHP_E!U20+TI_EHG_H_E!U20</f>
        <v>0</v>
      </c>
      <c r="V20" s="8">
        <f>TI_EHG_E_E!V20+TI_EHG_CHP_E!V20+TI_EHG_H_E!V20</f>
        <v>0</v>
      </c>
      <c r="W20" s="8">
        <f>TI_EHG_E_E!W20+TI_EHG_CHP_E!W20+TI_EHG_H_E!W20</f>
        <v>0</v>
      </c>
      <c r="X20" s="8">
        <f>TI_EHG_E_E!X20+TI_EHG_CHP_E!X20+TI_EHG_H_E!X20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TI_EHG_E_E!C21+TI_EHG_CHP_E!C21+TI_EHG_H_E!C21</f>
        <v>0</v>
      </c>
      <c r="D21" s="8">
        <f>TI_EHG_E_E!D21+TI_EHG_CHP_E!D21+TI_EHG_H_E!D21</f>
        <v>0</v>
      </c>
      <c r="E21" s="8">
        <f>TI_EHG_E_E!E21+TI_EHG_CHP_E!E21+TI_EHG_H_E!E21</f>
        <v>0</v>
      </c>
      <c r="F21" s="8">
        <f>TI_EHG_E_E!F21+TI_EHG_CHP_E!F21+TI_EHG_H_E!F21</f>
        <v>0</v>
      </c>
      <c r="G21" s="8">
        <f>TI_EHG_E_E!G21+TI_EHG_CHP_E!G21+TI_EHG_H_E!G21</f>
        <v>0</v>
      </c>
      <c r="H21" s="8">
        <f>TI_EHG_E_E!H21+TI_EHG_CHP_E!H21+TI_EHG_H_E!H21</f>
        <v>0</v>
      </c>
      <c r="I21" s="8">
        <f>TI_EHG_E_E!I21+TI_EHG_CHP_E!I21+TI_EHG_H_E!I21</f>
        <v>0</v>
      </c>
      <c r="J21" s="8">
        <f>TI_EHG_E_E!J21+TI_EHG_CHP_E!J21+TI_EHG_H_E!J21</f>
        <v>0</v>
      </c>
      <c r="K21" s="8">
        <f>TI_EHG_E_E!K21+TI_EHG_CHP_E!K21+TI_EHG_H_E!K21</f>
        <v>0</v>
      </c>
      <c r="L21" s="8">
        <f>TI_EHG_E_E!L21+TI_EHG_CHP_E!L21+TI_EHG_H_E!L21</f>
        <v>0</v>
      </c>
      <c r="M21" s="8">
        <f>TI_EHG_E_E!M21+TI_EHG_CHP_E!M21+TI_EHG_H_E!M21</f>
        <v>0</v>
      </c>
      <c r="N21" s="8">
        <f>TI_EHG_E_E!N21+TI_EHG_CHP_E!N21+TI_EHG_H_E!N21</f>
        <v>0</v>
      </c>
      <c r="O21" s="8">
        <f>TI_EHG_E_E!O21+TI_EHG_CHP_E!O21+TI_EHG_H_E!O21</f>
        <v>0</v>
      </c>
      <c r="P21" s="8">
        <f>TI_EHG_E_E!P21+TI_EHG_CHP_E!P21+TI_EHG_H_E!P21</f>
        <v>0</v>
      </c>
      <c r="Q21" s="8">
        <f>TI_EHG_E_E!Q21+TI_EHG_CHP_E!Q21+TI_EHG_H_E!Q21</f>
        <v>0</v>
      </c>
      <c r="R21" s="8">
        <f>TI_EHG_E_E!R21+TI_EHG_CHP_E!R21+TI_EHG_H_E!R21</f>
        <v>0</v>
      </c>
      <c r="S21" s="8">
        <f>TI_EHG_E_E!S21+TI_EHG_CHP_E!S21+TI_EHG_H_E!S21</f>
        <v>0</v>
      </c>
      <c r="T21" s="8">
        <f>TI_EHG_E_E!T21+TI_EHG_CHP_E!T21+TI_EHG_H_E!T21</f>
        <v>0</v>
      </c>
      <c r="U21" s="8">
        <f>TI_EHG_E_E!U21+TI_EHG_CHP_E!U21+TI_EHG_H_E!U21</f>
        <v>0</v>
      </c>
      <c r="V21" s="8">
        <f>TI_EHG_E_E!V21+TI_EHG_CHP_E!V21+TI_EHG_H_E!V21</f>
        <v>0</v>
      </c>
      <c r="W21" s="8">
        <f>TI_EHG_E_E!W21+TI_EHG_CHP_E!W21+TI_EHG_H_E!W21</f>
        <v>0</v>
      </c>
      <c r="X21" s="8">
        <f>TI_EHG_E_E!X21+TI_EHG_CHP_E!X21+TI_EHG_H_E!X21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1">SUM(C23:C24)</f>
        <v>0</v>
      </c>
      <c r="D22" s="27">
        <f t="shared" ref="D22:X22" si="12">SUM(D23:D24)</f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</row>
    <row r="23" spans="1:24" ht="11.25" customHeight="1" x14ac:dyDescent="0.2">
      <c r="A23" s="29" t="s">
        <v>36</v>
      </c>
      <c r="B23" s="7" t="s">
        <v>37</v>
      </c>
      <c r="C23" s="8">
        <f>TI_EHG_E_E!C23+TI_EHG_CHP_E!C23+TI_EHG_H_E!C23</f>
        <v>0</v>
      </c>
      <c r="D23" s="8">
        <f>TI_EHG_E_E!D23+TI_EHG_CHP_E!D23+TI_EHG_H_E!D23</f>
        <v>0</v>
      </c>
      <c r="E23" s="8">
        <f>TI_EHG_E_E!E23+TI_EHG_CHP_E!E23+TI_EHG_H_E!E23</f>
        <v>0</v>
      </c>
      <c r="F23" s="8">
        <f>TI_EHG_E_E!F23+TI_EHG_CHP_E!F23+TI_EHG_H_E!F23</f>
        <v>0</v>
      </c>
      <c r="G23" s="8">
        <f>TI_EHG_E_E!G23+TI_EHG_CHP_E!G23+TI_EHG_H_E!G23</f>
        <v>0</v>
      </c>
      <c r="H23" s="8">
        <f>TI_EHG_E_E!H23+TI_EHG_CHP_E!H23+TI_EHG_H_E!H23</f>
        <v>0</v>
      </c>
      <c r="I23" s="8">
        <f>TI_EHG_E_E!I23+TI_EHG_CHP_E!I23+TI_EHG_H_E!I23</f>
        <v>0</v>
      </c>
      <c r="J23" s="8">
        <f>TI_EHG_E_E!J23+TI_EHG_CHP_E!J23+TI_EHG_H_E!J23</f>
        <v>0</v>
      </c>
      <c r="K23" s="8">
        <f>TI_EHG_E_E!K23+TI_EHG_CHP_E!K23+TI_EHG_H_E!K23</f>
        <v>0</v>
      </c>
      <c r="L23" s="8">
        <f>TI_EHG_E_E!L23+TI_EHG_CHP_E!L23+TI_EHG_H_E!L23</f>
        <v>0</v>
      </c>
      <c r="M23" s="8">
        <f>TI_EHG_E_E!M23+TI_EHG_CHP_E!M23+TI_EHG_H_E!M23</f>
        <v>0</v>
      </c>
      <c r="N23" s="8">
        <f>TI_EHG_E_E!N23+TI_EHG_CHP_E!N23+TI_EHG_H_E!N23</f>
        <v>0</v>
      </c>
      <c r="O23" s="8">
        <f>TI_EHG_E_E!O23+TI_EHG_CHP_E!O23+TI_EHG_H_E!O23</f>
        <v>0</v>
      </c>
      <c r="P23" s="8">
        <f>TI_EHG_E_E!P23+TI_EHG_CHP_E!P23+TI_EHG_H_E!P23</f>
        <v>0</v>
      </c>
      <c r="Q23" s="8">
        <f>TI_EHG_E_E!Q23+TI_EHG_CHP_E!Q23+TI_EHG_H_E!Q23</f>
        <v>0</v>
      </c>
      <c r="R23" s="8">
        <f>TI_EHG_E_E!R23+TI_EHG_CHP_E!R23+TI_EHG_H_E!R23</f>
        <v>0</v>
      </c>
      <c r="S23" s="8">
        <f>TI_EHG_E_E!S23+TI_EHG_CHP_E!S23+TI_EHG_H_E!S23</f>
        <v>0</v>
      </c>
      <c r="T23" s="8">
        <f>TI_EHG_E_E!T23+TI_EHG_CHP_E!T23+TI_EHG_H_E!T23</f>
        <v>0</v>
      </c>
      <c r="U23" s="8">
        <f>TI_EHG_E_E!U23+TI_EHG_CHP_E!U23+TI_EHG_H_E!U23</f>
        <v>0</v>
      </c>
      <c r="V23" s="8">
        <f>TI_EHG_E_E!V23+TI_EHG_CHP_E!V23+TI_EHG_H_E!V23</f>
        <v>0</v>
      </c>
      <c r="W23" s="8">
        <f>TI_EHG_E_E!W23+TI_EHG_CHP_E!W23+TI_EHG_H_E!W23</f>
        <v>0</v>
      </c>
      <c r="X23" s="8">
        <f>TI_EHG_E_E!X23+TI_EHG_CHP_E!X23+TI_EHG_H_E!X23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TI_EHG_E_E!C24+TI_EHG_CHP_E!C24+TI_EHG_H_E!C24</f>
        <v>0</v>
      </c>
      <c r="D24" s="8">
        <f>TI_EHG_E_E!D24+TI_EHG_CHP_E!D24+TI_EHG_H_E!D24</f>
        <v>0</v>
      </c>
      <c r="E24" s="8">
        <f>TI_EHG_E_E!E24+TI_EHG_CHP_E!E24+TI_EHG_H_E!E24</f>
        <v>0</v>
      </c>
      <c r="F24" s="8">
        <f>TI_EHG_E_E!F24+TI_EHG_CHP_E!F24+TI_EHG_H_E!F24</f>
        <v>0</v>
      </c>
      <c r="G24" s="8">
        <f>TI_EHG_E_E!G24+TI_EHG_CHP_E!G24+TI_EHG_H_E!G24</f>
        <v>0</v>
      </c>
      <c r="H24" s="8">
        <f>TI_EHG_E_E!H24+TI_EHG_CHP_E!H24+TI_EHG_H_E!H24</f>
        <v>0</v>
      </c>
      <c r="I24" s="8">
        <f>TI_EHG_E_E!I24+TI_EHG_CHP_E!I24+TI_EHG_H_E!I24</f>
        <v>0</v>
      </c>
      <c r="J24" s="8">
        <f>TI_EHG_E_E!J24+TI_EHG_CHP_E!J24+TI_EHG_H_E!J24</f>
        <v>0</v>
      </c>
      <c r="K24" s="8">
        <f>TI_EHG_E_E!K24+TI_EHG_CHP_E!K24+TI_EHG_H_E!K24</f>
        <v>0</v>
      </c>
      <c r="L24" s="8">
        <f>TI_EHG_E_E!L24+TI_EHG_CHP_E!L24+TI_EHG_H_E!L24</f>
        <v>0</v>
      </c>
      <c r="M24" s="8">
        <f>TI_EHG_E_E!M24+TI_EHG_CHP_E!M24+TI_EHG_H_E!M24</f>
        <v>0</v>
      </c>
      <c r="N24" s="8">
        <f>TI_EHG_E_E!N24+TI_EHG_CHP_E!N24+TI_EHG_H_E!N24</f>
        <v>0</v>
      </c>
      <c r="O24" s="8">
        <f>TI_EHG_E_E!O24+TI_EHG_CHP_E!O24+TI_EHG_H_E!O24</f>
        <v>0</v>
      </c>
      <c r="P24" s="8">
        <f>TI_EHG_E_E!P24+TI_EHG_CHP_E!P24+TI_EHG_H_E!P24</f>
        <v>0</v>
      </c>
      <c r="Q24" s="8">
        <f>TI_EHG_E_E!Q24+TI_EHG_CHP_E!Q24+TI_EHG_H_E!Q24</f>
        <v>0</v>
      </c>
      <c r="R24" s="8">
        <f>TI_EHG_E_E!R24+TI_EHG_CHP_E!R24+TI_EHG_H_E!R24</f>
        <v>0</v>
      </c>
      <c r="S24" s="8">
        <f>TI_EHG_E_E!S24+TI_EHG_CHP_E!S24+TI_EHG_H_E!S24</f>
        <v>0</v>
      </c>
      <c r="T24" s="8">
        <f>TI_EHG_E_E!T24+TI_EHG_CHP_E!T24+TI_EHG_H_E!T24</f>
        <v>0</v>
      </c>
      <c r="U24" s="8">
        <f>TI_EHG_E_E!U24+TI_EHG_CHP_E!U24+TI_EHG_H_E!U24</f>
        <v>0</v>
      </c>
      <c r="V24" s="8">
        <f>TI_EHG_E_E!V24+TI_EHG_CHP_E!V24+TI_EHG_H_E!V24</f>
        <v>0</v>
      </c>
      <c r="W24" s="8">
        <f>TI_EHG_E_E!W24+TI_EHG_CHP_E!W24+TI_EHG_H_E!W24</f>
        <v>0</v>
      </c>
      <c r="X24" s="8">
        <f>TI_EHG_E_E!X24+TI_EHG_CHP_E!X24+TI_EHG_H_E!X24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TI_EHG_E_E!C25+TI_EHG_CHP_E!C25+TI_EHG_H_E!C25</f>
        <v>0</v>
      </c>
      <c r="D25" s="27">
        <f>TI_EHG_E_E!D25+TI_EHG_CHP_E!D25+TI_EHG_H_E!D25</f>
        <v>0</v>
      </c>
      <c r="E25" s="27">
        <f>TI_EHG_E_E!E25+TI_EHG_CHP_E!E25+TI_EHG_H_E!E25</f>
        <v>0</v>
      </c>
      <c r="F25" s="27">
        <f>TI_EHG_E_E!F25+TI_EHG_CHP_E!F25+TI_EHG_H_E!F25</f>
        <v>0</v>
      </c>
      <c r="G25" s="27">
        <f>TI_EHG_E_E!G25+TI_EHG_CHP_E!G25+TI_EHG_H_E!G25</f>
        <v>0</v>
      </c>
      <c r="H25" s="27">
        <f>TI_EHG_E_E!H25+TI_EHG_CHP_E!H25+TI_EHG_H_E!H25</f>
        <v>0</v>
      </c>
      <c r="I25" s="27">
        <f>TI_EHG_E_E!I25+TI_EHG_CHP_E!I25+TI_EHG_H_E!I25</f>
        <v>0</v>
      </c>
      <c r="J25" s="27">
        <f>TI_EHG_E_E!J25+TI_EHG_CHP_E!J25+TI_EHG_H_E!J25</f>
        <v>0</v>
      </c>
      <c r="K25" s="27">
        <f>TI_EHG_E_E!K25+TI_EHG_CHP_E!K25+TI_EHG_H_E!K25</f>
        <v>0</v>
      </c>
      <c r="L25" s="27">
        <f>TI_EHG_E_E!L25+TI_EHG_CHP_E!L25+TI_EHG_H_E!L25</f>
        <v>0</v>
      </c>
      <c r="M25" s="27">
        <f>TI_EHG_E_E!M25+TI_EHG_CHP_E!M25+TI_EHG_H_E!M25</f>
        <v>0</v>
      </c>
      <c r="N25" s="27">
        <f>TI_EHG_E_E!N25+TI_EHG_CHP_E!N25+TI_EHG_H_E!N25</f>
        <v>0</v>
      </c>
      <c r="O25" s="27">
        <f>TI_EHG_E_E!O25+TI_EHG_CHP_E!O25+TI_EHG_H_E!O25</f>
        <v>0</v>
      </c>
      <c r="P25" s="27">
        <f>TI_EHG_E_E!P25+TI_EHG_CHP_E!P25+TI_EHG_H_E!P25</f>
        <v>0</v>
      </c>
      <c r="Q25" s="27">
        <f>TI_EHG_E_E!Q25+TI_EHG_CHP_E!Q25+TI_EHG_H_E!Q25</f>
        <v>0</v>
      </c>
      <c r="R25" s="27">
        <f>TI_EHG_E_E!R25+TI_EHG_CHP_E!R25+TI_EHG_H_E!R25</f>
        <v>0</v>
      </c>
      <c r="S25" s="27">
        <f>TI_EHG_E_E!S25+TI_EHG_CHP_E!S25+TI_EHG_H_E!S25</f>
        <v>0</v>
      </c>
      <c r="T25" s="27">
        <f>TI_EHG_E_E!T25+TI_EHG_CHP_E!T25+TI_EHG_H_E!T25</f>
        <v>0</v>
      </c>
      <c r="U25" s="27">
        <f>TI_EHG_E_E!U25+TI_EHG_CHP_E!U25+TI_EHG_H_E!U25</f>
        <v>0</v>
      </c>
      <c r="V25" s="27">
        <f>TI_EHG_E_E!V25+TI_EHG_CHP_E!V25+TI_EHG_H_E!V25</f>
        <v>0</v>
      </c>
      <c r="W25" s="27">
        <f>TI_EHG_E_E!W25+TI_EHG_CHP_E!W25+TI_EHG_H_E!W25</f>
        <v>0</v>
      </c>
      <c r="X25" s="27">
        <f>TI_EHG_E_E!X25+TI_EHG_CHP_E!X25+TI_EHG_H_E!X25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3">SUM(C27,C33)</f>
        <v>2881.1972548799999</v>
      </c>
      <c r="D26" s="27">
        <f t="shared" ref="D26:X26" si="14">SUM(D27,D33)</f>
        <v>2817.8367091200003</v>
      </c>
      <c r="E26" s="27">
        <f t="shared" si="14"/>
        <v>2920.9158219600004</v>
      </c>
      <c r="F26" s="27">
        <f t="shared" si="14"/>
        <v>3446.3765930399991</v>
      </c>
      <c r="G26" s="27">
        <f t="shared" si="14"/>
        <v>3312.1694123999996</v>
      </c>
      <c r="H26" s="27">
        <f t="shared" si="14"/>
        <v>3521.9922843600002</v>
      </c>
      <c r="I26" s="27">
        <f t="shared" si="14"/>
        <v>3599.6351346000006</v>
      </c>
      <c r="J26" s="27">
        <f t="shared" si="14"/>
        <v>3784.0865742000001</v>
      </c>
      <c r="K26" s="27">
        <f t="shared" si="14"/>
        <v>3956.5651057199993</v>
      </c>
      <c r="L26" s="27">
        <f t="shared" si="14"/>
        <v>4004.2869998400006</v>
      </c>
      <c r="M26" s="27">
        <f t="shared" si="14"/>
        <v>3846.1300502399995</v>
      </c>
      <c r="N26" s="27">
        <f t="shared" si="14"/>
        <v>3710.3114534400015</v>
      </c>
      <c r="O26" s="27">
        <f t="shared" si="14"/>
        <v>3520.3045499999998</v>
      </c>
      <c r="P26" s="27">
        <f t="shared" si="14"/>
        <v>2805.5237749200001</v>
      </c>
      <c r="Q26" s="27">
        <f t="shared" si="14"/>
        <v>2906.1258408000003</v>
      </c>
      <c r="R26" s="27">
        <f t="shared" si="14"/>
        <v>3003.7126914000005</v>
      </c>
      <c r="S26" s="27">
        <f t="shared" si="14"/>
        <v>3260.8793300400002</v>
      </c>
      <c r="T26" s="27">
        <f t="shared" si="14"/>
        <v>3264.707751840001</v>
      </c>
      <c r="U26" s="27">
        <f t="shared" si="14"/>
        <v>3303.9806094000005</v>
      </c>
      <c r="V26" s="27">
        <f t="shared" si="14"/>
        <v>3237.8979603600005</v>
      </c>
      <c r="W26" s="27">
        <f t="shared" si="14"/>
        <v>2989.2905809200001</v>
      </c>
      <c r="X26" s="27">
        <f t="shared" si="14"/>
        <v>3066.7088451600002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15">SUM(C28:C32)</f>
        <v>0</v>
      </c>
      <c r="D27" s="19">
        <f t="shared" ref="D27:X27" si="16">SUM(D28:D32)</f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</row>
    <row r="28" spans="1:24" ht="11.25" customHeight="1" x14ac:dyDescent="0.2">
      <c r="A28" s="28" t="s">
        <v>44</v>
      </c>
      <c r="B28" s="7" t="s">
        <v>45</v>
      </c>
      <c r="C28" s="8">
        <f>TI_EHG_E_E!C28+TI_EHG_CHP_E!C28+TI_EHG_H_E!C28</f>
        <v>0</v>
      </c>
      <c r="D28" s="8">
        <f>TI_EHG_E_E!D28+TI_EHG_CHP_E!D28+TI_EHG_H_E!D28</f>
        <v>0</v>
      </c>
      <c r="E28" s="8">
        <f>TI_EHG_E_E!E28+TI_EHG_CHP_E!E28+TI_EHG_H_E!E28</f>
        <v>0</v>
      </c>
      <c r="F28" s="8">
        <f>TI_EHG_E_E!F28+TI_EHG_CHP_E!F28+TI_EHG_H_E!F28</f>
        <v>0</v>
      </c>
      <c r="G28" s="8">
        <f>TI_EHG_E_E!G28+TI_EHG_CHP_E!G28+TI_EHG_H_E!G28</f>
        <v>0</v>
      </c>
      <c r="H28" s="8">
        <f>TI_EHG_E_E!H28+TI_EHG_CHP_E!H28+TI_EHG_H_E!H28</f>
        <v>0</v>
      </c>
      <c r="I28" s="8">
        <f>TI_EHG_E_E!I28+TI_EHG_CHP_E!I28+TI_EHG_H_E!I28</f>
        <v>0</v>
      </c>
      <c r="J28" s="8">
        <f>TI_EHG_E_E!J28+TI_EHG_CHP_E!J28+TI_EHG_H_E!J28</f>
        <v>0</v>
      </c>
      <c r="K28" s="8">
        <f>TI_EHG_E_E!K28+TI_EHG_CHP_E!K28+TI_EHG_H_E!K28</f>
        <v>0</v>
      </c>
      <c r="L28" s="8">
        <f>TI_EHG_E_E!L28+TI_EHG_CHP_E!L28+TI_EHG_H_E!L28</f>
        <v>0</v>
      </c>
      <c r="M28" s="8">
        <f>TI_EHG_E_E!M28+TI_EHG_CHP_E!M28+TI_EHG_H_E!M28</f>
        <v>0</v>
      </c>
      <c r="N28" s="8">
        <f>TI_EHG_E_E!N28+TI_EHG_CHP_E!N28+TI_EHG_H_E!N28</f>
        <v>0</v>
      </c>
      <c r="O28" s="8">
        <f>TI_EHG_E_E!O28+TI_EHG_CHP_E!O28+TI_EHG_H_E!O28</f>
        <v>0</v>
      </c>
      <c r="P28" s="8">
        <f>TI_EHG_E_E!P28+TI_EHG_CHP_E!P28+TI_EHG_H_E!P28</f>
        <v>0</v>
      </c>
      <c r="Q28" s="8">
        <f>TI_EHG_E_E!Q28+TI_EHG_CHP_E!Q28+TI_EHG_H_E!Q28</f>
        <v>0</v>
      </c>
      <c r="R28" s="8">
        <f>TI_EHG_E_E!R28+TI_EHG_CHP_E!R28+TI_EHG_H_E!R28</f>
        <v>0</v>
      </c>
      <c r="S28" s="8">
        <f>TI_EHG_E_E!S28+TI_EHG_CHP_E!S28+TI_EHG_H_E!S28</f>
        <v>0</v>
      </c>
      <c r="T28" s="8">
        <f>TI_EHG_E_E!T28+TI_EHG_CHP_E!T28+TI_EHG_H_E!T28</f>
        <v>0</v>
      </c>
      <c r="U28" s="8">
        <f>TI_EHG_E_E!U28+TI_EHG_CHP_E!U28+TI_EHG_H_E!U28</f>
        <v>0</v>
      </c>
      <c r="V28" s="8">
        <f>TI_EHG_E_E!V28+TI_EHG_CHP_E!V28+TI_EHG_H_E!V28</f>
        <v>0</v>
      </c>
      <c r="W28" s="8">
        <f>TI_EHG_E_E!W28+TI_EHG_CHP_E!W28+TI_EHG_H_E!W28</f>
        <v>0</v>
      </c>
      <c r="X28" s="8">
        <f>TI_EHG_E_E!X28+TI_EHG_CHP_E!X28+TI_EHG_H_E!X28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TI_EHG_E_E!C29+TI_EHG_CHP_E!C29+TI_EHG_H_E!C29</f>
        <v>0</v>
      </c>
      <c r="D29" s="8">
        <f>TI_EHG_E_E!D29+TI_EHG_CHP_E!D29+TI_EHG_H_E!D29</f>
        <v>0</v>
      </c>
      <c r="E29" s="8">
        <f>TI_EHG_E_E!E29+TI_EHG_CHP_E!E29+TI_EHG_H_E!E29</f>
        <v>0</v>
      </c>
      <c r="F29" s="8">
        <f>TI_EHG_E_E!F29+TI_EHG_CHP_E!F29+TI_EHG_H_E!F29</f>
        <v>0</v>
      </c>
      <c r="G29" s="8">
        <f>TI_EHG_E_E!G29+TI_EHG_CHP_E!G29+TI_EHG_H_E!G29</f>
        <v>0</v>
      </c>
      <c r="H29" s="8">
        <f>TI_EHG_E_E!H29+TI_EHG_CHP_E!H29+TI_EHG_H_E!H29</f>
        <v>0</v>
      </c>
      <c r="I29" s="8">
        <f>TI_EHG_E_E!I29+TI_EHG_CHP_E!I29+TI_EHG_H_E!I29</f>
        <v>0</v>
      </c>
      <c r="J29" s="8">
        <f>TI_EHG_E_E!J29+TI_EHG_CHP_E!J29+TI_EHG_H_E!J29</f>
        <v>0</v>
      </c>
      <c r="K29" s="8">
        <f>TI_EHG_E_E!K29+TI_EHG_CHP_E!K29+TI_EHG_H_E!K29</f>
        <v>0</v>
      </c>
      <c r="L29" s="8">
        <f>TI_EHG_E_E!L29+TI_EHG_CHP_E!L29+TI_EHG_H_E!L29</f>
        <v>0</v>
      </c>
      <c r="M29" s="8">
        <f>TI_EHG_E_E!M29+TI_EHG_CHP_E!M29+TI_EHG_H_E!M29</f>
        <v>0</v>
      </c>
      <c r="N29" s="8">
        <f>TI_EHG_E_E!N29+TI_EHG_CHP_E!N29+TI_EHG_H_E!N29</f>
        <v>0</v>
      </c>
      <c r="O29" s="8">
        <f>TI_EHG_E_E!O29+TI_EHG_CHP_E!O29+TI_EHG_H_E!O29</f>
        <v>0</v>
      </c>
      <c r="P29" s="8">
        <f>TI_EHG_E_E!P29+TI_EHG_CHP_E!P29+TI_EHG_H_E!P29</f>
        <v>0</v>
      </c>
      <c r="Q29" s="8">
        <f>TI_EHG_E_E!Q29+TI_EHG_CHP_E!Q29+TI_EHG_H_E!Q29</f>
        <v>0</v>
      </c>
      <c r="R29" s="8">
        <f>TI_EHG_E_E!R29+TI_EHG_CHP_E!R29+TI_EHG_H_E!R29</f>
        <v>0</v>
      </c>
      <c r="S29" s="8">
        <f>TI_EHG_E_E!S29+TI_EHG_CHP_E!S29+TI_EHG_H_E!S29</f>
        <v>0</v>
      </c>
      <c r="T29" s="8">
        <f>TI_EHG_E_E!T29+TI_EHG_CHP_E!T29+TI_EHG_H_E!T29</f>
        <v>0</v>
      </c>
      <c r="U29" s="8">
        <f>TI_EHG_E_E!U29+TI_EHG_CHP_E!U29+TI_EHG_H_E!U29</f>
        <v>0</v>
      </c>
      <c r="V29" s="8">
        <f>TI_EHG_E_E!V29+TI_EHG_CHP_E!V29+TI_EHG_H_E!V29</f>
        <v>0</v>
      </c>
      <c r="W29" s="8">
        <f>TI_EHG_E_E!W29+TI_EHG_CHP_E!W29+TI_EHG_H_E!W29</f>
        <v>0</v>
      </c>
      <c r="X29" s="8">
        <f>TI_EHG_E_E!X29+TI_EHG_CHP_E!X29+TI_EHG_H_E!X29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TI_EHG_E_E!C30+TI_EHG_CHP_E!C30+TI_EHG_H_E!C30</f>
        <v>0</v>
      </c>
      <c r="D30" s="8">
        <f>TI_EHG_E_E!D30+TI_EHG_CHP_E!D30+TI_EHG_H_E!D30</f>
        <v>0</v>
      </c>
      <c r="E30" s="8">
        <f>TI_EHG_E_E!E30+TI_EHG_CHP_E!E30+TI_EHG_H_E!E30</f>
        <v>0</v>
      </c>
      <c r="F30" s="8">
        <f>TI_EHG_E_E!F30+TI_EHG_CHP_E!F30+TI_EHG_H_E!F30</f>
        <v>0</v>
      </c>
      <c r="G30" s="8">
        <f>TI_EHG_E_E!G30+TI_EHG_CHP_E!G30+TI_EHG_H_E!G30</f>
        <v>0</v>
      </c>
      <c r="H30" s="8">
        <f>TI_EHG_E_E!H30+TI_EHG_CHP_E!H30+TI_EHG_H_E!H30</f>
        <v>0</v>
      </c>
      <c r="I30" s="8">
        <f>TI_EHG_E_E!I30+TI_EHG_CHP_E!I30+TI_EHG_H_E!I30</f>
        <v>0</v>
      </c>
      <c r="J30" s="8">
        <f>TI_EHG_E_E!J30+TI_EHG_CHP_E!J30+TI_EHG_H_E!J30</f>
        <v>0</v>
      </c>
      <c r="K30" s="8">
        <f>TI_EHG_E_E!K30+TI_EHG_CHP_E!K30+TI_EHG_H_E!K30</f>
        <v>0</v>
      </c>
      <c r="L30" s="8">
        <f>TI_EHG_E_E!L30+TI_EHG_CHP_E!L30+TI_EHG_H_E!L30</f>
        <v>0</v>
      </c>
      <c r="M30" s="8">
        <f>TI_EHG_E_E!M30+TI_EHG_CHP_E!M30+TI_EHG_H_E!M30</f>
        <v>0</v>
      </c>
      <c r="N30" s="8">
        <f>TI_EHG_E_E!N30+TI_EHG_CHP_E!N30+TI_EHG_H_E!N30</f>
        <v>0</v>
      </c>
      <c r="O30" s="8">
        <f>TI_EHG_E_E!O30+TI_EHG_CHP_E!O30+TI_EHG_H_E!O30</f>
        <v>0</v>
      </c>
      <c r="P30" s="8">
        <f>TI_EHG_E_E!P30+TI_EHG_CHP_E!P30+TI_EHG_H_E!P30</f>
        <v>0</v>
      </c>
      <c r="Q30" s="8">
        <f>TI_EHG_E_E!Q30+TI_EHG_CHP_E!Q30+TI_EHG_H_E!Q30</f>
        <v>0</v>
      </c>
      <c r="R30" s="8">
        <f>TI_EHG_E_E!R30+TI_EHG_CHP_E!R30+TI_EHG_H_E!R30</f>
        <v>0</v>
      </c>
      <c r="S30" s="8">
        <f>TI_EHG_E_E!S30+TI_EHG_CHP_E!S30+TI_EHG_H_E!S30</f>
        <v>0</v>
      </c>
      <c r="T30" s="8">
        <f>TI_EHG_E_E!T30+TI_EHG_CHP_E!T30+TI_EHG_H_E!T30</f>
        <v>0</v>
      </c>
      <c r="U30" s="8">
        <f>TI_EHG_E_E!U30+TI_EHG_CHP_E!U30+TI_EHG_H_E!U30</f>
        <v>0</v>
      </c>
      <c r="V30" s="8">
        <f>TI_EHG_E_E!V30+TI_EHG_CHP_E!V30+TI_EHG_H_E!V30</f>
        <v>0</v>
      </c>
      <c r="W30" s="8">
        <f>TI_EHG_E_E!W30+TI_EHG_CHP_E!W30+TI_EHG_H_E!W30</f>
        <v>0</v>
      </c>
      <c r="X30" s="8">
        <f>TI_EHG_E_E!X30+TI_EHG_CHP_E!X30+TI_EHG_H_E!X30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TI_EHG_E_E!C31+TI_EHG_CHP_E!C31+TI_EHG_H_E!C31</f>
        <v>0</v>
      </c>
      <c r="D31" s="8">
        <f>TI_EHG_E_E!D31+TI_EHG_CHP_E!D31+TI_EHG_H_E!D31</f>
        <v>0</v>
      </c>
      <c r="E31" s="8">
        <f>TI_EHG_E_E!E31+TI_EHG_CHP_E!E31+TI_EHG_H_E!E31</f>
        <v>0</v>
      </c>
      <c r="F31" s="8">
        <f>TI_EHG_E_E!F31+TI_EHG_CHP_E!F31+TI_EHG_H_E!F31</f>
        <v>0</v>
      </c>
      <c r="G31" s="8">
        <f>TI_EHG_E_E!G31+TI_EHG_CHP_E!G31+TI_EHG_H_E!G31</f>
        <v>0</v>
      </c>
      <c r="H31" s="8">
        <f>TI_EHG_E_E!H31+TI_EHG_CHP_E!H31+TI_EHG_H_E!H31</f>
        <v>0</v>
      </c>
      <c r="I31" s="8">
        <f>TI_EHG_E_E!I31+TI_EHG_CHP_E!I31+TI_EHG_H_E!I31</f>
        <v>0</v>
      </c>
      <c r="J31" s="8">
        <f>TI_EHG_E_E!J31+TI_EHG_CHP_E!J31+TI_EHG_H_E!J31</f>
        <v>0</v>
      </c>
      <c r="K31" s="8">
        <f>TI_EHG_E_E!K31+TI_EHG_CHP_E!K31+TI_EHG_H_E!K31</f>
        <v>0</v>
      </c>
      <c r="L31" s="8">
        <f>TI_EHG_E_E!L31+TI_EHG_CHP_E!L31+TI_EHG_H_E!L31</f>
        <v>0</v>
      </c>
      <c r="M31" s="8">
        <f>TI_EHG_E_E!M31+TI_EHG_CHP_E!M31+TI_EHG_H_E!M31</f>
        <v>0</v>
      </c>
      <c r="N31" s="8">
        <f>TI_EHG_E_E!N31+TI_EHG_CHP_E!N31+TI_EHG_H_E!N31</f>
        <v>0</v>
      </c>
      <c r="O31" s="8">
        <f>TI_EHG_E_E!O31+TI_EHG_CHP_E!O31+TI_EHG_H_E!O31</f>
        <v>0</v>
      </c>
      <c r="P31" s="8">
        <f>TI_EHG_E_E!P31+TI_EHG_CHP_E!P31+TI_EHG_H_E!P31</f>
        <v>0</v>
      </c>
      <c r="Q31" s="8">
        <f>TI_EHG_E_E!Q31+TI_EHG_CHP_E!Q31+TI_EHG_H_E!Q31</f>
        <v>0</v>
      </c>
      <c r="R31" s="8">
        <f>TI_EHG_E_E!R31+TI_EHG_CHP_E!R31+TI_EHG_H_E!R31</f>
        <v>0</v>
      </c>
      <c r="S31" s="8">
        <f>TI_EHG_E_E!S31+TI_EHG_CHP_E!S31+TI_EHG_H_E!S31</f>
        <v>0</v>
      </c>
      <c r="T31" s="8">
        <f>TI_EHG_E_E!T31+TI_EHG_CHP_E!T31+TI_EHG_H_E!T31</f>
        <v>0</v>
      </c>
      <c r="U31" s="8">
        <f>TI_EHG_E_E!U31+TI_EHG_CHP_E!U31+TI_EHG_H_E!U31</f>
        <v>0</v>
      </c>
      <c r="V31" s="8">
        <f>TI_EHG_E_E!V31+TI_EHG_CHP_E!V31+TI_EHG_H_E!V31</f>
        <v>0</v>
      </c>
      <c r="W31" s="8">
        <f>TI_EHG_E_E!W31+TI_EHG_CHP_E!W31+TI_EHG_H_E!W31</f>
        <v>0</v>
      </c>
      <c r="X31" s="8">
        <f>TI_EHG_E_E!X31+TI_EHG_CHP_E!X31+TI_EHG_H_E!X31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TI_EHG_E_E!C32+TI_EHG_CHP_E!C32+TI_EHG_H_E!C32</f>
        <v>0</v>
      </c>
      <c r="D32" s="8">
        <f>TI_EHG_E_E!D32+TI_EHG_CHP_E!D32+TI_EHG_H_E!D32</f>
        <v>0</v>
      </c>
      <c r="E32" s="8">
        <f>TI_EHG_E_E!E32+TI_EHG_CHP_E!E32+TI_EHG_H_E!E32</f>
        <v>0</v>
      </c>
      <c r="F32" s="8">
        <f>TI_EHG_E_E!F32+TI_EHG_CHP_E!F32+TI_EHG_H_E!F32</f>
        <v>0</v>
      </c>
      <c r="G32" s="8">
        <f>TI_EHG_E_E!G32+TI_EHG_CHP_E!G32+TI_EHG_H_E!G32</f>
        <v>0</v>
      </c>
      <c r="H32" s="8">
        <f>TI_EHG_E_E!H32+TI_EHG_CHP_E!H32+TI_EHG_H_E!H32</f>
        <v>0</v>
      </c>
      <c r="I32" s="8">
        <f>TI_EHG_E_E!I32+TI_EHG_CHP_E!I32+TI_EHG_H_E!I32</f>
        <v>0</v>
      </c>
      <c r="J32" s="8">
        <f>TI_EHG_E_E!J32+TI_EHG_CHP_E!J32+TI_EHG_H_E!J32</f>
        <v>0</v>
      </c>
      <c r="K32" s="8">
        <f>TI_EHG_E_E!K32+TI_EHG_CHP_E!K32+TI_EHG_H_E!K32</f>
        <v>0</v>
      </c>
      <c r="L32" s="8">
        <f>TI_EHG_E_E!L32+TI_EHG_CHP_E!L32+TI_EHG_H_E!L32</f>
        <v>0</v>
      </c>
      <c r="M32" s="8">
        <f>TI_EHG_E_E!M32+TI_EHG_CHP_E!M32+TI_EHG_H_E!M32</f>
        <v>0</v>
      </c>
      <c r="N32" s="8">
        <f>TI_EHG_E_E!N32+TI_EHG_CHP_E!N32+TI_EHG_H_E!N32</f>
        <v>0</v>
      </c>
      <c r="O32" s="8">
        <f>TI_EHG_E_E!O32+TI_EHG_CHP_E!O32+TI_EHG_H_E!O32</f>
        <v>0</v>
      </c>
      <c r="P32" s="8">
        <f>TI_EHG_E_E!P32+TI_EHG_CHP_E!P32+TI_EHG_H_E!P32</f>
        <v>0</v>
      </c>
      <c r="Q32" s="8">
        <f>TI_EHG_E_E!Q32+TI_EHG_CHP_E!Q32+TI_EHG_H_E!Q32</f>
        <v>0</v>
      </c>
      <c r="R32" s="8">
        <f>TI_EHG_E_E!R32+TI_EHG_CHP_E!R32+TI_EHG_H_E!R32</f>
        <v>0</v>
      </c>
      <c r="S32" s="8">
        <f>TI_EHG_E_E!S32+TI_EHG_CHP_E!S32+TI_EHG_H_E!S32</f>
        <v>0</v>
      </c>
      <c r="T32" s="8">
        <f>TI_EHG_E_E!T32+TI_EHG_CHP_E!T32+TI_EHG_H_E!T32</f>
        <v>0</v>
      </c>
      <c r="U32" s="8">
        <f>TI_EHG_E_E!U32+TI_EHG_CHP_E!U32+TI_EHG_H_E!U32</f>
        <v>0</v>
      </c>
      <c r="V32" s="8">
        <f>TI_EHG_E_E!V32+TI_EHG_CHP_E!V32+TI_EHG_H_E!V32</f>
        <v>0</v>
      </c>
      <c r="W32" s="8">
        <f>TI_EHG_E_E!W32+TI_EHG_CHP_E!W32+TI_EHG_H_E!W32</f>
        <v>0</v>
      </c>
      <c r="X32" s="8">
        <f>TI_EHG_E_E!X32+TI_EHG_CHP_E!X32+TI_EHG_H_E!X32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17">SUM(C34:C50)</f>
        <v>2881.1972548799999</v>
      </c>
      <c r="D33" s="19">
        <f t="shared" ref="D33:X33" si="18">SUM(D34:D50)</f>
        <v>2817.8367091200003</v>
      </c>
      <c r="E33" s="19">
        <f t="shared" si="18"/>
        <v>2920.9158219600004</v>
      </c>
      <c r="F33" s="19">
        <f t="shared" si="18"/>
        <v>3446.3765930399991</v>
      </c>
      <c r="G33" s="19">
        <f t="shared" si="18"/>
        <v>3312.1694123999996</v>
      </c>
      <c r="H33" s="19">
        <f t="shared" si="18"/>
        <v>3521.9922843600002</v>
      </c>
      <c r="I33" s="19">
        <f t="shared" si="18"/>
        <v>3599.6351346000006</v>
      </c>
      <c r="J33" s="19">
        <f t="shared" si="18"/>
        <v>3784.0865742000001</v>
      </c>
      <c r="K33" s="19">
        <f t="shared" si="18"/>
        <v>3956.5651057199993</v>
      </c>
      <c r="L33" s="19">
        <f t="shared" si="18"/>
        <v>4004.2869998400006</v>
      </c>
      <c r="M33" s="19">
        <f t="shared" si="18"/>
        <v>3846.1300502399995</v>
      </c>
      <c r="N33" s="19">
        <f t="shared" si="18"/>
        <v>3710.3114534400015</v>
      </c>
      <c r="O33" s="19">
        <f t="shared" si="18"/>
        <v>3520.3045499999998</v>
      </c>
      <c r="P33" s="19">
        <f t="shared" si="18"/>
        <v>2805.5237749200001</v>
      </c>
      <c r="Q33" s="19">
        <f t="shared" si="18"/>
        <v>2906.1258408000003</v>
      </c>
      <c r="R33" s="19">
        <f t="shared" si="18"/>
        <v>3003.7126914000005</v>
      </c>
      <c r="S33" s="19">
        <f t="shared" si="18"/>
        <v>3260.8793300400002</v>
      </c>
      <c r="T33" s="19">
        <f t="shared" si="18"/>
        <v>3264.707751840001</v>
      </c>
      <c r="U33" s="19">
        <f t="shared" si="18"/>
        <v>3303.9806094000005</v>
      </c>
      <c r="V33" s="19">
        <f t="shared" si="18"/>
        <v>3237.8979603600005</v>
      </c>
      <c r="W33" s="19">
        <f t="shared" si="18"/>
        <v>2989.2905809200001</v>
      </c>
      <c r="X33" s="19">
        <f t="shared" si="18"/>
        <v>3066.7088451600002</v>
      </c>
    </row>
    <row r="34" spans="1:24" ht="11.25" customHeight="1" x14ac:dyDescent="0.2">
      <c r="A34" s="28" t="s">
        <v>54</v>
      </c>
      <c r="B34" s="7" t="s">
        <v>55</v>
      </c>
      <c r="C34" s="8">
        <f>TI_EHG_E_E!C34+TI_EHG_CHP_E!C34+TI_EHG_H_E!C34</f>
        <v>0</v>
      </c>
      <c r="D34" s="8">
        <f>TI_EHG_E_E!D34+TI_EHG_CHP_E!D34+TI_EHG_H_E!D34</f>
        <v>0</v>
      </c>
      <c r="E34" s="8">
        <f>TI_EHG_E_E!E34+TI_EHG_CHP_E!E34+TI_EHG_H_E!E34</f>
        <v>0</v>
      </c>
      <c r="F34" s="8">
        <f>TI_EHG_E_E!F34+TI_EHG_CHP_E!F34+TI_EHG_H_E!F34</f>
        <v>0</v>
      </c>
      <c r="G34" s="8">
        <f>TI_EHG_E_E!G34+TI_EHG_CHP_E!G34+TI_EHG_H_E!G34</f>
        <v>0</v>
      </c>
      <c r="H34" s="8">
        <f>TI_EHG_E_E!H34+TI_EHG_CHP_E!H34+TI_EHG_H_E!H34</f>
        <v>0</v>
      </c>
      <c r="I34" s="8">
        <f>TI_EHG_E_E!I34+TI_EHG_CHP_E!I34+TI_EHG_H_E!I34</f>
        <v>0</v>
      </c>
      <c r="J34" s="8">
        <f>TI_EHG_E_E!J34+TI_EHG_CHP_E!J34+TI_EHG_H_E!J34</f>
        <v>0</v>
      </c>
      <c r="K34" s="8">
        <f>TI_EHG_E_E!K34+TI_EHG_CHP_E!K34+TI_EHG_H_E!K34</f>
        <v>0</v>
      </c>
      <c r="L34" s="8">
        <f>TI_EHG_E_E!L34+TI_EHG_CHP_E!L34+TI_EHG_H_E!L34</f>
        <v>0</v>
      </c>
      <c r="M34" s="8">
        <f>TI_EHG_E_E!M34+TI_EHG_CHP_E!M34+TI_EHG_H_E!M34</f>
        <v>0</v>
      </c>
      <c r="N34" s="8">
        <f>TI_EHG_E_E!N34+TI_EHG_CHP_E!N34+TI_EHG_H_E!N34</f>
        <v>0</v>
      </c>
      <c r="O34" s="8">
        <f>TI_EHG_E_E!O34+TI_EHG_CHP_E!O34+TI_EHG_H_E!O34</f>
        <v>0</v>
      </c>
      <c r="P34" s="8">
        <f>TI_EHG_E_E!P34+TI_EHG_CHP_E!P34+TI_EHG_H_E!P34</f>
        <v>0</v>
      </c>
      <c r="Q34" s="8">
        <f>TI_EHG_E_E!Q34+TI_EHG_CHP_E!Q34+TI_EHG_H_E!Q34</f>
        <v>0</v>
      </c>
      <c r="R34" s="8">
        <f>TI_EHG_E_E!R34+TI_EHG_CHP_E!R34+TI_EHG_H_E!R34</f>
        <v>0</v>
      </c>
      <c r="S34" s="8">
        <f>TI_EHG_E_E!S34+TI_EHG_CHP_E!S34+TI_EHG_H_E!S34</f>
        <v>0</v>
      </c>
      <c r="T34" s="8">
        <f>TI_EHG_E_E!T34+TI_EHG_CHP_E!T34+TI_EHG_H_E!T34</f>
        <v>0</v>
      </c>
      <c r="U34" s="8">
        <f>TI_EHG_E_E!U34+TI_EHG_CHP_E!U34+TI_EHG_H_E!U34</f>
        <v>0</v>
      </c>
      <c r="V34" s="8">
        <f>TI_EHG_E_E!V34+TI_EHG_CHP_E!V34+TI_EHG_H_E!V34</f>
        <v>0</v>
      </c>
      <c r="W34" s="8">
        <f>TI_EHG_E_E!W34+TI_EHG_CHP_E!W34+TI_EHG_H_E!W34</f>
        <v>0</v>
      </c>
      <c r="X34" s="8">
        <f>TI_EHG_E_E!X34+TI_EHG_CHP_E!X34+TI_EHG_H_E!X34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TI_EHG_E_E!C35+TI_EHG_CHP_E!C35+TI_EHG_H_E!C35</f>
        <v>0</v>
      </c>
      <c r="D35" s="8">
        <f>TI_EHG_E_E!D35+TI_EHG_CHP_E!D35+TI_EHG_H_E!D35</f>
        <v>0</v>
      </c>
      <c r="E35" s="8">
        <f>TI_EHG_E_E!E35+TI_EHG_CHP_E!E35+TI_EHG_H_E!E35</f>
        <v>0</v>
      </c>
      <c r="F35" s="8">
        <f>TI_EHG_E_E!F35+TI_EHG_CHP_E!F35+TI_EHG_H_E!F35</f>
        <v>0</v>
      </c>
      <c r="G35" s="8">
        <f>TI_EHG_E_E!G35+TI_EHG_CHP_E!G35+TI_EHG_H_E!G35</f>
        <v>0</v>
      </c>
      <c r="H35" s="8">
        <f>TI_EHG_E_E!H35+TI_EHG_CHP_E!H35+TI_EHG_H_E!H35</f>
        <v>0</v>
      </c>
      <c r="I35" s="8">
        <f>TI_EHG_E_E!I35+TI_EHG_CHP_E!I35+TI_EHG_H_E!I35</f>
        <v>0</v>
      </c>
      <c r="J35" s="8">
        <f>TI_EHG_E_E!J35+TI_EHG_CHP_E!J35+TI_EHG_H_E!J35</f>
        <v>0</v>
      </c>
      <c r="K35" s="8">
        <f>TI_EHG_E_E!K35+TI_EHG_CHP_E!K35+TI_EHG_H_E!K35</f>
        <v>0</v>
      </c>
      <c r="L35" s="8">
        <f>TI_EHG_E_E!L35+TI_EHG_CHP_E!L35+TI_EHG_H_E!L35</f>
        <v>0</v>
      </c>
      <c r="M35" s="8">
        <f>TI_EHG_E_E!M35+TI_EHG_CHP_E!M35+TI_EHG_H_E!M35</f>
        <v>0</v>
      </c>
      <c r="N35" s="8">
        <f>TI_EHG_E_E!N35+TI_EHG_CHP_E!N35+TI_EHG_H_E!N35</f>
        <v>0</v>
      </c>
      <c r="O35" s="8">
        <f>TI_EHG_E_E!O35+TI_EHG_CHP_E!O35+TI_EHG_H_E!O35</f>
        <v>0</v>
      </c>
      <c r="P35" s="8">
        <f>TI_EHG_E_E!P35+TI_EHG_CHP_E!P35+TI_EHG_H_E!P35</f>
        <v>0</v>
      </c>
      <c r="Q35" s="8">
        <f>TI_EHG_E_E!Q35+TI_EHG_CHP_E!Q35+TI_EHG_H_E!Q35</f>
        <v>0</v>
      </c>
      <c r="R35" s="8">
        <f>TI_EHG_E_E!R35+TI_EHG_CHP_E!R35+TI_EHG_H_E!R35</f>
        <v>0</v>
      </c>
      <c r="S35" s="8">
        <f>TI_EHG_E_E!S35+TI_EHG_CHP_E!S35+TI_EHG_H_E!S35</f>
        <v>0</v>
      </c>
      <c r="T35" s="8">
        <f>TI_EHG_E_E!T35+TI_EHG_CHP_E!T35+TI_EHG_H_E!T35</f>
        <v>0</v>
      </c>
      <c r="U35" s="8">
        <f>TI_EHG_E_E!U35+TI_EHG_CHP_E!U35+TI_EHG_H_E!U35</f>
        <v>0</v>
      </c>
      <c r="V35" s="8">
        <f>TI_EHG_E_E!V35+TI_EHG_CHP_E!V35+TI_EHG_H_E!V35</f>
        <v>0</v>
      </c>
      <c r="W35" s="8">
        <f>TI_EHG_E_E!W35+TI_EHG_CHP_E!W35+TI_EHG_H_E!W35</f>
        <v>0</v>
      </c>
      <c r="X35" s="8">
        <f>TI_EHG_E_E!X35+TI_EHG_CHP_E!X35+TI_EHG_H_E!X35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TI_EHG_E_E!C36+TI_EHG_CHP_E!C36+TI_EHG_H_E!C36</f>
        <v>0</v>
      </c>
      <c r="D36" s="8">
        <f>TI_EHG_E_E!D36+TI_EHG_CHP_E!D36+TI_EHG_H_E!D36</f>
        <v>0</v>
      </c>
      <c r="E36" s="8">
        <f>TI_EHG_E_E!E36+TI_EHG_CHP_E!E36+TI_EHG_H_E!E36</f>
        <v>0</v>
      </c>
      <c r="F36" s="8">
        <f>TI_EHG_E_E!F36+TI_EHG_CHP_E!F36+TI_EHG_H_E!F36</f>
        <v>0</v>
      </c>
      <c r="G36" s="8">
        <f>TI_EHG_E_E!G36+TI_EHG_CHP_E!G36+TI_EHG_H_E!G36</f>
        <v>0</v>
      </c>
      <c r="H36" s="8">
        <f>TI_EHG_E_E!H36+TI_EHG_CHP_E!H36+TI_EHG_H_E!H36</f>
        <v>0</v>
      </c>
      <c r="I36" s="8">
        <f>TI_EHG_E_E!I36+TI_EHG_CHP_E!I36+TI_EHG_H_E!I36</f>
        <v>0</v>
      </c>
      <c r="J36" s="8">
        <f>TI_EHG_E_E!J36+TI_EHG_CHP_E!J36+TI_EHG_H_E!J36</f>
        <v>0</v>
      </c>
      <c r="K36" s="8">
        <f>TI_EHG_E_E!K36+TI_EHG_CHP_E!K36+TI_EHG_H_E!K36</f>
        <v>0</v>
      </c>
      <c r="L36" s="8">
        <f>TI_EHG_E_E!L36+TI_EHG_CHP_E!L36+TI_EHG_H_E!L36</f>
        <v>0</v>
      </c>
      <c r="M36" s="8">
        <f>TI_EHG_E_E!M36+TI_EHG_CHP_E!M36+TI_EHG_H_E!M36</f>
        <v>0</v>
      </c>
      <c r="N36" s="8">
        <f>TI_EHG_E_E!N36+TI_EHG_CHP_E!N36+TI_EHG_H_E!N36</f>
        <v>0</v>
      </c>
      <c r="O36" s="8">
        <f>TI_EHG_E_E!O36+TI_EHG_CHP_E!O36+TI_EHG_H_E!O36</f>
        <v>0</v>
      </c>
      <c r="P36" s="8">
        <f>TI_EHG_E_E!P36+TI_EHG_CHP_E!P36+TI_EHG_H_E!P36</f>
        <v>0</v>
      </c>
      <c r="Q36" s="8">
        <f>TI_EHG_E_E!Q36+TI_EHG_CHP_E!Q36+TI_EHG_H_E!Q36</f>
        <v>0</v>
      </c>
      <c r="R36" s="8">
        <f>TI_EHG_E_E!R36+TI_EHG_CHP_E!R36+TI_EHG_H_E!R36</f>
        <v>0</v>
      </c>
      <c r="S36" s="8">
        <f>TI_EHG_E_E!S36+TI_EHG_CHP_E!S36+TI_EHG_H_E!S36</f>
        <v>0</v>
      </c>
      <c r="T36" s="8">
        <f>TI_EHG_E_E!T36+TI_EHG_CHP_E!T36+TI_EHG_H_E!T36</f>
        <v>0</v>
      </c>
      <c r="U36" s="8">
        <f>TI_EHG_E_E!U36+TI_EHG_CHP_E!U36+TI_EHG_H_E!U36</f>
        <v>0</v>
      </c>
      <c r="V36" s="8">
        <f>TI_EHG_E_E!V36+TI_EHG_CHP_E!V36+TI_EHG_H_E!V36</f>
        <v>0</v>
      </c>
      <c r="W36" s="8">
        <f>TI_EHG_E_E!W36+TI_EHG_CHP_E!W36+TI_EHG_H_E!W36</f>
        <v>0</v>
      </c>
      <c r="X36" s="8">
        <f>TI_EHG_E_E!X36+TI_EHG_CHP_E!X36+TI_EHG_H_E!X36</f>
        <v>0</v>
      </c>
    </row>
    <row r="37" spans="1:24" ht="11.25" customHeight="1" x14ac:dyDescent="0.2">
      <c r="A37" s="28" t="s">
        <v>60</v>
      </c>
      <c r="B37" s="7" t="s">
        <v>61</v>
      </c>
      <c r="C37" s="8">
        <f>TI_EHG_E_E!C37+TI_EHG_CHP_E!C37+TI_EHG_H_E!C37</f>
        <v>0</v>
      </c>
      <c r="D37" s="8">
        <f>TI_EHG_E_E!D37+TI_EHG_CHP_E!D37+TI_EHG_H_E!D37</f>
        <v>0</v>
      </c>
      <c r="E37" s="8">
        <f>TI_EHG_E_E!E37+TI_EHG_CHP_E!E37+TI_EHG_H_E!E37</f>
        <v>0</v>
      </c>
      <c r="F37" s="8">
        <f>TI_EHG_E_E!F37+TI_EHG_CHP_E!F37+TI_EHG_H_E!F37</f>
        <v>0</v>
      </c>
      <c r="G37" s="8">
        <f>TI_EHG_E_E!G37+TI_EHG_CHP_E!G37+TI_EHG_H_E!G37</f>
        <v>0</v>
      </c>
      <c r="H37" s="8">
        <f>TI_EHG_E_E!H37+TI_EHG_CHP_E!H37+TI_EHG_H_E!H37</f>
        <v>0</v>
      </c>
      <c r="I37" s="8">
        <f>TI_EHG_E_E!I37+TI_EHG_CHP_E!I37+TI_EHG_H_E!I37</f>
        <v>0</v>
      </c>
      <c r="J37" s="8">
        <f>TI_EHG_E_E!J37+TI_EHG_CHP_E!J37+TI_EHG_H_E!J37</f>
        <v>0</v>
      </c>
      <c r="K37" s="8">
        <f>TI_EHG_E_E!K37+TI_EHG_CHP_E!K37+TI_EHG_H_E!K37</f>
        <v>0</v>
      </c>
      <c r="L37" s="8">
        <f>TI_EHG_E_E!L37+TI_EHG_CHP_E!L37+TI_EHG_H_E!L37</f>
        <v>0</v>
      </c>
      <c r="M37" s="8">
        <f>TI_EHG_E_E!M37+TI_EHG_CHP_E!M37+TI_EHG_H_E!M37</f>
        <v>0</v>
      </c>
      <c r="N37" s="8">
        <f>TI_EHG_E_E!N37+TI_EHG_CHP_E!N37+TI_EHG_H_E!N37</f>
        <v>0</v>
      </c>
      <c r="O37" s="8">
        <f>TI_EHG_E_E!O37+TI_EHG_CHP_E!O37+TI_EHG_H_E!O37</f>
        <v>0</v>
      </c>
      <c r="P37" s="8">
        <f>TI_EHG_E_E!P37+TI_EHG_CHP_E!P37+TI_EHG_H_E!P37</f>
        <v>0</v>
      </c>
      <c r="Q37" s="8">
        <f>TI_EHG_E_E!Q37+TI_EHG_CHP_E!Q37+TI_EHG_H_E!Q37</f>
        <v>0</v>
      </c>
      <c r="R37" s="8">
        <f>TI_EHG_E_E!R37+TI_EHG_CHP_E!R37+TI_EHG_H_E!R37</f>
        <v>0</v>
      </c>
      <c r="S37" s="8">
        <f>TI_EHG_E_E!S37+TI_EHG_CHP_E!S37+TI_EHG_H_E!S37</f>
        <v>0</v>
      </c>
      <c r="T37" s="8">
        <f>TI_EHG_E_E!T37+TI_EHG_CHP_E!T37+TI_EHG_H_E!T37</f>
        <v>0</v>
      </c>
      <c r="U37" s="8">
        <f>TI_EHG_E_E!U37+TI_EHG_CHP_E!U37+TI_EHG_H_E!U37</f>
        <v>0</v>
      </c>
      <c r="V37" s="8">
        <f>TI_EHG_E_E!V37+TI_EHG_CHP_E!V37+TI_EHG_H_E!V37</f>
        <v>0</v>
      </c>
      <c r="W37" s="8">
        <f>TI_EHG_E_E!W37+TI_EHG_CHP_E!W37+TI_EHG_H_E!W37</f>
        <v>0</v>
      </c>
      <c r="X37" s="8">
        <f>TI_EHG_E_E!X37+TI_EHG_CHP_E!X37+TI_EHG_H_E!X37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TI_EHG_E_E!C38+TI_EHG_CHP_E!C38+TI_EHG_H_E!C38</f>
        <v>0</v>
      </c>
      <c r="D38" s="8">
        <f>TI_EHG_E_E!D38+TI_EHG_CHP_E!D38+TI_EHG_H_E!D38</f>
        <v>0</v>
      </c>
      <c r="E38" s="8">
        <f>TI_EHG_E_E!E38+TI_EHG_CHP_E!E38+TI_EHG_H_E!E38</f>
        <v>0</v>
      </c>
      <c r="F38" s="8">
        <f>TI_EHG_E_E!F38+TI_EHG_CHP_E!F38+TI_EHG_H_E!F38</f>
        <v>0</v>
      </c>
      <c r="G38" s="8">
        <f>TI_EHG_E_E!G38+TI_EHG_CHP_E!G38+TI_EHG_H_E!G38</f>
        <v>0</v>
      </c>
      <c r="H38" s="8">
        <f>TI_EHG_E_E!H38+TI_EHG_CHP_E!H38+TI_EHG_H_E!H38</f>
        <v>0</v>
      </c>
      <c r="I38" s="8">
        <f>TI_EHG_E_E!I38+TI_EHG_CHP_E!I38+TI_EHG_H_E!I38</f>
        <v>0</v>
      </c>
      <c r="J38" s="8">
        <f>TI_EHG_E_E!J38+TI_EHG_CHP_E!J38+TI_EHG_H_E!J38</f>
        <v>0</v>
      </c>
      <c r="K38" s="8">
        <f>TI_EHG_E_E!K38+TI_EHG_CHP_E!K38+TI_EHG_H_E!K38</f>
        <v>0</v>
      </c>
      <c r="L38" s="8">
        <f>TI_EHG_E_E!L38+TI_EHG_CHP_E!L38+TI_EHG_H_E!L38</f>
        <v>0</v>
      </c>
      <c r="M38" s="8">
        <f>TI_EHG_E_E!M38+TI_EHG_CHP_E!M38+TI_EHG_H_E!M38</f>
        <v>0</v>
      </c>
      <c r="N38" s="8">
        <f>TI_EHG_E_E!N38+TI_EHG_CHP_E!N38+TI_EHG_H_E!N38</f>
        <v>0</v>
      </c>
      <c r="O38" s="8">
        <f>TI_EHG_E_E!O38+TI_EHG_CHP_E!O38+TI_EHG_H_E!O38</f>
        <v>0</v>
      </c>
      <c r="P38" s="8">
        <f>TI_EHG_E_E!P38+TI_EHG_CHP_E!P38+TI_EHG_H_E!P38</f>
        <v>0</v>
      </c>
      <c r="Q38" s="8">
        <f>TI_EHG_E_E!Q38+TI_EHG_CHP_E!Q38+TI_EHG_H_E!Q38</f>
        <v>0</v>
      </c>
      <c r="R38" s="8">
        <f>TI_EHG_E_E!R38+TI_EHG_CHP_E!R38+TI_EHG_H_E!R38</f>
        <v>0</v>
      </c>
      <c r="S38" s="8">
        <f>TI_EHG_E_E!S38+TI_EHG_CHP_E!S38+TI_EHG_H_E!S38</f>
        <v>0</v>
      </c>
      <c r="T38" s="8">
        <f>TI_EHG_E_E!T38+TI_EHG_CHP_E!T38+TI_EHG_H_E!T38</f>
        <v>0</v>
      </c>
      <c r="U38" s="8">
        <f>TI_EHG_E_E!U38+TI_EHG_CHP_E!U38+TI_EHG_H_E!U38</f>
        <v>0</v>
      </c>
      <c r="V38" s="8">
        <f>TI_EHG_E_E!V38+TI_EHG_CHP_E!V38+TI_EHG_H_E!V38</f>
        <v>0</v>
      </c>
      <c r="W38" s="8">
        <f>TI_EHG_E_E!W38+TI_EHG_CHP_E!W38+TI_EHG_H_E!W38</f>
        <v>0</v>
      </c>
      <c r="X38" s="8">
        <f>TI_EHG_E_E!X38+TI_EHG_CHP_E!X38+TI_EHG_H_E!X38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TI_EHG_E_E!C39+TI_EHG_CHP_E!C39+TI_EHG_H_E!C39</f>
        <v>0</v>
      </c>
      <c r="D39" s="8">
        <f>TI_EHG_E_E!D39+TI_EHG_CHP_E!D39+TI_EHG_H_E!D39</f>
        <v>0</v>
      </c>
      <c r="E39" s="8">
        <f>TI_EHG_E_E!E39+TI_EHG_CHP_E!E39+TI_EHG_H_E!E39</f>
        <v>0</v>
      </c>
      <c r="F39" s="8">
        <f>TI_EHG_E_E!F39+TI_EHG_CHP_E!F39+TI_EHG_H_E!F39</f>
        <v>0</v>
      </c>
      <c r="G39" s="8">
        <f>TI_EHG_E_E!G39+TI_EHG_CHP_E!G39+TI_EHG_H_E!G39</f>
        <v>0</v>
      </c>
      <c r="H39" s="8">
        <f>TI_EHG_E_E!H39+TI_EHG_CHP_E!H39+TI_EHG_H_E!H39</f>
        <v>0</v>
      </c>
      <c r="I39" s="8">
        <f>TI_EHG_E_E!I39+TI_EHG_CHP_E!I39+TI_EHG_H_E!I39</f>
        <v>0</v>
      </c>
      <c r="J39" s="8">
        <f>TI_EHG_E_E!J39+TI_EHG_CHP_E!J39+TI_EHG_H_E!J39</f>
        <v>0</v>
      </c>
      <c r="K39" s="8">
        <f>TI_EHG_E_E!K39+TI_EHG_CHP_E!K39+TI_EHG_H_E!K39</f>
        <v>0</v>
      </c>
      <c r="L39" s="8">
        <f>TI_EHG_E_E!L39+TI_EHG_CHP_E!L39+TI_EHG_H_E!L39</f>
        <v>0</v>
      </c>
      <c r="M39" s="8">
        <f>TI_EHG_E_E!M39+TI_EHG_CHP_E!M39+TI_EHG_H_E!M39</f>
        <v>0</v>
      </c>
      <c r="N39" s="8">
        <f>TI_EHG_E_E!N39+TI_EHG_CHP_E!N39+TI_EHG_H_E!N39</f>
        <v>0</v>
      </c>
      <c r="O39" s="8">
        <f>TI_EHG_E_E!O39+TI_EHG_CHP_E!O39+TI_EHG_H_E!O39</f>
        <v>0</v>
      </c>
      <c r="P39" s="8">
        <f>TI_EHG_E_E!P39+TI_EHG_CHP_E!P39+TI_EHG_H_E!P39</f>
        <v>0</v>
      </c>
      <c r="Q39" s="8">
        <f>TI_EHG_E_E!Q39+TI_EHG_CHP_E!Q39+TI_EHG_H_E!Q39</f>
        <v>0</v>
      </c>
      <c r="R39" s="8">
        <f>TI_EHG_E_E!R39+TI_EHG_CHP_E!R39+TI_EHG_H_E!R39</f>
        <v>0</v>
      </c>
      <c r="S39" s="8">
        <f>TI_EHG_E_E!S39+TI_EHG_CHP_E!S39+TI_EHG_H_E!S39</f>
        <v>0</v>
      </c>
      <c r="T39" s="8">
        <f>TI_EHG_E_E!T39+TI_EHG_CHP_E!T39+TI_EHG_H_E!T39</f>
        <v>0</v>
      </c>
      <c r="U39" s="8">
        <f>TI_EHG_E_E!U39+TI_EHG_CHP_E!U39+TI_EHG_H_E!U39</f>
        <v>0</v>
      </c>
      <c r="V39" s="8">
        <f>TI_EHG_E_E!V39+TI_EHG_CHP_E!V39+TI_EHG_H_E!V39</f>
        <v>0</v>
      </c>
      <c r="W39" s="8">
        <f>TI_EHG_E_E!W39+TI_EHG_CHP_E!W39+TI_EHG_H_E!W39</f>
        <v>0</v>
      </c>
      <c r="X39" s="8">
        <f>TI_EHG_E_E!X39+TI_EHG_CHP_E!X39+TI_EHG_H_E!X39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TI_EHG_E_E!C40+TI_EHG_CHP_E!C40+TI_EHG_H_E!C40</f>
        <v>0</v>
      </c>
      <c r="D40" s="8">
        <f>TI_EHG_E_E!D40+TI_EHG_CHP_E!D40+TI_EHG_H_E!D40</f>
        <v>0</v>
      </c>
      <c r="E40" s="8">
        <f>TI_EHG_E_E!E40+TI_EHG_CHP_E!E40+TI_EHG_H_E!E40</f>
        <v>0</v>
      </c>
      <c r="F40" s="8">
        <f>TI_EHG_E_E!F40+TI_EHG_CHP_E!F40+TI_EHG_H_E!F40</f>
        <v>0</v>
      </c>
      <c r="G40" s="8">
        <f>TI_EHG_E_E!G40+TI_EHG_CHP_E!G40+TI_EHG_H_E!G40</f>
        <v>0</v>
      </c>
      <c r="H40" s="8">
        <f>TI_EHG_E_E!H40+TI_EHG_CHP_E!H40+TI_EHG_H_E!H40</f>
        <v>0</v>
      </c>
      <c r="I40" s="8">
        <f>TI_EHG_E_E!I40+TI_EHG_CHP_E!I40+TI_EHG_H_E!I40</f>
        <v>0</v>
      </c>
      <c r="J40" s="8">
        <f>TI_EHG_E_E!J40+TI_EHG_CHP_E!J40+TI_EHG_H_E!J40</f>
        <v>0</v>
      </c>
      <c r="K40" s="8">
        <f>TI_EHG_E_E!K40+TI_EHG_CHP_E!K40+TI_EHG_H_E!K40</f>
        <v>0</v>
      </c>
      <c r="L40" s="8">
        <f>TI_EHG_E_E!L40+TI_EHG_CHP_E!L40+TI_EHG_H_E!L40</f>
        <v>0</v>
      </c>
      <c r="M40" s="8">
        <f>TI_EHG_E_E!M40+TI_EHG_CHP_E!M40+TI_EHG_H_E!M40</f>
        <v>0</v>
      </c>
      <c r="N40" s="8">
        <f>TI_EHG_E_E!N40+TI_EHG_CHP_E!N40+TI_EHG_H_E!N40</f>
        <v>0</v>
      </c>
      <c r="O40" s="8">
        <f>TI_EHG_E_E!O40+TI_EHG_CHP_E!O40+TI_EHG_H_E!O40</f>
        <v>0</v>
      </c>
      <c r="P40" s="8">
        <f>TI_EHG_E_E!P40+TI_EHG_CHP_E!P40+TI_EHG_H_E!P40</f>
        <v>0</v>
      </c>
      <c r="Q40" s="8">
        <f>TI_EHG_E_E!Q40+TI_EHG_CHP_E!Q40+TI_EHG_H_E!Q40</f>
        <v>0</v>
      </c>
      <c r="R40" s="8">
        <f>TI_EHG_E_E!R40+TI_EHG_CHP_E!R40+TI_EHG_H_E!R40</f>
        <v>0</v>
      </c>
      <c r="S40" s="8">
        <f>TI_EHG_E_E!S40+TI_EHG_CHP_E!S40+TI_EHG_H_E!S40</f>
        <v>0</v>
      </c>
      <c r="T40" s="8">
        <f>TI_EHG_E_E!T40+TI_EHG_CHP_E!T40+TI_EHG_H_E!T40</f>
        <v>0</v>
      </c>
      <c r="U40" s="8">
        <f>TI_EHG_E_E!U40+TI_EHG_CHP_E!U40+TI_EHG_H_E!U40</f>
        <v>0</v>
      </c>
      <c r="V40" s="8">
        <f>TI_EHG_E_E!V40+TI_EHG_CHP_E!V40+TI_EHG_H_E!V40</f>
        <v>0</v>
      </c>
      <c r="W40" s="8">
        <f>TI_EHG_E_E!W40+TI_EHG_CHP_E!W40+TI_EHG_H_E!W40</f>
        <v>0</v>
      </c>
      <c r="X40" s="8">
        <f>TI_EHG_E_E!X40+TI_EHG_CHP_E!X40+TI_EHG_H_E!X40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TI_EHG_E_E!C41+TI_EHG_CHP_E!C41+TI_EHG_H_E!C41</f>
        <v>0</v>
      </c>
      <c r="D41" s="8">
        <f>TI_EHG_E_E!D41+TI_EHG_CHP_E!D41+TI_EHG_H_E!D41</f>
        <v>0</v>
      </c>
      <c r="E41" s="8">
        <f>TI_EHG_E_E!E41+TI_EHG_CHP_E!E41+TI_EHG_H_E!E41</f>
        <v>0</v>
      </c>
      <c r="F41" s="8">
        <f>TI_EHG_E_E!F41+TI_EHG_CHP_E!F41+TI_EHG_H_E!F41</f>
        <v>0</v>
      </c>
      <c r="G41" s="8">
        <f>TI_EHG_E_E!G41+TI_EHG_CHP_E!G41+TI_EHG_H_E!G41</f>
        <v>0</v>
      </c>
      <c r="H41" s="8">
        <f>TI_EHG_E_E!H41+TI_EHG_CHP_E!H41+TI_EHG_H_E!H41</f>
        <v>0</v>
      </c>
      <c r="I41" s="8">
        <f>TI_EHG_E_E!I41+TI_EHG_CHP_E!I41+TI_EHG_H_E!I41</f>
        <v>0</v>
      </c>
      <c r="J41" s="8">
        <f>TI_EHG_E_E!J41+TI_EHG_CHP_E!J41+TI_EHG_H_E!J41</f>
        <v>0</v>
      </c>
      <c r="K41" s="8">
        <f>TI_EHG_E_E!K41+TI_EHG_CHP_E!K41+TI_EHG_H_E!K41</f>
        <v>0</v>
      </c>
      <c r="L41" s="8">
        <f>TI_EHG_E_E!L41+TI_EHG_CHP_E!L41+TI_EHG_H_E!L41</f>
        <v>0</v>
      </c>
      <c r="M41" s="8">
        <f>TI_EHG_E_E!M41+TI_EHG_CHP_E!M41+TI_EHG_H_E!M41</f>
        <v>0</v>
      </c>
      <c r="N41" s="8">
        <f>TI_EHG_E_E!N41+TI_EHG_CHP_E!N41+TI_EHG_H_E!N41</f>
        <v>0</v>
      </c>
      <c r="O41" s="8">
        <f>TI_EHG_E_E!O41+TI_EHG_CHP_E!O41+TI_EHG_H_E!O41</f>
        <v>0</v>
      </c>
      <c r="P41" s="8">
        <f>TI_EHG_E_E!P41+TI_EHG_CHP_E!P41+TI_EHG_H_E!P41</f>
        <v>0</v>
      </c>
      <c r="Q41" s="8">
        <f>TI_EHG_E_E!Q41+TI_EHG_CHP_E!Q41+TI_EHG_H_E!Q41</f>
        <v>0</v>
      </c>
      <c r="R41" s="8">
        <f>TI_EHG_E_E!R41+TI_EHG_CHP_E!R41+TI_EHG_H_E!R41</f>
        <v>0</v>
      </c>
      <c r="S41" s="8">
        <f>TI_EHG_E_E!S41+TI_EHG_CHP_E!S41+TI_EHG_H_E!S41</f>
        <v>0</v>
      </c>
      <c r="T41" s="8">
        <f>TI_EHG_E_E!T41+TI_EHG_CHP_E!T41+TI_EHG_H_E!T41</f>
        <v>0</v>
      </c>
      <c r="U41" s="8">
        <f>TI_EHG_E_E!U41+TI_EHG_CHP_E!U41+TI_EHG_H_E!U41</f>
        <v>0</v>
      </c>
      <c r="V41" s="8">
        <f>TI_EHG_E_E!V41+TI_EHG_CHP_E!V41+TI_EHG_H_E!V41</f>
        <v>0</v>
      </c>
      <c r="W41" s="8">
        <f>TI_EHG_E_E!W41+TI_EHG_CHP_E!W41+TI_EHG_H_E!W41</f>
        <v>0</v>
      </c>
      <c r="X41" s="8">
        <f>TI_EHG_E_E!X41+TI_EHG_CHP_E!X41+TI_EHG_H_E!X41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TI_EHG_E_E!C42+TI_EHG_CHP_E!C42+TI_EHG_H_E!C42</f>
        <v>0</v>
      </c>
      <c r="D42" s="8">
        <f>TI_EHG_E_E!D42+TI_EHG_CHP_E!D42+TI_EHG_H_E!D42</f>
        <v>0</v>
      </c>
      <c r="E42" s="8">
        <f>TI_EHG_E_E!E42+TI_EHG_CHP_E!E42+TI_EHG_H_E!E42</f>
        <v>0</v>
      </c>
      <c r="F42" s="8">
        <f>TI_EHG_E_E!F42+TI_EHG_CHP_E!F42+TI_EHG_H_E!F42</f>
        <v>0</v>
      </c>
      <c r="G42" s="8">
        <f>TI_EHG_E_E!G42+TI_EHG_CHP_E!G42+TI_EHG_H_E!G42</f>
        <v>0</v>
      </c>
      <c r="H42" s="8">
        <f>TI_EHG_E_E!H42+TI_EHG_CHP_E!H42+TI_EHG_H_E!H42</f>
        <v>0</v>
      </c>
      <c r="I42" s="8">
        <f>TI_EHG_E_E!I42+TI_EHG_CHP_E!I42+TI_EHG_H_E!I42</f>
        <v>0</v>
      </c>
      <c r="J42" s="8">
        <f>TI_EHG_E_E!J42+TI_EHG_CHP_E!J42+TI_EHG_H_E!J42</f>
        <v>0</v>
      </c>
      <c r="K42" s="8">
        <f>TI_EHG_E_E!K42+TI_EHG_CHP_E!K42+TI_EHG_H_E!K42</f>
        <v>0</v>
      </c>
      <c r="L42" s="8">
        <f>TI_EHG_E_E!L42+TI_EHG_CHP_E!L42+TI_EHG_H_E!L42</f>
        <v>0</v>
      </c>
      <c r="M42" s="8">
        <f>TI_EHG_E_E!M42+TI_EHG_CHP_E!M42+TI_EHG_H_E!M42</f>
        <v>0</v>
      </c>
      <c r="N42" s="8">
        <f>TI_EHG_E_E!N42+TI_EHG_CHP_E!N42+TI_EHG_H_E!N42</f>
        <v>0</v>
      </c>
      <c r="O42" s="8">
        <f>TI_EHG_E_E!O42+TI_EHG_CHP_E!O42+TI_EHG_H_E!O42</f>
        <v>0</v>
      </c>
      <c r="P42" s="8">
        <f>TI_EHG_E_E!P42+TI_EHG_CHP_E!P42+TI_EHG_H_E!P42</f>
        <v>0</v>
      </c>
      <c r="Q42" s="8">
        <f>TI_EHG_E_E!Q42+TI_EHG_CHP_E!Q42+TI_EHG_H_E!Q42</f>
        <v>0</v>
      </c>
      <c r="R42" s="8">
        <f>TI_EHG_E_E!R42+TI_EHG_CHP_E!R42+TI_EHG_H_E!R42</f>
        <v>0</v>
      </c>
      <c r="S42" s="8">
        <f>TI_EHG_E_E!S42+TI_EHG_CHP_E!S42+TI_EHG_H_E!S42</f>
        <v>0</v>
      </c>
      <c r="T42" s="8">
        <f>TI_EHG_E_E!T42+TI_EHG_CHP_E!T42+TI_EHG_H_E!T42</f>
        <v>0</v>
      </c>
      <c r="U42" s="8">
        <f>TI_EHG_E_E!U42+TI_EHG_CHP_E!U42+TI_EHG_H_E!U42</f>
        <v>0</v>
      </c>
      <c r="V42" s="8">
        <f>TI_EHG_E_E!V42+TI_EHG_CHP_E!V42+TI_EHG_H_E!V42</f>
        <v>0</v>
      </c>
      <c r="W42" s="8">
        <f>TI_EHG_E_E!W42+TI_EHG_CHP_E!W42+TI_EHG_H_E!W42</f>
        <v>0</v>
      </c>
      <c r="X42" s="8">
        <f>TI_EHG_E_E!X42+TI_EHG_CHP_E!X42+TI_EHG_H_E!X42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TI_EHG_E_E!C43+TI_EHG_CHP_E!C43+TI_EHG_H_E!C43</f>
        <v>60.539581440000006</v>
      </c>
      <c r="D43" s="8">
        <f>TI_EHG_E_E!D43+TI_EHG_CHP_E!D43+TI_EHG_H_E!D43</f>
        <v>12.745259279999999</v>
      </c>
      <c r="E43" s="8">
        <f>TI_EHG_E_E!E43+TI_EHG_CHP_E!E43+TI_EHG_H_E!E43</f>
        <v>6.3726296399999995</v>
      </c>
      <c r="F43" s="8">
        <f>TI_EHG_E_E!F43+TI_EHG_CHP_E!F43+TI_EHG_H_E!F43</f>
        <v>15.931440719999999</v>
      </c>
      <c r="G43" s="8">
        <f>TI_EHG_E_E!G43+TI_EHG_CHP_E!G43+TI_EHG_H_E!G43</f>
        <v>25.490518559999998</v>
      </c>
      <c r="H43" s="8">
        <f>TI_EHG_E_E!H43+TI_EHG_CHP_E!H43+TI_EHG_H_E!H43</f>
        <v>50.980770360000015</v>
      </c>
      <c r="I43" s="8">
        <f>TI_EHG_E_E!I43+TI_EHG_CHP_E!I43+TI_EHG_H_E!I43</f>
        <v>22.304070360000001</v>
      </c>
      <c r="J43" s="8">
        <f>TI_EHG_E_E!J43+TI_EHG_CHP_E!J43+TI_EHG_H_E!J43</f>
        <v>54.166951800000007</v>
      </c>
      <c r="K43" s="8">
        <f>TI_EHG_E_E!K43+TI_EHG_CHP_E!K43+TI_EHG_H_E!K43</f>
        <v>73.254163320000004</v>
      </c>
      <c r="L43" s="8">
        <f>TI_EHG_E_E!L43+TI_EHG_CHP_E!L43+TI_EHG_H_E!L43</f>
        <v>292.75789608000002</v>
      </c>
      <c r="M43" s="8">
        <f>TI_EHG_E_E!M43+TI_EHG_CHP_E!M43+TI_EHG_H_E!M43</f>
        <v>503.24807520000002</v>
      </c>
      <c r="N43" s="8">
        <f>TI_EHG_E_E!N43+TI_EHG_CHP_E!N43+TI_EHG_H_E!N43</f>
        <v>362.76532343999986</v>
      </c>
      <c r="O43" s="8">
        <f>TI_EHG_E_E!O43+TI_EHG_CHP_E!O43+TI_EHG_H_E!O43</f>
        <v>685.95199919999982</v>
      </c>
      <c r="P43" s="8">
        <f>TI_EHG_E_E!P43+TI_EHG_CHP_E!P43+TI_EHG_H_E!P43</f>
        <v>753.20726363999984</v>
      </c>
      <c r="Q43" s="8">
        <f>TI_EHG_E_E!Q43+TI_EHG_CHP_E!Q43+TI_EHG_H_E!Q43</f>
        <v>396.48111984000002</v>
      </c>
      <c r="R43" s="8">
        <f>TI_EHG_E_E!R43+TI_EHG_CHP_E!R43+TI_EHG_H_E!R43</f>
        <v>289.56878028</v>
      </c>
      <c r="S43" s="8">
        <f>TI_EHG_E_E!S43+TI_EHG_CHP_E!S43+TI_EHG_H_E!S43</f>
        <v>483.43927788000002</v>
      </c>
      <c r="T43" s="8">
        <f>TI_EHG_E_E!T43+TI_EHG_CHP_E!T43+TI_EHG_H_E!T43</f>
        <v>815.9617533600001</v>
      </c>
      <c r="U43" s="8">
        <f>TI_EHG_E_E!U43+TI_EHG_CHP_E!U43+TI_EHG_H_E!U43</f>
        <v>788.13308340000026</v>
      </c>
      <c r="V43" s="8">
        <f>TI_EHG_E_E!V43+TI_EHG_CHP_E!V43+TI_EHG_H_E!V43</f>
        <v>826.96480308000025</v>
      </c>
      <c r="W43" s="8">
        <f>TI_EHG_E_E!W43+TI_EHG_CHP_E!W43+TI_EHG_H_E!W43</f>
        <v>1091.9257736399998</v>
      </c>
      <c r="X43" s="8">
        <f>TI_EHG_E_E!X43+TI_EHG_CHP_E!X43+TI_EHG_H_E!X43</f>
        <v>925.69481316000019</v>
      </c>
    </row>
    <row r="44" spans="1:24" ht="11.25" customHeight="1" x14ac:dyDescent="0.2">
      <c r="A44" s="28" t="s">
        <v>74</v>
      </c>
      <c r="B44" s="7" t="s">
        <v>75</v>
      </c>
      <c r="C44" s="8">
        <f>TI_EHG_E_E!C44+TI_EHG_CHP_E!C44+TI_EHG_H_E!C44</f>
        <v>2820.6576734400001</v>
      </c>
      <c r="D44" s="8">
        <f>TI_EHG_E_E!D44+TI_EHG_CHP_E!D44+TI_EHG_H_E!D44</f>
        <v>2805.0914498400002</v>
      </c>
      <c r="E44" s="8">
        <f>TI_EHG_E_E!E44+TI_EHG_CHP_E!E44+TI_EHG_H_E!E44</f>
        <v>2914.5431923200003</v>
      </c>
      <c r="F44" s="8">
        <f>TI_EHG_E_E!F44+TI_EHG_CHP_E!F44+TI_EHG_H_E!F44</f>
        <v>3430.4451523199991</v>
      </c>
      <c r="G44" s="8">
        <f>TI_EHG_E_E!G44+TI_EHG_CHP_E!G44+TI_EHG_H_E!G44</f>
        <v>3286.6788938399995</v>
      </c>
      <c r="H44" s="8">
        <f>TI_EHG_E_E!H44+TI_EHG_CHP_E!H44+TI_EHG_H_E!H44</f>
        <v>3471.0115140000003</v>
      </c>
      <c r="I44" s="8">
        <f>TI_EHG_E_E!I44+TI_EHG_CHP_E!I44+TI_EHG_H_E!I44</f>
        <v>3577.3310642400006</v>
      </c>
      <c r="J44" s="8">
        <f>TI_EHG_E_E!J44+TI_EHG_CHP_E!J44+TI_EHG_H_E!J44</f>
        <v>3729.9196224000002</v>
      </c>
      <c r="K44" s="8">
        <f>TI_EHG_E_E!K44+TI_EHG_CHP_E!K44+TI_EHG_H_E!K44</f>
        <v>3883.3109423999995</v>
      </c>
      <c r="L44" s="8">
        <f>TI_EHG_E_E!L44+TI_EHG_CHP_E!L44+TI_EHG_H_E!L44</f>
        <v>3711.5291037600005</v>
      </c>
      <c r="M44" s="8">
        <f>TI_EHG_E_E!M44+TI_EHG_CHP_E!M44+TI_EHG_H_E!M44</f>
        <v>3342.8819750399994</v>
      </c>
      <c r="N44" s="8">
        <f>TI_EHG_E_E!N44+TI_EHG_CHP_E!N44+TI_EHG_H_E!N44</f>
        <v>3347.5461300000015</v>
      </c>
      <c r="O44" s="8">
        <f>TI_EHG_E_E!O44+TI_EHG_CHP_E!O44+TI_EHG_H_E!O44</f>
        <v>2834.3525508000002</v>
      </c>
      <c r="P44" s="8">
        <f>TI_EHG_E_E!P44+TI_EHG_CHP_E!P44+TI_EHG_H_E!P44</f>
        <v>2052.3165112800002</v>
      </c>
      <c r="Q44" s="8">
        <f>TI_EHG_E_E!Q44+TI_EHG_CHP_E!Q44+TI_EHG_H_E!Q44</f>
        <v>2509.6447209600001</v>
      </c>
      <c r="R44" s="8">
        <f>TI_EHG_E_E!R44+TI_EHG_CHP_E!R44+TI_EHG_H_E!R44</f>
        <v>2714.1439111200007</v>
      </c>
      <c r="S44" s="8">
        <f>TI_EHG_E_E!S44+TI_EHG_CHP_E!S44+TI_EHG_H_E!S44</f>
        <v>2777.4400521600001</v>
      </c>
      <c r="T44" s="8">
        <f>TI_EHG_E_E!T44+TI_EHG_CHP_E!T44+TI_EHG_H_E!T44</f>
        <v>2448.7459984800007</v>
      </c>
      <c r="U44" s="8">
        <f>TI_EHG_E_E!U44+TI_EHG_CHP_E!U44+TI_EHG_H_E!U44</f>
        <v>2515.8475260000005</v>
      </c>
      <c r="V44" s="8">
        <f>TI_EHG_E_E!V44+TI_EHG_CHP_E!V44+TI_EHG_H_E!V44</f>
        <v>2410.9331572800002</v>
      </c>
      <c r="W44" s="8">
        <f>TI_EHG_E_E!W44+TI_EHG_CHP_E!W44+TI_EHG_H_E!W44</f>
        <v>1897.3648072800004</v>
      </c>
      <c r="X44" s="8">
        <f>TI_EHG_E_E!X44+TI_EHG_CHP_E!X44+TI_EHG_H_E!X44</f>
        <v>2141.014032</v>
      </c>
    </row>
    <row r="45" spans="1:24" ht="11.25" customHeight="1" x14ac:dyDescent="0.2">
      <c r="A45" s="28" t="s">
        <v>76</v>
      </c>
      <c r="B45" s="7" t="s">
        <v>77</v>
      </c>
      <c r="C45" s="8">
        <f>TI_EHG_E_E!C45+TI_EHG_CHP_E!C45+TI_EHG_H_E!C45</f>
        <v>0</v>
      </c>
      <c r="D45" s="8">
        <f>TI_EHG_E_E!D45+TI_EHG_CHP_E!D45+TI_EHG_H_E!D45</f>
        <v>0</v>
      </c>
      <c r="E45" s="8">
        <f>TI_EHG_E_E!E45+TI_EHG_CHP_E!E45+TI_EHG_H_E!E45</f>
        <v>0</v>
      </c>
      <c r="F45" s="8">
        <f>TI_EHG_E_E!F45+TI_EHG_CHP_E!F45+TI_EHG_H_E!F45</f>
        <v>0</v>
      </c>
      <c r="G45" s="8">
        <f>TI_EHG_E_E!G45+TI_EHG_CHP_E!G45+TI_EHG_H_E!G45</f>
        <v>0</v>
      </c>
      <c r="H45" s="8">
        <f>TI_EHG_E_E!H45+TI_EHG_CHP_E!H45+TI_EHG_H_E!H45</f>
        <v>0</v>
      </c>
      <c r="I45" s="8">
        <f>TI_EHG_E_E!I45+TI_EHG_CHP_E!I45+TI_EHG_H_E!I45</f>
        <v>0</v>
      </c>
      <c r="J45" s="8">
        <f>TI_EHG_E_E!J45+TI_EHG_CHP_E!J45+TI_EHG_H_E!J45</f>
        <v>0</v>
      </c>
      <c r="K45" s="8">
        <f>TI_EHG_E_E!K45+TI_EHG_CHP_E!K45+TI_EHG_H_E!K45</f>
        <v>0</v>
      </c>
      <c r="L45" s="8">
        <f>TI_EHG_E_E!L45+TI_EHG_CHP_E!L45+TI_EHG_H_E!L45</f>
        <v>0</v>
      </c>
      <c r="M45" s="8">
        <f>TI_EHG_E_E!M45+TI_EHG_CHP_E!M45+TI_EHG_H_E!M45</f>
        <v>0</v>
      </c>
      <c r="N45" s="8">
        <f>TI_EHG_E_E!N45+TI_EHG_CHP_E!N45+TI_EHG_H_E!N45</f>
        <v>0</v>
      </c>
      <c r="O45" s="8">
        <f>TI_EHG_E_E!O45+TI_EHG_CHP_E!O45+TI_EHG_H_E!O45</f>
        <v>0</v>
      </c>
      <c r="P45" s="8">
        <f>TI_EHG_E_E!P45+TI_EHG_CHP_E!P45+TI_EHG_H_E!P45</f>
        <v>0</v>
      </c>
      <c r="Q45" s="8">
        <f>TI_EHG_E_E!Q45+TI_EHG_CHP_E!Q45+TI_EHG_H_E!Q45</f>
        <v>0</v>
      </c>
      <c r="R45" s="8">
        <f>TI_EHG_E_E!R45+TI_EHG_CHP_E!R45+TI_EHG_H_E!R45</f>
        <v>0</v>
      </c>
      <c r="S45" s="8">
        <f>TI_EHG_E_E!S45+TI_EHG_CHP_E!S45+TI_EHG_H_E!S45</f>
        <v>0</v>
      </c>
      <c r="T45" s="8">
        <f>TI_EHG_E_E!T45+TI_EHG_CHP_E!T45+TI_EHG_H_E!T45</f>
        <v>0</v>
      </c>
      <c r="U45" s="8">
        <f>TI_EHG_E_E!U45+TI_EHG_CHP_E!U45+TI_EHG_H_E!U45</f>
        <v>0</v>
      </c>
      <c r="V45" s="8">
        <f>TI_EHG_E_E!V45+TI_EHG_CHP_E!V45+TI_EHG_H_E!V45</f>
        <v>0</v>
      </c>
      <c r="W45" s="8">
        <f>TI_EHG_E_E!W45+TI_EHG_CHP_E!W45+TI_EHG_H_E!W45</f>
        <v>0</v>
      </c>
      <c r="X45" s="8">
        <f>TI_EHG_E_E!X45+TI_EHG_CHP_E!X45+TI_EHG_H_E!X45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TI_EHG_E_E!C46+TI_EHG_CHP_E!C46+TI_EHG_H_E!C46</f>
        <v>0</v>
      </c>
      <c r="D46" s="8">
        <f>TI_EHG_E_E!D46+TI_EHG_CHP_E!D46+TI_EHG_H_E!D46</f>
        <v>0</v>
      </c>
      <c r="E46" s="8">
        <f>TI_EHG_E_E!E46+TI_EHG_CHP_E!E46+TI_EHG_H_E!E46</f>
        <v>0</v>
      </c>
      <c r="F46" s="8">
        <f>TI_EHG_E_E!F46+TI_EHG_CHP_E!F46+TI_EHG_H_E!F46</f>
        <v>0</v>
      </c>
      <c r="G46" s="8">
        <f>TI_EHG_E_E!G46+TI_EHG_CHP_E!G46+TI_EHG_H_E!G46</f>
        <v>0</v>
      </c>
      <c r="H46" s="8">
        <f>TI_EHG_E_E!H46+TI_EHG_CHP_E!H46+TI_EHG_H_E!H46</f>
        <v>0</v>
      </c>
      <c r="I46" s="8">
        <f>TI_EHG_E_E!I46+TI_EHG_CHP_E!I46+TI_EHG_H_E!I46</f>
        <v>0</v>
      </c>
      <c r="J46" s="8">
        <f>TI_EHG_E_E!J46+TI_EHG_CHP_E!J46+TI_EHG_H_E!J46</f>
        <v>0</v>
      </c>
      <c r="K46" s="8">
        <f>TI_EHG_E_E!K46+TI_EHG_CHP_E!K46+TI_EHG_H_E!K46</f>
        <v>0</v>
      </c>
      <c r="L46" s="8">
        <f>TI_EHG_E_E!L46+TI_EHG_CHP_E!L46+TI_EHG_H_E!L46</f>
        <v>0</v>
      </c>
      <c r="M46" s="8">
        <f>TI_EHG_E_E!M46+TI_EHG_CHP_E!M46+TI_EHG_H_E!M46</f>
        <v>0</v>
      </c>
      <c r="N46" s="8">
        <f>TI_EHG_E_E!N46+TI_EHG_CHP_E!N46+TI_EHG_H_E!N46</f>
        <v>0</v>
      </c>
      <c r="O46" s="8">
        <f>TI_EHG_E_E!O46+TI_EHG_CHP_E!O46+TI_EHG_H_E!O46</f>
        <v>0</v>
      </c>
      <c r="P46" s="8">
        <f>TI_EHG_E_E!P46+TI_EHG_CHP_E!P46+TI_EHG_H_E!P46</f>
        <v>0</v>
      </c>
      <c r="Q46" s="8">
        <f>TI_EHG_E_E!Q46+TI_EHG_CHP_E!Q46+TI_EHG_H_E!Q46</f>
        <v>0</v>
      </c>
      <c r="R46" s="8">
        <f>TI_EHG_E_E!R46+TI_EHG_CHP_E!R46+TI_EHG_H_E!R46</f>
        <v>0</v>
      </c>
      <c r="S46" s="8">
        <f>TI_EHG_E_E!S46+TI_EHG_CHP_E!S46+TI_EHG_H_E!S46</f>
        <v>0</v>
      </c>
      <c r="T46" s="8">
        <f>TI_EHG_E_E!T46+TI_EHG_CHP_E!T46+TI_EHG_H_E!T46</f>
        <v>0</v>
      </c>
      <c r="U46" s="8">
        <f>TI_EHG_E_E!U46+TI_EHG_CHP_E!U46+TI_EHG_H_E!U46</f>
        <v>0</v>
      </c>
      <c r="V46" s="8">
        <f>TI_EHG_E_E!V46+TI_EHG_CHP_E!V46+TI_EHG_H_E!V46</f>
        <v>0</v>
      </c>
      <c r="W46" s="8">
        <f>TI_EHG_E_E!W46+TI_EHG_CHP_E!W46+TI_EHG_H_E!W46</f>
        <v>0</v>
      </c>
      <c r="X46" s="8">
        <f>TI_EHG_E_E!X46+TI_EHG_CHP_E!X46+TI_EHG_H_E!X46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TI_EHG_E_E!C47+TI_EHG_CHP_E!C47+TI_EHG_H_E!C47</f>
        <v>0</v>
      </c>
      <c r="D47" s="8">
        <f>TI_EHG_E_E!D47+TI_EHG_CHP_E!D47+TI_EHG_H_E!D47</f>
        <v>0</v>
      </c>
      <c r="E47" s="8">
        <f>TI_EHG_E_E!E47+TI_EHG_CHP_E!E47+TI_EHG_H_E!E47</f>
        <v>0</v>
      </c>
      <c r="F47" s="8">
        <f>TI_EHG_E_E!F47+TI_EHG_CHP_E!F47+TI_EHG_H_E!F47</f>
        <v>0</v>
      </c>
      <c r="G47" s="8">
        <f>TI_EHG_E_E!G47+TI_EHG_CHP_E!G47+TI_EHG_H_E!G47</f>
        <v>0</v>
      </c>
      <c r="H47" s="8">
        <f>TI_EHG_E_E!H47+TI_EHG_CHP_E!H47+TI_EHG_H_E!H47</f>
        <v>0</v>
      </c>
      <c r="I47" s="8">
        <f>TI_EHG_E_E!I47+TI_EHG_CHP_E!I47+TI_EHG_H_E!I47</f>
        <v>0</v>
      </c>
      <c r="J47" s="8">
        <f>TI_EHG_E_E!J47+TI_EHG_CHP_E!J47+TI_EHG_H_E!J47</f>
        <v>0</v>
      </c>
      <c r="K47" s="8">
        <f>TI_EHG_E_E!K47+TI_EHG_CHP_E!K47+TI_EHG_H_E!K47</f>
        <v>0</v>
      </c>
      <c r="L47" s="8">
        <f>TI_EHG_E_E!L47+TI_EHG_CHP_E!L47+TI_EHG_H_E!L47</f>
        <v>0</v>
      </c>
      <c r="M47" s="8">
        <f>TI_EHG_E_E!M47+TI_EHG_CHP_E!M47+TI_EHG_H_E!M47</f>
        <v>0</v>
      </c>
      <c r="N47" s="8">
        <f>TI_EHG_E_E!N47+TI_EHG_CHP_E!N47+TI_EHG_H_E!N47</f>
        <v>0</v>
      </c>
      <c r="O47" s="8">
        <f>TI_EHG_E_E!O47+TI_EHG_CHP_E!O47+TI_EHG_H_E!O47</f>
        <v>0</v>
      </c>
      <c r="P47" s="8">
        <f>TI_EHG_E_E!P47+TI_EHG_CHP_E!P47+TI_EHG_H_E!P47</f>
        <v>0</v>
      </c>
      <c r="Q47" s="8">
        <f>TI_EHG_E_E!Q47+TI_EHG_CHP_E!Q47+TI_EHG_H_E!Q47</f>
        <v>0</v>
      </c>
      <c r="R47" s="8">
        <f>TI_EHG_E_E!R47+TI_EHG_CHP_E!R47+TI_EHG_H_E!R47</f>
        <v>0</v>
      </c>
      <c r="S47" s="8">
        <f>TI_EHG_E_E!S47+TI_EHG_CHP_E!S47+TI_EHG_H_E!S47</f>
        <v>0</v>
      </c>
      <c r="T47" s="8">
        <f>TI_EHG_E_E!T47+TI_EHG_CHP_E!T47+TI_EHG_H_E!T47</f>
        <v>0</v>
      </c>
      <c r="U47" s="8">
        <f>TI_EHG_E_E!U47+TI_EHG_CHP_E!U47+TI_EHG_H_E!U47</f>
        <v>0</v>
      </c>
      <c r="V47" s="8">
        <f>TI_EHG_E_E!V47+TI_EHG_CHP_E!V47+TI_EHG_H_E!V47</f>
        <v>0</v>
      </c>
      <c r="W47" s="8">
        <f>TI_EHG_E_E!W47+TI_EHG_CHP_E!W47+TI_EHG_H_E!W47</f>
        <v>0</v>
      </c>
      <c r="X47" s="8">
        <f>TI_EHG_E_E!X47+TI_EHG_CHP_E!X47+TI_EHG_H_E!X47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TI_EHG_E_E!C48+TI_EHG_CHP_E!C48+TI_EHG_H_E!C48</f>
        <v>0</v>
      </c>
      <c r="D48" s="8">
        <f>TI_EHG_E_E!D48+TI_EHG_CHP_E!D48+TI_EHG_H_E!D48</f>
        <v>0</v>
      </c>
      <c r="E48" s="8">
        <f>TI_EHG_E_E!E48+TI_EHG_CHP_E!E48+TI_EHG_H_E!E48</f>
        <v>0</v>
      </c>
      <c r="F48" s="8">
        <f>TI_EHG_E_E!F48+TI_EHG_CHP_E!F48+TI_EHG_H_E!F48</f>
        <v>0</v>
      </c>
      <c r="G48" s="8">
        <f>TI_EHG_E_E!G48+TI_EHG_CHP_E!G48+TI_EHG_H_E!G48</f>
        <v>0</v>
      </c>
      <c r="H48" s="8">
        <f>TI_EHG_E_E!H48+TI_EHG_CHP_E!H48+TI_EHG_H_E!H48</f>
        <v>0</v>
      </c>
      <c r="I48" s="8">
        <f>TI_EHG_E_E!I48+TI_EHG_CHP_E!I48+TI_EHG_H_E!I48</f>
        <v>0</v>
      </c>
      <c r="J48" s="8">
        <f>TI_EHG_E_E!J48+TI_EHG_CHP_E!J48+TI_EHG_H_E!J48</f>
        <v>0</v>
      </c>
      <c r="K48" s="8">
        <f>TI_EHG_E_E!K48+TI_EHG_CHP_E!K48+TI_EHG_H_E!K48</f>
        <v>0</v>
      </c>
      <c r="L48" s="8">
        <f>TI_EHG_E_E!L48+TI_EHG_CHP_E!L48+TI_EHG_H_E!L48</f>
        <v>0</v>
      </c>
      <c r="M48" s="8">
        <f>TI_EHG_E_E!M48+TI_EHG_CHP_E!M48+TI_EHG_H_E!M48</f>
        <v>0</v>
      </c>
      <c r="N48" s="8">
        <f>TI_EHG_E_E!N48+TI_EHG_CHP_E!N48+TI_EHG_H_E!N48</f>
        <v>0</v>
      </c>
      <c r="O48" s="8">
        <f>TI_EHG_E_E!O48+TI_EHG_CHP_E!O48+TI_EHG_H_E!O48</f>
        <v>0</v>
      </c>
      <c r="P48" s="8">
        <f>TI_EHG_E_E!P48+TI_EHG_CHP_E!P48+TI_EHG_H_E!P48</f>
        <v>0</v>
      </c>
      <c r="Q48" s="8">
        <f>TI_EHG_E_E!Q48+TI_EHG_CHP_E!Q48+TI_EHG_H_E!Q48</f>
        <v>0</v>
      </c>
      <c r="R48" s="8">
        <f>TI_EHG_E_E!R48+TI_EHG_CHP_E!R48+TI_EHG_H_E!R48</f>
        <v>0</v>
      </c>
      <c r="S48" s="8">
        <f>TI_EHG_E_E!S48+TI_EHG_CHP_E!S48+TI_EHG_H_E!S48</f>
        <v>0</v>
      </c>
      <c r="T48" s="8">
        <f>TI_EHG_E_E!T48+TI_EHG_CHP_E!T48+TI_EHG_H_E!T48</f>
        <v>0</v>
      </c>
      <c r="U48" s="8">
        <f>TI_EHG_E_E!U48+TI_EHG_CHP_E!U48+TI_EHG_H_E!U48</f>
        <v>0</v>
      </c>
      <c r="V48" s="8">
        <f>TI_EHG_E_E!V48+TI_EHG_CHP_E!V48+TI_EHG_H_E!V48</f>
        <v>0</v>
      </c>
      <c r="W48" s="8">
        <f>TI_EHG_E_E!W48+TI_EHG_CHP_E!W48+TI_EHG_H_E!W48</f>
        <v>0</v>
      </c>
      <c r="X48" s="8">
        <f>TI_EHG_E_E!X48+TI_EHG_CHP_E!X48+TI_EHG_H_E!X48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TI_EHG_E_E!C49+TI_EHG_CHP_E!C49+TI_EHG_H_E!C49</f>
        <v>0</v>
      </c>
      <c r="D49" s="8">
        <f>TI_EHG_E_E!D49+TI_EHG_CHP_E!D49+TI_EHG_H_E!D49</f>
        <v>0</v>
      </c>
      <c r="E49" s="8">
        <f>TI_EHG_E_E!E49+TI_EHG_CHP_E!E49+TI_EHG_H_E!E49</f>
        <v>0</v>
      </c>
      <c r="F49" s="8">
        <f>TI_EHG_E_E!F49+TI_EHG_CHP_E!F49+TI_EHG_H_E!F49</f>
        <v>0</v>
      </c>
      <c r="G49" s="8">
        <f>TI_EHG_E_E!G49+TI_EHG_CHP_E!G49+TI_EHG_H_E!G49</f>
        <v>0</v>
      </c>
      <c r="H49" s="8">
        <f>TI_EHG_E_E!H49+TI_EHG_CHP_E!H49+TI_EHG_H_E!H49</f>
        <v>0</v>
      </c>
      <c r="I49" s="8">
        <f>TI_EHG_E_E!I49+TI_EHG_CHP_E!I49+TI_EHG_H_E!I49</f>
        <v>0</v>
      </c>
      <c r="J49" s="8">
        <f>TI_EHG_E_E!J49+TI_EHG_CHP_E!J49+TI_EHG_H_E!J49</f>
        <v>0</v>
      </c>
      <c r="K49" s="8">
        <f>TI_EHG_E_E!K49+TI_EHG_CHP_E!K49+TI_EHG_H_E!K49</f>
        <v>0</v>
      </c>
      <c r="L49" s="8">
        <f>TI_EHG_E_E!L49+TI_EHG_CHP_E!L49+TI_EHG_H_E!L49</f>
        <v>0</v>
      </c>
      <c r="M49" s="8">
        <f>TI_EHG_E_E!M49+TI_EHG_CHP_E!M49+TI_EHG_H_E!M49</f>
        <v>0</v>
      </c>
      <c r="N49" s="8">
        <f>TI_EHG_E_E!N49+TI_EHG_CHP_E!N49+TI_EHG_H_E!N49</f>
        <v>0</v>
      </c>
      <c r="O49" s="8">
        <f>TI_EHG_E_E!O49+TI_EHG_CHP_E!O49+TI_EHG_H_E!O49</f>
        <v>0</v>
      </c>
      <c r="P49" s="8">
        <f>TI_EHG_E_E!P49+TI_EHG_CHP_E!P49+TI_EHG_H_E!P49</f>
        <v>0</v>
      </c>
      <c r="Q49" s="8">
        <f>TI_EHG_E_E!Q49+TI_EHG_CHP_E!Q49+TI_EHG_H_E!Q49</f>
        <v>0</v>
      </c>
      <c r="R49" s="8">
        <f>TI_EHG_E_E!R49+TI_EHG_CHP_E!R49+TI_EHG_H_E!R49</f>
        <v>0</v>
      </c>
      <c r="S49" s="8">
        <f>TI_EHG_E_E!S49+TI_EHG_CHP_E!S49+TI_EHG_H_E!S49</f>
        <v>0</v>
      </c>
      <c r="T49" s="8">
        <f>TI_EHG_E_E!T49+TI_EHG_CHP_E!T49+TI_EHG_H_E!T49</f>
        <v>0</v>
      </c>
      <c r="U49" s="8">
        <f>TI_EHG_E_E!U49+TI_EHG_CHP_E!U49+TI_EHG_H_E!U49</f>
        <v>0</v>
      </c>
      <c r="V49" s="8">
        <f>TI_EHG_E_E!V49+TI_EHG_CHP_E!V49+TI_EHG_H_E!V49</f>
        <v>0</v>
      </c>
      <c r="W49" s="8">
        <f>TI_EHG_E_E!W49+TI_EHG_CHP_E!W49+TI_EHG_H_E!W49</f>
        <v>0</v>
      </c>
      <c r="X49" s="8">
        <f>TI_EHG_E_E!X49+TI_EHG_CHP_E!X49+TI_EHG_H_E!X49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TI_EHG_E_E!C50+TI_EHG_CHP_E!C50+TI_EHG_H_E!C50</f>
        <v>0</v>
      </c>
      <c r="D50" s="8">
        <f>TI_EHG_E_E!D50+TI_EHG_CHP_E!D50+TI_EHG_H_E!D50</f>
        <v>0</v>
      </c>
      <c r="E50" s="8">
        <f>TI_EHG_E_E!E50+TI_EHG_CHP_E!E50+TI_EHG_H_E!E50</f>
        <v>0</v>
      </c>
      <c r="F50" s="8">
        <f>TI_EHG_E_E!F50+TI_EHG_CHP_E!F50+TI_EHG_H_E!F50</f>
        <v>0</v>
      </c>
      <c r="G50" s="8">
        <f>TI_EHG_E_E!G50+TI_EHG_CHP_E!G50+TI_EHG_H_E!G50</f>
        <v>0</v>
      </c>
      <c r="H50" s="8">
        <f>TI_EHG_E_E!H50+TI_EHG_CHP_E!H50+TI_EHG_H_E!H50</f>
        <v>0</v>
      </c>
      <c r="I50" s="8">
        <f>TI_EHG_E_E!I50+TI_EHG_CHP_E!I50+TI_EHG_H_E!I50</f>
        <v>0</v>
      </c>
      <c r="J50" s="8">
        <f>TI_EHG_E_E!J50+TI_EHG_CHP_E!J50+TI_EHG_H_E!J50</f>
        <v>0</v>
      </c>
      <c r="K50" s="8">
        <f>TI_EHG_E_E!K50+TI_EHG_CHP_E!K50+TI_EHG_H_E!K50</f>
        <v>0</v>
      </c>
      <c r="L50" s="8">
        <f>TI_EHG_E_E!L50+TI_EHG_CHP_E!L50+TI_EHG_H_E!L50</f>
        <v>0</v>
      </c>
      <c r="M50" s="8">
        <f>TI_EHG_E_E!M50+TI_EHG_CHP_E!M50+TI_EHG_H_E!M50</f>
        <v>0</v>
      </c>
      <c r="N50" s="8">
        <f>TI_EHG_E_E!N50+TI_EHG_CHP_E!N50+TI_EHG_H_E!N50</f>
        <v>0</v>
      </c>
      <c r="O50" s="8">
        <f>TI_EHG_E_E!O50+TI_EHG_CHP_E!O50+TI_EHG_H_E!O50</f>
        <v>0</v>
      </c>
      <c r="P50" s="8">
        <f>TI_EHG_E_E!P50+TI_EHG_CHP_E!P50+TI_EHG_H_E!P50</f>
        <v>0</v>
      </c>
      <c r="Q50" s="8">
        <f>TI_EHG_E_E!Q50+TI_EHG_CHP_E!Q50+TI_EHG_H_E!Q50</f>
        <v>0</v>
      </c>
      <c r="R50" s="8">
        <f>TI_EHG_E_E!R50+TI_EHG_CHP_E!R50+TI_EHG_H_E!R50</f>
        <v>0</v>
      </c>
      <c r="S50" s="8">
        <f>TI_EHG_E_E!S50+TI_EHG_CHP_E!S50+TI_EHG_H_E!S50</f>
        <v>0</v>
      </c>
      <c r="T50" s="8">
        <f>TI_EHG_E_E!T50+TI_EHG_CHP_E!T50+TI_EHG_H_E!T50</f>
        <v>0</v>
      </c>
      <c r="U50" s="8">
        <f>TI_EHG_E_E!U50+TI_EHG_CHP_E!U50+TI_EHG_H_E!U50</f>
        <v>0</v>
      </c>
      <c r="V50" s="8">
        <f>TI_EHG_E_E!V50+TI_EHG_CHP_E!V50+TI_EHG_H_E!V50</f>
        <v>0</v>
      </c>
      <c r="W50" s="8">
        <f>TI_EHG_E_E!W50+TI_EHG_CHP_E!W50+TI_EHG_H_E!W50</f>
        <v>0</v>
      </c>
      <c r="X50" s="8">
        <f>TI_EHG_E_E!X50+TI_EHG_CHP_E!X50+TI_EHG_H_E!X50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TI_EHG_E_E!C51+TI_EHG_CHP_E!C51+TI_EHG_H_E!C51</f>
        <v>0</v>
      </c>
      <c r="D51" s="27">
        <f>TI_EHG_E_E!D51+TI_EHG_CHP_E!D51+TI_EHG_H_E!D51</f>
        <v>0</v>
      </c>
      <c r="E51" s="27">
        <f>TI_EHG_E_E!E51+TI_EHG_CHP_E!E51+TI_EHG_H_E!E51</f>
        <v>0</v>
      </c>
      <c r="F51" s="27">
        <f>TI_EHG_E_E!F51+TI_EHG_CHP_E!F51+TI_EHG_H_E!F51</f>
        <v>0</v>
      </c>
      <c r="G51" s="27">
        <f>TI_EHG_E_E!G51+TI_EHG_CHP_E!G51+TI_EHG_H_E!G51</f>
        <v>0</v>
      </c>
      <c r="H51" s="27">
        <f>TI_EHG_E_E!H51+TI_EHG_CHP_E!H51+TI_EHG_H_E!H51</f>
        <v>0</v>
      </c>
      <c r="I51" s="27">
        <f>TI_EHG_E_E!I51+TI_EHG_CHP_E!I51+TI_EHG_H_E!I51</f>
        <v>0</v>
      </c>
      <c r="J51" s="27">
        <f>TI_EHG_E_E!J51+TI_EHG_CHP_E!J51+TI_EHG_H_E!J51</f>
        <v>0</v>
      </c>
      <c r="K51" s="27">
        <f>TI_EHG_E_E!K51+TI_EHG_CHP_E!K51+TI_EHG_H_E!K51</f>
        <v>0</v>
      </c>
      <c r="L51" s="27">
        <f>TI_EHG_E_E!L51+TI_EHG_CHP_E!L51+TI_EHG_H_E!L51</f>
        <v>0</v>
      </c>
      <c r="M51" s="27">
        <f>TI_EHG_E_E!M51+TI_EHG_CHP_E!M51+TI_EHG_H_E!M51</f>
        <v>0</v>
      </c>
      <c r="N51" s="27">
        <f>TI_EHG_E_E!N51+TI_EHG_CHP_E!N51+TI_EHG_H_E!N51</f>
        <v>0</v>
      </c>
      <c r="O51" s="27">
        <f>TI_EHG_E_E!O51+TI_EHG_CHP_E!O51+TI_EHG_H_E!O51</f>
        <v>0</v>
      </c>
      <c r="P51" s="27">
        <f>TI_EHG_E_E!P51+TI_EHG_CHP_E!P51+TI_EHG_H_E!P51</f>
        <v>0</v>
      </c>
      <c r="Q51" s="27">
        <f>TI_EHG_E_E!Q51+TI_EHG_CHP_E!Q51+TI_EHG_H_E!Q51</f>
        <v>0</v>
      </c>
      <c r="R51" s="27">
        <f>TI_EHG_E_E!R51+TI_EHG_CHP_E!R51+TI_EHG_H_E!R51</f>
        <v>0</v>
      </c>
      <c r="S51" s="27">
        <f>TI_EHG_E_E!S51+TI_EHG_CHP_E!S51+TI_EHG_H_E!S51</f>
        <v>0</v>
      </c>
      <c r="T51" s="27">
        <f>TI_EHG_E_E!T51+TI_EHG_CHP_E!T51+TI_EHG_H_E!T51</f>
        <v>0</v>
      </c>
      <c r="U51" s="27">
        <f>TI_EHG_E_E!U51+TI_EHG_CHP_E!U51+TI_EHG_H_E!U51</f>
        <v>0</v>
      </c>
      <c r="V51" s="27">
        <f>TI_EHG_E_E!V51+TI_EHG_CHP_E!V51+TI_EHG_H_E!V51</f>
        <v>0</v>
      </c>
      <c r="W51" s="27">
        <f>TI_EHG_E_E!W51+TI_EHG_CHP_E!W51+TI_EHG_H_E!W51</f>
        <v>0</v>
      </c>
      <c r="X51" s="27">
        <f>TI_EHG_E_E!X51+TI_EHG_CHP_E!X51+TI_EHG_H_E!X51</f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19">SUM(C53:C54)</f>
        <v>0</v>
      </c>
      <c r="D52" s="27">
        <f t="shared" ref="D52:X52" si="20">SUM(D53:D54)</f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</row>
    <row r="53" spans="1:24" ht="11.25" customHeight="1" x14ac:dyDescent="0.2">
      <c r="A53" s="29" t="s">
        <v>116</v>
      </c>
      <c r="B53" s="7" t="s">
        <v>117</v>
      </c>
      <c r="C53" s="8">
        <f>TI_EHG_E_E!C53+TI_EHG_CHP_E!C53+TI_EHG_H_E!C53</f>
        <v>0</v>
      </c>
      <c r="D53" s="8">
        <f>TI_EHG_E_E!D53+TI_EHG_CHP_E!D53+TI_EHG_H_E!D53</f>
        <v>0</v>
      </c>
      <c r="E53" s="8">
        <f>TI_EHG_E_E!E53+TI_EHG_CHP_E!E53+TI_EHG_H_E!E53</f>
        <v>0</v>
      </c>
      <c r="F53" s="8">
        <f>TI_EHG_E_E!F53+TI_EHG_CHP_E!F53+TI_EHG_H_E!F53</f>
        <v>0</v>
      </c>
      <c r="G53" s="8">
        <f>TI_EHG_E_E!G53+TI_EHG_CHP_E!G53+TI_EHG_H_E!G53</f>
        <v>0</v>
      </c>
      <c r="H53" s="8">
        <f>TI_EHG_E_E!H53+TI_EHG_CHP_E!H53+TI_EHG_H_E!H53</f>
        <v>0</v>
      </c>
      <c r="I53" s="8">
        <f>TI_EHG_E_E!I53+TI_EHG_CHP_E!I53+TI_EHG_H_E!I53</f>
        <v>0</v>
      </c>
      <c r="J53" s="8">
        <f>TI_EHG_E_E!J53+TI_EHG_CHP_E!J53+TI_EHG_H_E!J53</f>
        <v>0</v>
      </c>
      <c r="K53" s="8">
        <f>TI_EHG_E_E!K53+TI_EHG_CHP_E!K53+TI_EHG_H_E!K53</f>
        <v>0</v>
      </c>
      <c r="L53" s="8">
        <f>TI_EHG_E_E!L53+TI_EHG_CHP_E!L53+TI_EHG_H_E!L53</f>
        <v>0</v>
      </c>
      <c r="M53" s="8">
        <f>TI_EHG_E_E!M53+TI_EHG_CHP_E!M53+TI_EHG_H_E!M53</f>
        <v>0</v>
      </c>
      <c r="N53" s="8">
        <f>TI_EHG_E_E!N53+TI_EHG_CHP_E!N53+TI_EHG_H_E!N53</f>
        <v>0</v>
      </c>
      <c r="O53" s="8">
        <f>TI_EHG_E_E!O53+TI_EHG_CHP_E!O53+TI_EHG_H_E!O53</f>
        <v>0</v>
      </c>
      <c r="P53" s="8">
        <f>TI_EHG_E_E!P53+TI_EHG_CHP_E!P53+TI_EHG_H_E!P53</f>
        <v>0</v>
      </c>
      <c r="Q53" s="8">
        <f>TI_EHG_E_E!Q53+TI_EHG_CHP_E!Q53+TI_EHG_H_E!Q53</f>
        <v>0</v>
      </c>
      <c r="R53" s="8">
        <f>TI_EHG_E_E!R53+TI_EHG_CHP_E!R53+TI_EHG_H_E!R53</f>
        <v>0</v>
      </c>
      <c r="S53" s="8">
        <f>TI_EHG_E_E!S53+TI_EHG_CHP_E!S53+TI_EHG_H_E!S53</f>
        <v>0</v>
      </c>
      <c r="T53" s="8">
        <f>TI_EHG_E_E!T53+TI_EHG_CHP_E!T53+TI_EHG_H_E!T53</f>
        <v>0</v>
      </c>
      <c r="U53" s="8">
        <f>TI_EHG_E_E!U53+TI_EHG_CHP_E!U53+TI_EHG_H_E!U53</f>
        <v>0</v>
      </c>
      <c r="V53" s="8">
        <f>TI_EHG_E_E!V53+TI_EHG_CHP_E!V53+TI_EHG_H_E!V53</f>
        <v>0</v>
      </c>
      <c r="W53" s="8">
        <f>TI_EHG_E_E!W53+TI_EHG_CHP_E!W53+TI_EHG_H_E!W53</f>
        <v>0</v>
      </c>
      <c r="X53" s="8">
        <f>TI_EHG_E_E!X53+TI_EHG_CHP_E!X53+TI_EHG_H_E!X53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TI_EHG_E_E!C54+TI_EHG_CHP_E!C54+TI_EHG_H_E!C54</f>
        <v>0</v>
      </c>
      <c r="D54" s="45">
        <f>TI_EHG_E_E!D54+TI_EHG_CHP_E!D54+TI_EHG_H_E!D54</f>
        <v>0</v>
      </c>
      <c r="E54" s="45">
        <f>TI_EHG_E_E!E54+TI_EHG_CHP_E!E54+TI_EHG_H_E!E54</f>
        <v>0</v>
      </c>
      <c r="F54" s="45">
        <f>TI_EHG_E_E!F54+TI_EHG_CHP_E!F54+TI_EHG_H_E!F54</f>
        <v>0</v>
      </c>
      <c r="G54" s="45">
        <f>TI_EHG_E_E!G54+TI_EHG_CHP_E!G54+TI_EHG_H_E!G54</f>
        <v>0</v>
      </c>
      <c r="H54" s="45">
        <f>TI_EHG_E_E!H54+TI_EHG_CHP_E!H54+TI_EHG_H_E!H54</f>
        <v>0</v>
      </c>
      <c r="I54" s="45">
        <f>TI_EHG_E_E!I54+TI_EHG_CHP_E!I54+TI_EHG_H_E!I54</f>
        <v>0</v>
      </c>
      <c r="J54" s="45">
        <f>TI_EHG_E_E!J54+TI_EHG_CHP_E!J54+TI_EHG_H_E!J54</f>
        <v>0</v>
      </c>
      <c r="K54" s="45">
        <f>TI_EHG_E_E!K54+TI_EHG_CHP_E!K54+TI_EHG_H_E!K54</f>
        <v>0</v>
      </c>
      <c r="L54" s="45">
        <f>TI_EHG_E_E!L54+TI_EHG_CHP_E!L54+TI_EHG_H_E!L54</f>
        <v>0</v>
      </c>
      <c r="M54" s="45">
        <f>TI_EHG_E_E!M54+TI_EHG_CHP_E!M54+TI_EHG_H_E!M54</f>
        <v>0</v>
      </c>
      <c r="N54" s="45">
        <f>TI_EHG_E_E!N54+TI_EHG_CHP_E!N54+TI_EHG_H_E!N54</f>
        <v>0</v>
      </c>
      <c r="O54" s="45">
        <f>TI_EHG_E_E!O54+TI_EHG_CHP_E!O54+TI_EHG_H_E!O54</f>
        <v>0</v>
      </c>
      <c r="P54" s="45">
        <f>TI_EHG_E_E!P54+TI_EHG_CHP_E!P54+TI_EHG_H_E!P54</f>
        <v>0</v>
      </c>
      <c r="Q54" s="45">
        <f>TI_EHG_E_E!Q54+TI_EHG_CHP_E!Q54+TI_EHG_H_E!Q54</f>
        <v>0</v>
      </c>
      <c r="R54" s="45">
        <f>TI_EHG_E_E!R54+TI_EHG_CHP_E!R54+TI_EHG_H_E!R54</f>
        <v>0</v>
      </c>
      <c r="S54" s="45">
        <f>TI_EHG_E_E!S54+TI_EHG_CHP_E!S54+TI_EHG_H_E!S54</f>
        <v>0</v>
      </c>
      <c r="T54" s="45">
        <f>TI_EHG_E_E!T54+TI_EHG_CHP_E!T54+TI_EHG_H_E!T54</f>
        <v>0</v>
      </c>
      <c r="U54" s="45">
        <f>TI_EHG_E_E!U54+TI_EHG_CHP_E!U54+TI_EHG_H_E!U54</f>
        <v>0</v>
      </c>
      <c r="V54" s="45">
        <f>TI_EHG_E_E!V54+TI_EHG_CHP_E!V54+TI_EHG_H_E!V54</f>
        <v>0</v>
      </c>
      <c r="W54" s="45">
        <f>TI_EHG_E_E!W54+TI_EHG_CHP_E!W54+TI_EHG_H_E!W54</f>
        <v>0</v>
      </c>
      <c r="X54" s="45">
        <f>TI_EHG_E_E!X54+TI_EHG_CHP_E!X54+TI_EHG_H_E!X54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0</v>
      </c>
      <c r="D61" s="49">
        <f t="shared" si="21"/>
        <v>0</v>
      </c>
      <c r="E61" s="49">
        <f t="shared" si="21"/>
        <v>0</v>
      </c>
      <c r="F61" s="49">
        <f t="shared" si="21"/>
        <v>0</v>
      </c>
      <c r="G61" s="49">
        <f t="shared" si="21"/>
        <v>0</v>
      </c>
      <c r="H61" s="49">
        <f t="shared" si="21"/>
        <v>0</v>
      </c>
      <c r="I61" s="49">
        <f t="shared" si="21"/>
        <v>0</v>
      </c>
      <c r="J61" s="49">
        <f t="shared" si="21"/>
        <v>0.49139999999999995</v>
      </c>
      <c r="K61" s="49">
        <f t="shared" si="21"/>
        <v>4.2588655200000014</v>
      </c>
      <c r="L61" s="49">
        <f t="shared" si="21"/>
        <v>7.8624000000000009</v>
      </c>
      <c r="M61" s="49">
        <f t="shared" si="21"/>
        <v>9.2273126399999974</v>
      </c>
      <c r="N61" s="49">
        <f t="shared" si="21"/>
        <v>14.851287360000001</v>
      </c>
      <c r="O61" s="49">
        <f t="shared" si="21"/>
        <v>15.45177816</v>
      </c>
      <c r="P61" s="49">
        <f t="shared" si="21"/>
        <v>15.77944368</v>
      </c>
      <c r="Q61" s="49">
        <f t="shared" si="21"/>
        <v>15.94317816</v>
      </c>
      <c r="R61" s="49">
        <f t="shared" si="21"/>
        <v>16.871334480000002</v>
      </c>
      <c r="S61" s="49">
        <f t="shared" si="21"/>
        <v>17.035265519999999</v>
      </c>
      <c r="T61" s="49">
        <f t="shared" si="21"/>
        <v>17.650498320000001</v>
      </c>
      <c r="U61" s="49">
        <f t="shared" si="21"/>
        <v>18.952904880000002</v>
      </c>
      <c r="V61" s="49">
        <f t="shared" si="21"/>
        <v>18.83457576</v>
      </c>
      <c r="W61" s="49">
        <f t="shared" si="21"/>
        <v>18.422979120000001</v>
      </c>
      <c r="X61" s="49">
        <f t="shared" si="21"/>
        <v>18.32745096</v>
      </c>
    </row>
    <row r="62" spans="1:24" ht="11.25" customHeight="1" x14ac:dyDescent="0.2">
      <c r="A62" s="50" t="s">
        <v>92</v>
      </c>
      <c r="B62" s="51" t="s">
        <v>93</v>
      </c>
      <c r="C62" s="52">
        <f>TI_EHG_E_E!C62+TI_EHG_CHP_E!C62+TI_EHG_H_E!C62</f>
        <v>0</v>
      </c>
      <c r="D62" s="52">
        <f>TI_EHG_E_E!D62+TI_EHG_CHP_E!D62+TI_EHG_H_E!D62</f>
        <v>0</v>
      </c>
      <c r="E62" s="52">
        <f>TI_EHG_E_E!E62+TI_EHG_CHP_E!E62+TI_EHG_H_E!E62</f>
        <v>0</v>
      </c>
      <c r="F62" s="52">
        <f>TI_EHG_E_E!F62+TI_EHG_CHP_E!F62+TI_EHG_H_E!F62</f>
        <v>0</v>
      </c>
      <c r="G62" s="52">
        <f>TI_EHG_E_E!G62+TI_EHG_CHP_E!G62+TI_EHG_H_E!G62</f>
        <v>0</v>
      </c>
      <c r="H62" s="52">
        <f>TI_EHG_E_E!H62+TI_EHG_CHP_E!H62+TI_EHG_H_E!H62</f>
        <v>0</v>
      </c>
      <c r="I62" s="52">
        <f>TI_EHG_E_E!I62+TI_EHG_CHP_E!I62+TI_EHG_H_E!I62</f>
        <v>0</v>
      </c>
      <c r="J62" s="52">
        <f>TI_EHG_E_E!J62+TI_EHG_CHP_E!J62+TI_EHG_H_E!J62</f>
        <v>0</v>
      </c>
      <c r="K62" s="52">
        <f>TI_EHG_E_E!K62+TI_EHG_CHP_E!K62+TI_EHG_H_E!K62</f>
        <v>0</v>
      </c>
      <c r="L62" s="52">
        <f>TI_EHG_E_E!L62+TI_EHG_CHP_E!L62+TI_EHG_H_E!L62</f>
        <v>0</v>
      </c>
      <c r="M62" s="52">
        <f>TI_EHG_E_E!M62+TI_EHG_CHP_E!M62+TI_EHG_H_E!M62</f>
        <v>0</v>
      </c>
      <c r="N62" s="52">
        <f>TI_EHG_E_E!N62+TI_EHG_CHP_E!N62+TI_EHG_H_E!N62</f>
        <v>0</v>
      </c>
      <c r="O62" s="52">
        <f>TI_EHG_E_E!O62+TI_EHG_CHP_E!O62+TI_EHG_H_E!O62</f>
        <v>0</v>
      </c>
      <c r="P62" s="52">
        <f>TI_EHG_E_E!P62+TI_EHG_CHP_E!P62+TI_EHG_H_E!P62</f>
        <v>0</v>
      </c>
      <c r="Q62" s="52">
        <f>TI_EHG_E_E!Q62+TI_EHG_CHP_E!Q62+TI_EHG_H_E!Q62</f>
        <v>0</v>
      </c>
      <c r="R62" s="52">
        <f>TI_EHG_E_E!R62+TI_EHG_CHP_E!R62+TI_EHG_H_E!R62</f>
        <v>0</v>
      </c>
      <c r="S62" s="52">
        <f>TI_EHG_E_E!S62+TI_EHG_CHP_E!S62+TI_EHG_H_E!S62</f>
        <v>0</v>
      </c>
      <c r="T62" s="52">
        <f>TI_EHG_E_E!T62+TI_EHG_CHP_E!T62+TI_EHG_H_E!T62</f>
        <v>0</v>
      </c>
      <c r="U62" s="52">
        <f>TI_EHG_E_E!U62+TI_EHG_CHP_E!U62+TI_EHG_H_E!U62</f>
        <v>0</v>
      </c>
      <c r="V62" s="52">
        <f>TI_EHG_E_E!V62+TI_EHG_CHP_E!V62+TI_EHG_H_E!V62</f>
        <v>0</v>
      </c>
      <c r="W62" s="52">
        <f>TI_EHG_E_E!W62+TI_EHG_CHP_E!W62+TI_EHG_H_E!W62</f>
        <v>0</v>
      </c>
      <c r="X62" s="52">
        <f>TI_EHG_E_E!X62+TI_EHG_CHP_E!X62+TI_EHG_H_E!X62</f>
        <v>0</v>
      </c>
    </row>
    <row r="63" spans="1:24" ht="11.25" customHeight="1" x14ac:dyDescent="0.2">
      <c r="A63" s="50" t="s">
        <v>94</v>
      </c>
      <c r="B63" s="51" t="s">
        <v>95</v>
      </c>
      <c r="C63" s="52">
        <f>TI_EHG_E_E!C63+TI_EHG_CHP_E!C63+TI_EHG_H_E!C63</f>
        <v>0</v>
      </c>
      <c r="D63" s="52">
        <f>TI_EHG_E_E!D63+TI_EHG_CHP_E!D63+TI_EHG_H_E!D63</f>
        <v>0</v>
      </c>
      <c r="E63" s="52">
        <f>TI_EHG_E_E!E63+TI_EHG_CHP_E!E63+TI_EHG_H_E!E63</f>
        <v>0</v>
      </c>
      <c r="F63" s="52">
        <f>TI_EHG_E_E!F63+TI_EHG_CHP_E!F63+TI_EHG_H_E!F63</f>
        <v>0</v>
      </c>
      <c r="G63" s="52">
        <f>TI_EHG_E_E!G63+TI_EHG_CHP_E!G63+TI_EHG_H_E!G63</f>
        <v>0</v>
      </c>
      <c r="H63" s="52">
        <f>TI_EHG_E_E!H63+TI_EHG_CHP_E!H63+TI_EHG_H_E!H63</f>
        <v>0</v>
      </c>
      <c r="I63" s="52">
        <f>TI_EHG_E_E!I63+TI_EHG_CHP_E!I63+TI_EHG_H_E!I63</f>
        <v>0</v>
      </c>
      <c r="J63" s="52">
        <f>TI_EHG_E_E!J63+TI_EHG_CHP_E!J63+TI_EHG_H_E!J63</f>
        <v>0</v>
      </c>
      <c r="K63" s="52">
        <f>TI_EHG_E_E!K63+TI_EHG_CHP_E!K63+TI_EHG_H_E!K63</f>
        <v>0</v>
      </c>
      <c r="L63" s="52">
        <f>TI_EHG_E_E!L63+TI_EHG_CHP_E!L63+TI_EHG_H_E!L63</f>
        <v>0</v>
      </c>
      <c r="M63" s="52">
        <f>TI_EHG_E_E!M63+TI_EHG_CHP_E!M63+TI_EHG_H_E!M63</f>
        <v>0</v>
      </c>
      <c r="N63" s="52">
        <f>TI_EHG_E_E!N63+TI_EHG_CHP_E!N63+TI_EHG_H_E!N63</f>
        <v>0</v>
      </c>
      <c r="O63" s="52">
        <f>TI_EHG_E_E!O63+TI_EHG_CHP_E!O63+TI_EHG_H_E!O63</f>
        <v>0</v>
      </c>
      <c r="P63" s="52">
        <f>TI_EHG_E_E!P63+TI_EHG_CHP_E!P63+TI_EHG_H_E!P63</f>
        <v>0</v>
      </c>
      <c r="Q63" s="52">
        <f>TI_EHG_E_E!Q63+TI_EHG_CHP_E!Q63+TI_EHG_H_E!Q63</f>
        <v>0</v>
      </c>
      <c r="R63" s="52">
        <f>TI_EHG_E_E!R63+TI_EHG_CHP_E!R63+TI_EHG_H_E!R63</f>
        <v>0</v>
      </c>
      <c r="S63" s="52">
        <f>TI_EHG_E_E!S63+TI_EHG_CHP_E!S63+TI_EHG_H_E!S63</f>
        <v>0</v>
      </c>
      <c r="T63" s="52">
        <f>TI_EHG_E_E!T63+TI_EHG_CHP_E!T63+TI_EHG_H_E!T63</f>
        <v>0</v>
      </c>
      <c r="U63" s="52">
        <f>TI_EHG_E_E!U63+TI_EHG_CHP_E!U63+TI_EHG_H_E!U63</f>
        <v>0</v>
      </c>
      <c r="V63" s="52">
        <f>TI_EHG_E_E!V63+TI_EHG_CHP_E!V63+TI_EHG_H_E!V63</f>
        <v>0</v>
      </c>
      <c r="W63" s="52">
        <f>TI_EHG_E_E!W63+TI_EHG_CHP_E!W63+TI_EHG_H_E!W63</f>
        <v>0</v>
      </c>
      <c r="X63" s="52">
        <f>TI_EHG_E_E!X63+TI_EHG_CHP_E!X63+TI_EHG_H_E!X63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TI_EHG_E_E!C64+TI_EHG_CHP_E!C64+TI_EHG_H_E!C64</f>
        <v>0</v>
      </c>
      <c r="D64" s="52">
        <f>TI_EHG_E_E!D64+TI_EHG_CHP_E!D64+TI_EHG_H_E!D64</f>
        <v>0</v>
      </c>
      <c r="E64" s="52">
        <f>TI_EHG_E_E!E64+TI_EHG_CHP_E!E64+TI_EHG_H_E!E64</f>
        <v>0</v>
      </c>
      <c r="F64" s="52">
        <f>TI_EHG_E_E!F64+TI_EHG_CHP_E!F64+TI_EHG_H_E!F64</f>
        <v>0</v>
      </c>
      <c r="G64" s="52">
        <f>TI_EHG_E_E!G64+TI_EHG_CHP_E!G64+TI_EHG_H_E!G64</f>
        <v>0</v>
      </c>
      <c r="H64" s="52">
        <f>TI_EHG_E_E!H64+TI_EHG_CHP_E!H64+TI_EHG_H_E!H64</f>
        <v>0</v>
      </c>
      <c r="I64" s="52">
        <f>TI_EHG_E_E!I64+TI_EHG_CHP_E!I64+TI_EHG_H_E!I64</f>
        <v>0</v>
      </c>
      <c r="J64" s="52">
        <f>TI_EHG_E_E!J64+TI_EHG_CHP_E!J64+TI_EHG_H_E!J64</f>
        <v>0.49139999999999995</v>
      </c>
      <c r="K64" s="52">
        <f>TI_EHG_E_E!K64+TI_EHG_CHP_E!K64+TI_EHG_H_E!K64</f>
        <v>4.2588655200000014</v>
      </c>
      <c r="L64" s="52">
        <f>TI_EHG_E_E!L64+TI_EHG_CHP_E!L64+TI_EHG_H_E!L64</f>
        <v>7.8624000000000009</v>
      </c>
      <c r="M64" s="52">
        <f>TI_EHG_E_E!M64+TI_EHG_CHP_E!M64+TI_EHG_H_E!M64</f>
        <v>9.2273126399999974</v>
      </c>
      <c r="N64" s="52">
        <f>TI_EHG_E_E!N64+TI_EHG_CHP_E!N64+TI_EHG_H_E!N64</f>
        <v>14.851287360000001</v>
      </c>
      <c r="O64" s="52">
        <f>TI_EHG_E_E!O64+TI_EHG_CHP_E!O64+TI_EHG_H_E!O64</f>
        <v>15.45177816</v>
      </c>
      <c r="P64" s="52">
        <f>TI_EHG_E_E!P64+TI_EHG_CHP_E!P64+TI_EHG_H_E!P64</f>
        <v>15.77944368</v>
      </c>
      <c r="Q64" s="52">
        <f>TI_EHG_E_E!Q64+TI_EHG_CHP_E!Q64+TI_EHG_H_E!Q64</f>
        <v>15.94317816</v>
      </c>
      <c r="R64" s="52">
        <f>TI_EHG_E_E!R64+TI_EHG_CHP_E!R64+TI_EHG_H_E!R64</f>
        <v>16.871334480000002</v>
      </c>
      <c r="S64" s="52">
        <f>TI_EHG_E_E!S64+TI_EHG_CHP_E!S64+TI_EHG_H_E!S64</f>
        <v>17.035265519999999</v>
      </c>
      <c r="T64" s="52">
        <f>TI_EHG_E_E!T64+TI_EHG_CHP_E!T64+TI_EHG_H_E!T64</f>
        <v>17.650498320000001</v>
      </c>
      <c r="U64" s="52">
        <f>TI_EHG_E_E!U64+TI_EHG_CHP_E!U64+TI_EHG_H_E!U64</f>
        <v>18.952904880000002</v>
      </c>
      <c r="V64" s="52">
        <f>TI_EHG_E_E!V64+TI_EHG_CHP_E!V64+TI_EHG_H_E!V64</f>
        <v>18.83457576</v>
      </c>
      <c r="W64" s="52">
        <f>TI_EHG_E_E!W64+TI_EHG_CHP_E!W64+TI_EHG_H_E!W64</f>
        <v>18.422979120000001</v>
      </c>
      <c r="X64" s="52">
        <f>TI_EHG_E_E!X64+TI_EHG_CHP_E!X64+TI_EHG_H_E!X64</f>
        <v>18.32745096</v>
      </c>
    </row>
    <row r="65" spans="1:24" ht="11.25" customHeight="1" x14ac:dyDescent="0.2">
      <c r="A65" s="50" t="s">
        <v>98</v>
      </c>
      <c r="B65" s="51" t="s">
        <v>99</v>
      </c>
      <c r="C65" s="52">
        <f>TI_EHG_E_E!C65+TI_EHG_CHP_E!C65+TI_EHG_H_E!C65</f>
        <v>0</v>
      </c>
      <c r="D65" s="52">
        <f>TI_EHG_E_E!D65+TI_EHG_CHP_E!D65+TI_EHG_H_E!D65</f>
        <v>0</v>
      </c>
      <c r="E65" s="52">
        <f>TI_EHG_E_E!E65+TI_EHG_CHP_E!E65+TI_EHG_H_E!E65</f>
        <v>0</v>
      </c>
      <c r="F65" s="52">
        <f>TI_EHG_E_E!F65+TI_EHG_CHP_E!F65+TI_EHG_H_E!F65</f>
        <v>0</v>
      </c>
      <c r="G65" s="52">
        <f>TI_EHG_E_E!G65+TI_EHG_CHP_E!G65+TI_EHG_H_E!G65</f>
        <v>0</v>
      </c>
      <c r="H65" s="52">
        <f>TI_EHG_E_E!H65+TI_EHG_CHP_E!H65+TI_EHG_H_E!H65</f>
        <v>0</v>
      </c>
      <c r="I65" s="52">
        <f>TI_EHG_E_E!I65+TI_EHG_CHP_E!I65+TI_EHG_H_E!I65</f>
        <v>0</v>
      </c>
      <c r="J65" s="52">
        <f>TI_EHG_E_E!J65+TI_EHG_CHP_E!J65+TI_EHG_H_E!J65</f>
        <v>0</v>
      </c>
      <c r="K65" s="52">
        <f>TI_EHG_E_E!K65+TI_EHG_CHP_E!K65+TI_EHG_H_E!K65</f>
        <v>0</v>
      </c>
      <c r="L65" s="52">
        <f>TI_EHG_E_E!L65+TI_EHG_CHP_E!L65+TI_EHG_H_E!L65</f>
        <v>0</v>
      </c>
      <c r="M65" s="52">
        <f>TI_EHG_E_E!M65+TI_EHG_CHP_E!M65+TI_EHG_H_E!M65</f>
        <v>0</v>
      </c>
      <c r="N65" s="52">
        <f>TI_EHG_E_E!N65+TI_EHG_CHP_E!N65+TI_EHG_H_E!N65</f>
        <v>0</v>
      </c>
      <c r="O65" s="52">
        <f>TI_EHG_E_E!O65+TI_EHG_CHP_E!O65+TI_EHG_H_E!O65</f>
        <v>0</v>
      </c>
      <c r="P65" s="52">
        <f>TI_EHG_E_E!P65+TI_EHG_CHP_E!P65+TI_EHG_H_E!P65</f>
        <v>0</v>
      </c>
      <c r="Q65" s="52">
        <f>TI_EHG_E_E!Q65+TI_EHG_CHP_E!Q65+TI_EHG_H_E!Q65</f>
        <v>0</v>
      </c>
      <c r="R65" s="52">
        <f>TI_EHG_E_E!R65+TI_EHG_CHP_E!R65+TI_EHG_H_E!R65</f>
        <v>0</v>
      </c>
      <c r="S65" s="52">
        <f>TI_EHG_E_E!S65+TI_EHG_CHP_E!S65+TI_EHG_H_E!S65</f>
        <v>0</v>
      </c>
      <c r="T65" s="52">
        <f>TI_EHG_E_E!T65+TI_EHG_CHP_E!T65+TI_EHG_H_E!T65</f>
        <v>0</v>
      </c>
      <c r="U65" s="52">
        <f>TI_EHG_E_E!U65+TI_EHG_CHP_E!U65+TI_EHG_H_E!U65</f>
        <v>0</v>
      </c>
      <c r="V65" s="52">
        <f>TI_EHG_E_E!V65+TI_EHG_CHP_E!V65+TI_EHG_H_E!V65</f>
        <v>0</v>
      </c>
      <c r="W65" s="52">
        <f>TI_EHG_E_E!W65+TI_EHG_CHP_E!W65+TI_EHG_H_E!W65</f>
        <v>0</v>
      </c>
      <c r="X65" s="52">
        <f>TI_EHG_E_E!X65+TI_EHG_CHP_E!X65+TI_EHG_H_E!X65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TI_EHG_E_E!C66+TI_EHG_CHP_E!C66+TI_EHG_H_E!C66</f>
        <v>0</v>
      </c>
      <c r="D66" s="52">
        <f>TI_EHG_E_E!D66+TI_EHG_CHP_E!D66+TI_EHG_H_E!D66</f>
        <v>0</v>
      </c>
      <c r="E66" s="52">
        <f>TI_EHG_E_E!E66+TI_EHG_CHP_E!E66+TI_EHG_H_E!E66</f>
        <v>0</v>
      </c>
      <c r="F66" s="52">
        <f>TI_EHG_E_E!F66+TI_EHG_CHP_E!F66+TI_EHG_H_E!F66</f>
        <v>0</v>
      </c>
      <c r="G66" s="52">
        <f>TI_EHG_E_E!G66+TI_EHG_CHP_E!G66+TI_EHG_H_E!G66</f>
        <v>0</v>
      </c>
      <c r="H66" s="52">
        <f>TI_EHG_E_E!H66+TI_EHG_CHP_E!H66+TI_EHG_H_E!H66</f>
        <v>0</v>
      </c>
      <c r="I66" s="52">
        <f>TI_EHG_E_E!I66+TI_EHG_CHP_E!I66+TI_EHG_H_E!I66</f>
        <v>0</v>
      </c>
      <c r="J66" s="52">
        <f>TI_EHG_E_E!J66+TI_EHG_CHP_E!J66+TI_EHG_H_E!J66</f>
        <v>0</v>
      </c>
      <c r="K66" s="52">
        <f>TI_EHG_E_E!K66+TI_EHG_CHP_E!K66+TI_EHG_H_E!K66</f>
        <v>0</v>
      </c>
      <c r="L66" s="52">
        <f>TI_EHG_E_E!L66+TI_EHG_CHP_E!L66+TI_EHG_H_E!L66</f>
        <v>0</v>
      </c>
      <c r="M66" s="52">
        <f>TI_EHG_E_E!M66+TI_EHG_CHP_E!M66+TI_EHG_H_E!M66</f>
        <v>0</v>
      </c>
      <c r="N66" s="52">
        <f>TI_EHG_E_E!N66+TI_EHG_CHP_E!N66+TI_EHG_H_E!N66</f>
        <v>0</v>
      </c>
      <c r="O66" s="52">
        <f>TI_EHG_E_E!O66+TI_EHG_CHP_E!O66+TI_EHG_H_E!O66</f>
        <v>0</v>
      </c>
      <c r="P66" s="52">
        <f>TI_EHG_E_E!P66+TI_EHG_CHP_E!P66+TI_EHG_H_E!P66</f>
        <v>0</v>
      </c>
      <c r="Q66" s="52">
        <f>TI_EHG_E_E!Q66+TI_EHG_CHP_E!Q66+TI_EHG_H_E!Q66</f>
        <v>0</v>
      </c>
      <c r="R66" s="52">
        <f>TI_EHG_E_E!R66+TI_EHG_CHP_E!R66+TI_EHG_H_E!R66</f>
        <v>0</v>
      </c>
      <c r="S66" s="52">
        <f>TI_EHG_E_E!S66+TI_EHG_CHP_E!S66+TI_EHG_H_E!S66</f>
        <v>0</v>
      </c>
      <c r="T66" s="52">
        <f>TI_EHG_E_E!T66+TI_EHG_CHP_E!T66+TI_EHG_H_E!T66</f>
        <v>0</v>
      </c>
      <c r="U66" s="52">
        <f>TI_EHG_E_E!U66+TI_EHG_CHP_E!U66+TI_EHG_H_E!U66</f>
        <v>0</v>
      </c>
      <c r="V66" s="52">
        <f>TI_EHG_E_E!V66+TI_EHG_CHP_E!V66+TI_EHG_H_E!V66</f>
        <v>0</v>
      </c>
      <c r="W66" s="52">
        <f>TI_EHG_E_E!W66+TI_EHG_CHP_E!W66+TI_EHG_H_E!W66</f>
        <v>0</v>
      </c>
      <c r="X66" s="52">
        <f>TI_EHG_E_E!X66+TI_EHG_CHP_E!X66+TI_EHG_H_E!X66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TI_EHG_E_E!C67+TI_EHG_CHP_E!C67+TI_EHG_H_E!C67</f>
        <v>0</v>
      </c>
      <c r="D67" s="52">
        <f>TI_EHG_E_E!D67+TI_EHG_CHP_E!D67+TI_EHG_H_E!D67</f>
        <v>0</v>
      </c>
      <c r="E67" s="52">
        <f>TI_EHG_E_E!E67+TI_EHG_CHP_E!E67+TI_EHG_H_E!E67</f>
        <v>0</v>
      </c>
      <c r="F67" s="52">
        <f>TI_EHG_E_E!F67+TI_EHG_CHP_E!F67+TI_EHG_H_E!F67</f>
        <v>0</v>
      </c>
      <c r="G67" s="52">
        <f>TI_EHG_E_E!G67+TI_EHG_CHP_E!G67+TI_EHG_H_E!G67</f>
        <v>0</v>
      </c>
      <c r="H67" s="52">
        <f>TI_EHG_E_E!H67+TI_EHG_CHP_E!H67+TI_EHG_H_E!H67</f>
        <v>0</v>
      </c>
      <c r="I67" s="52">
        <f>TI_EHG_E_E!I67+TI_EHG_CHP_E!I67+TI_EHG_H_E!I67</f>
        <v>0</v>
      </c>
      <c r="J67" s="52">
        <f>TI_EHG_E_E!J67+TI_EHG_CHP_E!J67+TI_EHG_H_E!J67</f>
        <v>0</v>
      </c>
      <c r="K67" s="52">
        <f>TI_EHG_E_E!K67+TI_EHG_CHP_E!K67+TI_EHG_H_E!K67</f>
        <v>0</v>
      </c>
      <c r="L67" s="52">
        <f>TI_EHG_E_E!L67+TI_EHG_CHP_E!L67+TI_EHG_H_E!L67</f>
        <v>0</v>
      </c>
      <c r="M67" s="52">
        <f>TI_EHG_E_E!M67+TI_EHG_CHP_E!M67+TI_EHG_H_E!M67</f>
        <v>0</v>
      </c>
      <c r="N67" s="52">
        <f>TI_EHG_E_E!N67+TI_EHG_CHP_E!N67+TI_EHG_H_E!N67</f>
        <v>0</v>
      </c>
      <c r="O67" s="52">
        <f>TI_EHG_E_E!O67+TI_EHG_CHP_E!O67+TI_EHG_H_E!O67</f>
        <v>0</v>
      </c>
      <c r="P67" s="52">
        <f>TI_EHG_E_E!P67+TI_EHG_CHP_E!P67+TI_EHG_H_E!P67</f>
        <v>0</v>
      </c>
      <c r="Q67" s="52">
        <f>TI_EHG_E_E!Q67+TI_EHG_CHP_E!Q67+TI_EHG_H_E!Q67</f>
        <v>0</v>
      </c>
      <c r="R67" s="52">
        <f>TI_EHG_E_E!R67+TI_EHG_CHP_E!R67+TI_EHG_H_E!R67</f>
        <v>0</v>
      </c>
      <c r="S67" s="52">
        <f>TI_EHG_E_E!S67+TI_EHG_CHP_E!S67+TI_EHG_H_E!S67</f>
        <v>0</v>
      </c>
      <c r="T67" s="52">
        <f>TI_EHG_E_E!T67+TI_EHG_CHP_E!T67+TI_EHG_H_E!T67</f>
        <v>0</v>
      </c>
      <c r="U67" s="52">
        <f>TI_EHG_E_E!U67+TI_EHG_CHP_E!U67+TI_EHG_H_E!U67</f>
        <v>0</v>
      </c>
      <c r="V67" s="52">
        <f>TI_EHG_E_E!V67+TI_EHG_CHP_E!V67+TI_EHG_H_E!V67</f>
        <v>0</v>
      </c>
      <c r="W67" s="52">
        <f>TI_EHG_E_E!W67+TI_EHG_CHP_E!W67+TI_EHG_H_E!W67</f>
        <v>0</v>
      </c>
      <c r="X67" s="52">
        <f>TI_EHG_E_E!X67+TI_EHG_CHP_E!X67+TI_EHG_H_E!X67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TI_EHG_E_E!C68+TI_EHG_CHP_E!C68+TI_EHG_H_E!C68</f>
        <v>0</v>
      </c>
      <c r="D68" s="52">
        <f>TI_EHG_E_E!D68+TI_EHG_CHP_E!D68+TI_EHG_H_E!D68</f>
        <v>0</v>
      </c>
      <c r="E68" s="52">
        <f>TI_EHG_E_E!E68+TI_EHG_CHP_E!E68+TI_EHG_H_E!E68</f>
        <v>0</v>
      </c>
      <c r="F68" s="52">
        <f>TI_EHG_E_E!F68+TI_EHG_CHP_E!F68+TI_EHG_H_E!F68</f>
        <v>0</v>
      </c>
      <c r="G68" s="52">
        <f>TI_EHG_E_E!G68+TI_EHG_CHP_E!G68+TI_EHG_H_E!G68</f>
        <v>0</v>
      </c>
      <c r="H68" s="52">
        <f>TI_EHG_E_E!H68+TI_EHG_CHP_E!H68+TI_EHG_H_E!H68</f>
        <v>0</v>
      </c>
      <c r="I68" s="52">
        <f>TI_EHG_E_E!I68+TI_EHG_CHP_E!I68+TI_EHG_H_E!I68</f>
        <v>0</v>
      </c>
      <c r="J68" s="52">
        <f>TI_EHG_E_E!J68+TI_EHG_CHP_E!J68+TI_EHG_H_E!J68</f>
        <v>0</v>
      </c>
      <c r="K68" s="52">
        <f>TI_EHG_E_E!K68+TI_EHG_CHP_E!K68+TI_EHG_H_E!K68</f>
        <v>0</v>
      </c>
      <c r="L68" s="52">
        <f>TI_EHG_E_E!L68+TI_EHG_CHP_E!L68+TI_EHG_H_E!L68</f>
        <v>0</v>
      </c>
      <c r="M68" s="52">
        <f>TI_EHG_E_E!M68+TI_EHG_CHP_E!M68+TI_EHG_H_E!M68</f>
        <v>0</v>
      </c>
      <c r="N68" s="52">
        <f>TI_EHG_E_E!N68+TI_EHG_CHP_E!N68+TI_EHG_H_E!N68</f>
        <v>0</v>
      </c>
      <c r="O68" s="52">
        <f>TI_EHG_E_E!O68+TI_EHG_CHP_E!O68+TI_EHG_H_E!O68</f>
        <v>0</v>
      </c>
      <c r="P68" s="52">
        <f>TI_EHG_E_E!P68+TI_EHG_CHP_E!P68+TI_EHG_H_E!P68</f>
        <v>0</v>
      </c>
      <c r="Q68" s="52">
        <f>TI_EHG_E_E!Q68+TI_EHG_CHP_E!Q68+TI_EHG_H_E!Q68</f>
        <v>0</v>
      </c>
      <c r="R68" s="52">
        <f>TI_EHG_E_E!R68+TI_EHG_CHP_E!R68+TI_EHG_H_E!R68</f>
        <v>0</v>
      </c>
      <c r="S68" s="52">
        <f>TI_EHG_E_E!S68+TI_EHG_CHP_E!S68+TI_EHG_H_E!S68</f>
        <v>0</v>
      </c>
      <c r="T68" s="52">
        <f>TI_EHG_E_E!T68+TI_EHG_CHP_E!T68+TI_EHG_H_E!T68</f>
        <v>0</v>
      </c>
      <c r="U68" s="52">
        <f>TI_EHG_E_E!U68+TI_EHG_CHP_E!U68+TI_EHG_H_E!U68</f>
        <v>0</v>
      </c>
      <c r="V68" s="52">
        <f>TI_EHG_E_E!V68+TI_EHG_CHP_E!V68+TI_EHG_H_E!V68</f>
        <v>0</v>
      </c>
      <c r="W68" s="52">
        <f>TI_EHG_E_E!W68+TI_EHG_CHP_E!W68+TI_EHG_H_E!W68</f>
        <v>0</v>
      </c>
      <c r="X68" s="52">
        <f>TI_EHG_E_E!X68+TI_EHG_CHP_E!X68+TI_EHG_H_E!X68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TI_EHG_E_E!C69+TI_EHG_CHP_E!C69+TI_EHG_H_E!C69</f>
        <v>0</v>
      </c>
      <c r="D69" s="52">
        <f>TI_EHG_E_E!D69+TI_EHG_CHP_E!D69+TI_EHG_H_E!D69</f>
        <v>0</v>
      </c>
      <c r="E69" s="52">
        <f>TI_EHG_E_E!E69+TI_EHG_CHP_E!E69+TI_EHG_H_E!E69</f>
        <v>0</v>
      </c>
      <c r="F69" s="52">
        <f>TI_EHG_E_E!F69+TI_EHG_CHP_E!F69+TI_EHG_H_E!F69</f>
        <v>0</v>
      </c>
      <c r="G69" s="52">
        <f>TI_EHG_E_E!G69+TI_EHG_CHP_E!G69+TI_EHG_H_E!G69</f>
        <v>0</v>
      </c>
      <c r="H69" s="52">
        <f>TI_EHG_E_E!H69+TI_EHG_CHP_E!H69+TI_EHG_H_E!H69</f>
        <v>0</v>
      </c>
      <c r="I69" s="52">
        <f>TI_EHG_E_E!I69+TI_EHG_CHP_E!I69+TI_EHG_H_E!I69</f>
        <v>0</v>
      </c>
      <c r="J69" s="52">
        <f>TI_EHG_E_E!J69+TI_EHG_CHP_E!J69+TI_EHG_H_E!J69</f>
        <v>0</v>
      </c>
      <c r="K69" s="52">
        <f>TI_EHG_E_E!K69+TI_EHG_CHP_E!K69+TI_EHG_H_E!K69</f>
        <v>0</v>
      </c>
      <c r="L69" s="52">
        <f>TI_EHG_E_E!L69+TI_EHG_CHP_E!L69+TI_EHG_H_E!L69</f>
        <v>0</v>
      </c>
      <c r="M69" s="52">
        <f>TI_EHG_E_E!M69+TI_EHG_CHP_E!M69+TI_EHG_H_E!M69</f>
        <v>0</v>
      </c>
      <c r="N69" s="52">
        <f>TI_EHG_E_E!N69+TI_EHG_CHP_E!N69+TI_EHG_H_E!N69</f>
        <v>0</v>
      </c>
      <c r="O69" s="52">
        <f>TI_EHG_E_E!O69+TI_EHG_CHP_E!O69+TI_EHG_H_E!O69</f>
        <v>0</v>
      </c>
      <c r="P69" s="52">
        <f>TI_EHG_E_E!P69+TI_EHG_CHP_E!P69+TI_EHG_H_E!P69</f>
        <v>0</v>
      </c>
      <c r="Q69" s="52">
        <f>TI_EHG_E_E!Q69+TI_EHG_CHP_E!Q69+TI_EHG_H_E!Q69</f>
        <v>0</v>
      </c>
      <c r="R69" s="52">
        <f>TI_EHG_E_E!R69+TI_EHG_CHP_E!R69+TI_EHG_H_E!R69</f>
        <v>0</v>
      </c>
      <c r="S69" s="52">
        <f>TI_EHG_E_E!S69+TI_EHG_CHP_E!S69+TI_EHG_H_E!S69</f>
        <v>0</v>
      </c>
      <c r="T69" s="52">
        <f>TI_EHG_E_E!T69+TI_EHG_CHP_E!T69+TI_EHG_H_E!T69</f>
        <v>0</v>
      </c>
      <c r="U69" s="52">
        <f>TI_EHG_E_E!U69+TI_EHG_CHP_E!U69+TI_EHG_H_E!U69</f>
        <v>0</v>
      </c>
      <c r="V69" s="52">
        <f>TI_EHG_E_E!V69+TI_EHG_CHP_E!V69+TI_EHG_H_E!V69</f>
        <v>0</v>
      </c>
      <c r="W69" s="52">
        <f>TI_EHG_E_E!W69+TI_EHG_CHP_E!W69+TI_EHG_H_E!W69</f>
        <v>0</v>
      </c>
      <c r="X69" s="52">
        <f>TI_EHG_E_E!X69+TI_EHG_CHP_E!X69+TI_EHG_H_E!X69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TI_EHG_E_E!C70+TI_EHG_CHP_E!C70+TI_EHG_H_E!C70</f>
        <v>0</v>
      </c>
      <c r="D70" s="52">
        <f>TI_EHG_E_E!D70+TI_EHG_CHP_E!D70+TI_EHG_H_E!D70</f>
        <v>0</v>
      </c>
      <c r="E70" s="52">
        <f>TI_EHG_E_E!E70+TI_EHG_CHP_E!E70+TI_EHG_H_E!E70</f>
        <v>0</v>
      </c>
      <c r="F70" s="52">
        <f>TI_EHG_E_E!F70+TI_EHG_CHP_E!F70+TI_EHG_H_E!F70</f>
        <v>0</v>
      </c>
      <c r="G70" s="52">
        <f>TI_EHG_E_E!G70+TI_EHG_CHP_E!G70+TI_EHG_H_E!G70</f>
        <v>0</v>
      </c>
      <c r="H70" s="52">
        <f>TI_EHG_E_E!H70+TI_EHG_CHP_E!H70+TI_EHG_H_E!H70</f>
        <v>0</v>
      </c>
      <c r="I70" s="52">
        <f>TI_EHG_E_E!I70+TI_EHG_CHP_E!I70+TI_EHG_H_E!I70</f>
        <v>0</v>
      </c>
      <c r="J70" s="52">
        <f>TI_EHG_E_E!J70+TI_EHG_CHP_E!J70+TI_EHG_H_E!J70</f>
        <v>0</v>
      </c>
      <c r="K70" s="52">
        <f>TI_EHG_E_E!K70+TI_EHG_CHP_E!K70+TI_EHG_H_E!K70</f>
        <v>0</v>
      </c>
      <c r="L70" s="52">
        <f>TI_EHG_E_E!L70+TI_EHG_CHP_E!L70+TI_EHG_H_E!L70</f>
        <v>0</v>
      </c>
      <c r="M70" s="52">
        <f>TI_EHG_E_E!M70+TI_EHG_CHP_E!M70+TI_EHG_H_E!M70</f>
        <v>0</v>
      </c>
      <c r="N70" s="52">
        <f>TI_EHG_E_E!N70+TI_EHG_CHP_E!N70+TI_EHG_H_E!N70</f>
        <v>0</v>
      </c>
      <c r="O70" s="52">
        <f>TI_EHG_E_E!O70+TI_EHG_CHP_E!O70+TI_EHG_H_E!O70</f>
        <v>0</v>
      </c>
      <c r="P70" s="52">
        <f>TI_EHG_E_E!P70+TI_EHG_CHP_E!P70+TI_EHG_H_E!P70</f>
        <v>0</v>
      </c>
      <c r="Q70" s="52">
        <f>TI_EHG_E_E!Q70+TI_EHG_CHP_E!Q70+TI_EHG_H_E!Q70</f>
        <v>0</v>
      </c>
      <c r="R70" s="52">
        <f>TI_EHG_E_E!R70+TI_EHG_CHP_E!R70+TI_EHG_H_E!R70</f>
        <v>0</v>
      </c>
      <c r="S70" s="52">
        <f>TI_EHG_E_E!S70+TI_EHG_CHP_E!S70+TI_EHG_H_E!S70</f>
        <v>0</v>
      </c>
      <c r="T70" s="52">
        <f>TI_EHG_E_E!T70+TI_EHG_CHP_E!T70+TI_EHG_H_E!T70</f>
        <v>0</v>
      </c>
      <c r="U70" s="52">
        <f>TI_EHG_E_E!U70+TI_EHG_CHP_E!U70+TI_EHG_H_E!U70</f>
        <v>0</v>
      </c>
      <c r="V70" s="52">
        <f>TI_EHG_E_E!V70+TI_EHG_CHP_E!V70+TI_EHG_H_E!V70</f>
        <v>0</v>
      </c>
      <c r="W70" s="52">
        <f>TI_EHG_E_E!W70+TI_EHG_CHP_E!W70+TI_EHG_H_E!W70</f>
        <v>0</v>
      </c>
      <c r="X70" s="52">
        <f>TI_EHG_E_E!X70+TI_EHG_CHP_E!X70+TI_EHG_H_E!X70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TI_EHG_E_E!C71+TI_EHG_CHP_E!C71+TI_EHG_H_E!C71</f>
        <v>0</v>
      </c>
      <c r="D71" s="52">
        <f>TI_EHG_E_E!D71+TI_EHG_CHP_E!D71+TI_EHG_H_E!D71</f>
        <v>0</v>
      </c>
      <c r="E71" s="52">
        <f>TI_EHG_E_E!E71+TI_EHG_CHP_E!E71+TI_EHG_H_E!E71</f>
        <v>0</v>
      </c>
      <c r="F71" s="52">
        <f>TI_EHG_E_E!F71+TI_EHG_CHP_E!F71+TI_EHG_H_E!F71</f>
        <v>0</v>
      </c>
      <c r="G71" s="52">
        <f>TI_EHG_E_E!G71+TI_EHG_CHP_E!G71+TI_EHG_H_E!G71</f>
        <v>0</v>
      </c>
      <c r="H71" s="52">
        <f>TI_EHG_E_E!H71+TI_EHG_CHP_E!H71+TI_EHG_H_E!H71</f>
        <v>0</v>
      </c>
      <c r="I71" s="52">
        <f>TI_EHG_E_E!I71+TI_EHG_CHP_E!I71+TI_EHG_H_E!I71</f>
        <v>0</v>
      </c>
      <c r="J71" s="52">
        <f>TI_EHG_E_E!J71+TI_EHG_CHP_E!J71+TI_EHG_H_E!J71</f>
        <v>0</v>
      </c>
      <c r="K71" s="52">
        <f>TI_EHG_E_E!K71+TI_EHG_CHP_E!K71+TI_EHG_H_E!K71</f>
        <v>0</v>
      </c>
      <c r="L71" s="52">
        <f>TI_EHG_E_E!L71+TI_EHG_CHP_E!L71+TI_EHG_H_E!L71</f>
        <v>0</v>
      </c>
      <c r="M71" s="52">
        <f>TI_EHG_E_E!M71+TI_EHG_CHP_E!M71+TI_EHG_H_E!M71</f>
        <v>0</v>
      </c>
      <c r="N71" s="52">
        <f>TI_EHG_E_E!N71+TI_EHG_CHP_E!N71+TI_EHG_H_E!N71</f>
        <v>0</v>
      </c>
      <c r="O71" s="52">
        <f>TI_EHG_E_E!O71+TI_EHG_CHP_E!O71+TI_EHG_H_E!O71</f>
        <v>0</v>
      </c>
      <c r="P71" s="52">
        <f>TI_EHG_E_E!P71+TI_EHG_CHP_E!P71+TI_EHG_H_E!P71</f>
        <v>0</v>
      </c>
      <c r="Q71" s="52">
        <f>TI_EHG_E_E!Q71+TI_EHG_CHP_E!Q71+TI_EHG_H_E!Q71</f>
        <v>0</v>
      </c>
      <c r="R71" s="52">
        <f>TI_EHG_E_E!R71+TI_EHG_CHP_E!R71+TI_EHG_H_E!R71</f>
        <v>0</v>
      </c>
      <c r="S71" s="52">
        <f>TI_EHG_E_E!S71+TI_EHG_CHP_E!S71+TI_EHG_H_E!S71</f>
        <v>0</v>
      </c>
      <c r="T71" s="52">
        <f>TI_EHG_E_E!T71+TI_EHG_CHP_E!T71+TI_EHG_H_E!T71</f>
        <v>0</v>
      </c>
      <c r="U71" s="52">
        <f>TI_EHG_E_E!U71+TI_EHG_CHP_E!U71+TI_EHG_H_E!U71</f>
        <v>0</v>
      </c>
      <c r="V71" s="52">
        <f>TI_EHG_E_E!V71+TI_EHG_CHP_E!V71+TI_EHG_H_E!V71</f>
        <v>0</v>
      </c>
      <c r="W71" s="52">
        <f>TI_EHG_E_E!W71+TI_EHG_CHP_E!W71+TI_EHG_H_E!W71</f>
        <v>0</v>
      </c>
      <c r="X71" s="52">
        <f>TI_EHG_E_E!X71+TI_EHG_CHP_E!X71+TI_EHG_H_E!X71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TI_EHG_E_E!C72+TI_EHG_CHP_E!C72+TI_EHG_H_E!C72</f>
        <v>0</v>
      </c>
      <c r="D72" s="55">
        <f>TI_EHG_E_E!D72+TI_EHG_CHP_E!D72+TI_EHG_H_E!D72</f>
        <v>0</v>
      </c>
      <c r="E72" s="55">
        <f>TI_EHG_E_E!E72+TI_EHG_CHP_E!E72+TI_EHG_H_E!E72</f>
        <v>0</v>
      </c>
      <c r="F72" s="55">
        <f>TI_EHG_E_E!F72+TI_EHG_CHP_E!F72+TI_EHG_H_E!F72</f>
        <v>0</v>
      </c>
      <c r="G72" s="55">
        <f>TI_EHG_E_E!G72+TI_EHG_CHP_E!G72+TI_EHG_H_E!G72</f>
        <v>0</v>
      </c>
      <c r="H72" s="55">
        <f>TI_EHG_E_E!H72+TI_EHG_CHP_E!H72+TI_EHG_H_E!H72</f>
        <v>0</v>
      </c>
      <c r="I72" s="55">
        <f>TI_EHG_E_E!I72+TI_EHG_CHP_E!I72+TI_EHG_H_E!I72</f>
        <v>0</v>
      </c>
      <c r="J72" s="55">
        <f>TI_EHG_E_E!J72+TI_EHG_CHP_E!J72+TI_EHG_H_E!J72</f>
        <v>0</v>
      </c>
      <c r="K72" s="55">
        <f>TI_EHG_E_E!K72+TI_EHG_CHP_E!K72+TI_EHG_H_E!K72</f>
        <v>0</v>
      </c>
      <c r="L72" s="55">
        <f>TI_EHG_E_E!L72+TI_EHG_CHP_E!L72+TI_EHG_H_E!L72</f>
        <v>0</v>
      </c>
      <c r="M72" s="55">
        <f>TI_EHG_E_E!M72+TI_EHG_CHP_E!M72+TI_EHG_H_E!M72</f>
        <v>0</v>
      </c>
      <c r="N72" s="55">
        <f>TI_EHG_E_E!N72+TI_EHG_CHP_E!N72+TI_EHG_H_E!N72</f>
        <v>0</v>
      </c>
      <c r="O72" s="55">
        <f>TI_EHG_E_E!O72+TI_EHG_CHP_E!O72+TI_EHG_H_E!O72</f>
        <v>0</v>
      </c>
      <c r="P72" s="55">
        <f>TI_EHG_E_E!P72+TI_EHG_CHP_E!P72+TI_EHG_H_E!P72</f>
        <v>0</v>
      </c>
      <c r="Q72" s="55">
        <f>TI_EHG_E_E!Q72+TI_EHG_CHP_E!Q72+TI_EHG_H_E!Q72</f>
        <v>0</v>
      </c>
      <c r="R72" s="55">
        <f>TI_EHG_E_E!R72+TI_EHG_CHP_E!R72+TI_EHG_H_E!R72</f>
        <v>0</v>
      </c>
      <c r="S72" s="55">
        <f>TI_EHG_E_E!S72+TI_EHG_CHP_E!S72+TI_EHG_H_E!S72</f>
        <v>0</v>
      </c>
      <c r="T72" s="55">
        <f>TI_EHG_E_E!T72+TI_EHG_CHP_E!T72+TI_EHG_H_E!T72</f>
        <v>0</v>
      </c>
      <c r="U72" s="55">
        <f>TI_EHG_E_E!U72+TI_EHG_CHP_E!U72+TI_EHG_H_E!U72</f>
        <v>0</v>
      </c>
      <c r="V72" s="55">
        <f>TI_EHG_E_E!V72+TI_EHG_CHP_E!V72+TI_EHG_H_E!V72</f>
        <v>0</v>
      </c>
      <c r="W72" s="55">
        <f>TI_EHG_E_E!W72+TI_EHG_CHP_E!W72+TI_EHG_H_E!W72</f>
        <v>0</v>
      </c>
      <c r="X72" s="55">
        <f>TI_EHG_E_E!X72+TI_EHG_CHP_E!X72+TI_EHG_H_E!X72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238</v>
      </c>
      <c r="B1" s="4" t="s">
        <v>206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2881.1972548799999</v>
      </c>
      <c r="D2" s="21">
        <f t="shared" ref="D2:X2" si="0">SUM(D3,D17,D22,D25,D26,D51,D52)</f>
        <v>2817.8367091200003</v>
      </c>
      <c r="E2" s="21">
        <f t="shared" si="0"/>
        <v>2920.9158219600004</v>
      </c>
      <c r="F2" s="21">
        <f t="shared" si="0"/>
        <v>3440.1222395999989</v>
      </c>
      <c r="G2" s="21">
        <f t="shared" si="0"/>
        <v>3296.5335287999997</v>
      </c>
      <c r="H2" s="21">
        <f t="shared" si="0"/>
        <v>3503.2300599600003</v>
      </c>
      <c r="I2" s="21">
        <f t="shared" si="0"/>
        <v>3577.7457334800006</v>
      </c>
      <c r="J2" s="21">
        <f t="shared" si="0"/>
        <v>3740.2787934000003</v>
      </c>
      <c r="K2" s="21">
        <f t="shared" si="0"/>
        <v>3918.8018624399992</v>
      </c>
      <c r="L2" s="21">
        <f t="shared" si="0"/>
        <v>3969.5704063200005</v>
      </c>
      <c r="M2" s="21">
        <f t="shared" si="0"/>
        <v>3820.9719232799994</v>
      </c>
      <c r="N2" s="21">
        <f t="shared" si="0"/>
        <v>3704.0072234400013</v>
      </c>
      <c r="O2" s="21">
        <f t="shared" si="0"/>
        <v>3513.9919608</v>
      </c>
      <c r="P2" s="21">
        <f t="shared" si="0"/>
        <v>2799.2379351600002</v>
      </c>
      <c r="Q2" s="21">
        <f t="shared" si="0"/>
        <v>2906.1258408000003</v>
      </c>
      <c r="R2" s="21">
        <f t="shared" si="0"/>
        <v>3003.7126914000005</v>
      </c>
      <c r="S2" s="21">
        <f t="shared" si="0"/>
        <v>3260.8793300400002</v>
      </c>
      <c r="T2" s="21">
        <f t="shared" si="0"/>
        <v>3262.1827161600004</v>
      </c>
      <c r="U2" s="21">
        <f t="shared" si="0"/>
        <v>3303.2403504000008</v>
      </c>
      <c r="V2" s="21">
        <f t="shared" si="0"/>
        <v>3237.8979603600005</v>
      </c>
      <c r="W2" s="21">
        <f t="shared" si="0"/>
        <v>2989.2905809200001</v>
      </c>
      <c r="X2" s="21">
        <f t="shared" si="0"/>
        <v>3066.7088451600002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2881.1972548799999</v>
      </c>
      <c r="D26" s="27">
        <f t="shared" si="7"/>
        <v>2817.8367091200003</v>
      </c>
      <c r="E26" s="27">
        <f t="shared" si="7"/>
        <v>2920.9158219600004</v>
      </c>
      <c r="F26" s="27">
        <f t="shared" si="7"/>
        <v>3440.1222395999989</v>
      </c>
      <c r="G26" s="27">
        <f t="shared" si="7"/>
        <v>3296.5335287999997</v>
      </c>
      <c r="H26" s="27">
        <f t="shared" si="7"/>
        <v>3503.2300599600003</v>
      </c>
      <c r="I26" s="27">
        <f t="shared" si="7"/>
        <v>3577.7457334800006</v>
      </c>
      <c r="J26" s="27">
        <f t="shared" si="7"/>
        <v>3740.2787934000003</v>
      </c>
      <c r="K26" s="27">
        <f t="shared" si="7"/>
        <v>3918.8018624399992</v>
      </c>
      <c r="L26" s="27">
        <f t="shared" si="7"/>
        <v>3969.5704063200005</v>
      </c>
      <c r="M26" s="27">
        <f t="shared" si="7"/>
        <v>3820.9719232799994</v>
      </c>
      <c r="N26" s="27">
        <f t="shared" si="7"/>
        <v>3704.0072234400013</v>
      </c>
      <c r="O26" s="27">
        <f t="shared" si="7"/>
        <v>3513.9919608</v>
      </c>
      <c r="P26" s="27">
        <f t="shared" si="7"/>
        <v>2799.2379351600002</v>
      </c>
      <c r="Q26" s="27">
        <f t="shared" si="7"/>
        <v>2906.1258408000003</v>
      </c>
      <c r="R26" s="27">
        <f t="shared" si="7"/>
        <v>3003.7126914000005</v>
      </c>
      <c r="S26" s="27">
        <f t="shared" si="7"/>
        <v>3260.8793300400002</v>
      </c>
      <c r="T26" s="27">
        <f t="shared" si="7"/>
        <v>3262.1827161600004</v>
      </c>
      <c r="U26" s="27">
        <f t="shared" si="7"/>
        <v>3303.2403504000008</v>
      </c>
      <c r="V26" s="27">
        <f t="shared" si="7"/>
        <v>3237.8979603600005</v>
      </c>
      <c r="W26" s="27">
        <f t="shared" si="7"/>
        <v>2989.2905809200001</v>
      </c>
      <c r="X26" s="27">
        <f t="shared" si="7"/>
        <v>3066.7088451600002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2881.1972548799999</v>
      </c>
      <c r="D33" s="19">
        <f t="shared" si="9"/>
        <v>2817.8367091200003</v>
      </c>
      <c r="E33" s="19">
        <f t="shared" si="9"/>
        <v>2920.9158219600004</v>
      </c>
      <c r="F33" s="19">
        <f t="shared" si="9"/>
        <v>3440.1222395999989</v>
      </c>
      <c r="G33" s="19">
        <f t="shared" si="9"/>
        <v>3296.5335287999997</v>
      </c>
      <c r="H33" s="19">
        <f t="shared" si="9"/>
        <v>3503.2300599600003</v>
      </c>
      <c r="I33" s="19">
        <f t="shared" si="9"/>
        <v>3577.7457334800006</v>
      </c>
      <c r="J33" s="19">
        <f t="shared" si="9"/>
        <v>3740.2787934000003</v>
      </c>
      <c r="K33" s="19">
        <f t="shared" si="9"/>
        <v>3918.8018624399992</v>
      </c>
      <c r="L33" s="19">
        <f t="shared" si="9"/>
        <v>3969.5704063200005</v>
      </c>
      <c r="M33" s="19">
        <f t="shared" si="9"/>
        <v>3820.9719232799994</v>
      </c>
      <c r="N33" s="19">
        <f t="shared" si="9"/>
        <v>3704.0072234400013</v>
      </c>
      <c r="O33" s="19">
        <f t="shared" si="9"/>
        <v>3513.9919608</v>
      </c>
      <c r="P33" s="19">
        <f t="shared" si="9"/>
        <v>2799.2379351600002</v>
      </c>
      <c r="Q33" s="19">
        <f t="shared" si="9"/>
        <v>2906.1258408000003</v>
      </c>
      <c r="R33" s="19">
        <f t="shared" si="9"/>
        <v>3003.7126914000005</v>
      </c>
      <c r="S33" s="19">
        <f t="shared" si="9"/>
        <v>3260.8793300400002</v>
      </c>
      <c r="T33" s="19">
        <f t="shared" si="9"/>
        <v>3262.1827161600004</v>
      </c>
      <c r="U33" s="19">
        <f t="shared" si="9"/>
        <v>3303.2403504000008</v>
      </c>
      <c r="V33" s="19">
        <f t="shared" si="9"/>
        <v>3237.8979603600005</v>
      </c>
      <c r="W33" s="19">
        <f t="shared" si="9"/>
        <v>2989.2905809200001</v>
      </c>
      <c r="X33" s="19">
        <f t="shared" si="9"/>
        <v>3066.7088451600002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60.539581440000006</v>
      </c>
      <c r="D43" s="8">
        <v>12.745259279999999</v>
      </c>
      <c r="E43" s="8">
        <v>6.3726296399999995</v>
      </c>
      <c r="F43" s="8">
        <v>15.931440719999999</v>
      </c>
      <c r="G43" s="8">
        <v>25.490518559999998</v>
      </c>
      <c r="H43" s="8">
        <v>50.980770360000015</v>
      </c>
      <c r="I43" s="8">
        <v>22.304070360000001</v>
      </c>
      <c r="J43" s="8">
        <v>54.166951800000007</v>
      </c>
      <c r="K43" s="8">
        <v>73.254163320000004</v>
      </c>
      <c r="L43" s="8">
        <v>292.75789608000002</v>
      </c>
      <c r="M43" s="8">
        <v>503.24807520000002</v>
      </c>
      <c r="N43" s="8">
        <v>362.76532343999986</v>
      </c>
      <c r="O43" s="8">
        <v>685.95199919999982</v>
      </c>
      <c r="P43" s="8">
        <v>753.20726363999984</v>
      </c>
      <c r="Q43" s="8">
        <v>396.48111984000002</v>
      </c>
      <c r="R43" s="8">
        <v>289.56878028</v>
      </c>
      <c r="S43" s="8">
        <v>483.43927788000002</v>
      </c>
      <c r="T43" s="8">
        <v>815.9617533600001</v>
      </c>
      <c r="U43" s="8">
        <v>787.39282440000022</v>
      </c>
      <c r="V43" s="8">
        <v>826.96480308000025</v>
      </c>
      <c r="W43" s="8">
        <v>1091.9257736399998</v>
      </c>
      <c r="X43" s="8">
        <v>925.69481316000019</v>
      </c>
    </row>
    <row r="44" spans="1:24" ht="11.25" customHeight="1" x14ac:dyDescent="0.2">
      <c r="A44" s="28" t="s">
        <v>74</v>
      </c>
      <c r="B44" s="7" t="s">
        <v>75</v>
      </c>
      <c r="C44" s="8">
        <v>2820.6576734400001</v>
      </c>
      <c r="D44" s="8">
        <v>2805.0914498400002</v>
      </c>
      <c r="E44" s="8">
        <v>2914.5431923200003</v>
      </c>
      <c r="F44" s="8">
        <v>3424.190798879999</v>
      </c>
      <c r="G44" s="8">
        <v>3271.0430102399996</v>
      </c>
      <c r="H44" s="8">
        <v>3452.2492896000003</v>
      </c>
      <c r="I44" s="8">
        <v>3555.4416631200006</v>
      </c>
      <c r="J44" s="8">
        <v>3686.1118416000004</v>
      </c>
      <c r="K44" s="8">
        <v>3845.5476991199994</v>
      </c>
      <c r="L44" s="8">
        <v>3676.8125102400004</v>
      </c>
      <c r="M44" s="8">
        <v>3317.7238480799992</v>
      </c>
      <c r="N44" s="8">
        <v>3341.2419000000014</v>
      </c>
      <c r="O44" s="8">
        <v>2828.0399616000004</v>
      </c>
      <c r="P44" s="8">
        <v>2046.0306715200004</v>
      </c>
      <c r="Q44" s="8">
        <v>2509.6447209600001</v>
      </c>
      <c r="R44" s="8">
        <v>2714.1439111200007</v>
      </c>
      <c r="S44" s="8">
        <v>2777.4400521600001</v>
      </c>
      <c r="T44" s="8">
        <v>2446.2209628000005</v>
      </c>
      <c r="U44" s="8">
        <v>2515.8475260000005</v>
      </c>
      <c r="V44" s="8">
        <v>2410.9331572800002</v>
      </c>
      <c r="W44" s="8">
        <v>1897.3648072800004</v>
      </c>
      <c r="X44" s="8">
        <v>2141.014032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239</v>
      </c>
      <c r="B1" s="4" t="s">
        <v>241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6.2543534400000027</v>
      </c>
      <c r="G2" s="21">
        <f t="shared" si="0"/>
        <v>15.635883600000001</v>
      </c>
      <c r="H2" s="21">
        <f t="shared" si="0"/>
        <v>18.762224399999997</v>
      </c>
      <c r="I2" s="21">
        <f t="shared" si="0"/>
        <v>21.889401120000006</v>
      </c>
      <c r="J2" s="21">
        <f t="shared" si="0"/>
        <v>43.80778080000001</v>
      </c>
      <c r="K2" s="21">
        <f t="shared" si="0"/>
        <v>37.763243280000005</v>
      </c>
      <c r="L2" s="21">
        <f t="shared" si="0"/>
        <v>34.716593520000018</v>
      </c>
      <c r="M2" s="21">
        <f t="shared" si="0"/>
        <v>25.158126960000004</v>
      </c>
      <c r="N2" s="21">
        <f t="shared" si="0"/>
        <v>6.3042299999999996</v>
      </c>
      <c r="O2" s="21">
        <f t="shared" si="0"/>
        <v>6.3125891999999997</v>
      </c>
      <c r="P2" s="21">
        <f t="shared" si="0"/>
        <v>6.28583976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2.5250356800000002</v>
      </c>
      <c r="U2" s="21">
        <f t="shared" si="0"/>
        <v>0.74025899999999989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6.2543534400000027</v>
      </c>
      <c r="G26" s="27">
        <f t="shared" si="7"/>
        <v>15.635883600000001</v>
      </c>
      <c r="H26" s="27">
        <f t="shared" si="7"/>
        <v>18.762224399999997</v>
      </c>
      <c r="I26" s="27">
        <f t="shared" si="7"/>
        <v>21.889401120000006</v>
      </c>
      <c r="J26" s="27">
        <f t="shared" si="7"/>
        <v>43.80778080000001</v>
      </c>
      <c r="K26" s="27">
        <f t="shared" si="7"/>
        <v>37.763243280000005</v>
      </c>
      <c r="L26" s="27">
        <f t="shared" si="7"/>
        <v>34.716593520000018</v>
      </c>
      <c r="M26" s="27">
        <f t="shared" si="7"/>
        <v>25.158126960000004</v>
      </c>
      <c r="N26" s="27">
        <f t="shared" si="7"/>
        <v>6.3042299999999996</v>
      </c>
      <c r="O26" s="27">
        <f t="shared" si="7"/>
        <v>6.3125891999999997</v>
      </c>
      <c r="P26" s="27">
        <f t="shared" si="7"/>
        <v>6.28583976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2.5250356800000002</v>
      </c>
      <c r="U26" s="27">
        <f t="shared" si="7"/>
        <v>0.74025899999999989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6.2543534400000027</v>
      </c>
      <c r="G33" s="19">
        <f t="shared" si="9"/>
        <v>15.635883600000001</v>
      </c>
      <c r="H33" s="19">
        <f t="shared" si="9"/>
        <v>18.762224399999997</v>
      </c>
      <c r="I33" s="19">
        <f t="shared" si="9"/>
        <v>21.889401120000006</v>
      </c>
      <c r="J33" s="19">
        <f t="shared" si="9"/>
        <v>43.80778080000001</v>
      </c>
      <c r="K33" s="19">
        <f t="shared" si="9"/>
        <v>37.763243280000005</v>
      </c>
      <c r="L33" s="19">
        <f t="shared" si="9"/>
        <v>34.716593520000018</v>
      </c>
      <c r="M33" s="19">
        <f t="shared" si="9"/>
        <v>25.158126960000004</v>
      </c>
      <c r="N33" s="19">
        <f t="shared" si="9"/>
        <v>6.3042299999999996</v>
      </c>
      <c r="O33" s="19">
        <f t="shared" si="9"/>
        <v>6.3125891999999997</v>
      </c>
      <c r="P33" s="19">
        <f t="shared" si="9"/>
        <v>6.28583976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2.5250356800000002</v>
      </c>
      <c r="U33" s="19">
        <f t="shared" si="9"/>
        <v>0.74025899999999989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0.74025899999999989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6.2543534400000027</v>
      </c>
      <c r="G44" s="8">
        <v>15.635883600000001</v>
      </c>
      <c r="H44" s="8">
        <v>18.762224399999997</v>
      </c>
      <c r="I44" s="8">
        <v>21.889401120000006</v>
      </c>
      <c r="J44" s="8">
        <v>43.80778080000001</v>
      </c>
      <c r="K44" s="8">
        <v>37.763243280000005</v>
      </c>
      <c r="L44" s="8">
        <v>34.716593520000018</v>
      </c>
      <c r="M44" s="8">
        <v>25.158126960000004</v>
      </c>
      <c r="N44" s="8">
        <v>6.3042299999999996</v>
      </c>
      <c r="O44" s="8">
        <v>6.3125891999999997</v>
      </c>
      <c r="P44" s="8">
        <v>6.28583976</v>
      </c>
      <c r="Q44" s="8">
        <v>0</v>
      </c>
      <c r="R44" s="8">
        <v>0</v>
      </c>
      <c r="S44" s="8">
        <v>0</v>
      </c>
      <c r="T44" s="8">
        <v>2.5250356800000002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0.49139999999999995</v>
      </c>
      <c r="K61" s="49">
        <f t="shared" si="11"/>
        <v>4.2588655200000014</v>
      </c>
      <c r="L61" s="49">
        <f t="shared" si="11"/>
        <v>7.8624000000000009</v>
      </c>
      <c r="M61" s="49">
        <f t="shared" si="11"/>
        <v>9.2273126399999974</v>
      </c>
      <c r="N61" s="49">
        <f t="shared" si="11"/>
        <v>14.851287360000001</v>
      </c>
      <c r="O61" s="49">
        <f t="shared" si="11"/>
        <v>15.45177816</v>
      </c>
      <c r="P61" s="49">
        <f t="shared" si="11"/>
        <v>15.77944368</v>
      </c>
      <c r="Q61" s="49">
        <f t="shared" si="11"/>
        <v>15.94317816</v>
      </c>
      <c r="R61" s="49">
        <f t="shared" si="11"/>
        <v>16.871334480000002</v>
      </c>
      <c r="S61" s="49">
        <f t="shared" si="11"/>
        <v>17.035265519999999</v>
      </c>
      <c r="T61" s="49">
        <f t="shared" si="11"/>
        <v>17.650498320000001</v>
      </c>
      <c r="U61" s="49">
        <f t="shared" si="11"/>
        <v>18.952904880000002</v>
      </c>
      <c r="V61" s="49">
        <f t="shared" si="11"/>
        <v>18.83457576</v>
      </c>
      <c r="W61" s="49">
        <f t="shared" si="11"/>
        <v>18.422979120000001</v>
      </c>
      <c r="X61" s="49">
        <f t="shared" si="11"/>
        <v>18.32745096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0.49139999999999995</v>
      </c>
      <c r="K64" s="52">
        <v>4.2588655200000014</v>
      </c>
      <c r="L64" s="52">
        <v>7.8624000000000009</v>
      </c>
      <c r="M64" s="52">
        <v>9.2273126399999974</v>
      </c>
      <c r="N64" s="52">
        <v>14.851287360000001</v>
      </c>
      <c r="O64" s="52">
        <v>15.45177816</v>
      </c>
      <c r="P64" s="52">
        <v>15.77944368</v>
      </c>
      <c r="Q64" s="52">
        <v>15.94317816</v>
      </c>
      <c r="R64" s="52">
        <v>16.871334480000002</v>
      </c>
      <c r="S64" s="52">
        <v>17.035265519999999</v>
      </c>
      <c r="T64" s="52">
        <v>17.650498320000001</v>
      </c>
      <c r="U64" s="52">
        <v>18.952904880000002</v>
      </c>
      <c r="V64" s="52">
        <v>18.83457576</v>
      </c>
      <c r="W64" s="52">
        <v>18.422979120000001</v>
      </c>
      <c r="X64" s="52">
        <v>18.32745096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240</v>
      </c>
      <c r="B1" s="4" t="s">
        <v>242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5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125</v>
      </c>
      <c r="B1" s="4" t="s">
        <v>205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104.20651295999998</v>
      </c>
      <c r="D2" s="21">
        <f t="shared" ref="D2:X2" si="0">SUM(D3,D17,D22,D25,D26,D51,D52)</f>
        <v>54.172799999999995</v>
      </c>
      <c r="E2" s="21">
        <f t="shared" si="0"/>
        <v>107.02184796</v>
      </c>
      <c r="F2" s="21">
        <f t="shared" si="0"/>
        <v>107.02184796</v>
      </c>
      <c r="G2" s="21">
        <f t="shared" si="0"/>
        <v>25.660799999999995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6.2983537199999997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19.298218680000002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X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3">SUM(C5:C7)</f>
        <v>0</v>
      </c>
      <c r="D4" s="19">
        <f t="shared" ref="D4:X4" si="4">SUM(D5:D7)</f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</row>
    <row r="5" spans="1:24" ht="11.25" customHeight="1" x14ac:dyDescent="0.2">
      <c r="A5" s="28" t="s">
        <v>4</v>
      </c>
      <c r="B5" s="7" t="s">
        <v>5</v>
      </c>
      <c r="C5" s="8">
        <f>NRG_CM_E!C5+NRG_OIL_NG_E!C5+NRG_PF_E!C5+NRG_CO_E!C5+NRG_BKBPB_E!C5+NRG_GW_E!C5+NRG_BF_E!C5+NRG_PR_E!C5+NRG_NI_E!C5+NRG_CL_E!C5+NRG_LNG_E!C5+NRG_BIOG_E!C5+NRG_GTL_E!C5+NRG_CPP_E!C5+NRG_NSP_E!C5</f>
        <v>0</v>
      </c>
      <c r="D5" s="8">
        <f>NRG_CM_E!D5+NRG_OIL_NG_E!D5+NRG_PF_E!D5+NRG_CO_E!D5+NRG_BKBPB_E!D5+NRG_GW_E!D5+NRG_BF_E!D5+NRG_PR_E!D5+NRG_NI_E!D5+NRG_CL_E!D5+NRG_LNG_E!D5+NRG_BIOG_E!D5+NRG_GTL_E!D5+NRG_CPP_E!D5+NRG_NSP_E!D5</f>
        <v>0</v>
      </c>
      <c r="E5" s="8">
        <f>NRG_CM_E!E5+NRG_OIL_NG_E!E5+NRG_PF_E!E5+NRG_CO_E!E5+NRG_BKBPB_E!E5+NRG_GW_E!E5+NRG_BF_E!E5+NRG_PR_E!E5+NRG_NI_E!E5+NRG_CL_E!E5+NRG_LNG_E!E5+NRG_BIOG_E!E5+NRG_GTL_E!E5+NRG_CPP_E!E5+NRG_NSP_E!E5</f>
        <v>0</v>
      </c>
      <c r="F5" s="8">
        <f>NRG_CM_E!F5+NRG_OIL_NG_E!F5+NRG_PF_E!F5+NRG_CO_E!F5+NRG_BKBPB_E!F5+NRG_GW_E!F5+NRG_BF_E!F5+NRG_PR_E!F5+NRG_NI_E!F5+NRG_CL_E!F5+NRG_LNG_E!F5+NRG_BIOG_E!F5+NRG_GTL_E!F5+NRG_CPP_E!F5+NRG_NSP_E!F5</f>
        <v>0</v>
      </c>
      <c r="G5" s="8">
        <f>NRG_CM_E!G5+NRG_OIL_NG_E!G5+NRG_PF_E!G5+NRG_CO_E!G5+NRG_BKBPB_E!G5+NRG_GW_E!G5+NRG_BF_E!G5+NRG_PR_E!G5+NRG_NI_E!G5+NRG_CL_E!G5+NRG_LNG_E!G5+NRG_BIOG_E!G5+NRG_GTL_E!G5+NRG_CPP_E!G5+NRG_NSP_E!G5</f>
        <v>0</v>
      </c>
      <c r="H5" s="8">
        <f>NRG_CM_E!H5+NRG_OIL_NG_E!H5+NRG_PF_E!H5+NRG_CO_E!H5+NRG_BKBPB_E!H5+NRG_GW_E!H5+NRG_BF_E!H5+NRG_PR_E!H5+NRG_NI_E!H5+NRG_CL_E!H5+NRG_LNG_E!H5+NRG_BIOG_E!H5+NRG_GTL_E!H5+NRG_CPP_E!H5+NRG_NSP_E!H5</f>
        <v>0</v>
      </c>
      <c r="I5" s="8">
        <f>NRG_CM_E!I5+NRG_OIL_NG_E!I5+NRG_PF_E!I5+NRG_CO_E!I5+NRG_BKBPB_E!I5+NRG_GW_E!I5+NRG_BF_E!I5+NRG_PR_E!I5+NRG_NI_E!I5+NRG_CL_E!I5+NRG_LNG_E!I5+NRG_BIOG_E!I5+NRG_GTL_E!I5+NRG_CPP_E!I5+NRG_NSP_E!I5</f>
        <v>0</v>
      </c>
      <c r="J5" s="8">
        <f>NRG_CM_E!J5+NRG_OIL_NG_E!J5+NRG_PF_E!J5+NRG_CO_E!J5+NRG_BKBPB_E!J5+NRG_GW_E!J5+NRG_BF_E!J5+NRG_PR_E!J5+NRG_NI_E!J5+NRG_CL_E!J5+NRG_LNG_E!J5+NRG_BIOG_E!J5+NRG_GTL_E!J5+NRG_CPP_E!J5+NRG_NSP_E!J5</f>
        <v>0</v>
      </c>
      <c r="K5" s="8">
        <f>NRG_CM_E!K5+NRG_OIL_NG_E!K5+NRG_PF_E!K5+NRG_CO_E!K5+NRG_BKBPB_E!K5+NRG_GW_E!K5+NRG_BF_E!K5+NRG_PR_E!K5+NRG_NI_E!K5+NRG_CL_E!K5+NRG_LNG_E!K5+NRG_BIOG_E!K5+NRG_GTL_E!K5+NRG_CPP_E!K5+NRG_NSP_E!K5</f>
        <v>0</v>
      </c>
      <c r="L5" s="8">
        <f>NRG_CM_E!L5+NRG_OIL_NG_E!L5+NRG_PF_E!L5+NRG_CO_E!L5+NRG_BKBPB_E!L5+NRG_GW_E!L5+NRG_BF_E!L5+NRG_PR_E!L5+NRG_NI_E!L5+NRG_CL_E!L5+NRG_LNG_E!L5+NRG_BIOG_E!L5+NRG_GTL_E!L5+NRG_CPP_E!L5+NRG_NSP_E!L5</f>
        <v>0</v>
      </c>
      <c r="M5" s="8">
        <f>NRG_CM_E!M5+NRG_OIL_NG_E!M5+NRG_PF_E!M5+NRG_CO_E!M5+NRG_BKBPB_E!M5+NRG_GW_E!M5+NRG_BF_E!M5+NRG_PR_E!M5+NRG_NI_E!M5+NRG_CL_E!M5+NRG_LNG_E!M5+NRG_BIOG_E!M5+NRG_GTL_E!M5+NRG_CPP_E!M5+NRG_NSP_E!M5</f>
        <v>0</v>
      </c>
      <c r="N5" s="8">
        <f>NRG_CM_E!N5+NRG_OIL_NG_E!N5+NRG_PF_E!N5+NRG_CO_E!N5+NRG_BKBPB_E!N5+NRG_GW_E!N5+NRG_BF_E!N5+NRG_PR_E!N5+NRG_NI_E!N5+NRG_CL_E!N5+NRG_LNG_E!N5+NRG_BIOG_E!N5+NRG_GTL_E!N5+NRG_CPP_E!N5+NRG_NSP_E!N5</f>
        <v>0</v>
      </c>
      <c r="O5" s="8">
        <f>NRG_CM_E!O5+NRG_OIL_NG_E!O5+NRG_PF_E!O5+NRG_CO_E!O5+NRG_BKBPB_E!O5+NRG_GW_E!O5+NRG_BF_E!O5+NRG_PR_E!O5+NRG_NI_E!O5+NRG_CL_E!O5+NRG_LNG_E!O5+NRG_BIOG_E!O5+NRG_GTL_E!O5+NRG_CPP_E!O5+NRG_NSP_E!O5</f>
        <v>0</v>
      </c>
      <c r="P5" s="8">
        <f>NRG_CM_E!P5+NRG_OIL_NG_E!P5+NRG_PF_E!P5+NRG_CO_E!P5+NRG_BKBPB_E!P5+NRG_GW_E!P5+NRG_BF_E!P5+NRG_PR_E!P5+NRG_NI_E!P5+NRG_CL_E!P5+NRG_LNG_E!P5+NRG_BIOG_E!P5+NRG_GTL_E!P5+NRG_CPP_E!P5+NRG_NSP_E!P5</f>
        <v>0</v>
      </c>
      <c r="Q5" s="8">
        <f>NRG_CM_E!Q5+NRG_OIL_NG_E!Q5+NRG_PF_E!Q5+NRG_CO_E!Q5+NRG_BKBPB_E!Q5+NRG_GW_E!Q5+NRG_BF_E!Q5+NRG_PR_E!Q5+NRG_NI_E!Q5+NRG_CL_E!Q5+NRG_LNG_E!Q5+NRG_BIOG_E!Q5+NRG_GTL_E!Q5+NRG_CPP_E!Q5+NRG_NSP_E!Q5</f>
        <v>0</v>
      </c>
      <c r="R5" s="8">
        <f>NRG_CM_E!R5+NRG_OIL_NG_E!R5+NRG_PF_E!R5+NRG_CO_E!R5+NRG_BKBPB_E!R5+NRG_GW_E!R5+NRG_BF_E!R5+NRG_PR_E!R5+NRG_NI_E!R5+NRG_CL_E!R5+NRG_LNG_E!R5+NRG_BIOG_E!R5+NRG_GTL_E!R5+NRG_CPP_E!R5+NRG_NSP_E!R5</f>
        <v>0</v>
      </c>
      <c r="S5" s="8">
        <f>NRG_CM_E!S5+NRG_OIL_NG_E!S5+NRG_PF_E!S5+NRG_CO_E!S5+NRG_BKBPB_E!S5+NRG_GW_E!S5+NRG_BF_E!S5+NRG_PR_E!S5+NRG_NI_E!S5+NRG_CL_E!S5+NRG_LNG_E!S5+NRG_BIOG_E!S5+NRG_GTL_E!S5+NRG_CPP_E!S5+NRG_NSP_E!S5</f>
        <v>0</v>
      </c>
      <c r="T5" s="8">
        <f>NRG_CM_E!T5+NRG_OIL_NG_E!T5+NRG_PF_E!T5+NRG_CO_E!T5+NRG_BKBPB_E!T5+NRG_GW_E!T5+NRG_BF_E!T5+NRG_PR_E!T5+NRG_NI_E!T5+NRG_CL_E!T5+NRG_LNG_E!T5+NRG_BIOG_E!T5+NRG_GTL_E!T5+NRG_CPP_E!T5+NRG_NSP_E!T5</f>
        <v>0</v>
      </c>
      <c r="U5" s="8">
        <f>NRG_CM_E!U5+NRG_OIL_NG_E!U5+NRG_PF_E!U5+NRG_CO_E!U5+NRG_BKBPB_E!U5+NRG_GW_E!U5+NRG_BF_E!U5+NRG_PR_E!U5+NRG_NI_E!U5+NRG_CL_E!U5+NRG_LNG_E!U5+NRG_BIOG_E!U5+NRG_GTL_E!U5+NRG_CPP_E!U5+NRG_NSP_E!U5</f>
        <v>0</v>
      </c>
      <c r="V5" s="8">
        <f>NRG_CM_E!V5+NRG_OIL_NG_E!V5+NRG_PF_E!V5+NRG_CO_E!V5+NRG_BKBPB_E!V5+NRG_GW_E!V5+NRG_BF_E!V5+NRG_PR_E!V5+NRG_NI_E!V5+NRG_CL_E!V5+NRG_LNG_E!V5+NRG_BIOG_E!V5+NRG_GTL_E!V5+NRG_CPP_E!V5+NRG_NSP_E!V5</f>
        <v>0</v>
      </c>
      <c r="W5" s="8">
        <f>NRG_CM_E!W5+NRG_OIL_NG_E!W5+NRG_PF_E!W5+NRG_CO_E!W5+NRG_BKBPB_E!W5+NRG_GW_E!W5+NRG_BF_E!W5+NRG_PR_E!W5+NRG_NI_E!W5+NRG_CL_E!W5+NRG_LNG_E!W5+NRG_BIOG_E!W5+NRG_GTL_E!W5+NRG_CPP_E!W5+NRG_NSP_E!W5</f>
        <v>0</v>
      </c>
      <c r="X5" s="8">
        <f>NRG_CM_E!X5+NRG_OIL_NG_E!X5+NRG_PF_E!X5+NRG_CO_E!X5+NRG_BKBPB_E!X5+NRG_GW_E!X5+NRG_BF_E!X5+NRG_PR_E!X5+NRG_NI_E!X5+NRG_CL_E!X5+NRG_LNG_E!X5+NRG_BIOG_E!X5+NRG_GTL_E!X5+NRG_CPP_E!X5+NRG_NSP_E!X5</f>
        <v>0</v>
      </c>
    </row>
    <row r="6" spans="1:24" ht="11.25" customHeight="1" x14ac:dyDescent="0.2">
      <c r="A6" s="28" t="s">
        <v>6</v>
      </c>
      <c r="B6" s="7" t="s">
        <v>7</v>
      </c>
      <c r="C6" s="8">
        <f>NRG_CM_E!C6+NRG_OIL_NG_E!C6+NRG_PF_E!C6+NRG_CO_E!C6+NRG_BKBPB_E!C6+NRG_GW_E!C6+NRG_BF_E!C6+NRG_PR_E!C6+NRG_NI_E!C6+NRG_CL_E!C6+NRG_LNG_E!C6+NRG_BIOG_E!C6+NRG_GTL_E!C6+NRG_CPP_E!C6+NRG_NSP_E!C6</f>
        <v>0</v>
      </c>
      <c r="D6" s="8">
        <f>NRG_CM_E!D6+NRG_OIL_NG_E!D6+NRG_PF_E!D6+NRG_CO_E!D6+NRG_BKBPB_E!D6+NRG_GW_E!D6+NRG_BF_E!D6+NRG_PR_E!D6+NRG_NI_E!D6+NRG_CL_E!D6+NRG_LNG_E!D6+NRG_BIOG_E!D6+NRG_GTL_E!D6+NRG_CPP_E!D6+NRG_NSP_E!D6</f>
        <v>0</v>
      </c>
      <c r="E6" s="8">
        <f>NRG_CM_E!E6+NRG_OIL_NG_E!E6+NRG_PF_E!E6+NRG_CO_E!E6+NRG_BKBPB_E!E6+NRG_GW_E!E6+NRG_BF_E!E6+NRG_PR_E!E6+NRG_NI_E!E6+NRG_CL_E!E6+NRG_LNG_E!E6+NRG_BIOG_E!E6+NRG_GTL_E!E6+NRG_CPP_E!E6+NRG_NSP_E!E6</f>
        <v>0</v>
      </c>
      <c r="F6" s="8">
        <f>NRG_CM_E!F6+NRG_OIL_NG_E!F6+NRG_PF_E!F6+NRG_CO_E!F6+NRG_BKBPB_E!F6+NRG_GW_E!F6+NRG_BF_E!F6+NRG_PR_E!F6+NRG_NI_E!F6+NRG_CL_E!F6+NRG_LNG_E!F6+NRG_BIOG_E!F6+NRG_GTL_E!F6+NRG_CPP_E!F6+NRG_NSP_E!F6</f>
        <v>0</v>
      </c>
      <c r="G6" s="8">
        <f>NRG_CM_E!G6+NRG_OIL_NG_E!G6+NRG_PF_E!G6+NRG_CO_E!G6+NRG_BKBPB_E!G6+NRG_GW_E!G6+NRG_BF_E!G6+NRG_PR_E!G6+NRG_NI_E!G6+NRG_CL_E!G6+NRG_LNG_E!G6+NRG_BIOG_E!G6+NRG_GTL_E!G6+NRG_CPP_E!G6+NRG_NSP_E!G6</f>
        <v>0</v>
      </c>
      <c r="H6" s="8">
        <f>NRG_CM_E!H6+NRG_OIL_NG_E!H6+NRG_PF_E!H6+NRG_CO_E!H6+NRG_BKBPB_E!H6+NRG_GW_E!H6+NRG_BF_E!H6+NRG_PR_E!H6+NRG_NI_E!H6+NRG_CL_E!H6+NRG_LNG_E!H6+NRG_BIOG_E!H6+NRG_GTL_E!H6+NRG_CPP_E!H6+NRG_NSP_E!H6</f>
        <v>0</v>
      </c>
      <c r="I6" s="8">
        <f>NRG_CM_E!I6+NRG_OIL_NG_E!I6+NRG_PF_E!I6+NRG_CO_E!I6+NRG_BKBPB_E!I6+NRG_GW_E!I6+NRG_BF_E!I6+NRG_PR_E!I6+NRG_NI_E!I6+NRG_CL_E!I6+NRG_LNG_E!I6+NRG_BIOG_E!I6+NRG_GTL_E!I6+NRG_CPP_E!I6+NRG_NSP_E!I6</f>
        <v>0</v>
      </c>
      <c r="J6" s="8">
        <f>NRG_CM_E!J6+NRG_OIL_NG_E!J6+NRG_PF_E!J6+NRG_CO_E!J6+NRG_BKBPB_E!J6+NRG_GW_E!J6+NRG_BF_E!J6+NRG_PR_E!J6+NRG_NI_E!J6+NRG_CL_E!J6+NRG_LNG_E!J6+NRG_BIOG_E!J6+NRG_GTL_E!J6+NRG_CPP_E!J6+NRG_NSP_E!J6</f>
        <v>0</v>
      </c>
      <c r="K6" s="8">
        <f>NRG_CM_E!K6+NRG_OIL_NG_E!K6+NRG_PF_E!K6+NRG_CO_E!K6+NRG_BKBPB_E!K6+NRG_GW_E!K6+NRG_BF_E!K6+NRG_PR_E!K6+NRG_NI_E!K6+NRG_CL_E!K6+NRG_LNG_E!K6+NRG_BIOG_E!K6+NRG_GTL_E!K6+NRG_CPP_E!K6+NRG_NSP_E!K6</f>
        <v>0</v>
      </c>
      <c r="L6" s="8">
        <f>NRG_CM_E!L6+NRG_OIL_NG_E!L6+NRG_PF_E!L6+NRG_CO_E!L6+NRG_BKBPB_E!L6+NRG_GW_E!L6+NRG_BF_E!L6+NRG_PR_E!L6+NRG_NI_E!L6+NRG_CL_E!L6+NRG_LNG_E!L6+NRG_BIOG_E!L6+NRG_GTL_E!L6+NRG_CPP_E!L6+NRG_NSP_E!L6</f>
        <v>0</v>
      </c>
      <c r="M6" s="8">
        <f>NRG_CM_E!M6+NRG_OIL_NG_E!M6+NRG_PF_E!M6+NRG_CO_E!M6+NRG_BKBPB_E!M6+NRG_GW_E!M6+NRG_BF_E!M6+NRG_PR_E!M6+NRG_NI_E!M6+NRG_CL_E!M6+NRG_LNG_E!M6+NRG_BIOG_E!M6+NRG_GTL_E!M6+NRG_CPP_E!M6+NRG_NSP_E!M6</f>
        <v>0</v>
      </c>
      <c r="N6" s="8">
        <f>NRG_CM_E!N6+NRG_OIL_NG_E!N6+NRG_PF_E!N6+NRG_CO_E!N6+NRG_BKBPB_E!N6+NRG_GW_E!N6+NRG_BF_E!N6+NRG_PR_E!N6+NRG_NI_E!N6+NRG_CL_E!N6+NRG_LNG_E!N6+NRG_BIOG_E!N6+NRG_GTL_E!N6+NRG_CPP_E!N6+NRG_NSP_E!N6</f>
        <v>0</v>
      </c>
      <c r="O6" s="8">
        <f>NRG_CM_E!O6+NRG_OIL_NG_E!O6+NRG_PF_E!O6+NRG_CO_E!O6+NRG_BKBPB_E!O6+NRG_GW_E!O6+NRG_BF_E!O6+NRG_PR_E!O6+NRG_NI_E!O6+NRG_CL_E!O6+NRG_LNG_E!O6+NRG_BIOG_E!O6+NRG_GTL_E!O6+NRG_CPP_E!O6+NRG_NSP_E!O6</f>
        <v>0</v>
      </c>
      <c r="P6" s="8">
        <f>NRG_CM_E!P6+NRG_OIL_NG_E!P6+NRG_PF_E!P6+NRG_CO_E!P6+NRG_BKBPB_E!P6+NRG_GW_E!P6+NRG_BF_E!P6+NRG_PR_E!P6+NRG_NI_E!P6+NRG_CL_E!P6+NRG_LNG_E!P6+NRG_BIOG_E!P6+NRG_GTL_E!P6+NRG_CPP_E!P6+NRG_NSP_E!P6</f>
        <v>0</v>
      </c>
      <c r="Q6" s="8">
        <f>NRG_CM_E!Q6+NRG_OIL_NG_E!Q6+NRG_PF_E!Q6+NRG_CO_E!Q6+NRG_BKBPB_E!Q6+NRG_GW_E!Q6+NRG_BF_E!Q6+NRG_PR_E!Q6+NRG_NI_E!Q6+NRG_CL_E!Q6+NRG_LNG_E!Q6+NRG_BIOG_E!Q6+NRG_GTL_E!Q6+NRG_CPP_E!Q6+NRG_NSP_E!Q6</f>
        <v>0</v>
      </c>
      <c r="R6" s="8">
        <f>NRG_CM_E!R6+NRG_OIL_NG_E!R6+NRG_PF_E!R6+NRG_CO_E!R6+NRG_BKBPB_E!R6+NRG_GW_E!R6+NRG_BF_E!R6+NRG_PR_E!R6+NRG_NI_E!R6+NRG_CL_E!R6+NRG_LNG_E!R6+NRG_BIOG_E!R6+NRG_GTL_E!R6+NRG_CPP_E!R6+NRG_NSP_E!R6</f>
        <v>0</v>
      </c>
      <c r="S6" s="8">
        <f>NRG_CM_E!S6+NRG_OIL_NG_E!S6+NRG_PF_E!S6+NRG_CO_E!S6+NRG_BKBPB_E!S6+NRG_GW_E!S6+NRG_BF_E!S6+NRG_PR_E!S6+NRG_NI_E!S6+NRG_CL_E!S6+NRG_LNG_E!S6+NRG_BIOG_E!S6+NRG_GTL_E!S6+NRG_CPP_E!S6+NRG_NSP_E!S6</f>
        <v>0</v>
      </c>
      <c r="T6" s="8">
        <f>NRG_CM_E!T6+NRG_OIL_NG_E!T6+NRG_PF_E!T6+NRG_CO_E!T6+NRG_BKBPB_E!T6+NRG_GW_E!T6+NRG_BF_E!T6+NRG_PR_E!T6+NRG_NI_E!T6+NRG_CL_E!T6+NRG_LNG_E!T6+NRG_BIOG_E!T6+NRG_GTL_E!T6+NRG_CPP_E!T6+NRG_NSP_E!T6</f>
        <v>0</v>
      </c>
      <c r="U6" s="8">
        <f>NRG_CM_E!U6+NRG_OIL_NG_E!U6+NRG_PF_E!U6+NRG_CO_E!U6+NRG_BKBPB_E!U6+NRG_GW_E!U6+NRG_BF_E!U6+NRG_PR_E!U6+NRG_NI_E!U6+NRG_CL_E!U6+NRG_LNG_E!U6+NRG_BIOG_E!U6+NRG_GTL_E!U6+NRG_CPP_E!U6+NRG_NSP_E!U6</f>
        <v>0</v>
      </c>
      <c r="V6" s="8">
        <f>NRG_CM_E!V6+NRG_OIL_NG_E!V6+NRG_PF_E!V6+NRG_CO_E!V6+NRG_BKBPB_E!V6+NRG_GW_E!V6+NRG_BF_E!V6+NRG_PR_E!V6+NRG_NI_E!V6+NRG_CL_E!V6+NRG_LNG_E!V6+NRG_BIOG_E!V6+NRG_GTL_E!V6+NRG_CPP_E!V6+NRG_NSP_E!V6</f>
        <v>0</v>
      </c>
      <c r="W6" s="8">
        <f>NRG_CM_E!W6+NRG_OIL_NG_E!W6+NRG_PF_E!W6+NRG_CO_E!W6+NRG_BKBPB_E!W6+NRG_GW_E!W6+NRG_BF_E!W6+NRG_PR_E!W6+NRG_NI_E!W6+NRG_CL_E!W6+NRG_LNG_E!W6+NRG_BIOG_E!W6+NRG_GTL_E!W6+NRG_CPP_E!W6+NRG_NSP_E!W6</f>
        <v>0</v>
      </c>
      <c r="X6" s="8">
        <f>NRG_CM_E!X6+NRG_OIL_NG_E!X6+NRG_PF_E!X6+NRG_CO_E!X6+NRG_BKBPB_E!X6+NRG_GW_E!X6+NRG_BF_E!X6+NRG_PR_E!X6+NRG_NI_E!X6+NRG_CL_E!X6+NRG_LNG_E!X6+NRG_BIOG_E!X6+NRG_GTL_E!X6+NRG_CPP_E!X6+NRG_NSP_E!X6</f>
        <v>0</v>
      </c>
    </row>
    <row r="7" spans="1:24" ht="11.25" customHeight="1" x14ac:dyDescent="0.2">
      <c r="A7" s="28" t="s">
        <v>8</v>
      </c>
      <c r="B7" s="7" t="s">
        <v>9</v>
      </c>
      <c r="C7" s="8">
        <f>NRG_CM_E!C7+NRG_OIL_NG_E!C7+NRG_PF_E!C7+NRG_CO_E!C7+NRG_BKBPB_E!C7+NRG_GW_E!C7+NRG_BF_E!C7+NRG_PR_E!C7+NRG_NI_E!C7+NRG_CL_E!C7+NRG_LNG_E!C7+NRG_BIOG_E!C7+NRG_GTL_E!C7+NRG_CPP_E!C7+NRG_NSP_E!C7</f>
        <v>0</v>
      </c>
      <c r="D7" s="8">
        <f>NRG_CM_E!D7+NRG_OIL_NG_E!D7+NRG_PF_E!D7+NRG_CO_E!D7+NRG_BKBPB_E!D7+NRG_GW_E!D7+NRG_BF_E!D7+NRG_PR_E!D7+NRG_NI_E!D7+NRG_CL_E!D7+NRG_LNG_E!D7+NRG_BIOG_E!D7+NRG_GTL_E!D7+NRG_CPP_E!D7+NRG_NSP_E!D7</f>
        <v>0</v>
      </c>
      <c r="E7" s="8">
        <f>NRG_CM_E!E7+NRG_OIL_NG_E!E7+NRG_PF_E!E7+NRG_CO_E!E7+NRG_BKBPB_E!E7+NRG_GW_E!E7+NRG_BF_E!E7+NRG_PR_E!E7+NRG_NI_E!E7+NRG_CL_E!E7+NRG_LNG_E!E7+NRG_BIOG_E!E7+NRG_GTL_E!E7+NRG_CPP_E!E7+NRG_NSP_E!E7</f>
        <v>0</v>
      </c>
      <c r="F7" s="8">
        <f>NRG_CM_E!F7+NRG_OIL_NG_E!F7+NRG_PF_E!F7+NRG_CO_E!F7+NRG_BKBPB_E!F7+NRG_GW_E!F7+NRG_BF_E!F7+NRG_PR_E!F7+NRG_NI_E!F7+NRG_CL_E!F7+NRG_LNG_E!F7+NRG_BIOG_E!F7+NRG_GTL_E!F7+NRG_CPP_E!F7+NRG_NSP_E!F7</f>
        <v>0</v>
      </c>
      <c r="G7" s="8">
        <f>NRG_CM_E!G7+NRG_OIL_NG_E!G7+NRG_PF_E!G7+NRG_CO_E!G7+NRG_BKBPB_E!G7+NRG_GW_E!G7+NRG_BF_E!G7+NRG_PR_E!G7+NRG_NI_E!G7+NRG_CL_E!G7+NRG_LNG_E!G7+NRG_BIOG_E!G7+NRG_GTL_E!G7+NRG_CPP_E!G7+NRG_NSP_E!G7</f>
        <v>0</v>
      </c>
      <c r="H7" s="8">
        <f>NRG_CM_E!H7+NRG_OIL_NG_E!H7+NRG_PF_E!H7+NRG_CO_E!H7+NRG_BKBPB_E!H7+NRG_GW_E!H7+NRG_BF_E!H7+NRG_PR_E!H7+NRG_NI_E!H7+NRG_CL_E!H7+NRG_LNG_E!H7+NRG_BIOG_E!H7+NRG_GTL_E!H7+NRG_CPP_E!H7+NRG_NSP_E!H7</f>
        <v>0</v>
      </c>
      <c r="I7" s="8">
        <f>NRG_CM_E!I7+NRG_OIL_NG_E!I7+NRG_PF_E!I7+NRG_CO_E!I7+NRG_BKBPB_E!I7+NRG_GW_E!I7+NRG_BF_E!I7+NRG_PR_E!I7+NRG_NI_E!I7+NRG_CL_E!I7+NRG_LNG_E!I7+NRG_BIOG_E!I7+NRG_GTL_E!I7+NRG_CPP_E!I7+NRG_NSP_E!I7</f>
        <v>0</v>
      </c>
      <c r="J7" s="8">
        <f>NRG_CM_E!J7+NRG_OIL_NG_E!J7+NRG_PF_E!J7+NRG_CO_E!J7+NRG_BKBPB_E!J7+NRG_GW_E!J7+NRG_BF_E!J7+NRG_PR_E!J7+NRG_NI_E!J7+NRG_CL_E!J7+NRG_LNG_E!J7+NRG_BIOG_E!J7+NRG_GTL_E!J7+NRG_CPP_E!J7+NRG_NSP_E!J7</f>
        <v>0</v>
      </c>
      <c r="K7" s="8">
        <f>NRG_CM_E!K7+NRG_OIL_NG_E!K7+NRG_PF_E!K7+NRG_CO_E!K7+NRG_BKBPB_E!K7+NRG_GW_E!K7+NRG_BF_E!K7+NRG_PR_E!K7+NRG_NI_E!K7+NRG_CL_E!K7+NRG_LNG_E!K7+NRG_BIOG_E!K7+NRG_GTL_E!K7+NRG_CPP_E!K7+NRG_NSP_E!K7</f>
        <v>0</v>
      </c>
      <c r="L7" s="8">
        <f>NRG_CM_E!L7+NRG_OIL_NG_E!L7+NRG_PF_E!L7+NRG_CO_E!L7+NRG_BKBPB_E!L7+NRG_GW_E!L7+NRG_BF_E!L7+NRG_PR_E!L7+NRG_NI_E!L7+NRG_CL_E!L7+NRG_LNG_E!L7+NRG_BIOG_E!L7+NRG_GTL_E!L7+NRG_CPP_E!L7+NRG_NSP_E!L7</f>
        <v>0</v>
      </c>
      <c r="M7" s="8">
        <f>NRG_CM_E!M7+NRG_OIL_NG_E!M7+NRG_PF_E!M7+NRG_CO_E!M7+NRG_BKBPB_E!M7+NRG_GW_E!M7+NRG_BF_E!M7+NRG_PR_E!M7+NRG_NI_E!M7+NRG_CL_E!M7+NRG_LNG_E!M7+NRG_BIOG_E!M7+NRG_GTL_E!M7+NRG_CPP_E!M7+NRG_NSP_E!M7</f>
        <v>0</v>
      </c>
      <c r="N7" s="8">
        <f>NRG_CM_E!N7+NRG_OIL_NG_E!N7+NRG_PF_E!N7+NRG_CO_E!N7+NRG_BKBPB_E!N7+NRG_GW_E!N7+NRG_BF_E!N7+NRG_PR_E!N7+NRG_NI_E!N7+NRG_CL_E!N7+NRG_LNG_E!N7+NRG_BIOG_E!N7+NRG_GTL_E!N7+NRG_CPP_E!N7+NRG_NSP_E!N7</f>
        <v>0</v>
      </c>
      <c r="O7" s="8">
        <f>NRG_CM_E!O7+NRG_OIL_NG_E!O7+NRG_PF_E!O7+NRG_CO_E!O7+NRG_BKBPB_E!O7+NRG_GW_E!O7+NRG_BF_E!O7+NRG_PR_E!O7+NRG_NI_E!O7+NRG_CL_E!O7+NRG_LNG_E!O7+NRG_BIOG_E!O7+NRG_GTL_E!O7+NRG_CPP_E!O7+NRG_NSP_E!O7</f>
        <v>0</v>
      </c>
      <c r="P7" s="8">
        <f>NRG_CM_E!P7+NRG_OIL_NG_E!P7+NRG_PF_E!P7+NRG_CO_E!P7+NRG_BKBPB_E!P7+NRG_GW_E!P7+NRG_BF_E!P7+NRG_PR_E!P7+NRG_NI_E!P7+NRG_CL_E!P7+NRG_LNG_E!P7+NRG_BIOG_E!P7+NRG_GTL_E!P7+NRG_CPP_E!P7+NRG_NSP_E!P7</f>
        <v>0</v>
      </c>
      <c r="Q7" s="8">
        <f>NRG_CM_E!Q7+NRG_OIL_NG_E!Q7+NRG_PF_E!Q7+NRG_CO_E!Q7+NRG_BKBPB_E!Q7+NRG_GW_E!Q7+NRG_BF_E!Q7+NRG_PR_E!Q7+NRG_NI_E!Q7+NRG_CL_E!Q7+NRG_LNG_E!Q7+NRG_BIOG_E!Q7+NRG_GTL_E!Q7+NRG_CPP_E!Q7+NRG_NSP_E!Q7</f>
        <v>0</v>
      </c>
      <c r="R7" s="8">
        <f>NRG_CM_E!R7+NRG_OIL_NG_E!R7+NRG_PF_E!R7+NRG_CO_E!R7+NRG_BKBPB_E!R7+NRG_GW_E!R7+NRG_BF_E!R7+NRG_PR_E!R7+NRG_NI_E!R7+NRG_CL_E!R7+NRG_LNG_E!R7+NRG_BIOG_E!R7+NRG_GTL_E!R7+NRG_CPP_E!R7+NRG_NSP_E!R7</f>
        <v>0</v>
      </c>
      <c r="S7" s="8">
        <f>NRG_CM_E!S7+NRG_OIL_NG_E!S7+NRG_PF_E!S7+NRG_CO_E!S7+NRG_BKBPB_E!S7+NRG_GW_E!S7+NRG_BF_E!S7+NRG_PR_E!S7+NRG_NI_E!S7+NRG_CL_E!S7+NRG_LNG_E!S7+NRG_BIOG_E!S7+NRG_GTL_E!S7+NRG_CPP_E!S7+NRG_NSP_E!S7</f>
        <v>0</v>
      </c>
      <c r="T7" s="8">
        <f>NRG_CM_E!T7+NRG_OIL_NG_E!T7+NRG_PF_E!T7+NRG_CO_E!T7+NRG_BKBPB_E!T7+NRG_GW_E!T7+NRG_BF_E!T7+NRG_PR_E!T7+NRG_NI_E!T7+NRG_CL_E!T7+NRG_LNG_E!T7+NRG_BIOG_E!T7+NRG_GTL_E!T7+NRG_CPP_E!T7+NRG_NSP_E!T7</f>
        <v>0</v>
      </c>
      <c r="U7" s="8">
        <f>NRG_CM_E!U7+NRG_OIL_NG_E!U7+NRG_PF_E!U7+NRG_CO_E!U7+NRG_BKBPB_E!U7+NRG_GW_E!U7+NRG_BF_E!U7+NRG_PR_E!U7+NRG_NI_E!U7+NRG_CL_E!U7+NRG_LNG_E!U7+NRG_BIOG_E!U7+NRG_GTL_E!U7+NRG_CPP_E!U7+NRG_NSP_E!U7</f>
        <v>0</v>
      </c>
      <c r="V7" s="8">
        <f>NRG_CM_E!V7+NRG_OIL_NG_E!V7+NRG_PF_E!V7+NRG_CO_E!V7+NRG_BKBPB_E!V7+NRG_GW_E!V7+NRG_BF_E!V7+NRG_PR_E!V7+NRG_NI_E!V7+NRG_CL_E!V7+NRG_LNG_E!V7+NRG_BIOG_E!V7+NRG_GTL_E!V7+NRG_CPP_E!V7+NRG_NSP_E!V7</f>
        <v>0</v>
      </c>
      <c r="W7" s="8">
        <f>NRG_CM_E!W7+NRG_OIL_NG_E!W7+NRG_PF_E!W7+NRG_CO_E!W7+NRG_BKBPB_E!W7+NRG_GW_E!W7+NRG_BF_E!W7+NRG_PR_E!W7+NRG_NI_E!W7+NRG_CL_E!W7+NRG_LNG_E!W7+NRG_BIOG_E!W7+NRG_GTL_E!W7+NRG_CPP_E!W7+NRG_NSP_E!W7</f>
        <v>0</v>
      </c>
      <c r="X7" s="8">
        <f>NRG_CM_E!X7+NRG_OIL_NG_E!X7+NRG_PF_E!X7+NRG_CO_E!X7+NRG_BKBPB_E!X7+NRG_GW_E!X7+NRG_BF_E!X7+NRG_PR_E!X7+NRG_NI_E!X7+NRG_CL_E!X7+NRG_LNG_E!X7+NRG_BIOG_E!X7+NRG_GTL_E!X7+NRG_CPP_E!X7+NRG_NSP_E!X7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5">SUM(C9:C10)</f>
        <v>0</v>
      </c>
      <c r="D8" s="19">
        <f t="shared" ref="D8:X8" si="6">SUM(D9:D10)</f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</row>
    <row r="9" spans="1:24" ht="11.25" customHeight="1" x14ac:dyDescent="0.2">
      <c r="A9" s="28" t="s">
        <v>10</v>
      </c>
      <c r="B9" s="7" t="s">
        <v>11</v>
      </c>
      <c r="C9" s="8">
        <f>NRG_CM_E!C9+NRG_OIL_NG_E!C9+NRG_PF_E!C9+NRG_CO_E!C9+NRG_BKBPB_E!C9+NRG_GW_E!C9+NRG_BF_E!C9+NRG_PR_E!C9+NRG_NI_E!C9+NRG_CL_E!C9+NRG_LNG_E!C9+NRG_BIOG_E!C9+NRG_GTL_E!C9+NRG_CPP_E!C9+NRG_NSP_E!C9</f>
        <v>0</v>
      </c>
      <c r="D9" s="8">
        <f>NRG_CM_E!D9+NRG_OIL_NG_E!D9+NRG_PF_E!D9+NRG_CO_E!D9+NRG_BKBPB_E!D9+NRG_GW_E!D9+NRG_BF_E!D9+NRG_PR_E!D9+NRG_NI_E!D9+NRG_CL_E!D9+NRG_LNG_E!D9+NRG_BIOG_E!D9+NRG_GTL_E!D9+NRG_CPP_E!D9+NRG_NSP_E!D9</f>
        <v>0</v>
      </c>
      <c r="E9" s="8">
        <f>NRG_CM_E!E9+NRG_OIL_NG_E!E9+NRG_PF_E!E9+NRG_CO_E!E9+NRG_BKBPB_E!E9+NRG_GW_E!E9+NRG_BF_E!E9+NRG_PR_E!E9+NRG_NI_E!E9+NRG_CL_E!E9+NRG_LNG_E!E9+NRG_BIOG_E!E9+NRG_GTL_E!E9+NRG_CPP_E!E9+NRG_NSP_E!E9</f>
        <v>0</v>
      </c>
      <c r="F9" s="8">
        <f>NRG_CM_E!F9+NRG_OIL_NG_E!F9+NRG_PF_E!F9+NRG_CO_E!F9+NRG_BKBPB_E!F9+NRG_GW_E!F9+NRG_BF_E!F9+NRG_PR_E!F9+NRG_NI_E!F9+NRG_CL_E!F9+NRG_LNG_E!F9+NRG_BIOG_E!F9+NRG_GTL_E!F9+NRG_CPP_E!F9+NRG_NSP_E!F9</f>
        <v>0</v>
      </c>
      <c r="G9" s="8">
        <f>NRG_CM_E!G9+NRG_OIL_NG_E!G9+NRG_PF_E!G9+NRG_CO_E!G9+NRG_BKBPB_E!G9+NRG_GW_E!G9+NRG_BF_E!G9+NRG_PR_E!G9+NRG_NI_E!G9+NRG_CL_E!G9+NRG_LNG_E!G9+NRG_BIOG_E!G9+NRG_GTL_E!G9+NRG_CPP_E!G9+NRG_NSP_E!G9</f>
        <v>0</v>
      </c>
      <c r="H9" s="8">
        <f>NRG_CM_E!H9+NRG_OIL_NG_E!H9+NRG_PF_E!H9+NRG_CO_E!H9+NRG_BKBPB_E!H9+NRG_GW_E!H9+NRG_BF_E!H9+NRG_PR_E!H9+NRG_NI_E!H9+NRG_CL_E!H9+NRG_LNG_E!H9+NRG_BIOG_E!H9+NRG_GTL_E!H9+NRG_CPP_E!H9+NRG_NSP_E!H9</f>
        <v>0</v>
      </c>
      <c r="I9" s="8">
        <f>NRG_CM_E!I9+NRG_OIL_NG_E!I9+NRG_PF_E!I9+NRG_CO_E!I9+NRG_BKBPB_E!I9+NRG_GW_E!I9+NRG_BF_E!I9+NRG_PR_E!I9+NRG_NI_E!I9+NRG_CL_E!I9+NRG_LNG_E!I9+NRG_BIOG_E!I9+NRG_GTL_E!I9+NRG_CPP_E!I9+NRG_NSP_E!I9</f>
        <v>0</v>
      </c>
      <c r="J9" s="8">
        <f>NRG_CM_E!J9+NRG_OIL_NG_E!J9+NRG_PF_E!J9+NRG_CO_E!J9+NRG_BKBPB_E!J9+NRG_GW_E!J9+NRG_BF_E!J9+NRG_PR_E!J9+NRG_NI_E!J9+NRG_CL_E!J9+NRG_LNG_E!J9+NRG_BIOG_E!J9+NRG_GTL_E!J9+NRG_CPP_E!J9+NRG_NSP_E!J9</f>
        <v>0</v>
      </c>
      <c r="K9" s="8">
        <f>NRG_CM_E!K9+NRG_OIL_NG_E!K9+NRG_PF_E!K9+NRG_CO_E!K9+NRG_BKBPB_E!K9+NRG_GW_E!K9+NRG_BF_E!K9+NRG_PR_E!K9+NRG_NI_E!K9+NRG_CL_E!K9+NRG_LNG_E!K9+NRG_BIOG_E!K9+NRG_GTL_E!K9+NRG_CPP_E!K9+NRG_NSP_E!K9</f>
        <v>0</v>
      </c>
      <c r="L9" s="8">
        <f>NRG_CM_E!L9+NRG_OIL_NG_E!L9+NRG_PF_E!L9+NRG_CO_E!L9+NRG_BKBPB_E!L9+NRG_GW_E!L9+NRG_BF_E!L9+NRG_PR_E!L9+NRG_NI_E!L9+NRG_CL_E!L9+NRG_LNG_E!L9+NRG_BIOG_E!L9+NRG_GTL_E!L9+NRG_CPP_E!L9+NRG_NSP_E!L9</f>
        <v>0</v>
      </c>
      <c r="M9" s="8">
        <f>NRG_CM_E!M9+NRG_OIL_NG_E!M9+NRG_PF_E!M9+NRG_CO_E!M9+NRG_BKBPB_E!M9+NRG_GW_E!M9+NRG_BF_E!M9+NRG_PR_E!M9+NRG_NI_E!M9+NRG_CL_E!M9+NRG_LNG_E!M9+NRG_BIOG_E!M9+NRG_GTL_E!M9+NRG_CPP_E!M9+NRG_NSP_E!M9</f>
        <v>0</v>
      </c>
      <c r="N9" s="8">
        <f>NRG_CM_E!N9+NRG_OIL_NG_E!N9+NRG_PF_E!N9+NRG_CO_E!N9+NRG_BKBPB_E!N9+NRG_GW_E!N9+NRG_BF_E!N9+NRG_PR_E!N9+NRG_NI_E!N9+NRG_CL_E!N9+NRG_LNG_E!N9+NRG_BIOG_E!N9+NRG_GTL_E!N9+NRG_CPP_E!N9+NRG_NSP_E!N9</f>
        <v>0</v>
      </c>
      <c r="O9" s="8">
        <f>NRG_CM_E!O9+NRG_OIL_NG_E!O9+NRG_PF_E!O9+NRG_CO_E!O9+NRG_BKBPB_E!O9+NRG_GW_E!O9+NRG_BF_E!O9+NRG_PR_E!O9+NRG_NI_E!O9+NRG_CL_E!O9+NRG_LNG_E!O9+NRG_BIOG_E!O9+NRG_GTL_E!O9+NRG_CPP_E!O9+NRG_NSP_E!O9</f>
        <v>0</v>
      </c>
      <c r="P9" s="8">
        <f>NRG_CM_E!P9+NRG_OIL_NG_E!P9+NRG_PF_E!P9+NRG_CO_E!P9+NRG_BKBPB_E!P9+NRG_GW_E!P9+NRG_BF_E!P9+NRG_PR_E!P9+NRG_NI_E!P9+NRG_CL_E!P9+NRG_LNG_E!P9+NRG_BIOG_E!P9+NRG_GTL_E!P9+NRG_CPP_E!P9+NRG_NSP_E!P9</f>
        <v>0</v>
      </c>
      <c r="Q9" s="8">
        <f>NRG_CM_E!Q9+NRG_OIL_NG_E!Q9+NRG_PF_E!Q9+NRG_CO_E!Q9+NRG_BKBPB_E!Q9+NRG_GW_E!Q9+NRG_BF_E!Q9+NRG_PR_E!Q9+NRG_NI_E!Q9+NRG_CL_E!Q9+NRG_LNG_E!Q9+NRG_BIOG_E!Q9+NRG_GTL_E!Q9+NRG_CPP_E!Q9+NRG_NSP_E!Q9</f>
        <v>0</v>
      </c>
      <c r="R9" s="8">
        <f>NRG_CM_E!R9+NRG_OIL_NG_E!R9+NRG_PF_E!R9+NRG_CO_E!R9+NRG_BKBPB_E!R9+NRG_GW_E!R9+NRG_BF_E!R9+NRG_PR_E!R9+NRG_NI_E!R9+NRG_CL_E!R9+NRG_LNG_E!R9+NRG_BIOG_E!R9+NRG_GTL_E!R9+NRG_CPP_E!R9+NRG_NSP_E!R9</f>
        <v>0</v>
      </c>
      <c r="S9" s="8">
        <f>NRG_CM_E!S9+NRG_OIL_NG_E!S9+NRG_PF_E!S9+NRG_CO_E!S9+NRG_BKBPB_E!S9+NRG_GW_E!S9+NRG_BF_E!S9+NRG_PR_E!S9+NRG_NI_E!S9+NRG_CL_E!S9+NRG_LNG_E!S9+NRG_BIOG_E!S9+NRG_GTL_E!S9+NRG_CPP_E!S9+NRG_NSP_E!S9</f>
        <v>0</v>
      </c>
      <c r="T9" s="8">
        <f>NRG_CM_E!T9+NRG_OIL_NG_E!T9+NRG_PF_E!T9+NRG_CO_E!T9+NRG_BKBPB_E!T9+NRG_GW_E!T9+NRG_BF_E!T9+NRG_PR_E!T9+NRG_NI_E!T9+NRG_CL_E!T9+NRG_LNG_E!T9+NRG_BIOG_E!T9+NRG_GTL_E!T9+NRG_CPP_E!T9+NRG_NSP_E!T9</f>
        <v>0</v>
      </c>
      <c r="U9" s="8">
        <f>NRG_CM_E!U9+NRG_OIL_NG_E!U9+NRG_PF_E!U9+NRG_CO_E!U9+NRG_BKBPB_E!U9+NRG_GW_E!U9+NRG_BF_E!U9+NRG_PR_E!U9+NRG_NI_E!U9+NRG_CL_E!U9+NRG_LNG_E!U9+NRG_BIOG_E!U9+NRG_GTL_E!U9+NRG_CPP_E!U9+NRG_NSP_E!U9</f>
        <v>0</v>
      </c>
      <c r="V9" s="8">
        <f>NRG_CM_E!V9+NRG_OIL_NG_E!V9+NRG_PF_E!V9+NRG_CO_E!V9+NRG_BKBPB_E!V9+NRG_GW_E!V9+NRG_BF_E!V9+NRG_PR_E!V9+NRG_NI_E!V9+NRG_CL_E!V9+NRG_LNG_E!V9+NRG_BIOG_E!V9+NRG_GTL_E!V9+NRG_CPP_E!V9+NRG_NSP_E!V9</f>
        <v>0</v>
      </c>
      <c r="W9" s="8">
        <f>NRG_CM_E!W9+NRG_OIL_NG_E!W9+NRG_PF_E!W9+NRG_CO_E!W9+NRG_BKBPB_E!W9+NRG_GW_E!W9+NRG_BF_E!W9+NRG_PR_E!W9+NRG_NI_E!W9+NRG_CL_E!W9+NRG_LNG_E!W9+NRG_BIOG_E!W9+NRG_GTL_E!W9+NRG_CPP_E!W9+NRG_NSP_E!W9</f>
        <v>0</v>
      </c>
      <c r="X9" s="8">
        <f>NRG_CM_E!X9+NRG_OIL_NG_E!X9+NRG_PF_E!X9+NRG_CO_E!X9+NRG_BKBPB_E!X9+NRG_GW_E!X9+NRG_BF_E!X9+NRG_PR_E!X9+NRG_NI_E!X9+NRG_CL_E!X9+NRG_LNG_E!X9+NRG_BIOG_E!X9+NRG_GTL_E!X9+NRG_CPP_E!X9+NRG_NSP_E!X9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NRG_CM_E!C10+NRG_OIL_NG_E!C10+NRG_PF_E!C10+NRG_CO_E!C10+NRG_BKBPB_E!C10+NRG_GW_E!C10+NRG_BF_E!C10+NRG_PR_E!C10+NRG_NI_E!C10+NRG_CL_E!C10+NRG_LNG_E!C10+NRG_BIOG_E!C10+NRG_GTL_E!C10+NRG_CPP_E!C10+NRG_NSP_E!C10</f>
        <v>0</v>
      </c>
      <c r="D10" s="8">
        <f>NRG_CM_E!D10+NRG_OIL_NG_E!D10+NRG_PF_E!D10+NRG_CO_E!D10+NRG_BKBPB_E!D10+NRG_GW_E!D10+NRG_BF_E!D10+NRG_PR_E!D10+NRG_NI_E!D10+NRG_CL_E!D10+NRG_LNG_E!D10+NRG_BIOG_E!D10+NRG_GTL_E!D10+NRG_CPP_E!D10+NRG_NSP_E!D10</f>
        <v>0</v>
      </c>
      <c r="E10" s="8">
        <f>NRG_CM_E!E10+NRG_OIL_NG_E!E10+NRG_PF_E!E10+NRG_CO_E!E10+NRG_BKBPB_E!E10+NRG_GW_E!E10+NRG_BF_E!E10+NRG_PR_E!E10+NRG_NI_E!E10+NRG_CL_E!E10+NRG_LNG_E!E10+NRG_BIOG_E!E10+NRG_GTL_E!E10+NRG_CPP_E!E10+NRG_NSP_E!E10</f>
        <v>0</v>
      </c>
      <c r="F10" s="8">
        <f>NRG_CM_E!F10+NRG_OIL_NG_E!F10+NRG_PF_E!F10+NRG_CO_E!F10+NRG_BKBPB_E!F10+NRG_GW_E!F10+NRG_BF_E!F10+NRG_PR_E!F10+NRG_NI_E!F10+NRG_CL_E!F10+NRG_LNG_E!F10+NRG_BIOG_E!F10+NRG_GTL_E!F10+NRG_CPP_E!F10+NRG_NSP_E!F10</f>
        <v>0</v>
      </c>
      <c r="G10" s="8">
        <f>NRG_CM_E!G10+NRG_OIL_NG_E!G10+NRG_PF_E!G10+NRG_CO_E!G10+NRG_BKBPB_E!G10+NRG_GW_E!G10+NRG_BF_E!G10+NRG_PR_E!G10+NRG_NI_E!G10+NRG_CL_E!G10+NRG_LNG_E!G10+NRG_BIOG_E!G10+NRG_GTL_E!G10+NRG_CPP_E!G10+NRG_NSP_E!G10</f>
        <v>0</v>
      </c>
      <c r="H10" s="8">
        <f>NRG_CM_E!H10+NRG_OIL_NG_E!H10+NRG_PF_E!H10+NRG_CO_E!H10+NRG_BKBPB_E!H10+NRG_GW_E!H10+NRG_BF_E!H10+NRG_PR_E!H10+NRG_NI_E!H10+NRG_CL_E!H10+NRG_LNG_E!H10+NRG_BIOG_E!H10+NRG_GTL_E!H10+NRG_CPP_E!H10+NRG_NSP_E!H10</f>
        <v>0</v>
      </c>
      <c r="I10" s="8">
        <f>NRG_CM_E!I10+NRG_OIL_NG_E!I10+NRG_PF_E!I10+NRG_CO_E!I10+NRG_BKBPB_E!I10+NRG_GW_E!I10+NRG_BF_E!I10+NRG_PR_E!I10+NRG_NI_E!I10+NRG_CL_E!I10+NRG_LNG_E!I10+NRG_BIOG_E!I10+NRG_GTL_E!I10+NRG_CPP_E!I10+NRG_NSP_E!I10</f>
        <v>0</v>
      </c>
      <c r="J10" s="8">
        <f>NRG_CM_E!J10+NRG_OIL_NG_E!J10+NRG_PF_E!J10+NRG_CO_E!J10+NRG_BKBPB_E!J10+NRG_GW_E!J10+NRG_BF_E!J10+NRG_PR_E!J10+NRG_NI_E!J10+NRG_CL_E!J10+NRG_LNG_E!J10+NRG_BIOG_E!J10+NRG_GTL_E!J10+NRG_CPP_E!J10+NRG_NSP_E!J10</f>
        <v>0</v>
      </c>
      <c r="K10" s="8">
        <f>NRG_CM_E!K10+NRG_OIL_NG_E!K10+NRG_PF_E!K10+NRG_CO_E!K10+NRG_BKBPB_E!K10+NRG_GW_E!K10+NRG_BF_E!K10+NRG_PR_E!K10+NRG_NI_E!K10+NRG_CL_E!K10+NRG_LNG_E!K10+NRG_BIOG_E!K10+NRG_GTL_E!K10+NRG_CPP_E!K10+NRG_NSP_E!K10</f>
        <v>0</v>
      </c>
      <c r="L10" s="8">
        <f>NRG_CM_E!L10+NRG_OIL_NG_E!L10+NRG_PF_E!L10+NRG_CO_E!L10+NRG_BKBPB_E!L10+NRG_GW_E!L10+NRG_BF_E!L10+NRG_PR_E!L10+NRG_NI_E!L10+NRG_CL_E!L10+NRG_LNG_E!L10+NRG_BIOG_E!L10+NRG_GTL_E!L10+NRG_CPP_E!L10+NRG_NSP_E!L10</f>
        <v>0</v>
      </c>
      <c r="M10" s="8">
        <f>NRG_CM_E!M10+NRG_OIL_NG_E!M10+NRG_PF_E!M10+NRG_CO_E!M10+NRG_BKBPB_E!M10+NRG_GW_E!M10+NRG_BF_E!M10+NRG_PR_E!M10+NRG_NI_E!M10+NRG_CL_E!M10+NRG_LNG_E!M10+NRG_BIOG_E!M10+NRG_GTL_E!M10+NRG_CPP_E!M10+NRG_NSP_E!M10</f>
        <v>0</v>
      </c>
      <c r="N10" s="8">
        <f>NRG_CM_E!N10+NRG_OIL_NG_E!N10+NRG_PF_E!N10+NRG_CO_E!N10+NRG_BKBPB_E!N10+NRG_GW_E!N10+NRG_BF_E!N10+NRG_PR_E!N10+NRG_NI_E!N10+NRG_CL_E!N10+NRG_LNG_E!N10+NRG_BIOG_E!N10+NRG_GTL_E!N10+NRG_CPP_E!N10+NRG_NSP_E!N10</f>
        <v>0</v>
      </c>
      <c r="O10" s="8">
        <f>NRG_CM_E!O10+NRG_OIL_NG_E!O10+NRG_PF_E!O10+NRG_CO_E!O10+NRG_BKBPB_E!O10+NRG_GW_E!O10+NRG_BF_E!O10+NRG_PR_E!O10+NRG_NI_E!O10+NRG_CL_E!O10+NRG_LNG_E!O10+NRG_BIOG_E!O10+NRG_GTL_E!O10+NRG_CPP_E!O10+NRG_NSP_E!O10</f>
        <v>0</v>
      </c>
      <c r="P10" s="8">
        <f>NRG_CM_E!P10+NRG_OIL_NG_E!P10+NRG_PF_E!P10+NRG_CO_E!P10+NRG_BKBPB_E!P10+NRG_GW_E!P10+NRG_BF_E!P10+NRG_PR_E!P10+NRG_NI_E!P10+NRG_CL_E!P10+NRG_LNG_E!P10+NRG_BIOG_E!P10+NRG_GTL_E!P10+NRG_CPP_E!P10+NRG_NSP_E!P10</f>
        <v>0</v>
      </c>
      <c r="Q10" s="8">
        <f>NRG_CM_E!Q10+NRG_OIL_NG_E!Q10+NRG_PF_E!Q10+NRG_CO_E!Q10+NRG_BKBPB_E!Q10+NRG_GW_E!Q10+NRG_BF_E!Q10+NRG_PR_E!Q10+NRG_NI_E!Q10+NRG_CL_E!Q10+NRG_LNG_E!Q10+NRG_BIOG_E!Q10+NRG_GTL_E!Q10+NRG_CPP_E!Q10+NRG_NSP_E!Q10</f>
        <v>0</v>
      </c>
      <c r="R10" s="8">
        <f>NRG_CM_E!R10+NRG_OIL_NG_E!R10+NRG_PF_E!R10+NRG_CO_E!R10+NRG_BKBPB_E!R10+NRG_GW_E!R10+NRG_BF_E!R10+NRG_PR_E!R10+NRG_NI_E!R10+NRG_CL_E!R10+NRG_LNG_E!R10+NRG_BIOG_E!R10+NRG_GTL_E!R10+NRG_CPP_E!R10+NRG_NSP_E!R10</f>
        <v>0</v>
      </c>
      <c r="S10" s="8">
        <f>NRG_CM_E!S10+NRG_OIL_NG_E!S10+NRG_PF_E!S10+NRG_CO_E!S10+NRG_BKBPB_E!S10+NRG_GW_E!S10+NRG_BF_E!S10+NRG_PR_E!S10+NRG_NI_E!S10+NRG_CL_E!S10+NRG_LNG_E!S10+NRG_BIOG_E!S10+NRG_GTL_E!S10+NRG_CPP_E!S10+NRG_NSP_E!S10</f>
        <v>0</v>
      </c>
      <c r="T10" s="8">
        <f>NRG_CM_E!T10+NRG_OIL_NG_E!T10+NRG_PF_E!T10+NRG_CO_E!T10+NRG_BKBPB_E!T10+NRG_GW_E!T10+NRG_BF_E!T10+NRG_PR_E!T10+NRG_NI_E!T10+NRG_CL_E!T10+NRG_LNG_E!T10+NRG_BIOG_E!T10+NRG_GTL_E!T10+NRG_CPP_E!T10+NRG_NSP_E!T10</f>
        <v>0</v>
      </c>
      <c r="U10" s="8">
        <f>NRG_CM_E!U10+NRG_OIL_NG_E!U10+NRG_PF_E!U10+NRG_CO_E!U10+NRG_BKBPB_E!U10+NRG_GW_E!U10+NRG_BF_E!U10+NRG_PR_E!U10+NRG_NI_E!U10+NRG_CL_E!U10+NRG_LNG_E!U10+NRG_BIOG_E!U10+NRG_GTL_E!U10+NRG_CPP_E!U10+NRG_NSP_E!U10</f>
        <v>0</v>
      </c>
      <c r="V10" s="8">
        <f>NRG_CM_E!V10+NRG_OIL_NG_E!V10+NRG_PF_E!V10+NRG_CO_E!V10+NRG_BKBPB_E!V10+NRG_GW_E!V10+NRG_BF_E!V10+NRG_PR_E!V10+NRG_NI_E!V10+NRG_CL_E!V10+NRG_LNG_E!V10+NRG_BIOG_E!V10+NRG_GTL_E!V10+NRG_CPP_E!V10+NRG_NSP_E!V10</f>
        <v>0</v>
      </c>
      <c r="W10" s="8">
        <f>NRG_CM_E!W10+NRG_OIL_NG_E!W10+NRG_PF_E!W10+NRG_CO_E!W10+NRG_BKBPB_E!W10+NRG_GW_E!W10+NRG_BF_E!W10+NRG_PR_E!W10+NRG_NI_E!W10+NRG_CL_E!W10+NRG_LNG_E!W10+NRG_BIOG_E!W10+NRG_GTL_E!W10+NRG_CPP_E!W10+NRG_NSP_E!W10</f>
        <v>0</v>
      </c>
      <c r="X10" s="8">
        <f>NRG_CM_E!X10+NRG_OIL_NG_E!X10+NRG_PF_E!X10+NRG_CO_E!X10+NRG_BKBPB_E!X10+NRG_GW_E!X10+NRG_BF_E!X10+NRG_PR_E!X10+NRG_NI_E!X10+NRG_CL_E!X10+NRG_LNG_E!X10+NRG_BIOG_E!X10+NRG_GTL_E!X10+NRG_CPP_E!X10+NRG_NSP_E!X10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7">SUM(C12:C16)</f>
        <v>0</v>
      </c>
      <c r="D11" s="19">
        <f t="shared" ref="D11:X11" si="8">SUM(D12:D16)</f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f>NRG_CM_E!C12+NRG_OIL_NG_E!C12+NRG_PF_E!C12+NRG_CO_E!C12+NRG_BKBPB_E!C12+NRG_GW_E!C12+NRG_BF_E!C12+NRG_PR_E!C12+NRG_NI_E!C12+NRG_CL_E!C12+NRG_LNG_E!C12+NRG_BIOG_E!C12+NRG_GTL_E!C12+NRG_CPP_E!C12+NRG_NSP_E!C12</f>
        <v>0</v>
      </c>
      <c r="D12" s="8">
        <f>NRG_CM_E!D12+NRG_OIL_NG_E!D12+NRG_PF_E!D12+NRG_CO_E!D12+NRG_BKBPB_E!D12+NRG_GW_E!D12+NRG_BF_E!D12+NRG_PR_E!D12+NRG_NI_E!D12+NRG_CL_E!D12+NRG_LNG_E!D12+NRG_BIOG_E!D12+NRG_GTL_E!D12+NRG_CPP_E!D12+NRG_NSP_E!D12</f>
        <v>0</v>
      </c>
      <c r="E12" s="8">
        <f>NRG_CM_E!E12+NRG_OIL_NG_E!E12+NRG_PF_E!E12+NRG_CO_E!E12+NRG_BKBPB_E!E12+NRG_GW_E!E12+NRG_BF_E!E12+NRG_PR_E!E12+NRG_NI_E!E12+NRG_CL_E!E12+NRG_LNG_E!E12+NRG_BIOG_E!E12+NRG_GTL_E!E12+NRG_CPP_E!E12+NRG_NSP_E!E12</f>
        <v>0</v>
      </c>
      <c r="F12" s="8">
        <f>NRG_CM_E!F12+NRG_OIL_NG_E!F12+NRG_PF_E!F12+NRG_CO_E!F12+NRG_BKBPB_E!F12+NRG_GW_E!F12+NRG_BF_E!F12+NRG_PR_E!F12+NRG_NI_E!F12+NRG_CL_E!F12+NRG_LNG_E!F12+NRG_BIOG_E!F12+NRG_GTL_E!F12+NRG_CPP_E!F12+NRG_NSP_E!F12</f>
        <v>0</v>
      </c>
      <c r="G12" s="8">
        <f>NRG_CM_E!G12+NRG_OIL_NG_E!G12+NRG_PF_E!G12+NRG_CO_E!G12+NRG_BKBPB_E!G12+NRG_GW_E!G12+NRG_BF_E!G12+NRG_PR_E!G12+NRG_NI_E!G12+NRG_CL_E!G12+NRG_LNG_E!G12+NRG_BIOG_E!G12+NRG_GTL_E!G12+NRG_CPP_E!G12+NRG_NSP_E!G12</f>
        <v>0</v>
      </c>
      <c r="H12" s="8">
        <f>NRG_CM_E!H12+NRG_OIL_NG_E!H12+NRG_PF_E!H12+NRG_CO_E!H12+NRG_BKBPB_E!H12+NRG_GW_E!H12+NRG_BF_E!H12+NRG_PR_E!H12+NRG_NI_E!H12+NRG_CL_E!H12+NRG_LNG_E!H12+NRG_BIOG_E!H12+NRG_GTL_E!H12+NRG_CPP_E!H12+NRG_NSP_E!H12</f>
        <v>0</v>
      </c>
      <c r="I12" s="8">
        <f>NRG_CM_E!I12+NRG_OIL_NG_E!I12+NRG_PF_E!I12+NRG_CO_E!I12+NRG_BKBPB_E!I12+NRG_GW_E!I12+NRG_BF_E!I12+NRG_PR_E!I12+NRG_NI_E!I12+NRG_CL_E!I12+NRG_LNG_E!I12+NRG_BIOG_E!I12+NRG_GTL_E!I12+NRG_CPP_E!I12+NRG_NSP_E!I12</f>
        <v>0</v>
      </c>
      <c r="J12" s="8">
        <f>NRG_CM_E!J12+NRG_OIL_NG_E!J12+NRG_PF_E!J12+NRG_CO_E!J12+NRG_BKBPB_E!J12+NRG_GW_E!J12+NRG_BF_E!J12+NRG_PR_E!J12+NRG_NI_E!J12+NRG_CL_E!J12+NRG_LNG_E!J12+NRG_BIOG_E!J12+NRG_GTL_E!J12+NRG_CPP_E!J12+NRG_NSP_E!J12</f>
        <v>0</v>
      </c>
      <c r="K12" s="8">
        <f>NRG_CM_E!K12+NRG_OIL_NG_E!K12+NRG_PF_E!K12+NRG_CO_E!K12+NRG_BKBPB_E!K12+NRG_GW_E!K12+NRG_BF_E!K12+NRG_PR_E!K12+NRG_NI_E!K12+NRG_CL_E!K12+NRG_LNG_E!K12+NRG_BIOG_E!K12+NRG_GTL_E!K12+NRG_CPP_E!K12+NRG_NSP_E!K12</f>
        <v>0</v>
      </c>
      <c r="L12" s="8">
        <f>NRG_CM_E!L12+NRG_OIL_NG_E!L12+NRG_PF_E!L12+NRG_CO_E!L12+NRG_BKBPB_E!L12+NRG_GW_E!L12+NRG_BF_E!L12+NRG_PR_E!L12+NRG_NI_E!L12+NRG_CL_E!L12+NRG_LNG_E!L12+NRG_BIOG_E!L12+NRG_GTL_E!L12+NRG_CPP_E!L12+NRG_NSP_E!L12</f>
        <v>0</v>
      </c>
      <c r="M12" s="8">
        <f>NRG_CM_E!M12+NRG_OIL_NG_E!M12+NRG_PF_E!M12+NRG_CO_E!M12+NRG_BKBPB_E!M12+NRG_GW_E!M12+NRG_BF_E!M12+NRG_PR_E!M12+NRG_NI_E!M12+NRG_CL_E!M12+NRG_LNG_E!M12+NRG_BIOG_E!M12+NRG_GTL_E!M12+NRG_CPP_E!M12+NRG_NSP_E!M12</f>
        <v>0</v>
      </c>
      <c r="N12" s="8">
        <f>NRG_CM_E!N12+NRG_OIL_NG_E!N12+NRG_PF_E!N12+NRG_CO_E!N12+NRG_BKBPB_E!N12+NRG_GW_E!N12+NRG_BF_E!N12+NRG_PR_E!N12+NRG_NI_E!N12+NRG_CL_E!N12+NRG_LNG_E!N12+NRG_BIOG_E!N12+NRG_GTL_E!N12+NRG_CPP_E!N12+NRG_NSP_E!N12</f>
        <v>0</v>
      </c>
      <c r="O12" s="8">
        <f>NRG_CM_E!O12+NRG_OIL_NG_E!O12+NRG_PF_E!O12+NRG_CO_E!O12+NRG_BKBPB_E!O12+NRG_GW_E!O12+NRG_BF_E!O12+NRG_PR_E!O12+NRG_NI_E!O12+NRG_CL_E!O12+NRG_LNG_E!O12+NRG_BIOG_E!O12+NRG_GTL_E!O12+NRG_CPP_E!O12+NRG_NSP_E!O12</f>
        <v>0</v>
      </c>
      <c r="P12" s="8">
        <f>NRG_CM_E!P12+NRG_OIL_NG_E!P12+NRG_PF_E!P12+NRG_CO_E!P12+NRG_BKBPB_E!P12+NRG_GW_E!P12+NRG_BF_E!P12+NRG_PR_E!P12+NRG_NI_E!P12+NRG_CL_E!P12+NRG_LNG_E!P12+NRG_BIOG_E!P12+NRG_GTL_E!P12+NRG_CPP_E!P12+NRG_NSP_E!P12</f>
        <v>0</v>
      </c>
      <c r="Q12" s="8">
        <f>NRG_CM_E!Q12+NRG_OIL_NG_E!Q12+NRG_PF_E!Q12+NRG_CO_E!Q12+NRG_BKBPB_E!Q12+NRG_GW_E!Q12+NRG_BF_E!Q12+NRG_PR_E!Q12+NRG_NI_E!Q12+NRG_CL_E!Q12+NRG_LNG_E!Q12+NRG_BIOG_E!Q12+NRG_GTL_E!Q12+NRG_CPP_E!Q12+NRG_NSP_E!Q12</f>
        <v>0</v>
      </c>
      <c r="R12" s="8">
        <f>NRG_CM_E!R12+NRG_OIL_NG_E!R12+NRG_PF_E!R12+NRG_CO_E!R12+NRG_BKBPB_E!R12+NRG_GW_E!R12+NRG_BF_E!R12+NRG_PR_E!R12+NRG_NI_E!R12+NRG_CL_E!R12+NRG_LNG_E!R12+NRG_BIOG_E!R12+NRG_GTL_E!R12+NRG_CPP_E!R12+NRG_NSP_E!R12</f>
        <v>0</v>
      </c>
      <c r="S12" s="8">
        <f>NRG_CM_E!S12+NRG_OIL_NG_E!S12+NRG_PF_E!S12+NRG_CO_E!S12+NRG_BKBPB_E!S12+NRG_GW_E!S12+NRG_BF_E!S12+NRG_PR_E!S12+NRG_NI_E!S12+NRG_CL_E!S12+NRG_LNG_E!S12+NRG_BIOG_E!S12+NRG_GTL_E!S12+NRG_CPP_E!S12+NRG_NSP_E!S12</f>
        <v>0</v>
      </c>
      <c r="T12" s="8">
        <f>NRG_CM_E!T12+NRG_OIL_NG_E!T12+NRG_PF_E!T12+NRG_CO_E!T12+NRG_BKBPB_E!T12+NRG_GW_E!T12+NRG_BF_E!T12+NRG_PR_E!T12+NRG_NI_E!T12+NRG_CL_E!T12+NRG_LNG_E!T12+NRG_BIOG_E!T12+NRG_GTL_E!T12+NRG_CPP_E!T12+NRG_NSP_E!T12</f>
        <v>0</v>
      </c>
      <c r="U12" s="8">
        <f>NRG_CM_E!U12+NRG_OIL_NG_E!U12+NRG_PF_E!U12+NRG_CO_E!U12+NRG_BKBPB_E!U12+NRG_GW_E!U12+NRG_BF_E!U12+NRG_PR_E!U12+NRG_NI_E!U12+NRG_CL_E!U12+NRG_LNG_E!U12+NRG_BIOG_E!U12+NRG_GTL_E!U12+NRG_CPP_E!U12+NRG_NSP_E!U12</f>
        <v>0</v>
      </c>
      <c r="V12" s="8">
        <f>NRG_CM_E!V12+NRG_OIL_NG_E!V12+NRG_PF_E!V12+NRG_CO_E!V12+NRG_BKBPB_E!V12+NRG_GW_E!V12+NRG_BF_E!V12+NRG_PR_E!V12+NRG_NI_E!V12+NRG_CL_E!V12+NRG_LNG_E!V12+NRG_BIOG_E!V12+NRG_GTL_E!V12+NRG_CPP_E!V12+NRG_NSP_E!V12</f>
        <v>0</v>
      </c>
      <c r="W12" s="8">
        <f>NRG_CM_E!W12+NRG_OIL_NG_E!W12+NRG_PF_E!W12+NRG_CO_E!W12+NRG_BKBPB_E!W12+NRG_GW_E!W12+NRG_BF_E!W12+NRG_PR_E!W12+NRG_NI_E!W12+NRG_CL_E!W12+NRG_LNG_E!W12+NRG_BIOG_E!W12+NRG_GTL_E!W12+NRG_CPP_E!W12+NRG_NSP_E!W12</f>
        <v>0</v>
      </c>
      <c r="X12" s="8">
        <f>NRG_CM_E!X12+NRG_OIL_NG_E!X12+NRG_PF_E!X12+NRG_CO_E!X12+NRG_BKBPB_E!X12+NRG_GW_E!X12+NRG_BF_E!X12+NRG_PR_E!X12+NRG_NI_E!X12+NRG_CL_E!X12+NRG_LNG_E!X12+NRG_BIOG_E!X12+NRG_GTL_E!X12+NRG_CPP_E!X12+NRG_NSP_E!X12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NRG_CM_E!C13+NRG_OIL_NG_E!C13+NRG_PF_E!C13+NRG_CO_E!C13+NRG_BKBPB_E!C13+NRG_GW_E!C13+NRG_BF_E!C13+NRG_PR_E!C13+NRG_NI_E!C13+NRG_CL_E!C13+NRG_LNG_E!C13+NRG_BIOG_E!C13+NRG_GTL_E!C13+NRG_CPP_E!C13+NRG_NSP_E!C13</f>
        <v>0</v>
      </c>
      <c r="D13" s="8">
        <f>NRG_CM_E!D13+NRG_OIL_NG_E!D13+NRG_PF_E!D13+NRG_CO_E!D13+NRG_BKBPB_E!D13+NRG_GW_E!D13+NRG_BF_E!D13+NRG_PR_E!D13+NRG_NI_E!D13+NRG_CL_E!D13+NRG_LNG_E!D13+NRG_BIOG_E!D13+NRG_GTL_E!D13+NRG_CPP_E!D13+NRG_NSP_E!D13</f>
        <v>0</v>
      </c>
      <c r="E13" s="8">
        <f>NRG_CM_E!E13+NRG_OIL_NG_E!E13+NRG_PF_E!E13+NRG_CO_E!E13+NRG_BKBPB_E!E13+NRG_GW_E!E13+NRG_BF_E!E13+NRG_PR_E!E13+NRG_NI_E!E13+NRG_CL_E!E13+NRG_LNG_E!E13+NRG_BIOG_E!E13+NRG_GTL_E!E13+NRG_CPP_E!E13+NRG_NSP_E!E13</f>
        <v>0</v>
      </c>
      <c r="F13" s="8">
        <f>NRG_CM_E!F13+NRG_OIL_NG_E!F13+NRG_PF_E!F13+NRG_CO_E!F13+NRG_BKBPB_E!F13+NRG_GW_E!F13+NRG_BF_E!F13+NRG_PR_E!F13+NRG_NI_E!F13+NRG_CL_E!F13+NRG_LNG_E!F13+NRG_BIOG_E!F13+NRG_GTL_E!F13+NRG_CPP_E!F13+NRG_NSP_E!F13</f>
        <v>0</v>
      </c>
      <c r="G13" s="8">
        <f>NRG_CM_E!G13+NRG_OIL_NG_E!G13+NRG_PF_E!G13+NRG_CO_E!G13+NRG_BKBPB_E!G13+NRG_GW_E!G13+NRG_BF_E!G13+NRG_PR_E!G13+NRG_NI_E!G13+NRG_CL_E!G13+NRG_LNG_E!G13+NRG_BIOG_E!G13+NRG_GTL_E!G13+NRG_CPP_E!G13+NRG_NSP_E!G13</f>
        <v>0</v>
      </c>
      <c r="H13" s="8">
        <f>NRG_CM_E!H13+NRG_OIL_NG_E!H13+NRG_PF_E!H13+NRG_CO_E!H13+NRG_BKBPB_E!H13+NRG_GW_E!H13+NRG_BF_E!H13+NRG_PR_E!H13+NRG_NI_E!H13+NRG_CL_E!H13+NRG_LNG_E!H13+NRG_BIOG_E!H13+NRG_GTL_E!H13+NRG_CPP_E!H13+NRG_NSP_E!H13</f>
        <v>0</v>
      </c>
      <c r="I13" s="8">
        <f>NRG_CM_E!I13+NRG_OIL_NG_E!I13+NRG_PF_E!I13+NRG_CO_E!I13+NRG_BKBPB_E!I13+NRG_GW_E!I13+NRG_BF_E!I13+NRG_PR_E!I13+NRG_NI_E!I13+NRG_CL_E!I13+NRG_LNG_E!I13+NRG_BIOG_E!I13+NRG_GTL_E!I13+NRG_CPP_E!I13+NRG_NSP_E!I13</f>
        <v>0</v>
      </c>
      <c r="J13" s="8">
        <f>NRG_CM_E!J13+NRG_OIL_NG_E!J13+NRG_PF_E!J13+NRG_CO_E!J13+NRG_BKBPB_E!J13+NRG_GW_E!J13+NRG_BF_E!J13+NRG_PR_E!J13+NRG_NI_E!J13+NRG_CL_E!J13+NRG_LNG_E!J13+NRG_BIOG_E!J13+NRG_GTL_E!J13+NRG_CPP_E!J13+NRG_NSP_E!J13</f>
        <v>0</v>
      </c>
      <c r="K13" s="8">
        <f>NRG_CM_E!K13+NRG_OIL_NG_E!K13+NRG_PF_E!K13+NRG_CO_E!K13+NRG_BKBPB_E!K13+NRG_GW_E!K13+NRG_BF_E!K13+NRG_PR_E!K13+NRG_NI_E!K13+NRG_CL_E!K13+NRG_LNG_E!K13+NRG_BIOG_E!K13+NRG_GTL_E!K13+NRG_CPP_E!K13+NRG_NSP_E!K13</f>
        <v>0</v>
      </c>
      <c r="L13" s="8">
        <f>NRG_CM_E!L13+NRG_OIL_NG_E!L13+NRG_PF_E!L13+NRG_CO_E!L13+NRG_BKBPB_E!L13+NRG_GW_E!L13+NRG_BF_E!L13+NRG_PR_E!L13+NRG_NI_E!L13+NRG_CL_E!L13+NRG_LNG_E!L13+NRG_BIOG_E!L13+NRG_GTL_E!L13+NRG_CPP_E!L13+NRG_NSP_E!L13</f>
        <v>0</v>
      </c>
      <c r="M13" s="8">
        <f>NRG_CM_E!M13+NRG_OIL_NG_E!M13+NRG_PF_E!M13+NRG_CO_E!M13+NRG_BKBPB_E!M13+NRG_GW_E!M13+NRG_BF_E!M13+NRG_PR_E!M13+NRG_NI_E!M13+NRG_CL_E!M13+NRG_LNG_E!M13+NRG_BIOG_E!M13+NRG_GTL_E!M13+NRG_CPP_E!M13+NRG_NSP_E!M13</f>
        <v>0</v>
      </c>
      <c r="N13" s="8">
        <f>NRG_CM_E!N13+NRG_OIL_NG_E!N13+NRG_PF_E!N13+NRG_CO_E!N13+NRG_BKBPB_E!N13+NRG_GW_E!N13+NRG_BF_E!N13+NRG_PR_E!N13+NRG_NI_E!N13+NRG_CL_E!N13+NRG_LNG_E!N13+NRG_BIOG_E!N13+NRG_GTL_E!N13+NRG_CPP_E!N13+NRG_NSP_E!N13</f>
        <v>0</v>
      </c>
      <c r="O13" s="8">
        <f>NRG_CM_E!O13+NRG_OIL_NG_E!O13+NRG_PF_E!O13+NRG_CO_E!O13+NRG_BKBPB_E!O13+NRG_GW_E!O13+NRG_BF_E!O13+NRG_PR_E!O13+NRG_NI_E!O13+NRG_CL_E!O13+NRG_LNG_E!O13+NRG_BIOG_E!O13+NRG_GTL_E!O13+NRG_CPP_E!O13+NRG_NSP_E!O13</f>
        <v>0</v>
      </c>
      <c r="P13" s="8">
        <f>NRG_CM_E!P13+NRG_OIL_NG_E!P13+NRG_PF_E!P13+NRG_CO_E!P13+NRG_BKBPB_E!P13+NRG_GW_E!P13+NRG_BF_E!P13+NRG_PR_E!P13+NRG_NI_E!P13+NRG_CL_E!P13+NRG_LNG_E!P13+NRG_BIOG_E!P13+NRG_GTL_E!P13+NRG_CPP_E!P13+NRG_NSP_E!P13</f>
        <v>0</v>
      </c>
      <c r="Q13" s="8">
        <f>NRG_CM_E!Q13+NRG_OIL_NG_E!Q13+NRG_PF_E!Q13+NRG_CO_E!Q13+NRG_BKBPB_E!Q13+NRG_GW_E!Q13+NRG_BF_E!Q13+NRG_PR_E!Q13+NRG_NI_E!Q13+NRG_CL_E!Q13+NRG_LNG_E!Q13+NRG_BIOG_E!Q13+NRG_GTL_E!Q13+NRG_CPP_E!Q13+NRG_NSP_E!Q13</f>
        <v>0</v>
      </c>
      <c r="R13" s="8">
        <f>NRG_CM_E!R13+NRG_OIL_NG_E!R13+NRG_PF_E!R13+NRG_CO_E!R13+NRG_BKBPB_E!R13+NRG_GW_E!R13+NRG_BF_E!R13+NRG_PR_E!R13+NRG_NI_E!R13+NRG_CL_E!R13+NRG_LNG_E!R13+NRG_BIOG_E!R13+NRG_GTL_E!R13+NRG_CPP_E!R13+NRG_NSP_E!R13</f>
        <v>0</v>
      </c>
      <c r="S13" s="8">
        <f>NRG_CM_E!S13+NRG_OIL_NG_E!S13+NRG_PF_E!S13+NRG_CO_E!S13+NRG_BKBPB_E!S13+NRG_GW_E!S13+NRG_BF_E!S13+NRG_PR_E!S13+NRG_NI_E!S13+NRG_CL_E!S13+NRG_LNG_E!S13+NRG_BIOG_E!S13+NRG_GTL_E!S13+NRG_CPP_E!S13+NRG_NSP_E!S13</f>
        <v>0</v>
      </c>
      <c r="T13" s="8">
        <f>NRG_CM_E!T13+NRG_OIL_NG_E!T13+NRG_PF_E!T13+NRG_CO_E!T13+NRG_BKBPB_E!T13+NRG_GW_E!T13+NRG_BF_E!T13+NRG_PR_E!T13+NRG_NI_E!T13+NRG_CL_E!T13+NRG_LNG_E!T13+NRG_BIOG_E!T13+NRG_GTL_E!T13+NRG_CPP_E!T13+NRG_NSP_E!T13</f>
        <v>0</v>
      </c>
      <c r="U13" s="8">
        <f>NRG_CM_E!U13+NRG_OIL_NG_E!U13+NRG_PF_E!U13+NRG_CO_E!U13+NRG_BKBPB_E!U13+NRG_GW_E!U13+NRG_BF_E!U13+NRG_PR_E!U13+NRG_NI_E!U13+NRG_CL_E!U13+NRG_LNG_E!U13+NRG_BIOG_E!U13+NRG_GTL_E!U13+NRG_CPP_E!U13+NRG_NSP_E!U13</f>
        <v>0</v>
      </c>
      <c r="V13" s="8">
        <f>NRG_CM_E!V13+NRG_OIL_NG_E!V13+NRG_PF_E!V13+NRG_CO_E!V13+NRG_BKBPB_E!V13+NRG_GW_E!V13+NRG_BF_E!V13+NRG_PR_E!V13+NRG_NI_E!V13+NRG_CL_E!V13+NRG_LNG_E!V13+NRG_BIOG_E!V13+NRG_GTL_E!V13+NRG_CPP_E!V13+NRG_NSP_E!V13</f>
        <v>0</v>
      </c>
      <c r="W13" s="8">
        <f>NRG_CM_E!W13+NRG_OIL_NG_E!W13+NRG_PF_E!W13+NRG_CO_E!W13+NRG_BKBPB_E!W13+NRG_GW_E!W13+NRG_BF_E!W13+NRG_PR_E!W13+NRG_NI_E!W13+NRG_CL_E!W13+NRG_LNG_E!W13+NRG_BIOG_E!W13+NRG_GTL_E!W13+NRG_CPP_E!W13+NRG_NSP_E!W13</f>
        <v>0</v>
      </c>
      <c r="X13" s="8">
        <f>NRG_CM_E!X13+NRG_OIL_NG_E!X13+NRG_PF_E!X13+NRG_CO_E!X13+NRG_BKBPB_E!X13+NRG_GW_E!X13+NRG_BF_E!X13+NRG_PR_E!X13+NRG_NI_E!X13+NRG_CL_E!X13+NRG_LNG_E!X13+NRG_BIOG_E!X13+NRG_GTL_E!X13+NRG_CPP_E!X13+NRG_NSP_E!X13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NRG_CM_E!C14+NRG_OIL_NG_E!C14+NRG_PF_E!C14+NRG_CO_E!C14+NRG_BKBPB_E!C14+NRG_GW_E!C14+NRG_BF_E!C14+NRG_PR_E!C14+NRG_NI_E!C14+NRG_CL_E!C14+NRG_LNG_E!C14+NRG_BIOG_E!C14+NRG_GTL_E!C14+NRG_CPP_E!C14+NRG_NSP_E!C14</f>
        <v>0</v>
      </c>
      <c r="D14" s="8">
        <f>NRG_CM_E!D14+NRG_OIL_NG_E!D14+NRG_PF_E!D14+NRG_CO_E!D14+NRG_BKBPB_E!D14+NRG_GW_E!D14+NRG_BF_E!D14+NRG_PR_E!D14+NRG_NI_E!D14+NRG_CL_E!D14+NRG_LNG_E!D14+NRG_BIOG_E!D14+NRG_GTL_E!D14+NRG_CPP_E!D14+NRG_NSP_E!D14</f>
        <v>0</v>
      </c>
      <c r="E14" s="8">
        <f>NRG_CM_E!E14+NRG_OIL_NG_E!E14+NRG_PF_E!E14+NRG_CO_E!E14+NRG_BKBPB_E!E14+NRG_GW_E!E14+NRG_BF_E!E14+NRG_PR_E!E14+NRG_NI_E!E14+NRG_CL_E!E14+NRG_LNG_E!E14+NRG_BIOG_E!E14+NRG_GTL_E!E14+NRG_CPP_E!E14+NRG_NSP_E!E14</f>
        <v>0</v>
      </c>
      <c r="F14" s="8">
        <f>NRG_CM_E!F14+NRG_OIL_NG_E!F14+NRG_PF_E!F14+NRG_CO_E!F14+NRG_BKBPB_E!F14+NRG_GW_E!F14+NRG_BF_E!F14+NRG_PR_E!F14+NRG_NI_E!F14+NRG_CL_E!F14+NRG_LNG_E!F14+NRG_BIOG_E!F14+NRG_GTL_E!F14+NRG_CPP_E!F14+NRG_NSP_E!F14</f>
        <v>0</v>
      </c>
      <c r="G14" s="8">
        <f>NRG_CM_E!G14+NRG_OIL_NG_E!G14+NRG_PF_E!G14+NRG_CO_E!G14+NRG_BKBPB_E!G14+NRG_GW_E!G14+NRG_BF_E!G14+NRG_PR_E!G14+NRG_NI_E!G14+NRG_CL_E!G14+NRG_LNG_E!G14+NRG_BIOG_E!G14+NRG_GTL_E!G14+NRG_CPP_E!G14+NRG_NSP_E!G14</f>
        <v>0</v>
      </c>
      <c r="H14" s="8">
        <f>NRG_CM_E!H14+NRG_OIL_NG_E!H14+NRG_PF_E!H14+NRG_CO_E!H14+NRG_BKBPB_E!H14+NRG_GW_E!H14+NRG_BF_E!H14+NRG_PR_E!H14+NRG_NI_E!H14+NRG_CL_E!H14+NRG_LNG_E!H14+NRG_BIOG_E!H14+NRG_GTL_E!H14+NRG_CPP_E!H14+NRG_NSP_E!H14</f>
        <v>0</v>
      </c>
      <c r="I14" s="8">
        <f>NRG_CM_E!I14+NRG_OIL_NG_E!I14+NRG_PF_E!I14+NRG_CO_E!I14+NRG_BKBPB_E!I14+NRG_GW_E!I14+NRG_BF_E!I14+NRG_PR_E!I14+NRG_NI_E!I14+NRG_CL_E!I14+NRG_LNG_E!I14+NRG_BIOG_E!I14+NRG_GTL_E!I14+NRG_CPP_E!I14+NRG_NSP_E!I14</f>
        <v>0</v>
      </c>
      <c r="J14" s="8">
        <f>NRG_CM_E!J14+NRG_OIL_NG_E!J14+NRG_PF_E!J14+NRG_CO_E!J14+NRG_BKBPB_E!J14+NRG_GW_E!J14+NRG_BF_E!J14+NRG_PR_E!J14+NRG_NI_E!J14+NRG_CL_E!J14+NRG_LNG_E!J14+NRG_BIOG_E!J14+NRG_GTL_E!J14+NRG_CPP_E!J14+NRG_NSP_E!J14</f>
        <v>0</v>
      </c>
      <c r="K14" s="8">
        <f>NRG_CM_E!K14+NRG_OIL_NG_E!K14+NRG_PF_E!K14+NRG_CO_E!K14+NRG_BKBPB_E!K14+NRG_GW_E!K14+NRG_BF_E!K14+NRG_PR_E!K14+NRG_NI_E!K14+NRG_CL_E!K14+NRG_LNG_E!K14+NRG_BIOG_E!K14+NRG_GTL_E!K14+NRG_CPP_E!K14+NRG_NSP_E!K14</f>
        <v>0</v>
      </c>
      <c r="L14" s="8">
        <f>NRG_CM_E!L14+NRG_OIL_NG_E!L14+NRG_PF_E!L14+NRG_CO_E!L14+NRG_BKBPB_E!L14+NRG_GW_E!L14+NRG_BF_E!L14+NRG_PR_E!L14+NRG_NI_E!L14+NRG_CL_E!L14+NRG_LNG_E!L14+NRG_BIOG_E!L14+NRG_GTL_E!L14+NRG_CPP_E!L14+NRG_NSP_E!L14</f>
        <v>0</v>
      </c>
      <c r="M14" s="8">
        <f>NRG_CM_E!M14+NRG_OIL_NG_E!M14+NRG_PF_E!M14+NRG_CO_E!M14+NRG_BKBPB_E!M14+NRG_GW_E!M14+NRG_BF_E!M14+NRG_PR_E!M14+NRG_NI_E!M14+NRG_CL_E!M14+NRG_LNG_E!M14+NRG_BIOG_E!M14+NRG_GTL_E!M14+NRG_CPP_E!M14+NRG_NSP_E!M14</f>
        <v>0</v>
      </c>
      <c r="N14" s="8">
        <f>NRG_CM_E!N14+NRG_OIL_NG_E!N14+NRG_PF_E!N14+NRG_CO_E!N14+NRG_BKBPB_E!N14+NRG_GW_E!N14+NRG_BF_E!N14+NRG_PR_E!N14+NRG_NI_E!N14+NRG_CL_E!N14+NRG_LNG_E!N14+NRG_BIOG_E!N14+NRG_GTL_E!N14+NRG_CPP_E!N14+NRG_NSP_E!N14</f>
        <v>0</v>
      </c>
      <c r="O14" s="8">
        <f>NRG_CM_E!O14+NRG_OIL_NG_E!O14+NRG_PF_E!O14+NRG_CO_E!O14+NRG_BKBPB_E!O14+NRG_GW_E!O14+NRG_BF_E!O14+NRG_PR_E!O14+NRG_NI_E!O14+NRG_CL_E!O14+NRG_LNG_E!O14+NRG_BIOG_E!O14+NRG_GTL_E!O14+NRG_CPP_E!O14+NRG_NSP_E!O14</f>
        <v>0</v>
      </c>
      <c r="P14" s="8">
        <f>NRG_CM_E!P14+NRG_OIL_NG_E!P14+NRG_PF_E!P14+NRG_CO_E!P14+NRG_BKBPB_E!P14+NRG_GW_E!P14+NRG_BF_E!P14+NRG_PR_E!P14+NRG_NI_E!P14+NRG_CL_E!P14+NRG_LNG_E!P14+NRG_BIOG_E!P14+NRG_GTL_E!P14+NRG_CPP_E!P14+NRG_NSP_E!P14</f>
        <v>0</v>
      </c>
      <c r="Q14" s="8">
        <f>NRG_CM_E!Q14+NRG_OIL_NG_E!Q14+NRG_PF_E!Q14+NRG_CO_E!Q14+NRG_BKBPB_E!Q14+NRG_GW_E!Q14+NRG_BF_E!Q14+NRG_PR_E!Q14+NRG_NI_E!Q14+NRG_CL_E!Q14+NRG_LNG_E!Q14+NRG_BIOG_E!Q14+NRG_GTL_E!Q14+NRG_CPP_E!Q14+NRG_NSP_E!Q14</f>
        <v>0</v>
      </c>
      <c r="R14" s="8">
        <f>NRG_CM_E!R14+NRG_OIL_NG_E!R14+NRG_PF_E!R14+NRG_CO_E!R14+NRG_BKBPB_E!R14+NRG_GW_E!R14+NRG_BF_E!R14+NRG_PR_E!R14+NRG_NI_E!R14+NRG_CL_E!R14+NRG_LNG_E!R14+NRG_BIOG_E!R14+NRG_GTL_E!R14+NRG_CPP_E!R14+NRG_NSP_E!R14</f>
        <v>0</v>
      </c>
      <c r="S14" s="8">
        <f>NRG_CM_E!S14+NRG_OIL_NG_E!S14+NRG_PF_E!S14+NRG_CO_E!S14+NRG_BKBPB_E!S14+NRG_GW_E!S14+NRG_BF_E!S14+NRG_PR_E!S14+NRG_NI_E!S14+NRG_CL_E!S14+NRG_LNG_E!S14+NRG_BIOG_E!S14+NRG_GTL_E!S14+NRG_CPP_E!S14+NRG_NSP_E!S14</f>
        <v>0</v>
      </c>
      <c r="T14" s="8">
        <f>NRG_CM_E!T14+NRG_OIL_NG_E!T14+NRG_PF_E!T14+NRG_CO_E!T14+NRG_BKBPB_E!T14+NRG_GW_E!T14+NRG_BF_E!T14+NRG_PR_E!T14+NRG_NI_E!T14+NRG_CL_E!T14+NRG_LNG_E!T14+NRG_BIOG_E!T14+NRG_GTL_E!T14+NRG_CPP_E!T14+NRG_NSP_E!T14</f>
        <v>0</v>
      </c>
      <c r="U14" s="8">
        <f>NRG_CM_E!U14+NRG_OIL_NG_E!U14+NRG_PF_E!U14+NRG_CO_E!U14+NRG_BKBPB_E!U14+NRG_GW_E!U14+NRG_BF_E!U14+NRG_PR_E!U14+NRG_NI_E!U14+NRG_CL_E!U14+NRG_LNG_E!U14+NRG_BIOG_E!U14+NRG_GTL_E!U14+NRG_CPP_E!U14+NRG_NSP_E!U14</f>
        <v>0</v>
      </c>
      <c r="V14" s="8">
        <f>NRG_CM_E!V14+NRG_OIL_NG_E!V14+NRG_PF_E!V14+NRG_CO_E!V14+NRG_BKBPB_E!V14+NRG_GW_E!V14+NRG_BF_E!V14+NRG_PR_E!V14+NRG_NI_E!V14+NRG_CL_E!V14+NRG_LNG_E!V14+NRG_BIOG_E!V14+NRG_GTL_E!V14+NRG_CPP_E!V14+NRG_NSP_E!V14</f>
        <v>0</v>
      </c>
      <c r="W14" s="8">
        <f>NRG_CM_E!W14+NRG_OIL_NG_E!W14+NRG_PF_E!W14+NRG_CO_E!W14+NRG_BKBPB_E!W14+NRG_GW_E!W14+NRG_BF_E!W14+NRG_PR_E!W14+NRG_NI_E!W14+NRG_CL_E!W14+NRG_LNG_E!W14+NRG_BIOG_E!W14+NRG_GTL_E!W14+NRG_CPP_E!W14+NRG_NSP_E!W14</f>
        <v>0</v>
      </c>
      <c r="X14" s="8">
        <f>NRG_CM_E!X14+NRG_OIL_NG_E!X14+NRG_PF_E!X14+NRG_CO_E!X14+NRG_BKBPB_E!X14+NRG_GW_E!X14+NRG_BF_E!X14+NRG_PR_E!X14+NRG_NI_E!X14+NRG_CL_E!X14+NRG_LNG_E!X14+NRG_BIOG_E!X14+NRG_GTL_E!X14+NRG_CPP_E!X14+NRG_NSP_E!X14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NRG_CM_E!C15+NRG_OIL_NG_E!C15+NRG_PF_E!C15+NRG_CO_E!C15+NRG_BKBPB_E!C15+NRG_GW_E!C15+NRG_BF_E!C15+NRG_PR_E!C15+NRG_NI_E!C15+NRG_CL_E!C15+NRG_LNG_E!C15+NRG_BIOG_E!C15+NRG_GTL_E!C15+NRG_CPP_E!C15+NRG_NSP_E!C15</f>
        <v>0</v>
      </c>
      <c r="D15" s="8">
        <f>NRG_CM_E!D15+NRG_OIL_NG_E!D15+NRG_PF_E!D15+NRG_CO_E!D15+NRG_BKBPB_E!D15+NRG_GW_E!D15+NRG_BF_E!D15+NRG_PR_E!D15+NRG_NI_E!D15+NRG_CL_E!D15+NRG_LNG_E!D15+NRG_BIOG_E!D15+NRG_GTL_E!D15+NRG_CPP_E!D15+NRG_NSP_E!D15</f>
        <v>0</v>
      </c>
      <c r="E15" s="8">
        <f>NRG_CM_E!E15+NRG_OIL_NG_E!E15+NRG_PF_E!E15+NRG_CO_E!E15+NRG_BKBPB_E!E15+NRG_GW_E!E15+NRG_BF_E!E15+NRG_PR_E!E15+NRG_NI_E!E15+NRG_CL_E!E15+NRG_LNG_E!E15+NRG_BIOG_E!E15+NRG_GTL_E!E15+NRG_CPP_E!E15+NRG_NSP_E!E15</f>
        <v>0</v>
      </c>
      <c r="F15" s="8">
        <f>NRG_CM_E!F15+NRG_OIL_NG_E!F15+NRG_PF_E!F15+NRG_CO_E!F15+NRG_BKBPB_E!F15+NRG_GW_E!F15+NRG_BF_E!F15+NRG_PR_E!F15+NRG_NI_E!F15+NRG_CL_E!F15+NRG_LNG_E!F15+NRG_BIOG_E!F15+NRG_GTL_E!F15+NRG_CPP_E!F15+NRG_NSP_E!F15</f>
        <v>0</v>
      </c>
      <c r="G15" s="8">
        <f>NRG_CM_E!G15+NRG_OIL_NG_E!G15+NRG_PF_E!G15+NRG_CO_E!G15+NRG_BKBPB_E!G15+NRG_GW_E!G15+NRG_BF_E!G15+NRG_PR_E!G15+NRG_NI_E!G15+NRG_CL_E!G15+NRG_LNG_E!G15+NRG_BIOG_E!G15+NRG_GTL_E!G15+NRG_CPP_E!G15+NRG_NSP_E!G15</f>
        <v>0</v>
      </c>
      <c r="H15" s="8">
        <f>NRG_CM_E!H15+NRG_OIL_NG_E!H15+NRG_PF_E!H15+NRG_CO_E!H15+NRG_BKBPB_E!H15+NRG_GW_E!H15+NRG_BF_E!H15+NRG_PR_E!H15+NRG_NI_E!H15+NRG_CL_E!H15+NRG_LNG_E!H15+NRG_BIOG_E!H15+NRG_GTL_E!H15+NRG_CPP_E!H15+NRG_NSP_E!H15</f>
        <v>0</v>
      </c>
      <c r="I15" s="8">
        <f>NRG_CM_E!I15+NRG_OIL_NG_E!I15+NRG_PF_E!I15+NRG_CO_E!I15+NRG_BKBPB_E!I15+NRG_GW_E!I15+NRG_BF_E!I15+NRG_PR_E!I15+NRG_NI_E!I15+NRG_CL_E!I15+NRG_LNG_E!I15+NRG_BIOG_E!I15+NRG_GTL_E!I15+NRG_CPP_E!I15+NRG_NSP_E!I15</f>
        <v>0</v>
      </c>
      <c r="J15" s="8">
        <f>NRG_CM_E!J15+NRG_OIL_NG_E!J15+NRG_PF_E!J15+NRG_CO_E!J15+NRG_BKBPB_E!J15+NRG_GW_E!J15+NRG_BF_E!J15+NRG_PR_E!J15+NRG_NI_E!J15+NRG_CL_E!J15+NRG_LNG_E!J15+NRG_BIOG_E!J15+NRG_GTL_E!J15+NRG_CPP_E!J15+NRG_NSP_E!J15</f>
        <v>0</v>
      </c>
      <c r="K15" s="8">
        <f>NRG_CM_E!K15+NRG_OIL_NG_E!K15+NRG_PF_E!K15+NRG_CO_E!K15+NRG_BKBPB_E!K15+NRG_GW_E!K15+NRG_BF_E!K15+NRG_PR_E!K15+NRG_NI_E!K15+NRG_CL_E!K15+NRG_LNG_E!K15+NRG_BIOG_E!K15+NRG_GTL_E!K15+NRG_CPP_E!K15+NRG_NSP_E!K15</f>
        <v>0</v>
      </c>
      <c r="L15" s="8">
        <f>NRG_CM_E!L15+NRG_OIL_NG_E!L15+NRG_PF_E!L15+NRG_CO_E!L15+NRG_BKBPB_E!L15+NRG_GW_E!L15+NRG_BF_E!L15+NRG_PR_E!L15+NRG_NI_E!L15+NRG_CL_E!L15+NRG_LNG_E!L15+NRG_BIOG_E!L15+NRG_GTL_E!L15+NRG_CPP_E!L15+NRG_NSP_E!L15</f>
        <v>0</v>
      </c>
      <c r="M15" s="8">
        <f>NRG_CM_E!M15+NRG_OIL_NG_E!M15+NRG_PF_E!M15+NRG_CO_E!M15+NRG_BKBPB_E!M15+NRG_GW_E!M15+NRG_BF_E!M15+NRG_PR_E!M15+NRG_NI_E!M15+NRG_CL_E!M15+NRG_LNG_E!M15+NRG_BIOG_E!M15+NRG_GTL_E!M15+NRG_CPP_E!M15+NRG_NSP_E!M15</f>
        <v>0</v>
      </c>
      <c r="N15" s="8">
        <f>NRG_CM_E!N15+NRG_OIL_NG_E!N15+NRG_PF_E!N15+NRG_CO_E!N15+NRG_BKBPB_E!N15+NRG_GW_E!N15+NRG_BF_E!N15+NRG_PR_E!N15+NRG_NI_E!N15+NRG_CL_E!N15+NRG_LNG_E!N15+NRG_BIOG_E!N15+NRG_GTL_E!N15+NRG_CPP_E!N15+NRG_NSP_E!N15</f>
        <v>0</v>
      </c>
      <c r="O15" s="8">
        <f>NRG_CM_E!O15+NRG_OIL_NG_E!O15+NRG_PF_E!O15+NRG_CO_E!O15+NRG_BKBPB_E!O15+NRG_GW_E!O15+NRG_BF_E!O15+NRG_PR_E!O15+NRG_NI_E!O15+NRG_CL_E!O15+NRG_LNG_E!O15+NRG_BIOG_E!O15+NRG_GTL_E!O15+NRG_CPP_E!O15+NRG_NSP_E!O15</f>
        <v>0</v>
      </c>
      <c r="P15" s="8">
        <f>NRG_CM_E!P15+NRG_OIL_NG_E!P15+NRG_PF_E!P15+NRG_CO_E!P15+NRG_BKBPB_E!P15+NRG_GW_E!P15+NRG_BF_E!P15+NRG_PR_E!P15+NRG_NI_E!P15+NRG_CL_E!P15+NRG_LNG_E!P15+NRG_BIOG_E!P15+NRG_GTL_E!P15+NRG_CPP_E!P15+NRG_NSP_E!P15</f>
        <v>0</v>
      </c>
      <c r="Q15" s="8">
        <f>NRG_CM_E!Q15+NRG_OIL_NG_E!Q15+NRG_PF_E!Q15+NRG_CO_E!Q15+NRG_BKBPB_E!Q15+NRG_GW_E!Q15+NRG_BF_E!Q15+NRG_PR_E!Q15+NRG_NI_E!Q15+NRG_CL_E!Q15+NRG_LNG_E!Q15+NRG_BIOG_E!Q15+NRG_GTL_E!Q15+NRG_CPP_E!Q15+NRG_NSP_E!Q15</f>
        <v>0</v>
      </c>
      <c r="R15" s="8">
        <f>NRG_CM_E!R15+NRG_OIL_NG_E!R15+NRG_PF_E!R15+NRG_CO_E!R15+NRG_BKBPB_E!R15+NRG_GW_E!R15+NRG_BF_E!R15+NRG_PR_E!R15+NRG_NI_E!R15+NRG_CL_E!R15+NRG_LNG_E!R15+NRG_BIOG_E!R15+NRG_GTL_E!R15+NRG_CPP_E!R15+NRG_NSP_E!R15</f>
        <v>0</v>
      </c>
      <c r="S15" s="8">
        <f>NRG_CM_E!S15+NRG_OIL_NG_E!S15+NRG_PF_E!S15+NRG_CO_E!S15+NRG_BKBPB_E!S15+NRG_GW_E!S15+NRG_BF_E!S15+NRG_PR_E!S15+NRG_NI_E!S15+NRG_CL_E!S15+NRG_LNG_E!S15+NRG_BIOG_E!S15+NRG_GTL_E!S15+NRG_CPP_E!S15+NRG_NSP_E!S15</f>
        <v>0</v>
      </c>
      <c r="T15" s="8">
        <f>NRG_CM_E!T15+NRG_OIL_NG_E!T15+NRG_PF_E!T15+NRG_CO_E!T15+NRG_BKBPB_E!T15+NRG_GW_E!T15+NRG_BF_E!T15+NRG_PR_E!T15+NRG_NI_E!T15+NRG_CL_E!T15+NRG_LNG_E!T15+NRG_BIOG_E!T15+NRG_GTL_E!T15+NRG_CPP_E!T15+NRG_NSP_E!T15</f>
        <v>0</v>
      </c>
      <c r="U15" s="8">
        <f>NRG_CM_E!U15+NRG_OIL_NG_E!U15+NRG_PF_E!U15+NRG_CO_E!U15+NRG_BKBPB_E!U15+NRG_GW_E!U15+NRG_BF_E!U15+NRG_PR_E!U15+NRG_NI_E!U15+NRG_CL_E!U15+NRG_LNG_E!U15+NRG_BIOG_E!U15+NRG_GTL_E!U15+NRG_CPP_E!U15+NRG_NSP_E!U15</f>
        <v>0</v>
      </c>
      <c r="V15" s="8">
        <f>NRG_CM_E!V15+NRG_OIL_NG_E!V15+NRG_PF_E!V15+NRG_CO_E!V15+NRG_BKBPB_E!V15+NRG_GW_E!V15+NRG_BF_E!V15+NRG_PR_E!V15+NRG_NI_E!V15+NRG_CL_E!V15+NRG_LNG_E!V15+NRG_BIOG_E!V15+NRG_GTL_E!V15+NRG_CPP_E!V15+NRG_NSP_E!V15</f>
        <v>0</v>
      </c>
      <c r="W15" s="8">
        <f>NRG_CM_E!W15+NRG_OIL_NG_E!W15+NRG_PF_E!W15+NRG_CO_E!W15+NRG_BKBPB_E!W15+NRG_GW_E!W15+NRG_BF_E!W15+NRG_PR_E!W15+NRG_NI_E!W15+NRG_CL_E!W15+NRG_LNG_E!W15+NRG_BIOG_E!W15+NRG_GTL_E!W15+NRG_CPP_E!W15+NRG_NSP_E!W15</f>
        <v>0</v>
      </c>
      <c r="X15" s="8">
        <f>NRG_CM_E!X15+NRG_OIL_NG_E!X15+NRG_PF_E!X15+NRG_CO_E!X15+NRG_BKBPB_E!X15+NRG_GW_E!X15+NRG_BF_E!X15+NRG_PR_E!X15+NRG_NI_E!X15+NRG_CL_E!X15+NRG_LNG_E!X15+NRG_BIOG_E!X15+NRG_GTL_E!X15+NRG_CPP_E!X15+NRG_NSP_E!X15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NRG_CM_E!C16+NRG_OIL_NG_E!C16+NRG_PF_E!C16+NRG_CO_E!C16+NRG_BKBPB_E!C16+NRG_GW_E!C16+NRG_BF_E!C16+NRG_PR_E!C16+NRG_NI_E!C16+NRG_CL_E!C16+NRG_LNG_E!C16+NRG_BIOG_E!C16+NRG_GTL_E!C16+NRG_CPP_E!C16+NRG_NSP_E!C16</f>
        <v>0</v>
      </c>
      <c r="D16" s="8">
        <f>NRG_CM_E!D16+NRG_OIL_NG_E!D16+NRG_PF_E!D16+NRG_CO_E!D16+NRG_BKBPB_E!D16+NRG_GW_E!D16+NRG_BF_E!D16+NRG_PR_E!D16+NRG_NI_E!D16+NRG_CL_E!D16+NRG_LNG_E!D16+NRG_BIOG_E!D16+NRG_GTL_E!D16+NRG_CPP_E!D16+NRG_NSP_E!D16</f>
        <v>0</v>
      </c>
      <c r="E16" s="8">
        <f>NRG_CM_E!E16+NRG_OIL_NG_E!E16+NRG_PF_E!E16+NRG_CO_E!E16+NRG_BKBPB_E!E16+NRG_GW_E!E16+NRG_BF_E!E16+NRG_PR_E!E16+NRG_NI_E!E16+NRG_CL_E!E16+NRG_LNG_E!E16+NRG_BIOG_E!E16+NRG_GTL_E!E16+NRG_CPP_E!E16+NRG_NSP_E!E16</f>
        <v>0</v>
      </c>
      <c r="F16" s="8">
        <f>NRG_CM_E!F16+NRG_OIL_NG_E!F16+NRG_PF_E!F16+NRG_CO_E!F16+NRG_BKBPB_E!F16+NRG_GW_E!F16+NRG_BF_E!F16+NRG_PR_E!F16+NRG_NI_E!F16+NRG_CL_E!F16+NRG_LNG_E!F16+NRG_BIOG_E!F16+NRG_GTL_E!F16+NRG_CPP_E!F16+NRG_NSP_E!F16</f>
        <v>0</v>
      </c>
      <c r="G16" s="8">
        <f>NRG_CM_E!G16+NRG_OIL_NG_E!G16+NRG_PF_E!G16+NRG_CO_E!G16+NRG_BKBPB_E!G16+NRG_GW_E!G16+NRG_BF_E!G16+NRG_PR_E!G16+NRG_NI_E!G16+NRG_CL_E!G16+NRG_LNG_E!G16+NRG_BIOG_E!G16+NRG_GTL_E!G16+NRG_CPP_E!G16+NRG_NSP_E!G16</f>
        <v>0</v>
      </c>
      <c r="H16" s="8">
        <f>NRG_CM_E!H16+NRG_OIL_NG_E!H16+NRG_PF_E!H16+NRG_CO_E!H16+NRG_BKBPB_E!H16+NRG_GW_E!H16+NRG_BF_E!H16+NRG_PR_E!H16+NRG_NI_E!H16+NRG_CL_E!H16+NRG_LNG_E!H16+NRG_BIOG_E!H16+NRG_GTL_E!H16+NRG_CPP_E!H16+NRG_NSP_E!H16</f>
        <v>0</v>
      </c>
      <c r="I16" s="8">
        <f>NRG_CM_E!I16+NRG_OIL_NG_E!I16+NRG_PF_E!I16+NRG_CO_E!I16+NRG_BKBPB_E!I16+NRG_GW_E!I16+NRG_BF_E!I16+NRG_PR_E!I16+NRG_NI_E!I16+NRG_CL_E!I16+NRG_LNG_E!I16+NRG_BIOG_E!I16+NRG_GTL_E!I16+NRG_CPP_E!I16+NRG_NSP_E!I16</f>
        <v>0</v>
      </c>
      <c r="J16" s="8">
        <f>NRG_CM_E!J16+NRG_OIL_NG_E!J16+NRG_PF_E!J16+NRG_CO_E!J16+NRG_BKBPB_E!J16+NRG_GW_E!J16+NRG_BF_E!J16+NRG_PR_E!J16+NRG_NI_E!J16+NRG_CL_E!J16+NRG_LNG_E!J16+NRG_BIOG_E!J16+NRG_GTL_E!J16+NRG_CPP_E!J16+NRG_NSP_E!J16</f>
        <v>0</v>
      </c>
      <c r="K16" s="8">
        <f>NRG_CM_E!K16+NRG_OIL_NG_E!K16+NRG_PF_E!K16+NRG_CO_E!K16+NRG_BKBPB_E!K16+NRG_GW_E!K16+NRG_BF_E!K16+NRG_PR_E!K16+NRG_NI_E!K16+NRG_CL_E!K16+NRG_LNG_E!K16+NRG_BIOG_E!K16+NRG_GTL_E!K16+NRG_CPP_E!K16+NRG_NSP_E!K16</f>
        <v>0</v>
      </c>
      <c r="L16" s="8">
        <f>NRG_CM_E!L16+NRG_OIL_NG_E!L16+NRG_PF_E!L16+NRG_CO_E!L16+NRG_BKBPB_E!L16+NRG_GW_E!L16+NRG_BF_E!L16+NRG_PR_E!L16+NRG_NI_E!L16+NRG_CL_E!L16+NRG_LNG_E!L16+NRG_BIOG_E!L16+NRG_GTL_E!L16+NRG_CPP_E!L16+NRG_NSP_E!L16</f>
        <v>0</v>
      </c>
      <c r="M16" s="8">
        <f>NRG_CM_E!M16+NRG_OIL_NG_E!M16+NRG_PF_E!M16+NRG_CO_E!M16+NRG_BKBPB_E!M16+NRG_GW_E!M16+NRG_BF_E!M16+NRG_PR_E!M16+NRG_NI_E!M16+NRG_CL_E!M16+NRG_LNG_E!M16+NRG_BIOG_E!M16+NRG_GTL_E!M16+NRG_CPP_E!M16+NRG_NSP_E!M16</f>
        <v>0</v>
      </c>
      <c r="N16" s="8">
        <f>NRG_CM_E!N16+NRG_OIL_NG_E!N16+NRG_PF_E!N16+NRG_CO_E!N16+NRG_BKBPB_E!N16+NRG_GW_E!N16+NRG_BF_E!N16+NRG_PR_E!N16+NRG_NI_E!N16+NRG_CL_E!N16+NRG_LNG_E!N16+NRG_BIOG_E!N16+NRG_GTL_E!N16+NRG_CPP_E!N16+NRG_NSP_E!N16</f>
        <v>0</v>
      </c>
      <c r="O16" s="8">
        <f>NRG_CM_E!O16+NRG_OIL_NG_E!O16+NRG_PF_E!O16+NRG_CO_E!O16+NRG_BKBPB_E!O16+NRG_GW_E!O16+NRG_BF_E!O16+NRG_PR_E!O16+NRG_NI_E!O16+NRG_CL_E!O16+NRG_LNG_E!O16+NRG_BIOG_E!O16+NRG_GTL_E!O16+NRG_CPP_E!O16+NRG_NSP_E!O16</f>
        <v>0</v>
      </c>
      <c r="P16" s="8">
        <f>NRG_CM_E!P16+NRG_OIL_NG_E!P16+NRG_PF_E!P16+NRG_CO_E!P16+NRG_BKBPB_E!P16+NRG_GW_E!P16+NRG_BF_E!P16+NRG_PR_E!P16+NRG_NI_E!P16+NRG_CL_E!P16+NRG_LNG_E!P16+NRG_BIOG_E!P16+NRG_GTL_E!P16+NRG_CPP_E!P16+NRG_NSP_E!P16</f>
        <v>0</v>
      </c>
      <c r="Q16" s="8">
        <f>NRG_CM_E!Q16+NRG_OIL_NG_E!Q16+NRG_PF_E!Q16+NRG_CO_E!Q16+NRG_BKBPB_E!Q16+NRG_GW_E!Q16+NRG_BF_E!Q16+NRG_PR_E!Q16+NRG_NI_E!Q16+NRG_CL_E!Q16+NRG_LNG_E!Q16+NRG_BIOG_E!Q16+NRG_GTL_E!Q16+NRG_CPP_E!Q16+NRG_NSP_E!Q16</f>
        <v>0</v>
      </c>
      <c r="R16" s="8">
        <f>NRG_CM_E!R16+NRG_OIL_NG_E!R16+NRG_PF_E!R16+NRG_CO_E!R16+NRG_BKBPB_E!R16+NRG_GW_E!R16+NRG_BF_E!R16+NRG_PR_E!R16+NRG_NI_E!R16+NRG_CL_E!R16+NRG_LNG_E!R16+NRG_BIOG_E!R16+NRG_GTL_E!R16+NRG_CPP_E!R16+NRG_NSP_E!R16</f>
        <v>0</v>
      </c>
      <c r="S16" s="8">
        <f>NRG_CM_E!S16+NRG_OIL_NG_E!S16+NRG_PF_E!S16+NRG_CO_E!S16+NRG_BKBPB_E!S16+NRG_GW_E!S16+NRG_BF_E!S16+NRG_PR_E!S16+NRG_NI_E!S16+NRG_CL_E!S16+NRG_LNG_E!S16+NRG_BIOG_E!S16+NRG_GTL_E!S16+NRG_CPP_E!S16+NRG_NSP_E!S16</f>
        <v>0</v>
      </c>
      <c r="T16" s="8">
        <f>NRG_CM_E!T16+NRG_OIL_NG_E!T16+NRG_PF_E!T16+NRG_CO_E!T16+NRG_BKBPB_E!T16+NRG_GW_E!T16+NRG_BF_E!T16+NRG_PR_E!T16+NRG_NI_E!T16+NRG_CL_E!T16+NRG_LNG_E!T16+NRG_BIOG_E!T16+NRG_GTL_E!T16+NRG_CPP_E!T16+NRG_NSP_E!T16</f>
        <v>0</v>
      </c>
      <c r="U16" s="8">
        <f>NRG_CM_E!U16+NRG_OIL_NG_E!U16+NRG_PF_E!U16+NRG_CO_E!U16+NRG_BKBPB_E!U16+NRG_GW_E!U16+NRG_BF_E!U16+NRG_PR_E!U16+NRG_NI_E!U16+NRG_CL_E!U16+NRG_LNG_E!U16+NRG_BIOG_E!U16+NRG_GTL_E!U16+NRG_CPP_E!U16+NRG_NSP_E!U16</f>
        <v>0</v>
      </c>
      <c r="V16" s="8">
        <f>NRG_CM_E!V16+NRG_OIL_NG_E!V16+NRG_PF_E!V16+NRG_CO_E!V16+NRG_BKBPB_E!V16+NRG_GW_E!V16+NRG_BF_E!V16+NRG_PR_E!V16+NRG_NI_E!V16+NRG_CL_E!V16+NRG_LNG_E!V16+NRG_BIOG_E!V16+NRG_GTL_E!V16+NRG_CPP_E!V16+NRG_NSP_E!V16</f>
        <v>0</v>
      </c>
      <c r="W16" s="8">
        <f>NRG_CM_E!W16+NRG_OIL_NG_E!W16+NRG_PF_E!W16+NRG_CO_E!W16+NRG_BKBPB_E!W16+NRG_GW_E!W16+NRG_BF_E!W16+NRG_PR_E!W16+NRG_NI_E!W16+NRG_CL_E!W16+NRG_LNG_E!W16+NRG_BIOG_E!W16+NRG_GTL_E!W16+NRG_CPP_E!W16+NRG_NSP_E!W16</f>
        <v>0</v>
      </c>
      <c r="X16" s="8">
        <f>NRG_CM_E!X16+NRG_OIL_NG_E!X16+NRG_PF_E!X16+NRG_CO_E!X16+NRG_BKBPB_E!X16+NRG_GW_E!X16+NRG_BF_E!X16+NRG_PR_E!X16+NRG_NI_E!X16+NRG_CL_E!X16+NRG_LNG_E!X16+NRG_BIOG_E!X16+NRG_GTL_E!X16+NRG_CPP_E!X16+NRG_NSP_E!X16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9">SUM(C18:C21)</f>
        <v>0</v>
      </c>
      <c r="D17" s="27">
        <f t="shared" ref="D17:X17" si="10">SUM(D18:D21)</f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</row>
    <row r="18" spans="1:24" ht="11.25" customHeight="1" x14ac:dyDescent="0.2">
      <c r="A18" s="29" t="s">
        <v>26</v>
      </c>
      <c r="B18" s="7" t="s">
        <v>27</v>
      </c>
      <c r="C18" s="8">
        <f>NRG_CM_E!C18+NRG_OIL_NG_E!C18+NRG_PF_E!C18+NRG_CO_E!C18+NRG_BKBPB_E!C18+NRG_GW_E!C18+NRG_BF_E!C18+NRG_PR_E!C18+NRG_NI_E!C18+NRG_CL_E!C18+NRG_LNG_E!C18+NRG_BIOG_E!C18+NRG_GTL_E!C18+NRG_CPP_E!C18+NRG_NSP_E!C18</f>
        <v>0</v>
      </c>
      <c r="D18" s="8">
        <f>NRG_CM_E!D18+NRG_OIL_NG_E!D18+NRG_PF_E!D18+NRG_CO_E!D18+NRG_BKBPB_E!D18+NRG_GW_E!D18+NRG_BF_E!D18+NRG_PR_E!D18+NRG_NI_E!D18+NRG_CL_E!D18+NRG_LNG_E!D18+NRG_BIOG_E!D18+NRG_GTL_E!D18+NRG_CPP_E!D18+NRG_NSP_E!D18</f>
        <v>0</v>
      </c>
      <c r="E18" s="8">
        <f>NRG_CM_E!E18+NRG_OIL_NG_E!E18+NRG_PF_E!E18+NRG_CO_E!E18+NRG_BKBPB_E!E18+NRG_GW_E!E18+NRG_BF_E!E18+NRG_PR_E!E18+NRG_NI_E!E18+NRG_CL_E!E18+NRG_LNG_E!E18+NRG_BIOG_E!E18+NRG_GTL_E!E18+NRG_CPP_E!E18+NRG_NSP_E!E18</f>
        <v>0</v>
      </c>
      <c r="F18" s="8">
        <f>NRG_CM_E!F18+NRG_OIL_NG_E!F18+NRG_PF_E!F18+NRG_CO_E!F18+NRG_BKBPB_E!F18+NRG_GW_E!F18+NRG_BF_E!F18+NRG_PR_E!F18+NRG_NI_E!F18+NRG_CL_E!F18+NRG_LNG_E!F18+NRG_BIOG_E!F18+NRG_GTL_E!F18+NRG_CPP_E!F18+NRG_NSP_E!F18</f>
        <v>0</v>
      </c>
      <c r="G18" s="8">
        <f>NRG_CM_E!G18+NRG_OIL_NG_E!G18+NRG_PF_E!G18+NRG_CO_E!G18+NRG_BKBPB_E!G18+NRG_GW_E!G18+NRG_BF_E!G18+NRG_PR_E!G18+NRG_NI_E!G18+NRG_CL_E!G18+NRG_LNG_E!G18+NRG_BIOG_E!G18+NRG_GTL_E!G18+NRG_CPP_E!G18+NRG_NSP_E!G18</f>
        <v>0</v>
      </c>
      <c r="H18" s="8">
        <f>NRG_CM_E!H18+NRG_OIL_NG_E!H18+NRG_PF_E!H18+NRG_CO_E!H18+NRG_BKBPB_E!H18+NRG_GW_E!H18+NRG_BF_E!H18+NRG_PR_E!H18+NRG_NI_E!H18+NRG_CL_E!H18+NRG_LNG_E!H18+NRG_BIOG_E!H18+NRG_GTL_E!H18+NRG_CPP_E!H18+NRG_NSP_E!H18</f>
        <v>0</v>
      </c>
      <c r="I18" s="8">
        <f>NRG_CM_E!I18+NRG_OIL_NG_E!I18+NRG_PF_E!I18+NRG_CO_E!I18+NRG_BKBPB_E!I18+NRG_GW_E!I18+NRG_BF_E!I18+NRG_PR_E!I18+NRG_NI_E!I18+NRG_CL_E!I18+NRG_LNG_E!I18+NRG_BIOG_E!I18+NRG_GTL_E!I18+NRG_CPP_E!I18+NRG_NSP_E!I18</f>
        <v>0</v>
      </c>
      <c r="J18" s="8">
        <f>NRG_CM_E!J18+NRG_OIL_NG_E!J18+NRG_PF_E!J18+NRG_CO_E!J18+NRG_BKBPB_E!J18+NRG_GW_E!J18+NRG_BF_E!J18+NRG_PR_E!J18+NRG_NI_E!J18+NRG_CL_E!J18+NRG_LNG_E!J18+NRG_BIOG_E!J18+NRG_GTL_E!J18+NRG_CPP_E!J18+NRG_NSP_E!J18</f>
        <v>0</v>
      </c>
      <c r="K18" s="8">
        <f>NRG_CM_E!K18+NRG_OIL_NG_E!K18+NRG_PF_E!K18+NRG_CO_E!K18+NRG_BKBPB_E!K18+NRG_GW_E!K18+NRG_BF_E!K18+NRG_PR_E!K18+NRG_NI_E!K18+NRG_CL_E!K18+NRG_LNG_E!K18+NRG_BIOG_E!K18+NRG_GTL_E!K18+NRG_CPP_E!K18+NRG_NSP_E!K18</f>
        <v>0</v>
      </c>
      <c r="L18" s="8">
        <f>NRG_CM_E!L18+NRG_OIL_NG_E!L18+NRG_PF_E!L18+NRG_CO_E!L18+NRG_BKBPB_E!L18+NRG_GW_E!L18+NRG_BF_E!L18+NRG_PR_E!L18+NRG_NI_E!L18+NRG_CL_E!L18+NRG_LNG_E!L18+NRG_BIOG_E!L18+NRG_GTL_E!L18+NRG_CPP_E!L18+NRG_NSP_E!L18</f>
        <v>0</v>
      </c>
      <c r="M18" s="8">
        <f>NRG_CM_E!M18+NRG_OIL_NG_E!M18+NRG_PF_E!M18+NRG_CO_E!M18+NRG_BKBPB_E!M18+NRG_GW_E!M18+NRG_BF_E!M18+NRG_PR_E!M18+NRG_NI_E!M18+NRG_CL_E!M18+NRG_LNG_E!M18+NRG_BIOG_E!M18+NRG_GTL_E!M18+NRG_CPP_E!M18+NRG_NSP_E!M18</f>
        <v>0</v>
      </c>
      <c r="N18" s="8">
        <f>NRG_CM_E!N18+NRG_OIL_NG_E!N18+NRG_PF_E!N18+NRG_CO_E!N18+NRG_BKBPB_E!N18+NRG_GW_E!N18+NRG_BF_E!N18+NRG_PR_E!N18+NRG_NI_E!N18+NRG_CL_E!N18+NRG_LNG_E!N18+NRG_BIOG_E!N18+NRG_GTL_E!N18+NRG_CPP_E!N18+NRG_NSP_E!N18</f>
        <v>0</v>
      </c>
      <c r="O18" s="8">
        <f>NRG_CM_E!O18+NRG_OIL_NG_E!O18+NRG_PF_E!O18+NRG_CO_E!O18+NRG_BKBPB_E!O18+NRG_GW_E!O18+NRG_BF_E!O18+NRG_PR_E!O18+NRG_NI_E!O18+NRG_CL_E!O18+NRG_LNG_E!O18+NRG_BIOG_E!O18+NRG_GTL_E!O18+NRG_CPP_E!O18+NRG_NSP_E!O18</f>
        <v>0</v>
      </c>
      <c r="P18" s="8">
        <f>NRG_CM_E!P18+NRG_OIL_NG_E!P18+NRG_PF_E!P18+NRG_CO_E!P18+NRG_BKBPB_E!P18+NRG_GW_E!P18+NRG_BF_E!P18+NRG_PR_E!P18+NRG_NI_E!P18+NRG_CL_E!P18+NRG_LNG_E!P18+NRG_BIOG_E!P18+NRG_GTL_E!P18+NRG_CPP_E!P18+NRG_NSP_E!P18</f>
        <v>0</v>
      </c>
      <c r="Q18" s="8">
        <f>NRG_CM_E!Q18+NRG_OIL_NG_E!Q18+NRG_PF_E!Q18+NRG_CO_E!Q18+NRG_BKBPB_E!Q18+NRG_GW_E!Q18+NRG_BF_E!Q18+NRG_PR_E!Q18+NRG_NI_E!Q18+NRG_CL_E!Q18+NRG_LNG_E!Q18+NRG_BIOG_E!Q18+NRG_GTL_E!Q18+NRG_CPP_E!Q18+NRG_NSP_E!Q18</f>
        <v>0</v>
      </c>
      <c r="R18" s="8">
        <f>NRG_CM_E!R18+NRG_OIL_NG_E!R18+NRG_PF_E!R18+NRG_CO_E!R18+NRG_BKBPB_E!R18+NRG_GW_E!R18+NRG_BF_E!R18+NRG_PR_E!R18+NRG_NI_E!R18+NRG_CL_E!R18+NRG_LNG_E!R18+NRG_BIOG_E!R18+NRG_GTL_E!R18+NRG_CPP_E!R18+NRG_NSP_E!R18</f>
        <v>0</v>
      </c>
      <c r="S18" s="8">
        <f>NRG_CM_E!S18+NRG_OIL_NG_E!S18+NRG_PF_E!S18+NRG_CO_E!S18+NRG_BKBPB_E!S18+NRG_GW_E!S18+NRG_BF_E!S18+NRG_PR_E!S18+NRG_NI_E!S18+NRG_CL_E!S18+NRG_LNG_E!S18+NRG_BIOG_E!S18+NRG_GTL_E!S18+NRG_CPP_E!S18+NRG_NSP_E!S18</f>
        <v>0</v>
      </c>
      <c r="T18" s="8">
        <f>NRG_CM_E!T18+NRG_OIL_NG_E!T18+NRG_PF_E!T18+NRG_CO_E!T18+NRG_BKBPB_E!T18+NRG_GW_E!T18+NRG_BF_E!T18+NRG_PR_E!T18+NRG_NI_E!T18+NRG_CL_E!T18+NRG_LNG_E!T18+NRG_BIOG_E!T18+NRG_GTL_E!T18+NRG_CPP_E!T18+NRG_NSP_E!T18</f>
        <v>0</v>
      </c>
      <c r="U18" s="8">
        <f>NRG_CM_E!U18+NRG_OIL_NG_E!U18+NRG_PF_E!U18+NRG_CO_E!U18+NRG_BKBPB_E!U18+NRG_GW_E!U18+NRG_BF_E!U18+NRG_PR_E!U18+NRG_NI_E!U18+NRG_CL_E!U18+NRG_LNG_E!U18+NRG_BIOG_E!U18+NRG_GTL_E!U18+NRG_CPP_E!U18+NRG_NSP_E!U18</f>
        <v>0</v>
      </c>
      <c r="V18" s="8">
        <f>NRG_CM_E!V18+NRG_OIL_NG_E!V18+NRG_PF_E!V18+NRG_CO_E!V18+NRG_BKBPB_E!V18+NRG_GW_E!V18+NRG_BF_E!V18+NRG_PR_E!V18+NRG_NI_E!V18+NRG_CL_E!V18+NRG_LNG_E!V18+NRG_BIOG_E!V18+NRG_GTL_E!V18+NRG_CPP_E!V18+NRG_NSP_E!V18</f>
        <v>0</v>
      </c>
      <c r="W18" s="8">
        <f>NRG_CM_E!W18+NRG_OIL_NG_E!W18+NRG_PF_E!W18+NRG_CO_E!W18+NRG_BKBPB_E!W18+NRG_GW_E!W18+NRG_BF_E!W18+NRG_PR_E!W18+NRG_NI_E!W18+NRG_CL_E!W18+NRG_LNG_E!W18+NRG_BIOG_E!W18+NRG_GTL_E!W18+NRG_CPP_E!W18+NRG_NSP_E!W18</f>
        <v>0</v>
      </c>
      <c r="X18" s="8">
        <f>NRG_CM_E!X18+NRG_OIL_NG_E!X18+NRG_PF_E!X18+NRG_CO_E!X18+NRG_BKBPB_E!X18+NRG_GW_E!X18+NRG_BF_E!X18+NRG_PR_E!X18+NRG_NI_E!X18+NRG_CL_E!X18+NRG_LNG_E!X18+NRG_BIOG_E!X18+NRG_GTL_E!X18+NRG_CPP_E!X18+NRG_NSP_E!X18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NRG_CM_E!C19+NRG_OIL_NG_E!C19+NRG_PF_E!C19+NRG_CO_E!C19+NRG_BKBPB_E!C19+NRG_GW_E!C19+NRG_BF_E!C19+NRG_PR_E!C19+NRG_NI_E!C19+NRG_CL_E!C19+NRG_LNG_E!C19+NRG_BIOG_E!C19+NRG_GTL_E!C19+NRG_CPP_E!C19+NRG_NSP_E!C19</f>
        <v>0</v>
      </c>
      <c r="D19" s="8">
        <f>NRG_CM_E!D19+NRG_OIL_NG_E!D19+NRG_PF_E!D19+NRG_CO_E!D19+NRG_BKBPB_E!D19+NRG_GW_E!D19+NRG_BF_E!D19+NRG_PR_E!D19+NRG_NI_E!D19+NRG_CL_E!D19+NRG_LNG_E!D19+NRG_BIOG_E!D19+NRG_GTL_E!D19+NRG_CPP_E!D19+NRG_NSP_E!D19</f>
        <v>0</v>
      </c>
      <c r="E19" s="8">
        <f>NRG_CM_E!E19+NRG_OIL_NG_E!E19+NRG_PF_E!E19+NRG_CO_E!E19+NRG_BKBPB_E!E19+NRG_GW_E!E19+NRG_BF_E!E19+NRG_PR_E!E19+NRG_NI_E!E19+NRG_CL_E!E19+NRG_LNG_E!E19+NRG_BIOG_E!E19+NRG_GTL_E!E19+NRG_CPP_E!E19+NRG_NSP_E!E19</f>
        <v>0</v>
      </c>
      <c r="F19" s="8">
        <f>NRG_CM_E!F19+NRG_OIL_NG_E!F19+NRG_PF_E!F19+NRG_CO_E!F19+NRG_BKBPB_E!F19+NRG_GW_E!F19+NRG_BF_E!F19+NRG_PR_E!F19+NRG_NI_E!F19+NRG_CL_E!F19+NRG_LNG_E!F19+NRG_BIOG_E!F19+NRG_GTL_E!F19+NRG_CPP_E!F19+NRG_NSP_E!F19</f>
        <v>0</v>
      </c>
      <c r="G19" s="8">
        <f>NRG_CM_E!G19+NRG_OIL_NG_E!G19+NRG_PF_E!G19+NRG_CO_E!G19+NRG_BKBPB_E!G19+NRG_GW_E!G19+NRG_BF_E!G19+NRG_PR_E!G19+NRG_NI_E!G19+NRG_CL_E!G19+NRG_LNG_E!G19+NRG_BIOG_E!G19+NRG_GTL_E!G19+NRG_CPP_E!G19+NRG_NSP_E!G19</f>
        <v>0</v>
      </c>
      <c r="H19" s="8">
        <f>NRG_CM_E!H19+NRG_OIL_NG_E!H19+NRG_PF_E!H19+NRG_CO_E!H19+NRG_BKBPB_E!H19+NRG_GW_E!H19+NRG_BF_E!H19+NRG_PR_E!H19+NRG_NI_E!H19+NRG_CL_E!H19+NRG_LNG_E!H19+NRG_BIOG_E!H19+NRG_GTL_E!H19+NRG_CPP_E!H19+NRG_NSP_E!H19</f>
        <v>0</v>
      </c>
      <c r="I19" s="8">
        <f>NRG_CM_E!I19+NRG_OIL_NG_E!I19+NRG_PF_E!I19+NRG_CO_E!I19+NRG_BKBPB_E!I19+NRG_GW_E!I19+NRG_BF_E!I19+NRG_PR_E!I19+NRG_NI_E!I19+NRG_CL_E!I19+NRG_LNG_E!I19+NRG_BIOG_E!I19+NRG_GTL_E!I19+NRG_CPP_E!I19+NRG_NSP_E!I19</f>
        <v>0</v>
      </c>
      <c r="J19" s="8">
        <f>NRG_CM_E!J19+NRG_OIL_NG_E!J19+NRG_PF_E!J19+NRG_CO_E!J19+NRG_BKBPB_E!J19+NRG_GW_E!J19+NRG_BF_E!J19+NRG_PR_E!J19+NRG_NI_E!J19+NRG_CL_E!J19+NRG_LNG_E!J19+NRG_BIOG_E!J19+NRG_GTL_E!J19+NRG_CPP_E!J19+NRG_NSP_E!J19</f>
        <v>0</v>
      </c>
      <c r="K19" s="8">
        <f>NRG_CM_E!K19+NRG_OIL_NG_E!K19+NRG_PF_E!K19+NRG_CO_E!K19+NRG_BKBPB_E!K19+NRG_GW_E!K19+NRG_BF_E!K19+NRG_PR_E!K19+NRG_NI_E!K19+NRG_CL_E!K19+NRG_LNG_E!K19+NRG_BIOG_E!K19+NRG_GTL_E!K19+NRG_CPP_E!K19+NRG_NSP_E!K19</f>
        <v>0</v>
      </c>
      <c r="L19" s="8">
        <f>NRG_CM_E!L19+NRG_OIL_NG_E!L19+NRG_PF_E!L19+NRG_CO_E!L19+NRG_BKBPB_E!L19+NRG_GW_E!L19+NRG_BF_E!L19+NRG_PR_E!L19+NRG_NI_E!L19+NRG_CL_E!L19+NRG_LNG_E!L19+NRG_BIOG_E!L19+NRG_GTL_E!L19+NRG_CPP_E!L19+NRG_NSP_E!L19</f>
        <v>0</v>
      </c>
      <c r="M19" s="8">
        <f>NRG_CM_E!M19+NRG_OIL_NG_E!M19+NRG_PF_E!M19+NRG_CO_E!M19+NRG_BKBPB_E!M19+NRG_GW_E!M19+NRG_BF_E!M19+NRG_PR_E!M19+NRG_NI_E!M19+NRG_CL_E!M19+NRG_LNG_E!M19+NRG_BIOG_E!M19+NRG_GTL_E!M19+NRG_CPP_E!M19+NRG_NSP_E!M19</f>
        <v>0</v>
      </c>
      <c r="N19" s="8">
        <f>NRG_CM_E!N19+NRG_OIL_NG_E!N19+NRG_PF_E!N19+NRG_CO_E!N19+NRG_BKBPB_E!N19+NRG_GW_E!N19+NRG_BF_E!N19+NRG_PR_E!N19+NRG_NI_E!N19+NRG_CL_E!N19+NRG_LNG_E!N19+NRG_BIOG_E!N19+NRG_GTL_E!N19+NRG_CPP_E!N19+NRG_NSP_E!N19</f>
        <v>0</v>
      </c>
      <c r="O19" s="8">
        <f>NRG_CM_E!O19+NRG_OIL_NG_E!O19+NRG_PF_E!O19+NRG_CO_E!O19+NRG_BKBPB_E!O19+NRG_GW_E!O19+NRG_BF_E!O19+NRG_PR_E!O19+NRG_NI_E!O19+NRG_CL_E!O19+NRG_LNG_E!O19+NRG_BIOG_E!O19+NRG_GTL_E!O19+NRG_CPP_E!O19+NRG_NSP_E!O19</f>
        <v>0</v>
      </c>
      <c r="P19" s="8">
        <f>NRG_CM_E!P19+NRG_OIL_NG_E!P19+NRG_PF_E!P19+NRG_CO_E!P19+NRG_BKBPB_E!P19+NRG_GW_E!P19+NRG_BF_E!P19+NRG_PR_E!P19+NRG_NI_E!P19+NRG_CL_E!P19+NRG_LNG_E!P19+NRG_BIOG_E!P19+NRG_GTL_E!P19+NRG_CPP_E!P19+NRG_NSP_E!P19</f>
        <v>0</v>
      </c>
      <c r="Q19" s="8">
        <f>NRG_CM_E!Q19+NRG_OIL_NG_E!Q19+NRG_PF_E!Q19+NRG_CO_E!Q19+NRG_BKBPB_E!Q19+NRG_GW_E!Q19+NRG_BF_E!Q19+NRG_PR_E!Q19+NRG_NI_E!Q19+NRG_CL_E!Q19+NRG_LNG_E!Q19+NRG_BIOG_E!Q19+NRG_GTL_E!Q19+NRG_CPP_E!Q19+NRG_NSP_E!Q19</f>
        <v>0</v>
      </c>
      <c r="R19" s="8">
        <f>NRG_CM_E!R19+NRG_OIL_NG_E!R19+NRG_PF_E!R19+NRG_CO_E!R19+NRG_BKBPB_E!R19+NRG_GW_E!R19+NRG_BF_E!R19+NRG_PR_E!R19+NRG_NI_E!R19+NRG_CL_E!R19+NRG_LNG_E!R19+NRG_BIOG_E!R19+NRG_GTL_E!R19+NRG_CPP_E!R19+NRG_NSP_E!R19</f>
        <v>0</v>
      </c>
      <c r="S19" s="8">
        <f>NRG_CM_E!S19+NRG_OIL_NG_E!S19+NRG_PF_E!S19+NRG_CO_E!S19+NRG_BKBPB_E!S19+NRG_GW_E!S19+NRG_BF_E!S19+NRG_PR_E!S19+NRG_NI_E!S19+NRG_CL_E!S19+NRG_LNG_E!S19+NRG_BIOG_E!S19+NRG_GTL_E!S19+NRG_CPP_E!S19+NRG_NSP_E!S19</f>
        <v>0</v>
      </c>
      <c r="T19" s="8">
        <f>NRG_CM_E!T19+NRG_OIL_NG_E!T19+NRG_PF_E!T19+NRG_CO_E!T19+NRG_BKBPB_E!T19+NRG_GW_E!T19+NRG_BF_E!T19+NRG_PR_E!T19+NRG_NI_E!T19+NRG_CL_E!T19+NRG_LNG_E!T19+NRG_BIOG_E!T19+NRG_GTL_E!T19+NRG_CPP_E!T19+NRG_NSP_E!T19</f>
        <v>0</v>
      </c>
      <c r="U19" s="8">
        <f>NRG_CM_E!U19+NRG_OIL_NG_E!U19+NRG_PF_E!U19+NRG_CO_E!U19+NRG_BKBPB_E!U19+NRG_GW_E!U19+NRG_BF_E!U19+NRG_PR_E!U19+NRG_NI_E!U19+NRG_CL_E!U19+NRG_LNG_E!U19+NRG_BIOG_E!U19+NRG_GTL_E!U19+NRG_CPP_E!U19+NRG_NSP_E!U19</f>
        <v>0</v>
      </c>
      <c r="V19" s="8">
        <f>NRG_CM_E!V19+NRG_OIL_NG_E!V19+NRG_PF_E!V19+NRG_CO_E!V19+NRG_BKBPB_E!V19+NRG_GW_E!V19+NRG_BF_E!V19+NRG_PR_E!V19+NRG_NI_E!V19+NRG_CL_E!V19+NRG_LNG_E!V19+NRG_BIOG_E!V19+NRG_GTL_E!V19+NRG_CPP_E!V19+NRG_NSP_E!V19</f>
        <v>0</v>
      </c>
      <c r="W19" s="8">
        <f>NRG_CM_E!W19+NRG_OIL_NG_E!W19+NRG_PF_E!W19+NRG_CO_E!W19+NRG_BKBPB_E!W19+NRG_GW_E!W19+NRG_BF_E!W19+NRG_PR_E!W19+NRG_NI_E!W19+NRG_CL_E!W19+NRG_LNG_E!W19+NRG_BIOG_E!W19+NRG_GTL_E!W19+NRG_CPP_E!W19+NRG_NSP_E!W19</f>
        <v>0</v>
      </c>
      <c r="X19" s="8">
        <f>NRG_CM_E!X19+NRG_OIL_NG_E!X19+NRG_PF_E!X19+NRG_CO_E!X19+NRG_BKBPB_E!X19+NRG_GW_E!X19+NRG_BF_E!X19+NRG_PR_E!X19+NRG_NI_E!X19+NRG_CL_E!X19+NRG_LNG_E!X19+NRG_BIOG_E!X19+NRG_GTL_E!X19+NRG_CPP_E!X19+NRG_NSP_E!X19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NRG_CM_E!C20+NRG_OIL_NG_E!C20+NRG_PF_E!C20+NRG_CO_E!C20+NRG_BKBPB_E!C20+NRG_GW_E!C20+NRG_BF_E!C20+NRG_PR_E!C20+NRG_NI_E!C20+NRG_CL_E!C20+NRG_LNG_E!C20+NRG_BIOG_E!C20+NRG_GTL_E!C20+NRG_CPP_E!C20+NRG_NSP_E!C20</f>
        <v>0</v>
      </c>
      <c r="D20" s="8">
        <f>NRG_CM_E!D20+NRG_OIL_NG_E!D20+NRG_PF_E!D20+NRG_CO_E!D20+NRG_BKBPB_E!D20+NRG_GW_E!D20+NRG_BF_E!D20+NRG_PR_E!D20+NRG_NI_E!D20+NRG_CL_E!D20+NRG_LNG_E!D20+NRG_BIOG_E!D20+NRG_GTL_E!D20+NRG_CPP_E!D20+NRG_NSP_E!D20</f>
        <v>0</v>
      </c>
      <c r="E20" s="8">
        <f>NRG_CM_E!E20+NRG_OIL_NG_E!E20+NRG_PF_E!E20+NRG_CO_E!E20+NRG_BKBPB_E!E20+NRG_GW_E!E20+NRG_BF_E!E20+NRG_PR_E!E20+NRG_NI_E!E20+NRG_CL_E!E20+NRG_LNG_E!E20+NRG_BIOG_E!E20+NRG_GTL_E!E20+NRG_CPP_E!E20+NRG_NSP_E!E20</f>
        <v>0</v>
      </c>
      <c r="F20" s="8">
        <f>NRG_CM_E!F20+NRG_OIL_NG_E!F20+NRG_PF_E!F20+NRG_CO_E!F20+NRG_BKBPB_E!F20+NRG_GW_E!F20+NRG_BF_E!F20+NRG_PR_E!F20+NRG_NI_E!F20+NRG_CL_E!F20+NRG_LNG_E!F20+NRG_BIOG_E!F20+NRG_GTL_E!F20+NRG_CPP_E!F20+NRG_NSP_E!F20</f>
        <v>0</v>
      </c>
      <c r="G20" s="8">
        <f>NRG_CM_E!G20+NRG_OIL_NG_E!G20+NRG_PF_E!G20+NRG_CO_E!G20+NRG_BKBPB_E!G20+NRG_GW_E!G20+NRG_BF_E!G20+NRG_PR_E!G20+NRG_NI_E!G20+NRG_CL_E!G20+NRG_LNG_E!G20+NRG_BIOG_E!G20+NRG_GTL_E!G20+NRG_CPP_E!G20+NRG_NSP_E!G20</f>
        <v>0</v>
      </c>
      <c r="H20" s="8">
        <f>NRG_CM_E!H20+NRG_OIL_NG_E!H20+NRG_PF_E!H20+NRG_CO_E!H20+NRG_BKBPB_E!H20+NRG_GW_E!H20+NRG_BF_E!H20+NRG_PR_E!H20+NRG_NI_E!H20+NRG_CL_E!H20+NRG_LNG_E!H20+NRG_BIOG_E!H20+NRG_GTL_E!H20+NRG_CPP_E!H20+NRG_NSP_E!H20</f>
        <v>0</v>
      </c>
      <c r="I20" s="8">
        <f>NRG_CM_E!I20+NRG_OIL_NG_E!I20+NRG_PF_E!I20+NRG_CO_E!I20+NRG_BKBPB_E!I20+NRG_GW_E!I20+NRG_BF_E!I20+NRG_PR_E!I20+NRG_NI_E!I20+NRG_CL_E!I20+NRG_LNG_E!I20+NRG_BIOG_E!I20+NRG_GTL_E!I20+NRG_CPP_E!I20+NRG_NSP_E!I20</f>
        <v>0</v>
      </c>
      <c r="J20" s="8">
        <f>NRG_CM_E!J20+NRG_OIL_NG_E!J20+NRG_PF_E!J20+NRG_CO_E!J20+NRG_BKBPB_E!J20+NRG_GW_E!J20+NRG_BF_E!J20+NRG_PR_E!J20+NRG_NI_E!J20+NRG_CL_E!J20+NRG_LNG_E!J20+NRG_BIOG_E!J20+NRG_GTL_E!J20+NRG_CPP_E!J20+NRG_NSP_E!J20</f>
        <v>0</v>
      </c>
      <c r="K20" s="8">
        <f>NRG_CM_E!K20+NRG_OIL_NG_E!K20+NRG_PF_E!K20+NRG_CO_E!K20+NRG_BKBPB_E!K20+NRG_GW_E!K20+NRG_BF_E!K20+NRG_PR_E!K20+NRG_NI_E!K20+NRG_CL_E!K20+NRG_LNG_E!K20+NRG_BIOG_E!K20+NRG_GTL_E!K20+NRG_CPP_E!K20+NRG_NSP_E!K20</f>
        <v>0</v>
      </c>
      <c r="L20" s="8">
        <f>NRG_CM_E!L20+NRG_OIL_NG_E!L20+NRG_PF_E!L20+NRG_CO_E!L20+NRG_BKBPB_E!L20+NRG_GW_E!L20+NRG_BF_E!L20+NRG_PR_E!L20+NRG_NI_E!L20+NRG_CL_E!L20+NRG_LNG_E!L20+NRG_BIOG_E!L20+NRG_GTL_E!L20+NRG_CPP_E!L20+NRG_NSP_E!L20</f>
        <v>0</v>
      </c>
      <c r="M20" s="8">
        <f>NRG_CM_E!M20+NRG_OIL_NG_E!M20+NRG_PF_E!M20+NRG_CO_E!M20+NRG_BKBPB_E!M20+NRG_GW_E!M20+NRG_BF_E!M20+NRG_PR_E!M20+NRG_NI_E!M20+NRG_CL_E!M20+NRG_LNG_E!M20+NRG_BIOG_E!M20+NRG_GTL_E!M20+NRG_CPP_E!M20+NRG_NSP_E!M20</f>
        <v>0</v>
      </c>
      <c r="N20" s="8">
        <f>NRG_CM_E!N20+NRG_OIL_NG_E!N20+NRG_PF_E!N20+NRG_CO_E!N20+NRG_BKBPB_E!N20+NRG_GW_E!N20+NRG_BF_E!N20+NRG_PR_E!N20+NRG_NI_E!N20+NRG_CL_E!N20+NRG_LNG_E!N20+NRG_BIOG_E!N20+NRG_GTL_E!N20+NRG_CPP_E!N20+NRG_NSP_E!N20</f>
        <v>0</v>
      </c>
      <c r="O20" s="8">
        <f>NRG_CM_E!O20+NRG_OIL_NG_E!O20+NRG_PF_E!O20+NRG_CO_E!O20+NRG_BKBPB_E!O20+NRG_GW_E!O20+NRG_BF_E!O20+NRG_PR_E!O20+NRG_NI_E!O20+NRG_CL_E!O20+NRG_LNG_E!O20+NRG_BIOG_E!O20+NRG_GTL_E!O20+NRG_CPP_E!O20+NRG_NSP_E!O20</f>
        <v>0</v>
      </c>
      <c r="P20" s="8">
        <f>NRG_CM_E!P20+NRG_OIL_NG_E!P20+NRG_PF_E!P20+NRG_CO_E!P20+NRG_BKBPB_E!P20+NRG_GW_E!P20+NRG_BF_E!P20+NRG_PR_E!P20+NRG_NI_E!P20+NRG_CL_E!P20+NRG_LNG_E!P20+NRG_BIOG_E!P20+NRG_GTL_E!P20+NRG_CPP_E!P20+NRG_NSP_E!P20</f>
        <v>0</v>
      </c>
      <c r="Q20" s="8">
        <f>NRG_CM_E!Q20+NRG_OIL_NG_E!Q20+NRG_PF_E!Q20+NRG_CO_E!Q20+NRG_BKBPB_E!Q20+NRG_GW_E!Q20+NRG_BF_E!Q20+NRG_PR_E!Q20+NRG_NI_E!Q20+NRG_CL_E!Q20+NRG_LNG_E!Q20+NRG_BIOG_E!Q20+NRG_GTL_E!Q20+NRG_CPP_E!Q20+NRG_NSP_E!Q20</f>
        <v>0</v>
      </c>
      <c r="R20" s="8">
        <f>NRG_CM_E!R20+NRG_OIL_NG_E!R20+NRG_PF_E!R20+NRG_CO_E!R20+NRG_BKBPB_E!R20+NRG_GW_E!R20+NRG_BF_E!R20+NRG_PR_E!R20+NRG_NI_E!R20+NRG_CL_E!R20+NRG_LNG_E!R20+NRG_BIOG_E!R20+NRG_GTL_E!R20+NRG_CPP_E!R20+NRG_NSP_E!R20</f>
        <v>0</v>
      </c>
      <c r="S20" s="8">
        <f>NRG_CM_E!S20+NRG_OIL_NG_E!S20+NRG_PF_E!S20+NRG_CO_E!S20+NRG_BKBPB_E!S20+NRG_GW_E!S20+NRG_BF_E!S20+NRG_PR_E!S20+NRG_NI_E!S20+NRG_CL_E!S20+NRG_LNG_E!S20+NRG_BIOG_E!S20+NRG_GTL_E!S20+NRG_CPP_E!S20+NRG_NSP_E!S20</f>
        <v>0</v>
      </c>
      <c r="T20" s="8">
        <f>NRG_CM_E!T20+NRG_OIL_NG_E!T20+NRG_PF_E!T20+NRG_CO_E!T20+NRG_BKBPB_E!T20+NRG_GW_E!T20+NRG_BF_E!T20+NRG_PR_E!T20+NRG_NI_E!T20+NRG_CL_E!T20+NRG_LNG_E!T20+NRG_BIOG_E!T20+NRG_GTL_E!T20+NRG_CPP_E!T20+NRG_NSP_E!T20</f>
        <v>0</v>
      </c>
      <c r="U20" s="8">
        <f>NRG_CM_E!U20+NRG_OIL_NG_E!U20+NRG_PF_E!U20+NRG_CO_E!U20+NRG_BKBPB_E!U20+NRG_GW_E!U20+NRG_BF_E!U20+NRG_PR_E!U20+NRG_NI_E!U20+NRG_CL_E!U20+NRG_LNG_E!U20+NRG_BIOG_E!U20+NRG_GTL_E!U20+NRG_CPP_E!U20+NRG_NSP_E!U20</f>
        <v>0</v>
      </c>
      <c r="V20" s="8">
        <f>NRG_CM_E!V20+NRG_OIL_NG_E!V20+NRG_PF_E!V20+NRG_CO_E!V20+NRG_BKBPB_E!V20+NRG_GW_E!V20+NRG_BF_E!V20+NRG_PR_E!V20+NRG_NI_E!V20+NRG_CL_E!V20+NRG_LNG_E!V20+NRG_BIOG_E!V20+NRG_GTL_E!V20+NRG_CPP_E!V20+NRG_NSP_E!V20</f>
        <v>0</v>
      </c>
      <c r="W20" s="8">
        <f>NRG_CM_E!W20+NRG_OIL_NG_E!W20+NRG_PF_E!W20+NRG_CO_E!W20+NRG_BKBPB_E!W20+NRG_GW_E!W20+NRG_BF_E!W20+NRG_PR_E!W20+NRG_NI_E!W20+NRG_CL_E!W20+NRG_LNG_E!W20+NRG_BIOG_E!W20+NRG_GTL_E!W20+NRG_CPP_E!W20+NRG_NSP_E!W20</f>
        <v>0</v>
      </c>
      <c r="X20" s="8">
        <f>NRG_CM_E!X20+NRG_OIL_NG_E!X20+NRG_PF_E!X20+NRG_CO_E!X20+NRG_BKBPB_E!X20+NRG_GW_E!X20+NRG_BF_E!X20+NRG_PR_E!X20+NRG_NI_E!X20+NRG_CL_E!X20+NRG_LNG_E!X20+NRG_BIOG_E!X20+NRG_GTL_E!X20+NRG_CPP_E!X20+NRG_NSP_E!X20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NRG_CM_E!C21+NRG_OIL_NG_E!C21+NRG_PF_E!C21+NRG_CO_E!C21+NRG_BKBPB_E!C21+NRG_GW_E!C21+NRG_BF_E!C21+NRG_PR_E!C21+NRG_NI_E!C21+NRG_CL_E!C21+NRG_LNG_E!C21+NRG_BIOG_E!C21+NRG_GTL_E!C21+NRG_CPP_E!C21+NRG_NSP_E!C21</f>
        <v>0</v>
      </c>
      <c r="D21" s="8">
        <f>NRG_CM_E!D21+NRG_OIL_NG_E!D21+NRG_PF_E!D21+NRG_CO_E!D21+NRG_BKBPB_E!D21+NRG_GW_E!D21+NRG_BF_E!D21+NRG_PR_E!D21+NRG_NI_E!D21+NRG_CL_E!D21+NRG_LNG_E!D21+NRG_BIOG_E!D21+NRG_GTL_E!D21+NRG_CPP_E!D21+NRG_NSP_E!D21</f>
        <v>0</v>
      </c>
      <c r="E21" s="8">
        <f>NRG_CM_E!E21+NRG_OIL_NG_E!E21+NRG_PF_E!E21+NRG_CO_E!E21+NRG_BKBPB_E!E21+NRG_GW_E!E21+NRG_BF_E!E21+NRG_PR_E!E21+NRG_NI_E!E21+NRG_CL_E!E21+NRG_LNG_E!E21+NRG_BIOG_E!E21+NRG_GTL_E!E21+NRG_CPP_E!E21+NRG_NSP_E!E21</f>
        <v>0</v>
      </c>
      <c r="F21" s="8">
        <f>NRG_CM_E!F21+NRG_OIL_NG_E!F21+NRG_PF_E!F21+NRG_CO_E!F21+NRG_BKBPB_E!F21+NRG_GW_E!F21+NRG_BF_E!F21+NRG_PR_E!F21+NRG_NI_E!F21+NRG_CL_E!F21+NRG_LNG_E!F21+NRG_BIOG_E!F21+NRG_GTL_E!F21+NRG_CPP_E!F21+NRG_NSP_E!F21</f>
        <v>0</v>
      </c>
      <c r="G21" s="8">
        <f>NRG_CM_E!G21+NRG_OIL_NG_E!G21+NRG_PF_E!G21+NRG_CO_E!G21+NRG_BKBPB_E!G21+NRG_GW_E!G21+NRG_BF_E!G21+NRG_PR_E!G21+NRG_NI_E!G21+NRG_CL_E!G21+NRG_LNG_E!G21+NRG_BIOG_E!G21+NRG_GTL_E!G21+NRG_CPP_E!G21+NRG_NSP_E!G21</f>
        <v>0</v>
      </c>
      <c r="H21" s="8">
        <f>NRG_CM_E!H21+NRG_OIL_NG_E!H21+NRG_PF_E!H21+NRG_CO_E!H21+NRG_BKBPB_E!H21+NRG_GW_E!H21+NRG_BF_E!H21+NRG_PR_E!H21+NRG_NI_E!H21+NRG_CL_E!H21+NRG_LNG_E!H21+NRG_BIOG_E!H21+NRG_GTL_E!H21+NRG_CPP_E!H21+NRG_NSP_E!H21</f>
        <v>0</v>
      </c>
      <c r="I21" s="8">
        <f>NRG_CM_E!I21+NRG_OIL_NG_E!I21+NRG_PF_E!I21+NRG_CO_E!I21+NRG_BKBPB_E!I21+NRG_GW_E!I21+NRG_BF_E!I21+NRG_PR_E!I21+NRG_NI_E!I21+NRG_CL_E!I21+NRG_LNG_E!I21+NRG_BIOG_E!I21+NRG_GTL_E!I21+NRG_CPP_E!I21+NRG_NSP_E!I21</f>
        <v>0</v>
      </c>
      <c r="J21" s="8">
        <f>NRG_CM_E!J21+NRG_OIL_NG_E!J21+NRG_PF_E!J21+NRG_CO_E!J21+NRG_BKBPB_E!J21+NRG_GW_E!J21+NRG_BF_E!J21+NRG_PR_E!J21+NRG_NI_E!J21+NRG_CL_E!J21+NRG_LNG_E!J21+NRG_BIOG_E!J21+NRG_GTL_E!J21+NRG_CPP_E!J21+NRG_NSP_E!J21</f>
        <v>0</v>
      </c>
      <c r="K21" s="8">
        <f>NRG_CM_E!K21+NRG_OIL_NG_E!K21+NRG_PF_E!K21+NRG_CO_E!K21+NRG_BKBPB_E!K21+NRG_GW_E!K21+NRG_BF_E!K21+NRG_PR_E!K21+NRG_NI_E!K21+NRG_CL_E!K21+NRG_LNG_E!K21+NRG_BIOG_E!K21+NRG_GTL_E!K21+NRG_CPP_E!K21+NRG_NSP_E!K21</f>
        <v>0</v>
      </c>
      <c r="L21" s="8">
        <f>NRG_CM_E!L21+NRG_OIL_NG_E!L21+NRG_PF_E!L21+NRG_CO_E!L21+NRG_BKBPB_E!L21+NRG_GW_E!L21+NRG_BF_E!L21+NRG_PR_E!L21+NRG_NI_E!L21+NRG_CL_E!L21+NRG_LNG_E!L21+NRG_BIOG_E!L21+NRG_GTL_E!L21+NRG_CPP_E!L21+NRG_NSP_E!L21</f>
        <v>0</v>
      </c>
      <c r="M21" s="8">
        <f>NRG_CM_E!M21+NRG_OIL_NG_E!M21+NRG_PF_E!M21+NRG_CO_E!M21+NRG_BKBPB_E!M21+NRG_GW_E!M21+NRG_BF_E!M21+NRG_PR_E!M21+NRG_NI_E!M21+NRG_CL_E!M21+NRG_LNG_E!M21+NRG_BIOG_E!M21+NRG_GTL_E!M21+NRG_CPP_E!M21+NRG_NSP_E!M21</f>
        <v>0</v>
      </c>
      <c r="N21" s="8">
        <f>NRG_CM_E!N21+NRG_OIL_NG_E!N21+NRG_PF_E!N21+NRG_CO_E!N21+NRG_BKBPB_E!N21+NRG_GW_E!N21+NRG_BF_E!N21+NRG_PR_E!N21+NRG_NI_E!N21+NRG_CL_E!N21+NRG_LNG_E!N21+NRG_BIOG_E!N21+NRG_GTL_E!N21+NRG_CPP_E!N21+NRG_NSP_E!N21</f>
        <v>0</v>
      </c>
      <c r="O21" s="8">
        <f>NRG_CM_E!O21+NRG_OIL_NG_E!O21+NRG_PF_E!O21+NRG_CO_E!O21+NRG_BKBPB_E!O21+NRG_GW_E!O21+NRG_BF_E!O21+NRG_PR_E!O21+NRG_NI_E!O21+NRG_CL_E!O21+NRG_LNG_E!O21+NRG_BIOG_E!O21+NRG_GTL_E!O21+NRG_CPP_E!O21+NRG_NSP_E!O21</f>
        <v>0</v>
      </c>
      <c r="P21" s="8">
        <f>NRG_CM_E!P21+NRG_OIL_NG_E!P21+NRG_PF_E!P21+NRG_CO_E!P21+NRG_BKBPB_E!P21+NRG_GW_E!P21+NRG_BF_E!P21+NRG_PR_E!P21+NRG_NI_E!P21+NRG_CL_E!P21+NRG_LNG_E!P21+NRG_BIOG_E!P21+NRG_GTL_E!P21+NRG_CPP_E!P21+NRG_NSP_E!P21</f>
        <v>0</v>
      </c>
      <c r="Q21" s="8">
        <f>NRG_CM_E!Q21+NRG_OIL_NG_E!Q21+NRG_PF_E!Q21+NRG_CO_E!Q21+NRG_BKBPB_E!Q21+NRG_GW_E!Q21+NRG_BF_E!Q21+NRG_PR_E!Q21+NRG_NI_E!Q21+NRG_CL_E!Q21+NRG_LNG_E!Q21+NRG_BIOG_E!Q21+NRG_GTL_E!Q21+NRG_CPP_E!Q21+NRG_NSP_E!Q21</f>
        <v>0</v>
      </c>
      <c r="R21" s="8">
        <f>NRG_CM_E!R21+NRG_OIL_NG_E!R21+NRG_PF_E!R21+NRG_CO_E!R21+NRG_BKBPB_E!R21+NRG_GW_E!R21+NRG_BF_E!R21+NRG_PR_E!R21+NRG_NI_E!R21+NRG_CL_E!R21+NRG_LNG_E!R21+NRG_BIOG_E!R21+NRG_GTL_E!R21+NRG_CPP_E!R21+NRG_NSP_E!R21</f>
        <v>0</v>
      </c>
      <c r="S21" s="8">
        <f>NRG_CM_E!S21+NRG_OIL_NG_E!S21+NRG_PF_E!S21+NRG_CO_E!S21+NRG_BKBPB_E!S21+NRG_GW_E!S21+NRG_BF_E!S21+NRG_PR_E!S21+NRG_NI_E!S21+NRG_CL_E!S21+NRG_LNG_E!S21+NRG_BIOG_E!S21+NRG_GTL_E!S21+NRG_CPP_E!S21+NRG_NSP_E!S21</f>
        <v>0</v>
      </c>
      <c r="T21" s="8">
        <f>NRG_CM_E!T21+NRG_OIL_NG_E!T21+NRG_PF_E!T21+NRG_CO_E!T21+NRG_BKBPB_E!T21+NRG_GW_E!T21+NRG_BF_E!T21+NRG_PR_E!T21+NRG_NI_E!T21+NRG_CL_E!T21+NRG_LNG_E!T21+NRG_BIOG_E!T21+NRG_GTL_E!T21+NRG_CPP_E!T21+NRG_NSP_E!T21</f>
        <v>0</v>
      </c>
      <c r="U21" s="8">
        <f>NRG_CM_E!U21+NRG_OIL_NG_E!U21+NRG_PF_E!U21+NRG_CO_E!U21+NRG_BKBPB_E!U21+NRG_GW_E!U21+NRG_BF_E!U21+NRG_PR_E!U21+NRG_NI_E!U21+NRG_CL_E!U21+NRG_LNG_E!U21+NRG_BIOG_E!U21+NRG_GTL_E!U21+NRG_CPP_E!U21+NRG_NSP_E!U21</f>
        <v>0</v>
      </c>
      <c r="V21" s="8">
        <f>NRG_CM_E!V21+NRG_OIL_NG_E!V21+NRG_PF_E!V21+NRG_CO_E!V21+NRG_BKBPB_E!V21+NRG_GW_E!V21+NRG_BF_E!V21+NRG_PR_E!V21+NRG_NI_E!V21+NRG_CL_E!V21+NRG_LNG_E!V21+NRG_BIOG_E!V21+NRG_GTL_E!V21+NRG_CPP_E!V21+NRG_NSP_E!V21</f>
        <v>0</v>
      </c>
      <c r="W21" s="8">
        <f>NRG_CM_E!W21+NRG_OIL_NG_E!W21+NRG_PF_E!W21+NRG_CO_E!W21+NRG_BKBPB_E!W21+NRG_GW_E!W21+NRG_BF_E!W21+NRG_PR_E!W21+NRG_NI_E!W21+NRG_CL_E!W21+NRG_LNG_E!W21+NRG_BIOG_E!W21+NRG_GTL_E!W21+NRG_CPP_E!W21+NRG_NSP_E!W21</f>
        <v>0</v>
      </c>
      <c r="X21" s="8">
        <f>NRG_CM_E!X21+NRG_OIL_NG_E!X21+NRG_PF_E!X21+NRG_CO_E!X21+NRG_BKBPB_E!X21+NRG_GW_E!X21+NRG_BF_E!X21+NRG_PR_E!X21+NRG_NI_E!X21+NRG_CL_E!X21+NRG_LNG_E!X21+NRG_BIOG_E!X21+NRG_GTL_E!X21+NRG_CPP_E!X21+NRG_NSP_E!X21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1">SUM(C23:C24)</f>
        <v>0</v>
      </c>
      <c r="D22" s="27">
        <f t="shared" ref="D22:X22" si="12">SUM(D23:D24)</f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</row>
    <row r="23" spans="1:24" ht="11.25" customHeight="1" x14ac:dyDescent="0.2">
      <c r="A23" s="29" t="s">
        <v>36</v>
      </c>
      <c r="B23" s="7" t="s">
        <v>37</v>
      </c>
      <c r="C23" s="8">
        <f>NRG_CM_E!C23+NRG_OIL_NG_E!C23+NRG_PF_E!C23+NRG_CO_E!C23+NRG_BKBPB_E!C23+NRG_GW_E!C23+NRG_BF_E!C23+NRG_PR_E!C23+NRG_NI_E!C23+NRG_CL_E!C23+NRG_LNG_E!C23+NRG_BIOG_E!C23+NRG_GTL_E!C23+NRG_CPP_E!C23+NRG_NSP_E!C23</f>
        <v>0</v>
      </c>
      <c r="D23" s="8">
        <f>NRG_CM_E!D23+NRG_OIL_NG_E!D23+NRG_PF_E!D23+NRG_CO_E!D23+NRG_BKBPB_E!D23+NRG_GW_E!D23+NRG_BF_E!D23+NRG_PR_E!D23+NRG_NI_E!D23+NRG_CL_E!D23+NRG_LNG_E!D23+NRG_BIOG_E!D23+NRG_GTL_E!D23+NRG_CPP_E!D23+NRG_NSP_E!D23</f>
        <v>0</v>
      </c>
      <c r="E23" s="8">
        <f>NRG_CM_E!E23+NRG_OIL_NG_E!E23+NRG_PF_E!E23+NRG_CO_E!E23+NRG_BKBPB_E!E23+NRG_GW_E!E23+NRG_BF_E!E23+NRG_PR_E!E23+NRG_NI_E!E23+NRG_CL_E!E23+NRG_LNG_E!E23+NRG_BIOG_E!E23+NRG_GTL_E!E23+NRG_CPP_E!E23+NRG_NSP_E!E23</f>
        <v>0</v>
      </c>
      <c r="F23" s="8">
        <f>NRG_CM_E!F23+NRG_OIL_NG_E!F23+NRG_PF_E!F23+NRG_CO_E!F23+NRG_BKBPB_E!F23+NRG_GW_E!F23+NRG_BF_E!F23+NRG_PR_E!F23+NRG_NI_E!F23+NRG_CL_E!F23+NRG_LNG_E!F23+NRG_BIOG_E!F23+NRG_GTL_E!F23+NRG_CPP_E!F23+NRG_NSP_E!F23</f>
        <v>0</v>
      </c>
      <c r="G23" s="8">
        <f>NRG_CM_E!G23+NRG_OIL_NG_E!G23+NRG_PF_E!G23+NRG_CO_E!G23+NRG_BKBPB_E!G23+NRG_GW_E!G23+NRG_BF_E!G23+NRG_PR_E!G23+NRG_NI_E!G23+NRG_CL_E!G23+NRG_LNG_E!G23+NRG_BIOG_E!G23+NRG_GTL_E!G23+NRG_CPP_E!G23+NRG_NSP_E!G23</f>
        <v>0</v>
      </c>
      <c r="H23" s="8">
        <f>NRG_CM_E!H23+NRG_OIL_NG_E!H23+NRG_PF_E!H23+NRG_CO_E!H23+NRG_BKBPB_E!H23+NRG_GW_E!H23+NRG_BF_E!H23+NRG_PR_E!H23+NRG_NI_E!H23+NRG_CL_E!H23+NRG_LNG_E!H23+NRG_BIOG_E!H23+NRG_GTL_E!H23+NRG_CPP_E!H23+NRG_NSP_E!H23</f>
        <v>0</v>
      </c>
      <c r="I23" s="8">
        <f>NRG_CM_E!I23+NRG_OIL_NG_E!I23+NRG_PF_E!I23+NRG_CO_E!I23+NRG_BKBPB_E!I23+NRG_GW_E!I23+NRG_BF_E!I23+NRG_PR_E!I23+NRG_NI_E!I23+NRG_CL_E!I23+NRG_LNG_E!I23+NRG_BIOG_E!I23+NRG_GTL_E!I23+NRG_CPP_E!I23+NRG_NSP_E!I23</f>
        <v>0</v>
      </c>
      <c r="J23" s="8">
        <f>NRG_CM_E!J23+NRG_OIL_NG_E!J23+NRG_PF_E!J23+NRG_CO_E!J23+NRG_BKBPB_E!J23+NRG_GW_E!J23+NRG_BF_E!J23+NRG_PR_E!J23+NRG_NI_E!J23+NRG_CL_E!J23+NRG_LNG_E!J23+NRG_BIOG_E!J23+NRG_GTL_E!J23+NRG_CPP_E!J23+NRG_NSP_E!J23</f>
        <v>0</v>
      </c>
      <c r="K23" s="8">
        <f>NRG_CM_E!K23+NRG_OIL_NG_E!K23+NRG_PF_E!K23+NRG_CO_E!K23+NRG_BKBPB_E!K23+NRG_GW_E!K23+NRG_BF_E!K23+NRG_PR_E!K23+NRG_NI_E!K23+NRG_CL_E!K23+NRG_LNG_E!K23+NRG_BIOG_E!K23+NRG_GTL_E!K23+NRG_CPP_E!K23+NRG_NSP_E!K23</f>
        <v>0</v>
      </c>
      <c r="L23" s="8">
        <f>NRG_CM_E!L23+NRG_OIL_NG_E!L23+NRG_PF_E!L23+NRG_CO_E!L23+NRG_BKBPB_E!L23+NRG_GW_E!L23+NRG_BF_E!L23+NRG_PR_E!L23+NRG_NI_E!L23+NRG_CL_E!L23+NRG_LNG_E!L23+NRG_BIOG_E!L23+NRG_GTL_E!L23+NRG_CPP_E!L23+NRG_NSP_E!L23</f>
        <v>0</v>
      </c>
      <c r="M23" s="8">
        <f>NRG_CM_E!M23+NRG_OIL_NG_E!M23+NRG_PF_E!M23+NRG_CO_E!M23+NRG_BKBPB_E!M23+NRG_GW_E!M23+NRG_BF_E!M23+NRG_PR_E!M23+NRG_NI_E!M23+NRG_CL_E!M23+NRG_LNG_E!M23+NRG_BIOG_E!M23+NRG_GTL_E!M23+NRG_CPP_E!M23+NRG_NSP_E!M23</f>
        <v>0</v>
      </c>
      <c r="N23" s="8">
        <f>NRG_CM_E!N23+NRG_OIL_NG_E!N23+NRG_PF_E!N23+NRG_CO_E!N23+NRG_BKBPB_E!N23+NRG_GW_E!N23+NRG_BF_E!N23+NRG_PR_E!N23+NRG_NI_E!N23+NRG_CL_E!N23+NRG_LNG_E!N23+NRG_BIOG_E!N23+NRG_GTL_E!N23+NRG_CPP_E!N23+NRG_NSP_E!N23</f>
        <v>0</v>
      </c>
      <c r="O23" s="8">
        <f>NRG_CM_E!O23+NRG_OIL_NG_E!O23+NRG_PF_E!O23+NRG_CO_E!O23+NRG_BKBPB_E!O23+NRG_GW_E!O23+NRG_BF_E!O23+NRG_PR_E!O23+NRG_NI_E!O23+NRG_CL_E!O23+NRG_LNG_E!O23+NRG_BIOG_E!O23+NRG_GTL_E!O23+NRG_CPP_E!O23+NRG_NSP_E!O23</f>
        <v>0</v>
      </c>
      <c r="P23" s="8">
        <f>NRG_CM_E!P23+NRG_OIL_NG_E!P23+NRG_PF_E!P23+NRG_CO_E!P23+NRG_BKBPB_E!P23+NRG_GW_E!P23+NRG_BF_E!P23+NRG_PR_E!P23+NRG_NI_E!P23+NRG_CL_E!P23+NRG_LNG_E!P23+NRG_BIOG_E!P23+NRG_GTL_E!P23+NRG_CPP_E!P23+NRG_NSP_E!P23</f>
        <v>0</v>
      </c>
      <c r="Q23" s="8">
        <f>NRG_CM_E!Q23+NRG_OIL_NG_E!Q23+NRG_PF_E!Q23+NRG_CO_E!Q23+NRG_BKBPB_E!Q23+NRG_GW_E!Q23+NRG_BF_E!Q23+NRG_PR_E!Q23+NRG_NI_E!Q23+NRG_CL_E!Q23+NRG_LNG_E!Q23+NRG_BIOG_E!Q23+NRG_GTL_E!Q23+NRG_CPP_E!Q23+NRG_NSP_E!Q23</f>
        <v>0</v>
      </c>
      <c r="R23" s="8">
        <f>NRG_CM_E!R23+NRG_OIL_NG_E!R23+NRG_PF_E!R23+NRG_CO_E!R23+NRG_BKBPB_E!R23+NRG_GW_E!R23+NRG_BF_E!R23+NRG_PR_E!R23+NRG_NI_E!R23+NRG_CL_E!R23+NRG_LNG_E!R23+NRG_BIOG_E!R23+NRG_GTL_E!R23+NRG_CPP_E!R23+NRG_NSP_E!R23</f>
        <v>0</v>
      </c>
      <c r="S23" s="8">
        <f>NRG_CM_E!S23+NRG_OIL_NG_E!S23+NRG_PF_E!S23+NRG_CO_E!S23+NRG_BKBPB_E!S23+NRG_GW_E!S23+NRG_BF_E!S23+NRG_PR_E!S23+NRG_NI_E!S23+NRG_CL_E!S23+NRG_LNG_E!S23+NRG_BIOG_E!S23+NRG_GTL_E!S23+NRG_CPP_E!S23+NRG_NSP_E!S23</f>
        <v>0</v>
      </c>
      <c r="T23" s="8">
        <f>NRG_CM_E!T23+NRG_OIL_NG_E!T23+NRG_PF_E!T23+NRG_CO_E!T23+NRG_BKBPB_E!T23+NRG_GW_E!T23+NRG_BF_E!T23+NRG_PR_E!T23+NRG_NI_E!T23+NRG_CL_E!T23+NRG_LNG_E!T23+NRG_BIOG_E!T23+NRG_GTL_E!T23+NRG_CPP_E!T23+NRG_NSP_E!T23</f>
        <v>0</v>
      </c>
      <c r="U23" s="8">
        <f>NRG_CM_E!U23+NRG_OIL_NG_E!U23+NRG_PF_E!U23+NRG_CO_E!U23+NRG_BKBPB_E!U23+NRG_GW_E!U23+NRG_BF_E!U23+NRG_PR_E!U23+NRG_NI_E!U23+NRG_CL_E!U23+NRG_LNG_E!U23+NRG_BIOG_E!U23+NRG_GTL_E!U23+NRG_CPP_E!U23+NRG_NSP_E!U23</f>
        <v>0</v>
      </c>
      <c r="V23" s="8">
        <f>NRG_CM_E!V23+NRG_OIL_NG_E!V23+NRG_PF_E!V23+NRG_CO_E!V23+NRG_BKBPB_E!V23+NRG_GW_E!V23+NRG_BF_E!V23+NRG_PR_E!V23+NRG_NI_E!V23+NRG_CL_E!V23+NRG_LNG_E!V23+NRG_BIOG_E!V23+NRG_GTL_E!V23+NRG_CPP_E!V23+NRG_NSP_E!V23</f>
        <v>0</v>
      </c>
      <c r="W23" s="8">
        <f>NRG_CM_E!W23+NRG_OIL_NG_E!W23+NRG_PF_E!W23+NRG_CO_E!W23+NRG_BKBPB_E!W23+NRG_GW_E!W23+NRG_BF_E!W23+NRG_PR_E!W23+NRG_NI_E!W23+NRG_CL_E!W23+NRG_LNG_E!W23+NRG_BIOG_E!W23+NRG_GTL_E!W23+NRG_CPP_E!W23+NRG_NSP_E!W23</f>
        <v>0</v>
      </c>
      <c r="X23" s="8">
        <f>NRG_CM_E!X23+NRG_OIL_NG_E!X23+NRG_PF_E!X23+NRG_CO_E!X23+NRG_BKBPB_E!X23+NRG_GW_E!X23+NRG_BF_E!X23+NRG_PR_E!X23+NRG_NI_E!X23+NRG_CL_E!X23+NRG_LNG_E!X23+NRG_BIOG_E!X23+NRG_GTL_E!X23+NRG_CPP_E!X23+NRG_NSP_E!X23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NRG_CM_E!C24+NRG_OIL_NG_E!C24+NRG_PF_E!C24+NRG_CO_E!C24+NRG_BKBPB_E!C24+NRG_GW_E!C24+NRG_BF_E!C24+NRG_PR_E!C24+NRG_NI_E!C24+NRG_CL_E!C24+NRG_LNG_E!C24+NRG_BIOG_E!C24+NRG_GTL_E!C24+NRG_CPP_E!C24+NRG_NSP_E!C24</f>
        <v>0</v>
      </c>
      <c r="D24" s="8">
        <f>NRG_CM_E!D24+NRG_OIL_NG_E!D24+NRG_PF_E!D24+NRG_CO_E!D24+NRG_BKBPB_E!D24+NRG_GW_E!D24+NRG_BF_E!D24+NRG_PR_E!D24+NRG_NI_E!D24+NRG_CL_E!D24+NRG_LNG_E!D24+NRG_BIOG_E!D24+NRG_GTL_E!D24+NRG_CPP_E!D24+NRG_NSP_E!D24</f>
        <v>0</v>
      </c>
      <c r="E24" s="8">
        <f>NRG_CM_E!E24+NRG_OIL_NG_E!E24+NRG_PF_E!E24+NRG_CO_E!E24+NRG_BKBPB_E!E24+NRG_GW_E!E24+NRG_BF_E!E24+NRG_PR_E!E24+NRG_NI_E!E24+NRG_CL_E!E24+NRG_LNG_E!E24+NRG_BIOG_E!E24+NRG_GTL_E!E24+NRG_CPP_E!E24+NRG_NSP_E!E24</f>
        <v>0</v>
      </c>
      <c r="F24" s="8">
        <f>NRG_CM_E!F24+NRG_OIL_NG_E!F24+NRG_PF_E!F24+NRG_CO_E!F24+NRG_BKBPB_E!F24+NRG_GW_E!F24+NRG_BF_E!F24+NRG_PR_E!F24+NRG_NI_E!F24+NRG_CL_E!F24+NRG_LNG_E!F24+NRG_BIOG_E!F24+NRG_GTL_E!F24+NRG_CPP_E!F24+NRG_NSP_E!F24</f>
        <v>0</v>
      </c>
      <c r="G24" s="8">
        <f>NRG_CM_E!G24+NRG_OIL_NG_E!G24+NRG_PF_E!G24+NRG_CO_E!G24+NRG_BKBPB_E!G24+NRG_GW_E!G24+NRG_BF_E!G24+NRG_PR_E!G24+NRG_NI_E!G24+NRG_CL_E!G24+NRG_LNG_E!G24+NRG_BIOG_E!G24+NRG_GTL_E!G24+NRG_CPP_E!G24+NRG_NSP_E!G24</f>
        <v>0</v>
      </c>
      <c r="H24" s="8">
        <f>NRG_CM_E!H24+NRG_OIL_NG_E!H24+NRG_PF_E!H24+NRG_CO_E!H24+NRG_BKBPB_E!H24+NRG_GW_E!H24+NRG_BF_E!H24+NRG_PR_E!H24+NRG_NI_E!H24+NRG_CL_E!H24+NRG_LNG_E!H24+NRG_BIOG_E!H24+NRG_GTL_E!H24+NRG_CPP_E!H24+NRG_NSP_E!H24</f>
        <v>0</v>
      </c>
      <c r="I24" s="8">
        <f>NRG_CM_E!I24+NRG_OIL_NG_E!I24+NRG_PF_E!I24+NRG_CO_E!I24+NRG_BKBPB_E!I24+NRG_GW_E!I24+NRG_BF_E!I24+NRG_PR_E!I24+NRG_NI_E!I24+NRG_CL_E!I24+NRG_LNG_E!I24+NRG_BIOG_E!I24+NRG_GTL_E!I24+NRG_CPP_E!I24+NRG_NSP_E!I24</f>
        <v>0</v>
      </c>
      <c r="J24" s="8">
        <f>NRG_CM_E!J24+NRG_OIL_NG_E!J24+NRG_PF_E!J24+NRG_CO_E!J24+NRG_BKBPB_E!J24+NRG_GW_E!J24+NRG_BF_E!J24+NRG_PR_E!J24+NRG_NI_E!J24+NRG_CL_E!J24+NRG_LNG_E!J24+NRG_BIOG_E!J24+NRG_GTL_E!J24+NRG_CPP_E!J24+NRG_NSP_E!J24</f>
        <v>0</v>
      </c>
      <c r="K24" s="8">
        <f>NRG_CM_E!K24+NRG_OIL_NG_E!K24+NRG_PF_E!K24+NRG_CO_E!K24+NRG_BKBPB_E!K24+NRG_GW_E!K24+NRG_BF_E!K24+NRG_PR_E!K24+NRG_NI_E!K24+NRG_CL_E!K24+NRG_LNG_E!K24+NRG_BIOG_E!K24+NRG_GTL_E!K24+NRG_CPP_E!K24+NRG_NSP_E!K24</f>
        <v>0</v>
      </c>
      <c r="L24" s="8">
        <f>NRG_CM_E!L24+NRG_OIL_NG_E!L24+NRG_PF_E!L24+NRG_CO_E!L24+NRG_BKBPB_E!L24+NRG_GW_E!L24+NRG_BF_E!L24+NRG_PR_E!L24+NRG_NI_E!L24+NRG_CL_E!L24+NRG_LNG_E!L24+NRG_BIOG_E!L24+NRG_GTL_E!L24+NRG_CPP_E!L24+NRG_NSP_E!L24</f>
        <v>0</v>
      </c>
      <c r="M24" s="8">
        <f>NRG_CM_E!M24+NRG_OIL_NG_E!M24+NRG_PF_E!M24+NRG_CO_E!M24+NRG_BKBPB_E!M24+NRG_GW_E!M24+NRG_BF_E!M24+NRG_PR_E!M24+NRG_NI_E!M24+NRG_CL_E!M24+NRG_LNG_E!M24+NRG_BIOG_E!M24+NRG_GTL_E!M24+NRG_CPP_E!M24+NRG_NSP_E!M24</f>
        <v>0</v>
      </c>
      <c r="N24" s="8">
        <f>NRG_CM_E!N24+NRG_OIL_NG_E!N24+NRG_PF_E!N24+NRG_CO_E!N24+NRG_BKBPB_E!N24+NRG_GW_E!N24+NRG_BF_E!N24+NRG_PR_E!N24+NRG_NI_E!N24+NRG_CL_E!N24+NRG_LNG_E!N24+NRG_BIOG_E!N24+NRG_GTL_E!N24+NRG_CPP_E!N24+NRG_NSP_E!N24</f>
        <v>0</v>
      </c>
      <c r="O24" s="8">
        <f>NRG_CM_E!O24+NRG_OIL_NG_E!O24+NRG_PF_E!O24+NRG_CO_E!O24+NRG_BKBPB_E!O24+NRG_GW_E!O24+NRG_BF_E!O24+NRG_PR_E!O24+NRG_NI_E!O24+NRG_CL_E!O24+NRG_LNG_E!O24+NRG_BIOG_E!O24+NRG_GTL_E!O24+NRG_CPP_E!O24+NRG_NSP_E!O24</f>
        <v>0</v>
      </c>
      <c r="P24" s="8">
        <f>NRG_CM_E!P24+NRG_OIL_NG_E!P24+NRG_PF_E!P24+NRG_CO_E!P24+NRG_BKBPB_E!P24+NRG_GW_E!P24+NRG_BF_E!P24+NRG_PR_E!P24+NRG_NI_E!P24+NRG_CL_E!P24+NRG_LNG_E!P24+NRG_BIOG_E!P24+NRG_GTL_E!P24+NRG_CPP_E!P24+NRG_NSP_E!P24</f>
        <v>0</v>
      </c>
      <c r="Q24" s="8">
        <f>NRG_CM_E!Q24+NRG_OIL_NG_E!Q24+NRG_PF_E!Q24+NRG_CO_E!Q24+NRG_BKBPB_E!Q24+NRG_GW_E!Q24+NRG_BF_E!Q24+NRG_PR_E!Q24+NRG_NI_E!Q24+NRG_CL_E!Q24+NRG_LNG_E!Q24+NRG_BIOG_E!Q24+NRG_GTL_E!Q24+NRG_CPP_E!Q24+NRG_NSP_E!Q24</f>
        <v>0</v>
      </c>
      <c r="R24" s="8">
        <f>NRG_CM_E!R24+NRG_OIL_NG_E!R24+NRG_PF_E!R24+NRG_CO_E!R24+NRG_BKBPB_E!R24+NRG_GW_E!R24+NRG_BF_E!R24+NRG_PR_E!R24+NRG_NI_E!R24+NRG_CL_E!R24+NRG_LNG_E!R24+NRG_BIOG_E!R24+NRG_GTL_E!R24+NRG_CPP_E!R24+NRG_NSP_E!R24</f>
        <v>0</v>
      </c>
      <c r="S24" s="8">
        <f>NRG_CM_E!S24+NRG_OIL_NG_E!S24+NRG_PF_E!S24+NRG_CO_E!S24+NRG_BKBPB_E!S24+NRG_GW_E!S24+NRG_BF_E!S24+NRG_PR_E!S24+NRG_NI_E!S24+NRG_CL_E!S24+NRG_LNG_E!S24+NRG_BIOG_E!S24+NRG_GTL_E!S24+NRG_CPP_E!S24+NRG_NSP_E!S24</f>
        <v>0</v>
      </c>
      <c r="T24" s="8">
        <f>NRG_CM_E!T24+NRG_OIL_NG_E!T24+NRG_PF_E!T24+NRG_CO_E!T24+NRG_BKBPB_E!T24+NRG_GW_E!T24+NRG_BF_E!T24+NRG_PR_E!T24+NRG_NI_E!T24+NRG_CL_E!T24+NRG_LNG_E!T24+NRG_BIOG_E!T24+NRG_GTL_E!T24+NRG_CPP_E!T24+NRG_NSP_E!T24</f>
        <v>0</v>
      </c>
      <c r="U24" s="8">
        <f>NRG_CM_E!U24+NRG_OIL_NG_E!U24+NRG_PF_E!U24+NRG_CO_E!U24+NRG_BKBPB_E!U24+NRG_GW_E!U24+NRG_BF_E!U24+NRG_PR_E!U24+NRG_NI_E!U24+NRG_CL_E!U24+NRG_LNG_E!U24+NRG_BIOG_E!U24+NRG_GTL_E!U24+NRG_CPP_E!U24+NRG_NSP_E!U24</f>
        <v>0</v>
      </c>
      <c r="V24" s="8">
        <f>NRG_CM_E!V24+NRG_OIL_NG_E!V24+NRG_PF_E!V24+NRG_CO_E!V24+NRG_BKBPB_E!V24+NRG_GW_E!V24+NRG_BF_E!V24+NRG_PR_E!V24+NRG_NI_E!V24+NRG_CL_E!V24+NRG_LNG_E!V24+NRG_BIOG_E!V24+NRG_GTL_E!V24+NRG_CPP_E!V24+NRG_NSP_E!V24</f>
        <v>0</v>
      </c>
      <c r="W24" s="8">
        <f>NRG_CM_E!W24+NRG_OIL_NG_E!W24+NRG_PF_E!W24+NRG_CO_E!W24+NRG_BKBPB_E!W24+NRG_GW_E!W24+NRG_BF_E!W24+NRG_PR_E!W24+NRG_NI_E!W24+NRG_CL_E!W24+NRG_LNG_E!W24+NRG_BIOG_E!W24+NRG_GTL_E!W24+NRG_CPP_E!W24+NRG_NSP_E!W24</f>
        <v>0</v>
      </c>
      <c r="X24" s="8">
        <f>NRG_CM_E!X24+NRG_OIL_NG_E!X24+NRG_PF_E!X24+NRG_CO_E!X24+NRG_BKBPB_E!X24+NRG_GW_E!X24+NRG_BF_E!X24+NRG_PR_E!X24+NRG_NI_E!X24+NRG_CL_E!X24+NRG_LNG_E!X24+NRG_BIOG_E!X24+NRG_GTL_E!X24+NRG_CPP_E!X24+NRG_NSP_E!X24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NRG_CM_E!C25+NRG_OIL_NG_E!C25+NRG_PF_E!C25+NRG_CO_E!C25+NRG_BKBPB_E!C25+NRG_GW_E!C25+NRG_BF_E!C25+NRG_PR_E!C25+NRG_NI_E!C25+NRG_CL_E!C25+NRG_LNG_E!C25+NRG_BIOG_E!C25+NRG_GTL_E!C25+NRG_CPP_E!C25+NRG_NSP_E!C25</f>
        <v>0</v>
      </c>
      <c r="D25" s="27">
        <f>NRG_CM_E!D25+NRG_OIL_NG_E!D25+NRG_PF_E!D25+NRG_CO_E!D25+NRG_BKBPB_E!D25+NRG_GW_E!D25+NRG_BF_E!D25+NRG_PR_E!D25+NRG_NI_E!D25+NRG_CL_E!D25+NRG_LNG_E!D25+NRG_BIOG_E!D25+NRG_GTL_E!D25+NRG_CPP_E!D25+NRG_NSP_E!D25</f>
        <v>0</v>
      </c>
      <c r="E25" s="27">
        <f>NRG_CM_E!E25+NRG_OIL_NG_E!E25+NRG_PF_E!E25+NRG_CO_E!E25+NRG_BKBPB_E!E25+NRG_GW_E!E25+NRG_BF_E!E25+NRG_PR_E!E25+NRG_NI_E!E25+NRG_CL_E!E25+NRG_LNG_E!E25+NRG_BIOG_E!E25+NRG_GTL_E!E25+NRG_CPP_E!E25+NRG_NSP_E!E25</f>
        <v>0</v>
      </c>
      <c r="F25" s="27">
        <f>NRG_CM_E!F25+NRG_OIL_NG_E!F25+NRG_PF_E!F25+NRG_CO_E!F25+NRG_BKBPB_E!F25+NRG_GW_E!F25+NRG_BF_E!F25+NRG_PR_E!F25+NRG_NI_E!F25+NRG_CL_E!F25+NRG_LNG_E!F25+NRG_BIOG_E!F25+NRG_GTL_E!F25+NRG_CPP_E!F25+NRG_NSP_E!F25</f>
        <v>0</v>
      </c>
      <c r="G25" s="27">
        <f>NRG_CM_E!G25+NRG_OIL_NG_E!G25+NRG_PF_E!G25+NRG_CO_E!G25+NRG_BKBPB_E!G25+NRG_GW_E!G25+NRG_BF_E!G25+NRG_PR_E!G25+NRG_NI_E!G25+NRG_CL_E!G25+NRG_LNG_E!G25+NRG_BIOG_E!G25+NRG_GTL_E!G25+NRG_CPP_E!G25+NRG_NSP_E!G25</f>
        <v>0</v>
      </c>
      <c r="H25" s="27">
        <f>NRG_CM_E!H25+NRG_OIL_NG_E!H25+NRG_PF_E!H25+NRG_CO_E!H25+NRG_BKBPB_E!H25+NRG_GW_E!H25+NRG_BF_E!H25+NRG_PR_E!H25+NRG_NI_E!H25+NRG_CL_E!H25+NRG_LNG_E!H25+NRG_BIOG_E!H25+NRG_GTL_E!H25+NRG_CPP_E!H25+NRG_NSP_E!H25</f>
        <v>0</v>
      </c>
      <c r="I25" s="27">
        <f>NRG_CM_E!I25+NRG_OIL_NG_E!I25+NRG_PF_E!I25+NRG_CO_E!I25+NRG_BKBPB_E!I25+NRG_GW_E!I25+NRG_BF_E!I25+NRG_PR_E!I25+NRG_NI_E!I25+NRG_CL_E!I25+NRG_LNG_E!I25+NRG_BIOG_E!I25+NRG_GTL_E!I25+NRG_CPP_E!I25+NRG_NSP_E!I25</f>
        <v>0</v>
      </c>
      <c r="J25" s="27">
        <f>NRG_CM_E!J25+NRG_OIL_NG_E!J25+NRG_PF_E!J25+NRG_CO_E!J25+NRG_BKBPB_E!J25+NRG_GW_E!J25+NRG_BF_E!J25+NRG_PR_E!J25+NRG_NI_E!J25+NRG_CL_E!J25+NRG_LNG_E!J25+NRG_BIOG_E!J25+NRG_GTL_E!J25+NRG_CPP_E!J25+NRG_NSP_E!J25</f>
        <v>0</v>
      </c>
      <c r="K25" s="27">
        <f>NRG_CM_E!K25+NRG_OIL_NG_E!K25+NRG_PF_E!K25+NRG_CO_E!K25+NRG_BKBPB_E!K25+NRG_GW_E!K25+NRG_BF_E!K25+NRG_PR_E!K25+NRG_NI_E!K25+NRG_CL_E!K25+NRG_LNG_E!K25+NRG_BIOG_E!K25+NRG_GTL_E!K25+NRG_CPP_E!K25+NRG_NSP_E!K25</f>
        <v>0</v>
      </c>
      <c r="L25" s="27">
        <f>NRG_CM_E!L25+NRG_OIL_NG_E!L25+NRG_PF_E!L25+NRG_CO_E!L25+NRG_BKBPB_E!L25+NRG_GW_E!L25+NRG_BF_E!L25+NRG_PR_E!L25+NRG_NI_E!L25+NRG_CL_E!L25+NRG_LNG_E!L25+NRG_BIOG_E!L25+NRG_GTL_E!L25+NRG_CPP_E!L25+NRG_NSP_E!L25</f>
        <v>0</v>
      </c>
      <c r="M25" s="27">
        <f>NRG_CM_E!M25+NRG_OIL_NG_E!M25+NRG_PF_E!M25+NRG_CO_E!M25+NRG_BKBPB_E!M25+NRG_GW_E!M25+NRG_BF_E!M25+NRG_PR_E!M25+NRG_NI_E!M25+NRG_CL_E!M25+NRG_LNG_E!M25+NRG_BIOG_E!M25+NRG_GTL_E!M25+NRG_CPP_E!M25+NRG_NSP_E!M25</f>
        <v>0</v>
      </c>
      <c r="N25" s="27">
        <f>NRG_CM_E!N25+NRG_OIL_NG_E!N25+NRG_PF_E!N25+NRG_CO_E!N25+NRG_BKBPB_E!N25+NRG_GW_E!N25+NRG_BF_E!N25+NRG_PR_E!N25+NRG_NI_E!N25+NRG_CL_E!N25+NRG_LNG_E!N25+NRG_BIOG_E!N25+NRG_GTL_E!N25+NRG_CPP_E!N25+NRG_NSP_E!N25</f>
        <v>0</v>
      </c>
      <c r="O25" s="27">
        <f>NRG_CM_E!O25+NRG_OIL_NG_E!O25+NRG_PF_E!O25+NRG_CO_E!O25+NRG_BKBPB_E!O25+NRG_GW_E!O25+NRG_BF_E!O25+NRG_PR_E!O25+NRG_NI_E!O25+NRG_CL_E!O25+NRG_LNG_E!O25+NRG_BIOG_E!O25+NRG_GTL_E!O25+NRG_CPP_E!O25+NRG_NSP_E!O25</f>
        <v>0</v>
      </c>
      <c r="P25" s="27">
        <f>NRG_CM_E!P25+NRG_OIL_NG_E!P25+NRG_PF_E!P25+NRG_CO_E!P25+NRG_BKBPB_E!P25+NRG_GW_E!P25+NRG_BF_E!P25+NRG_PR_E!P25+NRG_NI_E!P25+NRG_CL_E!P25+NRG_LNG_E!P25+NRG_BIOG_E!P25+NRG_GTL_E!P25+NRG_CPP_E!P25+NRG_NSP_E!P25</f>
        <v>0</v>
      </c>
      <c r="Q25" s="27">
        <f>NRG_CM_E!Q25+NRG_OIL_NG_E!Q25+NRG_PF_E!Q25+NRG_CO_E!Q25+NRG_BKBPB_E!Q25+NRG_GW_E!Q25+NRG_BF_E!Q25+NRG_PR_E!Q25+NRG_NI_E!Q25+NRG_CL_E!Q25+NRG_LNG_E!Q25+NRG_BIOG_E!Q25+NRG_GTL_E!Q25+NRG_CPP_E!Q25+NRG_NSP_E!Q25</f>
        <v>0</v>
      </c>
      <c r="R25" s="27">
        <f>NRG_CM_E!R25+NRG_OIL_NG_E!R25+NRG_PF_E!R25+NRG_CO_E!R25+NRG_BKBPB_E!R25+NRG_GW_E!R25+NRG_BF_E!R25+NRG_PR_E!R25+NRG_NI_E!R25+NRG_CL_E!R25+NRG_LNG_E!R25+NRG_BIOG_E!R25+NRG_GTL_E!R25+NRG_CPP_E!R25+NRG_NSP_E!R25</f>
        <v>0</v>
      </c>
      <c r="S25" s="27">
        <f>NRG_CM_E!S25+NRG_OIL_NG_E!S25+NRG_PF_E!S25+NRG_CO_E!S25+NRG_BKBPB_E!S25+NRG_GW_E!S25+NRG_BF_E!S25+NRG_PR_E!S25+NRG_NI_E!S25+NRG_CL_E!S25+NRG_LNG_E!S25+NRG_BIOG_E!S25+NRG_GTL_E!S25+NRG_CPP_E!S25+NRG_NSP_E!S25</f>
        <v>0</v>
      </c>
      <c r="T25" s="27">
        <f>NRG_CM_E!T25+NRG_OIL_NG_E!T25+NRG_PF_E!T25+NRG_CO_E!T25+NRG_BKBPB_E!T25+NRG_GW_E!T25+NRG_BF_E!T25+NRG_PR_E!T25+NRG_NI_E!T25+NRG_CL_E!T25+NRG_LNG_E!T25+NRG_BIOG_E!T25+NRG_GTL_E!T25+NRG_CPP_E!T25+NRG_NSP_E!T25</f>
        <v>0</v>
      </c>
      <c r="U25" s="27">
        <f>NRG_CM_E!U25+NRG_OIL_NG_E!U25+NRG_PF_E!U25+NRG_CO_E!U25+NRG_BKBPB_E!U25+NRG_GW_E!U25+NRG_BF_E!U25+NRG_PR_E!U25+NRG_NI_E!U25+NRG_CL_E!U25+NRG_LNG_E!U25+NRG_BIOG_E!U25+NRG_GTL_E!U25+NRG_CPP_E!U25+NRG_NSP_E!U25</f>
        <v>0</v>
      </c>
      <c r="V25" s="27">
        <f>NRG_CM_E!V25+NRG_OIL_NG_E!V25+NRG_PF_E!V25+NRG_CO_E!V25+NRG_BKBPB_E!V25+NRG_GW_E!V25+NRG_BF_E!V25+NRG_PR_E!V25+NRG_NI_E!V25+NRG_CL_E!V25+NRG_LNG_E!V25+NRG_BIOG_E!V25+NRG_GTL_E!V25+NRG_CPP_E!V25+NRG_NSP_E!V25</f>
        <v>0</v>
      </c>
      <c r="W25" s="27">
        <f>NRG_CM_E!W25+NRG_OIL_NG_E!W25+NRG_PF_E!W25+NRG_CO_E!W25+NRG_BKBPB_E!W25+NRG_GW_E!W25+NRG_BF_E!W25+NRG_PR_E!W25+NRG_NI_E!W25+NRG_CL_E!W25+NRG_LNG_E!W25+NRG_BIOG_E!W25+NRG_GTL_E!W25+NRG_CPP_E!W25+NRG_NSP_E!W25</f>
        <v>0</v>
      </c>
      <c r="X25" s="27">
        <f>NRG_CM_E!X25+NRG_OIL_NG_E!X25+NRG_PF_E!X25+NRG_CO_E!X25+NRG_BKBPB_E!X25+NRG_GW_E!X25+NRG_BF_E!X25+NRG_PR_E!X25+NRG_NI_E!X25+NRG_CL_E!X25+NRG_LNG_E!X25+NRG_BIOG_E!X25+NRG_GTL_E!X25+NRG_CPP_E!X25+NRG_NSP_E!X25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3">SUM(C27,C33)</f>
        <v>104.20651295999998</v>
      </c>
      <c r="D26" s="27">
        <f t="shared" ref="D26:X26" si="14">SUM(D27,D33)</f>
        <v>54.172799999999995</v>
      </c>
      <c r="E26" s="27">
        <f t="shared" si="14"/>
        <v>107.02184796</v>
      </c>
      <c r="F26" s="27">
        <f t="shared" si="14"/>
        <v>107.02184796</v>
      </c>
      <c r="G26" s="27">
        <f t="shared" si="14"/>
        <v>25.660799999999995</v>
      </c>
      <c r="H26" s="27">
        <f t="shared" si="14"/>
        <v>0</v>
      </c>
      <c r="I26" s="27">
        <f t="shared" si="14"/>
        <v>0</v>
      </c>
      <c r="J26" s="27">
        <f t="shared" si="14"/>
        <v>0</v>
      </c>
      <c r="K26" s="27">
        <f t="shared" si="14"/>
        <v>0</v>
      </c>
      <c r="L26" s="27">
        <f t="shared" si="14"/>
        <v>0</v>
      </c>
      <c r="M26" s="27">
        <f t="shared" si="14"/>
        <v>0</v>
      </c>
      <c r="N26" s="27">
        <f t="shared" si="14"/>
        <v>0</v>
      </c>
      <c r="O26" s="27">
        <f t="shared" si="14"/>
        <v>0</v>
      </c>
      <c r="P26" s="27">
        <f t="shared" si="14"/>
        <v>0</v>
      </c>
      <c r="Q26" s="27">
        <f t="shared" si="14"/>
        <v>6.2983537199999997</v>
      </c>
      <c r="R26" s="27">
        <f t="shared" si="14"/>
        <v>0</v>
      </c>
      <c r="S26" s="27">
        <f t="shared" si="14"/>
        <v>0</v>
      </c>
      <c r="T26" s="27">
        <f t="shared" si="14"/>
        <v>0</v>
      </c>
      <c r="U26" s="27">
        <f t="shared" si="14"/>
        <v>0</v>
      </c>
      <c r="V26" s="27">
        <f t="shared" si="14"/>
        <v>0</v>
      </c>
      <c r="W26" s="27">
        <f t="shared" si="14"/>
        <v>19.298218680000002</v>
      </c>
      <c r="X26" s="27">
        <f t="shared" si="14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15">SUM(C28:C32)</f>
        <v>0</v>
      </c>
      <c r="D27" s="19">
        <f t="shared" ref="D27:X27" si="16">SUM(D28:D32)</f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</row>
    <row r="28" spans="1:24" ht="11.25" customHeight="1" x14ac:dyDescent="0.2">
      <c r="A28" s="28" t="s">
        <v>44</v>
      </c>
      <c r="B28" s="7" t="s">
        <v>45</v>
      </c>
      <c r="C28" s="8">
        <f>NRG_CM_E!C28+NRG_OIL_NG_E!C28+NRG_PF_E!C28+NRG_CO_E!C28+NRG_BKBPB_E!C28+NRG_GW_E!C28+NRG_BF_E!C28+NRG_PR_E!C28+NRG_NI_E!C28+NRG_CL_E!C28+NRG_LNG_E!C28+NRG_BIOG_E!C28+NRG_GTL_E!C28+NRG_CPP_E!C28+NRG_NSP_E!C28</f>
        <v>0</v>
      </c>
      <c r="D28" s="8">
        <f>NRG_CM_E!D28+NRG_OIL_NG_E!D28+NRG_PF_E!D28+NRG_CO_E!D28+NRG_BKBPB_E!D28+NRG_GW_E!D28+NRG_BF_E!D28+NRG_PR_E!D28+NRG_NI_E!D28+NRG_CL_E!D28+NRG_LNG_E!D28+NRG_BIOG_E!D28+NRG_GTL_E!D28+NRG_CPP_E!D28+NRG_NSP_E!D28</f>
        <v>0</v>
      </c>
      <c r="E28" s="8">
        <f>NRG_CM_E!E28+NRG_OIL_NG_E!E28+NRG_PF_E!E28+NRG_CO_E!E28+NRG_BKBPB_E!E28+NRG_GW_E!E28+NRG_BF_E!E28+NRG_PR_E!E28+NRG_NI_E!E28+NRG_CL_E!E28+NRG_LNG_E!E28+NRG_BIOG_E!E28+NRG_GTL_E!E28+NRG_CPP_E!E28+NRG_NSP_E!E28</f>
        <v>0</v>
      </c>
      <c r="F28" s="8">
        <f>NRG_CM_E!F28+NRG_OIL_NG_E!F28+NRG_PF_E!F28+NRG_CO_E!F28+NRG_BKBPB_E!F28+NRG_GW_E!F28+NRG_BF_E!F28+NRG_PR_E!F28+NRG_NI_E!F28+NRG_CL_E!F28+NRG_LNG_E!F28+NRG_BIOG_E!F28+NRG_GTL_E!F28+NRG_CPP_E!F28+NRG_NSP_E!F28</f>
        <v>0</v>
      </c>
      <c r="G28" s="8">
        <f>NRG_CM_E!G28+NRG_OIL_NG_E!G28+NRG_PF_E!G28+NRG_CO_E!G28+NRG_BKBPB_E!G28+NRG_GW_E!G28+NRG_BF_E!G28+NRG_PR_E!G28+NRG_NI_E!G28+NRG_CL_E!G28+NRG_LNG_E!G28+NRG_BIOG_E!G28+NRG_GTL_E!G28+NRG_CPP_E!G28+NRG_NSP_E!G28</f>
        <v>0</v>
      </c>
      <c r="H28" s="8">
        <f>NRG_CM_E!H28+NRG_OIL_NG_E!H28+NRG_PF_E!H28+NRG_CO_E!H28+NRG_BKBPB_E!H28+NRG_GW_E!H28+NRG_BF_E!H28+NRG_PR_E!H28+NRG_NI_E!H28+NRG_CL_E!H28+NRG_LNG_E!H28+NRG_BIOG_E!H28+NRG_GTL_E!H28+NRG_CPP_E!H28+NRG_NSP_E!H28</f>
        <v>0</v>
      </c>
      <c r="I28" s="8">
        <f>NRG_CM_E!I28+NRG_OIL_NG_E!I28+NRG_PF_E!I28+NRG_CO_E!I28+NRG_BKBPB_E!I28+NRG_GW_E!I28+NRG_BF_E!I28+NRG_PR_E!I28+NRG_NI_E!I28+NRG_CL_E!I28+NRG_LNG_E!I28+NRG_BIOG_E!I28+NRG_GTL_E!I28+NRG_CPP_E!I28+NRG_NSP_E!I28</f>
        <v>0</v>
      </c>
      <c r="J28" s="8">
        <f>NRG_CM_E!J28+NRG_OIL_NG_E!J28+NRG_PF_E!J28+NRG_CO_E!J28+NRG_BKBPB_E!J28+NRG_GW_E!J28+NRG_BF_E!J28+NRG_PR_E!J28+NRG_NI_E!J28+NRG_CL_E!J28+NRG_LNG_E!J28+NRG_BIOG_E!J28+NRG_GTL_E!J28+NRG_CPP_E!J28+NRG_NSP_E!J28</f>
        <v>0</v>
      </c>
      <c r="K28" s="8">
        <f>NRG_CM_E!K28+NRG_OIL_NG_E!K28+NRG_PF_E!K28+NRG_CO_E!K28+NRG_BKBPB_E!K28+NRG_GW_E!K28+NRG_BF_E!K28+NRG_PR_E!K28+NRG_NI_E!K28+NRG_CL_E!K28+NRG_LNG_E!K28+NRG_BIOG_E!K28+NRG_GTL_E!K28+NRG_CPP_E!K28+NRG_NSP_E!K28</f>
        <v>0</v>
      </c>
      <c r="L28" s="8">
        <f>NRG_CM_E!L28+NRG_OIL_NG_E!L28+NRG_PF_E!L28+NRG_CO_E!L28+NRG_BKBPB_E!L28+NRG_GW_E!L28+NRG_BF_E!L28+NRG_PR_E!L28+NRG_NI_E!L28+NRG_CL_E!L28+NRG_LNG_E!L28+NRG_BIOG_E!L28+NRG_GTL_E!L28+NRG_CPP_E!L28+NRG_NSP_E!L28</f>
        <v>0</v>
      </c>
      <c r="M28" s="8">
        <f>NRG_CM_E!M28+NRG_OIL_NG_E!M28+NRG_PF_E!M28+NRG_CO_E!M28+NRG_BKBPB_E!M28+NRG_GW_E!M28+NRG_BF_E!M28+NRG_PR_E!M28+NRG_NI_E!M28+NRG_CL_E!M28+NRG_LNG_E!M28+NRG_BIOG_E!M28+NRG_GTL_E!M28+NRG_CPP_E!M28+NRG_NSP_E!M28</f>
        <v>0</v>
      </c>
      <c r="N28" s="8">
        <f>NRG_CM_E!N28+NRG_OIL_NG_E!N28+NRG_PF_E!N28+NRG_CO_E!N28+NRG_BKBPB_E!N28+NRG_GW_E!N28+NRG_BF_E!N28+NRG_PR_E!N28+NRG_NI_E!N28+NRG_CL_E!N28+NRG_LNG_E!N28+NRG_BIOG_E!N28+NRG_GTL_E!N28+NRG_CPP_E!N28+NRG_NSP_E!N28</f>
        <v>0</v>
      </c>
      <c r="O28" s="8">
        <f>NRG_CM_E!O28+NRG_OIL_NG_E!O28+NRG_PF_E!O28+NRG_CO_E!O28+NRG_BKBPB_E!O28+NRG_GW_E!O28+NRG_BF_E!O28+NRG_PR_E!O28+NRG_NI_E!O28+NRG_CL_E!O28+NRG_LNG_E!O28+NRG_BIOG_E!O28+NRG_GTL_E!O28+NRG_CPP_E!O28+NRG_NSP_E!O28</f>
        <v>0</v>
      </c>
      <c r="P28" s="8">
        <f>NRG_CM_E!P28+NRG_OIL_NG_E!P28+NRG_PF_E!P28+NRG_CO_E!P28+NRG_BKBPB_E!P28+NRG_GW_E!P28+NRG_BF_E!P28+NRG_PR_E!P28+NRG_NI_E!P28+NRG_CL_E!P28+NRG_LNG_E!P28+NRG_BIOG_E!P28+NRG_GTL_E!P28+NRG_CPP_E!P28+NRG_NSP_E!P28</f>
        <v>0</v>
      </c>
      <c r="Q28" s="8">
        <f>NRG_CM_E!Q28+NRG_OIL_NG_E!Q28+NRG_PF_E!Q28+NRG_CO_E!Q28+NRG_BKBPB_E!Q28+NRG_GW_E!Q28+NRG_BF_E!Q28+NRG_PR_E!Q28+NRG_NI_E!Q28+NRG_CL_E!Q28+NRG_LNG_E!Q28+NRG_BIOG_E!Q28+NRG_GTL_E!Q28+NRG_CPP_E!Q28+NRG_NSP_E!Q28</f>
        <v>0</v>
      </c>
      <c r="R28" s="8">
        <f>NRG_CM_E!R28+NRG_OIL_NG_E!R28+NRG_PF_E!R28+NRG_CO_E!R28+NRG_BKBPB_E!R28+NRG_GW_E!R28+NRG_BF_E!R28+NRG_PR_E!R28+NRG_NI_E!R28+NRG_CL_E!R28+NRG_LNG_E!R28+NRG_BIOG_E!R28+NRG_GTL_E!R28+NRG_CPP_E!R28+NRG_NSP_E!R28</f>
        <v>0</v>
      </c>
      <c r="S28" s="8">
        <f>NRG_CM_E!S28+NRG_OIL_NG_E!S28+NRG_PF_E!S28+NRG_CO_E!S28+NRG_BKBPB_E!S28+NRG_GW_E!S28+NRG_BF_E!S28+NRG_PR_E!S28+NRG_NI_E!S28+NRG_CL_E!S28+NRG_LNG_E!S28+NRG_BIOG_E!S28+NRG_GTL_E!S28+NRG_CPP_E!S28+NRG_NSP_E!S28</f>
        <v>0</v>
      </c>
      <c r="T28" s="8">
        <f>NRG_CM_E!T28+NRG_OIL_NG_E!T28+NRG_PF_E!T28+NRG_CO_E!T28+NRG_BKBPB_E!T28+NRG_GW_E!T28+NRG_BF_E!T28+NRG_PR_E!T28+NRG_NI_E!T28+NRG_CL_E!T28+NRG_LNG_E!T28+NRG_BIOG_E!T28+NRG_GTL_E!T28+NRG_CPP_E!T28+NRG_NSP_E!T28</f>
        <v>0</v>
      </c>
      <c r="U28" s="8">
        <f>NRG_CM_E!U28+NRG_OIL_NG_E!U28+NRG_PF_E!U28+NRG_CO_E!U28+NRG_BKBPB_E!U28+NRG_GW_E!U28+NRG_BF_E!U28+NRG_PR_E!U28+NRG_NI_E!U28+NRG_CL_E!U28+NRG_LNG_E!U28+NRG_BIOG_E!U28+NRG_GTL_E!U28+NRG_CPP_E!U28+NRG_NSP_E!U28</f>
        <v>0</v>
      </c>
      <c r="V28" s="8">
        <f>NRG_CM_E!V28+NRG_OIL_NG_E!V28+NRG_PF_E!V28+NRG_CO_E!V28+NRG_BKBPB_E!V28+NRG_GW_E!V28+NRG_BF_E!V28+NRG_PR_E!V28+NRG_NI_E!V28+NRG_CL_E!V28+NRG_LNG_E!V28+NRG_BIOG_E!V28+NRG_GTL_E!V28+NRG_CPP_E!V28+NRG_NSP_E!V28</f>
        <v>0</v>
      </c>
      <c r="W28" s="8">
        <f>NRG_CM_E!W28+NRG_OIL_NG_E!W28+NRG_PF_E!W28+NRG_CO_E!W28+NRG_BKBPB_E!W28+NRG_GW_E!W28+NRG_BF_E!W28+NRG_PR_E!W28+NRG_NI_E!W28+NRG_CL_E!W28+NRG_LNG_E!W28+NRG_BIOG_E!W28+NRG_GTL_E!W28+NRG_CPP_E!W28+NRG_NSP_E!W28</f>
        <v>0</v>
      </c>
      <c r="X28" s="8">
        <f>NRG_CM_E!X28+NRG_OIL_NG_E!X28+NRG_PF_E!X28+NRG_CO_E!X28+NRG_BKBPB_E!X28+NRG_GW_E!X28+NRG_BF_E!X28+NRG_PR_E!X28+NRG_NI_E!X28+NRG_CL_E!X28+NRG_LNG_E!X28+NRG_BIOG_E!X28+NRG_GTL_E!X28+NRG_CPP_E!X28+NRG_NSP_E!X28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NRG_CM_E!C29+NRG_OIL_NG_E!C29+NRG_PF_E!C29+NRG_CO_E!C29+NRG_BKBPB_E!C29+NRG_GW_E!C29+NRG_BF_E!C29+NRG_PR_E!C29+NRG_NI_E!C29+NRG_CL_E!C29+NRG_LNG_E!C29+NRG_BIOG_E!C29+NRG_GTL_E!C29+NRG_CPP_E!C29+NRG_NSP_E!C29</f>
        <v>0</v>
      </c>
      <c r="D29" s="8">
        <f>NRG_CM_E!D29+NRG_OIL_NG_E!D29+NRG_PF_E!D29+NRG_CO_E!D29+NRG_BKBPB_E!D29+NRG_GW_E!D29+NRG_BF_E!D29+NRG_PR_E!D29+NRG_NI_E!D29+NRG_CL_E!D29+NRG_LNG_E!D29+NRG_BIOG_E!D29+NRG_GTL_E!D29+NRG_CPP_E!D29+NRG_NSP_E!D29</f>
        <v>0</v>
      </c>
      <c r="E29" s="8">
        <f>NRG_CM_E!E29+NRG_OIL_NG_E!E29+NRG_PF_E!E29+NRG_CO_E!E29+NRG_BKBPB_E!E29+NRG_GW_E!E29+NRG_BF_E!E29+NRG_PR_E!E29+NRG_NI_E!E29+NRG_CL_E!E29+NRG_LNG_E!E29+NRG_BIOG_E!E29+NRG_GTL_E!E29+NRG_CPP_E!E29+NRG_NSP_E!E29</f>
        <v>0</v>
      </c>
      <c r="F29" s="8">
        <f>NRG_CM_E!F29+NRG_OIL_NG_E!F29+NRG_PF_E!F29+NRG_CO_E!F29+NRG_BKBPB_E!F29+NRG_GW_E!F29+NRG_BF_E!F29+NRG_PR_E!F29+NRG_NI_E!F29+NRG_CL_E!F29+NRG_LNG_E!F29+NRG_BIOG_E!F29+NRG_GTL_E!F29+NRG_CPP_E!F29+NRG_NSP_E!F29</f>
        <v>0</v>
      </c>
      <c r="G29" s="8">
        <f>NRG_CM_E!G29+NRG_OIL_NG_E!G29+NRG_PF_E!G29+NRG_CO_E!G29+NRG_BKBPB_E!G29+NRG_GW_E!G29+NRG_BF_E!G29+NRG_PR_E!G29+NRG_NI_E!G29+NRG_CL_E!G29+NRG_LNG_E!G29+NRG_BIOG_E!G29+NRG_GTL_E!G29+NRG_CPP_E!G29+NRG_NSP_E!G29</f>
        <v>0</v>
      </c>
      <c r="H29" s="8">
        <f>NRG_CM_E!H29+NRG_OIL_NG_E!H29+NRG_PF_E!H29+NRG_CO_E!H29+NRG_BKBPB_E!H29+NRG_GW_E!H29+NRG_BF_E!H29+NRG_PR_E!H29+NRG_NI_E!H29+NRG_CL_E!H29+NRG_LNG_E!H29+NRG_BIOG_E!H29+NRG_GTL_E!H29+NRG_CPP_E!H29+NRG_NSP_E!H29</f>
        <v>0</v>
      </c>
      <c r="I29" s="8">
        <f>NRG_CM_E!I29+NRG_OIL_NG_E!I29+NRG_PF_E!I29+NRG_CO_E!I29+NRG_BKBPB_E!I29+NRG_GW_E!I29+NRG_BF_E!I29+NRG_PR_E!I29+NRG_NI_E!I29+NRG_CL_E!I29+NRG_LNG_E!I29+NRG_BIOG_E!I29+NRG_GTL_E!I29+NRG_CPP_E!I29+NRG_NSP_E!I29</f>
        <v>0</v>
      </c>
      <c r="J29" s="8">
        <f>NRG_CM_E!J29+NRG_OIL_NG_E!J29+NRG_PF_E!J29+NRG_CO_E!J29+NRG_BKBPB_E!J29+NRG_GW_E!J29+NRG_BF_E!J29+NRG_PR_E!J29+NRG_NI_E!J29+NRG_CL_E!J29+NRG_LNG_E!J29+NRG_BIOG_E!J29+NRG_GTL_E!J29+NRG_CPP_E!J29+NRG_NSP_E!J29</f>
        <v>0</v>
      </c>
      <c r="K29" s="8">
        <f>NRG_CM_E!K29+NRG_OIL_NG_E!K29+NRG_PF_E!K29+NRG_CO_E!K29+NRG_BKBPB_E!K29+NRG_GW_E!K29+NRG_BF_E!K29+NRG_PR_E!K29+NRG_NI_E!K29+NRG_CL_E!K29+NRG_LNG_E!K29+NRG_BIOG_E!K29+NRG_GTL_E!K29+NRG_CPP_E!K29+NRG_NSP_E!K29</f>
        <v>0</v>
      </c>
      <c r="L29" s="8">
        <f>NRG_CM_E!L29+NRG_OIL_NG_E!L29+NRG_PF_E!L29+NRG_CO_E!L29+NRG_BKBPB_E!L29+NRG_GW_E!L29+NRG_BF_E!L29+NRG_PR_E!L29+NRG_NI_E!L29+NRG_CL_E!L29+NRG_LNG_E!L29+NRG_BIOG_E!L29+NRG_GTL_E!L29+NRG_CPP_E!L29+NRG_NSP_E!L29</f>
        <v>0</v>
      </c>
      <c r="M29" s="8">
        <f>NRG_CM_E!M29+NRG_OIL_NG_E!M29+NRG_PF_E!M29+NRG_CO_E!M29+NRG_BKBPB_E!M29+NRG_GW_E!M29+NRG_BF_E!M29+NRG_PR_E!M29+NRG_NI_E!M29+NRG_CL_E!M29+NRG_LNG_E!M29+NRG_BIOG_E!M29+NRG_GTL_E!M29+NRG_CPP_E!M29+NRG_NSP_E!M29</f>
        <v>0</v>
      </c>
      <c r="N29" s="8">
        <f>NRG_CM_E!N29+NRG_OIL_NG_E!N29+NRG_PF_E!N29+NRG_CO_E!N29+NRG_BKBPB_E!N29+NRG_GW_E!N29+NRG_BF_E!N29+NRG_PR_E!N29+NRG_NI_E!N29+NRG_CL_E!N29+NRG_LNG_E!N29+NRG_BIOG_E!N29+NRG_GTL_E!N29+NRG_CPP_E!N29+NRG_NSP_E!N29</f>
        <v>0</v>
      </c>
      <c r="O29" s="8">
        <f>NRG_CM_E!O29+NRG_OIL_NG_E!O29+NRG_PF_E!O29+NRG_CO_E!O29+NRG_BKBPB_E!O29+NRG_GW_E!O29+NRG_BF_E!O29+NRG_PR_E!O29+NRG_NI_E!O29+NRG_CL_E!O29+NRG_LNG_E!O29+NRG_BIOG_E!O29+NRG_GTL_E!O29+NRG_CPP_E!O29+NRG_NSP_E!O29</f>
        <v>0</v>
      </c>
      <c r="P29" s="8">
        <f>NRG_CM_E!P29+NRG_OIL_NG_E!P29+NRG_PF_E!P29+NRG_CO_E!P29+NRG_BKBPB_E!P29+NRG_GW_E!P29+NRG_BF_E!P29+NRG_PR_E!P29+NRG_NI_E!P29+NRG_CL_E!P29+NRG_LNG_E!P29+NRG_BIOG_E!P29+NRG_GTL_E!P29+NRG_CPP_E!P29+NRG_NSP_E!P29</f>
        <v>0</v>
      </c>
      <c r="Q29" s="8">
        <f>NRG_CM_E!Q29+NRG_OIL_NG_E!Q29+NRG_PF_E!Q29+NRG_CO_E!Q29+NRG_BKBPB_E!Q29+NRG_GW_E!Q29+NRG_BF_E!Q29+NRG_PR_E!Q29+NRG_NI_E!Q29+NRG_CL_E!Q29+NRG_LNG_E!Q29+NRG_BIOG_E!Q29+NRG_GTL_E!Q29+NRG_CPP_E!Q29+NRG_NSP_E!Q29</f>
        <v>0</v>
      </c>
      <c r="R29" s="8">
        <f>NRG_CM_E!R29+NRG_OIL_NG_E!R29+NRG_PF_E!R29+NRG_CO_E!R29+NRG_BKBPB_E!R29+NRG_GW_E!R29+NRG_BF_E!R29+NRG_PR_E!R29+NRG_NI_E!R29+NRG_CL_E!R29+NRG_LNG_E!R29+NRG_BIOG_E!R29+NRG_GTL_E!R29+NRG_CPP_E!R29+NRG_NSP_E!R29</f>
        <v>0</v>
      </c>
      <c r="S29" s="8">
        <f>NRG_CM_E!S29+NRG_OIL_NG_E!S29+NRG_PF_E!S29+NRG_CO_E!S29+NRG_BKBPB_E!S29+NRG_GW_E!S29+NRG_BF_E!S29+NRG_PR_E!S29+NRG_NI_E!S29+NRG_CL_E!S29+NRG_LNG_E!S29+NRG_BIOG_E!S29+NRG_GTL_E!S29+NRG_CPP_E!S29+NRG_NSP_E!S29</f>
        <v>0</v>
      </c>
      <c r="T29" s="8">
        <f>NRG_CM_E!T29+NRG_OIL_NG_E!T29+NRG_PF_E!T29+NRG_CO_E!T29+NRG_BKBPB_E!T29+NRG_GW_E!T29+NRG_BF_E!T29+NRG_PR_E!T29+NRG_NI_E!T29+NRG_CL_E!T29+NRG_LNG_E!T29+NRG_BIOG_E!T29+NRG_GTL_E!T29+NRG_CPP_E!T29+NRG_NSP_E!T29</f>
        <v>0</v>
      </c>
      <c r="U29" s="8">
        <f>NRG_CM_E!U29+NRG_OIL_NG_E!U29+NRG_PF_E!U29+NRG_CO_E!U29+NRG_BKBPB_E!U29+NRG_GW_E!U29+NRG_BF_E!U29+NRG_PR_E!U29+NRG_NI_E!U29+NRG_CL_E!U29+NRG_LNG_E!U29+NRG_BIOG_E!U29+NRG_GTL_E!U29+NRG_CPP_E!U29+NRG_NSP_E!U29</f>
        <v>0</v>
      </c>
      <c r="V29" s="8">
        <f>NRG_CM_E!V29+NRG_OIL_NG_E!V29+NRG_PF_E!V29+NRG_CO_E!V29+NRG_BKBPB_E!V29+NRG_GW_E!V29+NRG_BF_E!V29+NRG_PR_E!V29+NRG_NI_E!V29+NRG_CL_E!V29+NRG_LNG_E!V29+NRG_BIOG_E!V29+NRG_GTL_E!V29+NRG_CPP_E!V29+NRG_NSP_E!V29</f>
        <v>0</v>
      </c>
      <c r="W29" s="8">
        <f>NRG_CM_E!W29+NRG_OIL_NG_E!W29+NRG_PF_E!W29+NRG_CO_E!W29+NRG_BKBPB_E!W29+NRG_GW_E!W29+NRG_BF_E!W29+NRG_PR_E!W29+NRG_NI_E!W29+NRG_CL_E!W29+NRG_LNG_E!W29+NRG_BIOG_E!W29+NRG_GTL_E!W29+NRG_CPP_E!W29+NRG_NSP_E!W29</f>
        <v>0</v>
      </c>
      <c r="X29" s="8">
        <f>NRG_CM_E!X29+NRG_OIL_NG_E!X29+NRG_PF_E!X29+NRG_CO_E!X29+NRG_BKBPB_E!X29+NRG_GW_E!X29+NRG_BF_E!X29+NRG_PR_E!X29+NRG_NI_E!X29+NRG_CL_E!X29+NRG_LNG_E!X29+NRG_BIOG_E!X29+NRG_GTL_E!X29+NRG_CPP_E!X29+NRG_NSP_E!X29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NRG_CM_E!C30+NRG_OIL_NG_E!C30+NRG_PF_E!C30+NRG_CO_E!C30+NRG_BKBPB_E!C30+NRG_GW_E!C30+NRG_BF_E!C30+NRG_PR_E!C30+NRG_NI_E!C30+NRG_CL_E!C30+NRG_LNG_E!C30+NRG_BIOG_E!C30+NRG_GTL_E!C30+NRG_CPP_E!C30+NRG_NSP_E!C30</f>
        <v>0</v>
      </c>
      <c r="D30" s="8">
        <f>NRG_CM_E!D30+NRG_OIL_NG_E!D30+NRG_PF_E!D30+NRG_CO_E!D30+NRG_BKBPB_E!D30+NRG_GW_E!D30+NRG_BF_E!D30+NRG_PR_E!D30+NRG_NI_E!D30+NRG_CL_E!D30+NRG_LNG_E!D30+NRG_BIOG_E!D30+NRG_GTL_E!D30+NRG_CPP_E!D30+NRG_NSP_E!D30</f>
        <v>0</v>
      </c>
      <c r="E30" s="8">
        <f>NRG_CM_E!E30+NRG_OIL_NG_E!E30+NRG_PF_E!E30+NRG_CO_E!E30+NRG_BKBPB_E!E30+NRG_GW_E!E30+NRG_BF_E!E30+NRG_PR_E!E30+NRG_NI_E!E30+NRG_CL_E!E30+NRG_LNG_E!E30+NRG_BIOG_E!E30+NRG_GTL_E!E30+NRG_CPP_E!E30+NRG_NSP_E!E30</f>
        <v>0</v>
      </c>
      <c r="F30" s="8">
        <f>NRG_CM_E!F30+NRG_OIL_NG_E!F30+NRG_PF_E!F30+NRG_CO_E!F30+NRG_BKBPB_E!F30+NRG_GW_E!F30+NRG_BF_E!F30+NRG_PR_E!F30+NRG_NI_E!F30+NRG_CL_E!F30+NRG_LNG_E!F30+NRG_BIOG_E!F30+NRG_GTL_E!F30+NRG_CPP_E!F30+NRG_NSP_E!F30</f>
        <v>0</v>
      </c>
      <c r="G30" s="8">
        <f>NRG_CM_E!G30+NRG_OIL_NG_E!G30+NRG_PF_E!G30+NRG_CO_E!G30+NRG_BKBPB_E!G30+NRG_GW_E!G30+NRG_BF_E!G30+NRG_PR_E!G30+NRG_NI_E!G30+NRG_CL_E!G30+NRG_LNG_E!G30+NRG_BIOG_E!G30+NRG_GTL_E!G30+NRG_CPP_E!G30+NRG_NSP_E!G30</f>
        <v>0</v>
      </c>
      <c r="H30" s="8">
        <f>NRG_CM_E!H30+NRG_OIL_NG_E!H30+NRG_PF_E!H30+NRG_CO_E!H30+NRG_BKBPB_E!H30+NRG_GW_E!H30+NRG_BF_E!H30+NRG_PR_E!H30+NRG_NI_E!H30+NRG_CL_E!H30+NRG_LNG_E!H30+NRG_BIOG_E!H30+NRG_GTL_E!H30+NRG_CPP_E!H30+NRG_NSP_E!H30</f>
        <v>0</v>
      </c>
      <c r="I30" s="8">
        <f>NRG_CM_E!I30+NRG_OIL_NG_E!I30+NRG_PF_E!I30+NRG_CO_E!I30+NRG_BKBPB_E!I30+NRG_GW_E!I30+NRG_BF_E!I30+NRG_PR_E!I30+NRG_NI_E!I30+NRG_CL_E!I30+NRG_LNG_E!I30+NRG_BIOG_E!I30+NRG_GTL_E!I30+NRG_CPP_E!I30+NRG_NSP_E!I30</f>
        <v>0</v>
      </c>
      <c r="J30" s="8">
        <f>NRG_CM_E!J30+NRG_OIL_NG_E!J30+NRG_PF_E!J30+NRG_CO_E!J30+NRG_BKBPB_E!J30+NRG_GW_E!J30+NRG_BF_E!J30+NRG_PR_E!J30+NRG_NI_E!J30+NRG_CL_E!J30+NRG_LNG_E!J30+NRG_BIOG_E!J30+NRG_GTL_E!J30+NRG_CPP_E!J30+NRG_NSP_E!J30</f>
        <v>0</v>
      </c>
      <c r="K30" s="8">
        <f>NRG_CM_E!K30+NRG_OIL_NG_E!K30+NRG_PF_E!K30+NRG_CO_E!K30+NRG_BKBPB_E!K30+NRG_GW_E!K30+NRG_BF_E!K30+NRG_PR_E!K30+NRG_NI_E!K30+NRG_CL_E!K30+NRG_LNG_E!K30+NRG_BIOG_E!K30+NRG_GTL_E!K30+NRG_CPP_E!K30+NRG_NSP_E!K30</f>
        <v>0</v>
      </c>
      <c r="L30" s="8">
        <f>NRG_CM_E!L30+NRG_OIL_NG_E!L30+NRG_PF_E!L30+NRG_CO_E!L30+NRG_BKBPB_E!L30+NRG_GW_E!L30+NRG_BF_E!L30+NRG_PR_E!L30+NRG_NI_E!L30+NRG_CL_E!L30+NRG_LNG_E!L30+NRG_BIOG_E!L30+NRG_GTL_E!L30+NRG_CPP_E!L30+NRG_NSP_E!L30</f>
        <v>0</v>
      </c>
      <c r="M30" s="8">
        <f>NRG_CM_E!M30+NRG_OIL_NG_E!M30+NRG_PF_E!M30+NRG_CO_E!M30+NRG_BKBPB_E!M30+NRG_GW_E!M30+NRG_BF_E!M30+NRG_PR_E!M30+NRG_NI_E!M30+NRG_CL_E!M30+NRG_LNG_E!M30+NRG_BIOG_E!M30+NRG_GTL_E!M30+NRG_CPP_E!M30+NRG_NSP_E!M30</f>
        <v>0</v>
      </c>
      <c r="N30" s="8">
        <f>NRG_CM_E!N30+NRG_OIL_NG_E!N30+NRG_PF_E!N30+NRG_CO_E!N30+NRG_BKBPB_E!N30+NRG_GW_E!N30+NRG_BF_E!N30+NRG_PR_E!N30+NRG_NI_E!N30+NRG_CL_E!N30+NRG_LNG_E!N30+NRG_BIOG_E!N30+NRG_GTL_E!N30+NRG_CPP_E!N30+NRG_NSP_E!N30</f>
        <v>0</v>
      </c>
      <c r="O30" s="8">
        <f>NRG_CM_E!O30+NRG_OIL_NG_E!O30+NRG_PF_E!O30+NRG_CO_E!O30+NRG_BKBPB_E!O30+NRG_GW_E!O30+NRG_BF_E!O30+NRG_PR_E!O30+NRG_NI_E!O30+NRG_CL_E!O30+NRG_LNG_E!O30+NRG_BIOG_E!O30+NRG_GTL_E!O30+NRG_CPP_E!O30+NRG_NSP_E!O30</f>
        <v>0</v>
      </c>
      <c r="P30" s="8">
        <f>NRG_CM_E!P30+NRG_OIL_NG_E!P30+NRG_PF_E!P30+NRG_CO_E!P30+NRG_BKBPB_E!P30+NRG_GW_E!P30+NRG_BF_E!P30+NRG_PR_E!P30+NRG_NI_E!P30+NRG_CL_E!P30+NRG_LNG_E!P30+NRG_BIOG_E!P30+NRG_GTL_E!P30+NRG_CPP_E!P30+NRG_NSP_E!P30</f>
        <v>0</v>
      </c>
      <c r="Q30" s="8">
        <f>NRG_CM_E!Q30+NRG_OIL_NG_E!Q30+NRG_PF_E!Q30+NRG_CO_E!Q30+NRG_BKBPB_E!Q30+NRG_GW_E!Q30+NRG_BF_E!Q30+NRG_PR_E!Q30+NRG_NI_E!Q30+NRG_CL_E!Q30+NRG_LNG_E!Q30+NRG_BIOG_E!Q30+NRG_GTL_E!Q30+NRG_CPP_E!Q30+NRG_NSP_E!Q30</f>
        <v>0</v>
      </c>
      <c r="R30" s="8">
        <f>NRG_CM_E!R30+NRG_OIL_NG_E!R30+NRG_PF_E!R30+NRG_CO_E!R30+NRG_BKBPB_E!R30+NRG_GW_E!R30+NRG_BF_E!R30+NRG_PR_E!R30+NRG_NI_E!R30+NRG_CL_E!R30+NRG_LNG_E!R30+NRG_BIOG_E!R30+NRG_GTL_E!R30+NRG_CPP_E!R30+NRG_NSP_E!R30</f>
        <v>0</v>
      </c>
      <c r="S30" s="8">
        <f>NRG_CM_E!S30+NRG_OIL_NG_E!S30+NRG_PF_E!S30+NRG_CO_E!S30+NRG_BKBPB_E!S30+NRG_GW_E!S30+NRG_BF_E!S30+NRG_PR_E!S30+NRG_NI_E!S30+NRG_CL_E!S30+NRG_LNG_E!S30+NRG_BIOG_E!S30+NRG_GTL_E!S30+NRG_CPP_E!S30+NRG_NSP_E!S30</f>
        <v>0</v>
      </c>
      <c r="T30" s="8">
        <f>NRG_CM_E!T30+NRG_OIL_NG_E!T30+NRG_PF_E!T30+NRG_CO_E!T30+NRG_BKBPB_E!T30+NRG_GW_E!T30+NRG_BF_E!T30+NRG_PR_E!T30+NRG_NI_E!T30+NRG_CL_E!T30+NRG_LNG_E!T30+NRG_BIOG_E!T30+NRG_GTL_E!T30+NRG_CPP_E!T30+NRG_NSP_E!T30</f>
        <v>0</v>
      </c>
      <c r="U30" s="8">
        <f>NRG_CM_E!U30+NRG_OIL_NG_E!U30+NRG_PF_E!U30+NRG_CO_E!U30+NRG_BKBPB_E!U30+NRG_GW_E!U30+NRG_BF_E!U30+NRG_PR_E!U30+NRG_NI_E!U30+NRG_CL_E!U30+NRG_LNG_E!U30+NRG_BIOG_E!U30+NRG_GTL_E!U30+NRG_CPP_E!U30+NRG_NSP_E!U30</f>
        <v>0</v>
      </c>
      <c r="V30" s="8">
        <f>NRG_CM_E!V30+NRG_OIL_NG_E!V30+NRG_PF_E!V30+NRG_CO_E!V30+NRG_BKBPB_E!V30+NRG_GW_E!V30+NRG_BF_E!V30+NRG_PR_E!V30+NRG_NI_E!V30+NRG_CL_E!V30+NRG_LNG_E!V30+NRG_BIOG_E!V30+NRG_GTL_E!V30+NRG_CPP_E!V30+NRG_NSP_E!V30</f>
        <v>0</v>
      </c>
      <c r="W30" s="8">
        <f>NRG_CM_E!W30+NRG_OIL_NG_E!W30+NRG_PF_E!W30+NRG_CO_E!W30+NRG_BKBPB_E!W30+NRG_GW_E!W30+NRG_BF_E!W30+NRG_PR_E!W30+NRG_NI_E!W30+NRG_CL_E!W30+NRG_LNG_E!W30+NRG_BIOG_E!W30+NRG_GTL_E!W30+NRG_CPP_E!W30+NRG_NSP_E!W30</f>
        <v>0</v>
      </c>
      <c r="X30" s="8">
        <f>NRG_CM_E!X30+NRG_OIL_NG_E!X30+NRG_PF_E!X30+NRG_CO_E!X30+NRG_BKBPB_E!X30+NRG_GW_E!X30+NRG_BF_E!X30+NRG_PR_E!X30+NRG_NI_E!X30+NRG_CL_E!X30+NRG_LNG_E!X30+NRG_BIOG_E!X30+NRG_GTL_E!X30+NRG_CPP_E!X30+NRG_NSP_E!X30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NRG_CM_E!C31+NRG_OIL_NG_E!C31+NRG_PF_E!C31+NRG_CO_E!C31+NRG_BKBPB_E!C31+NRG_GW_E!C31+NRG_BF_E!C31+NRG_PR_E!C31+NRG_NI_E!C31+NRG_CL_E!C31+NRG_LNG_E!C31+NRG_BIOG_E!C31+NRG_GTL_E!C31+NRG_CPP_E!C31+NRG_NSP_E!C31</f>
        <v>0</v>
      </c>
      <c r="D31" s="8">
        <f>NRG_CM_E!D31+NRG_OIL_NG_E!D31+NRG_PF_E!D31+NRG_CO_E!D31+NRG_BKBPB_E!D31+NRG_GW_E!D31+NRG_BF_E!D31+NRG_PR_E!D31+NRG_NI_E!D31+NRG_CL_E!D31+NRG_LNG_E!D31+NRG_BIOG_E!D31+NRG_GTL_E!D31+NRG_CPP_E!D31+NRG_NSP_E!D31</f>
        <v>0</v>
      </c>
      <c r="E31" s="8">
        <f>NRG_CM_E!E31+NRG_OIL_NG_E!E31+NRG_PF_E!E31+NRG_CO_E!E31+NRG_BKBPB_E!E31+NRG_GW_E!E31+NRG_BF_E!E31+NRG_PR_E!E31+NRG_NI_E!E31+NRG_CL_E!E31+NRG_LNG_E!E31+NRG_BIOG_E!E31+NRG_GTL_E!E31+NRG_CPP_E!E31+NRG_NSP_E!E31</f>
        <v>0</v>
      </c>
      <c r="F31" s="8">
        <f>NRG_CM_E!F31+NRG_OIL_NG_E!F31+NRG_PF_E!F31+NRG_CO_E!F31+NRG_BKBPB_E!F31+NRG_GW_E!F31+NRG_BF_E!F31+NRG_PR_E!F31+NRG_NI_E!F31+NRG_CL_E!F31+NRG_LNG_E!F31+NRG_BIOG_E!F31+NRG_GTL_E!F31+NRG_CPP_E!F31+NRG_NSP_E!F31</f>
        <v>0</v>
      </c>
      <c r="G31" s="8">
        <f>NRG_CM_E!G31+NRG_OIL_NG_E!G31+NRG_PF_E!G31+NRG_CO_E!G31+NRG_BKBPB_E!G31+NRG_GW_E!G31+NRG_BF_E!G31+NRG_PR_E!G31+NRG_NI_E!G31+NRG_CL_E!G31+NRG_LNG_E!G31+NRG_BIOG_E!G31+NRG_GTL_E!G31+NRG_CPP_E!G31+NRG_NSP_E!G31</f>
        <v>0</v>
      </c>
      <c r="H31" s="8">
        <f>NRG_CM_E!H31+NRG_OIL_NG_E!H31+NRG_PF_E!H31+NRG_CO_E!H31+NRG_BKBPB_E!H31+NRG_GW_E!H31+NRG_BF_E!H31+NRG_PR_E!H31+NRG_NI_E!H31+NRG_CL_E!H31+NRG_LNG_E!H31+NRG_BIOG_E!H31+NRG_GTL_E!H31+NRG_CPP_E!H31+NRG_NSP_E!H31</f>
        <v>0</v>
      </c>
      <c r="I31" s="8">
        <f>NRG_CM_E!I31+NRG_OIL_NG_E!I31+NRG_PF_E!I31+NRG_CO_E!I31+NRG_BKBPB_E!I31+NRG_GW_E!I31+NRG_BF_E!I31+NRG_PR_E!I31+NRG_NI_E!I31+NRG_CL_E!I31+NRG_LNG_E!I31+NRG_BIOG_E!I31+NRG_GTL_E!I31+NRG_CPP_E!I31+NRG_NSP_E!I31</f>
        <v>0</v>
      </c>
      <c r="J31" s="8">
        <f>NRG_CM_E!J31+NRG_OIL_NG_E!J31+NRG_PF_E!J31+NRG_CO_E!J31+NRG_BKBPB_E!J31+NRG_GW_E!J31+NRG_BF_E!J31+NRG_PR_E!J31+NRG_NI_E!J31+NRG_CL_E!J31+NRG_LNG_E!J31+NRG_BIOG_E!J31+NRG_GTL_E!J31+NRG_CPP_E!J31+NRG_NSP_E!J31</f>
        <v>0</v>
      </c>
      <c r="K31" s="8">
        <f>NRG_CM_E!K31+NRG_OIL_NG_E!K31+NRG_PF_E!K31+NRG_CO_E!K31+NRG_BKBPB_E!K31+NRG_GW_E!K31+NRG_BF_E!K31+NRG_PR_E!K31+NRG_NI_E!K31+NRG_CL_E!K31+NRG_LNG_E!K31+NRG_BIOG_E!K31+NRG_GTL_E!K31+NRG_CPP_E!K31+NRG_NSP_E!K31</f>
        <v>0</v>
      </c>
      <c r="L31" s="8">
        <f>NRG_CM_E!L31+NRG_OIL_NG_E!L31+NRG_PF_E!L31+NRG_CO_E!L31+NRG_BKBPB_E!L31+NRG_GW_E!L31+NRG_BF_E!L31+NRG_PR_E!L31+NRG_NI_E!L31+NRG_CL_E!L31+NRG_LNG_E!L31+NRG_BIOG_E!L31+NRG_GTL_E!L31+NRG_CPP_E!L31+NRG_NSP_E!L31</f>
        <v>0</v>
      </c>
      <c r="M31" s="8">
        <f>NRG_CM_E!M31+NRG_OIL_NG_E!M31+NRG_PF_E!M31+NRG_CO_E!M31+NRG_BKBPB_E!M31+NRG_GW_E!M31+NRG_BF_E!M31+NRG_PR_E!M31+NRG_NI_E!M31+NRG_CL_E!M31+NRG_LNG_E!M31+NRG_BIOG_E!M31+NRG_GTL_E!M31+NRG_CPP_E!M31+NRG_NSP_E!M31</f>
        <v>0</v>
      </c>
      <c r="N31" s="8">
        <f>NRG_CM_E!N31+NRG_OIL_NG_E!N31+NRG_PF_E!N31+NRG_CO_E!N31+NRG_BKBPB_E!N31+NRG_GW_E!N31+NRG_BF_E!N31+NRG_PR_E!N31+NRG_NI_E!N31+NRG_CL_E!N31+NRG_LNG_E!N31+NRG_BIOG_E!N31+NRG_GTL_E!N31+NRG_CPP_E!N31+NRG_NSP_E!N31</f>
        <v>0</v>
      </c>
      <c r="O31" s="8">
        <f>NRG_CM_E!O31+NRG_OIL_NG_E!O31+NRG_PF_E!O31+NRG_CO_E!O31+NRG_BKBPB_E!O31+NRG_GW_E!O31+NRG_BF_E!O31+NRG_PR_E!O31+NRG_NI_E!O31+NRG_CL_E!O31+NRG_LNG_E!O31+NRG_BIOG_E!O31+NRG_GTL_E!O31+NRG_CPP_E!O31+NRG_NSP_E!O31</f>
        <v>0</v>
      </c>
      <c r="P31" s="8">
        <f>NRG_CM_E!P31+NRG_OIL_NG_E!P31+NRG_PF_E!P31+NRG_CO_E!P31+NRG_BKBPB_E!P31+NRG_GW_E!P31+NRG_BF_E!P31+NRG_PR_E!P31+NRG_NI_E!P31+NRG_CL_E!P31+NRG_LNG_E!P31+NRG_BIOG_E!P31+NRG_GTL_E!P31+NRG_CPP_E!P31+NRG_NSP_E!P31</f>
        <v>0</v>
      </c>
      <c r="Q31" s="8">
        <f>NRG_CM_E!Q31+NRG_OIL_NG_E!Q31+NRG_PF_E!Q31+NRG_CO_E!Q31+NRG_BKBPB_E!Q31+NRG_GW_E!Q31+NRG_BF_E!Q31+NRG_PR_E!Q31+NRG_NI_E!Q31+NRG_CL_E!Q31+NRG_LNG_E!Q31+NRG_BIOG_E!Q31+NRG_GTL_E!Q31+NRG_CPP_E!Q31+NRG_NSP_E!Q31</f>
        <v>0</v>
      </c>
      <c r="R31" s="8">
        <f>NRG_CM_E!R31+NRG_OIL_NG_E!R31+NRG_PF_E!R31+NRG_CO_E!R31+NRG_BKBPB_E!R31+NRG_GW_E!R31+NRG_BF_E!R31+NRG_PR_E!R31+NRG_NI_E!R31+NRG_CL_E!R31+NRG_LNG_E!R31+NRG_BIOG_E!R31+NRG_GTL_E!R31+NRG_CPP_E!R31+NRG_NSP_E!R31</f>
        <v>0</v>
      </c>
      <c r="S31" s="8">
        <f>NRG_CM_E!S31+NRG_OIL_NG_E!S31+NRG_PF_E!S31+NRG_CO_E!S31+NRG_BKBPB_E!S31+NRG_GW_E!S31+NRG_BF_E!S31+NRG_PR_E!S31+NRG_NI_E!S31+NRG_CL_E!S31+NRG_LNG_E!S31+NRG_BIOG_E!S31+NRG_GTL_E!S31+NRG_CPP_E!S31+NRG_NSP_E!S31</f>
        <v>0</v>
      </c>
      <c r="T31" s="8">
        <f>NRG_CM_E!T31+NRG_OIL_NG_E!T31+NRG_PF_E!T31+NRG_CO_E!T31+NRG_BKBPB_E!T31+NRG_GW_E!T31+NRG_BF_E!T31+NRG_PR_E!T31+NRG_NI_E!T31+NRG_CL_E!T31+NRG_LNG_E!T31+NRG_BIOG_E!T31+NRG_GTL_E!T31+NRG_CPP_E!T31+NRG_NSP_E!T31</f>
        <v>0</v>
      </c>
      <c r="U31" s="8">
        <f>NRG_CM_E!U31+NRG_OIL_NG_E!U31+NRG_PF_E!U31+NRG_CO_E!U31+NRG_BKBPB_E!U31+NRG_GW_E!U31+NRG_BF_E!U31+NRG_PR_E!U31+NRG_NI_E!U31+NRG_CL_E!U31+NRG_LNG_E!U31+NRG_BIOG_E!U31+NRG_GTL_E!U31+NRG_CPP_E!U31+NRG_NSP_E!U31</f>
        <v>0</v>
      </c>
      <c r="V31" s="8">
        <f>NRG_CM_E!V31+NRG_OIL_NG_E!V31+NRG_PF_E!V31+NRG_CO_E!V31+NRG_BKBPB_E!V31+NRG_GW_E!V31+NRG_BF_E!V31+NRG_PR_E!V31+NRG_NI_E!V31+NRG_CL_E!V31+NRG_LNG_E!V31+NRG_BIOG_E!V31+NRG_GTL_E!V31+NRG_CPP_E!V31+NRG_NSP_E!V31</f>
        <v>0</v>
      </c>
      <c r="W31" s="8">
        <f>NRG_CM_E!W31+NRG_OIL_NG_E!W31+NRG_PF_E!W31+NRG_CO_E!W31+NRG_BKBPB_E!W31+NRG_GW_E!W31+NRG_BF_E!W31+NRG_PR_E!W31+NRG_NI_E!W31+NRG_CL_E!W31+NRG_LNG_E!W31+NRG_BIOG_E!W31+NRG_GTL_E!W31+NRG_CPP_E!W31+NRG_NSP_E!W31</f>
        <v>0</v>
      </c>
      <c r="X31" s="8">
        <f>NRG_CM_E!X31+NRG_OIL_NG_E!X31+NRG_PF_E!X31+NRG_CO_E!X31+NRG_BKBPB_E!X31+NRG_GW_E!X31+NRG_BF_E!X31+NRG_PR_E!X31+NRG_NI_E!X31+NRG_CL_E!X31+NRG_LNG_E!X31+NRG_BIOG_E!X31+NRG_GTL_E!X31+NRG_CPP_E!X31+NRG_NSP_E!X31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NRG_CM_E!C32+NRG_OIL_NG_E!C32+NRG_PF_E!C32+NRG_CO_E!C32+NRG_BKBPB_E!C32+NRG_GW_E!C32+NRG_BF_E!C32+NRG_PR_E!C32+NRG_NI_E!C32+NRG_CL_E!C32+NRG_LNG_E!C32+NRG_BIOG_E!C32+NRG_GTL_E!C32+NRG_CPP_E!C32+NRG_NSP_E!C32</f>
        <v>0</v>
      </c>
      <c r="D32" s="8">
        <f>NRG_CM_E!D32+NRG_OIL_NG_E!D32+NRG_PF_E!D32+NRG_CO_E!D32+NRG_BKBPB_E!D32+NRG_GW_E!D32+NRG_BF_E!D32+NRG_PR_E!D32+NRG_NI_E!D32+NRG_CL_E!D32+NRG_LNG_E!D32+NRG_BIOG_E!D32+NRG_GTL_E!D32+NRG_CPP_E!D32+NRG_NSP_E!D32</f>
        <v>0</v>
      </c>
      <c r="E32" s="8">
        <f>NRG_CM_E!E32+NRG_OIL_NG_E!E32+NRG_PF_E!E32+NRG_CO_E!E32+NRG_BKBPB_E!E32+NRG_GW_E!E32+NRG_BF_E!E32+NRG_PR_E!E32+NRG_NI_E!E32+NRG_CL_E!E32+NRG_LNG_E!E32+NRG_BIOG_E!E32+NRG_GTL_E!E32+NRG_CPP_E!E32+NRG_NSP_E!E32</f>
        <v>0</v>
      </c>
      <c r="F32" s="8">
        <f>NRG_CM_E!F32+NRG_OIL_NG_E!F32+NRG_PF_E!F32+NRG_CO_E!F32+NRG_BKBPB_E!F32+NRG_GW_E!F32+NRG_BF_E!F32+NRG_PR_E!F32+NRG_NI_E!F32+NRG_CL_E!F32+NRG_LNG_E!F32+NRG_BIOG_E!F32+NRG_GTL_E!F32+NRG_CPP_E!F32+NRG_NSP_E!F32</f>
        <v>0</v>
      </c>
      <c r="G32" s="8">
        <f>NRG_CM_E!G32+NRG_OIL_NG_E!G32+NRG_PF_E!G32+NRG_CO_E!G32+NRG_BKBPB_E!G32+NRG_GW_E!G32+NRG_BF_E!G32+NRG_PR_E!G32+NRG_NI_E!G32+NRG_CL_E!G32+NRG_LNG_E!G32+NRG_BIOG_E!G32+NRG_GTL_E!G32+NRG_CPP_E!G32+NRG_NSP_E!G32</f>
        <v>0</v>
      </c>
      <c r="H32" s="8">
        <f>NRG_CM_E!H32+NRG_OIL_NG_E!H32+NRG_PF_E!H32+NRG_CO_E!H32+NRG_BKBPB_E!H32+NRG_GW_E!H32+NRG_BF_E!H32+NRG_PR_E!H32+NRG_NI_E!H32+NRG_CL_E!H32+NRG_LNG_E!H32+NRG_BIOG_E!H32+NRG_GTL_E!H32+NRG_CPP_E!H32+NRG_NSP_E!H32</f>
        <v>0</v>
      </c>
      <c r="I32" s="8">
        <f>NRG_CM_E!I32+NRG_OIL_NG_E!I32+NRG_PF_E!I32+NRG_CO_E!I32+NRG_BKBPB_E!I32+NRG_GW_E!I32+NRG_BF_E!I32+NRG_PR_E!I32+NRG_NI_E!I32+NRG_CL_E!I32+NRG_LNG_E!I32+NRG_BIOG_E!I32+NRG_GTL_E!I32+NRG_CPP_E!I32+NRG_NSP_E!I32</f>
        <v>0</v>
      </c>
      <c r="J32" s="8">
        <f>NRG_CM_E!J32+NRG_OIL_NG_E!J32+NRG_PF_E!J32+NRG_CO_E!J32+NRG_BKBPB_E!J32+NRG_GW_E!J32+NRG_BF_E!J32+NRG_PR_E!J32+NRG_NI_E!J32+NRG_CL_E!J32+NRG_LNG_E!J32+NRG_BIOG_E!J32+NRG_GTL_E!J32+NRG_CPP_E!J32+NRG_NSP_E!J32</f>
        <v>0</v>
      </c>
      <c r="K32" s="8">
        <f>NRG_CM_E!K32+NRG_OIL_NG_E!K32+NRG_PF_E!K32+NRG_CO_E!K32+NRG_BKBPB_E!K32+NRG_GW_E!K32+NRG_BF_E!K32+NRG_PR_E!K32+NRG_NI_E!K32+NRG_CL_E!K32+NRG_LNG_E!K32+NRG_BIOG_E!K32+NRG_GTL_E!K32+NRG_CPP_E!K32+NRG_NSP_E!K32</f>
        <v>0</v>
      </c>
      <c r="L32" s="8">
        <f>NRG_CM_E!L32+NRG_OIL_NG_E!L32+NRG_PF_E!L32+NRG_CO_E!L32+NRG_BKBPB_E!L32+NRG_GW_E!L32+NRG_BF_E!L32+NRG_PR_E!L32+NRG_NI_E!L32+NRG_CL_E!L32+NRG_LNG_E!L32+NRG_BIOG_E!L32+NRG_GTL_E!L32+NRG_CPP_E!L32+NRG_NSP_E!L32</f>
        <v>0</v>
      </c>
      <c r="M32" s="8">
        <f>NRG_CM_E!M32+NRG_OIL_NG_E!M32+NRG_PF_E!M32+NRG_CO_E!M32+NRG_BKBPB_E!M32+NRG_GW_E!M32+NRG_BF_E!M32+NRG_PR_E!M32+NRG_NI_E!M32+NRG_CL_E!M32+NRG_LNG_E!M32+NRG_BIOG_E!M32+NRG_GTL_E!M32+NRG_CPP_E!M32+NRG_NSP_E!M32</f>
        <v>0</v>
      </c>
      <c r="N32" s="8">
        <f>NRG_CM_E!N32+NRG_OIL_NG_E!N32+NRG_PF_E!N32+NRG_CO_E!N32+NRG_BKBPB_E!N32+NRG_GW_E!N32+NRG_BF_E!N32+NRG_PR_E!N32+NRG_NI_E!N32+NRG_CL_E!N32+NRG_LNG_E!N32+NRG_BIOG_E!N32+NRG_GTL_E!N32+NRG_CPP_E!N32+NRG_NSP_E!N32</f>
        <v>0</v>
      </c>
      <c r="O32" s="8">
        <f>NRG_CM_E!O32+NRG_OIL_NG_E!O32+NRG_PF_E!O32+NRG_CO_E!O32+NRG_BKBPB_E!O32+NRG_GW_E!O32+NRG_BF_E!O32+NRG_PR_E!O32+NRG_NI_E!O32+NRG_CL_E!O32+NRG_LNG_E!O32+NRG_BIOG_E!O32+NRG_GTL_E!O32+NRG_CPP_E!O32+NRG_NSP_E!O32</f>
        <v>0</v>
      </c>
      <c r="P32" s="8">
        <f>NRG_CM_E!P32+NRG_OIL_NG_E!P32+NRG_PF_E!P32+NRG_CO_E!P32+NRG_BKBPB_E!P32+NRG_GW_E!P32+NRG_BF_E!P32+NRG_PR_E!P32+NRG_NI_E!P32+NRG_CL_E!P32+NRG_LNG_E!P32+NRG_BIOG_E!P32+NRG_GTL_E!P32+NRG_CPP_E!P32+NRG_NSP_E!P32</f>
        <v>0</v>
      </c>
      <c r="Q32" s="8">
        <f>NRG_CM_E!Q32+NRG_OIL_NG_E!Q32+NRG_PF_E!Q32+NRG_CO_E!Q32+NRG_BKBPB_E!Q32+NRG_GW_E!Q32+NRG_BF_E!Q32+NRG_PR_E!Q32+NRG_NI_E!Q32+NRG_CL_E!Q32+NRG_LNG_E!Q32+NRG_BIOG_E!Q32+NRG_GTL_E!Q32+NRG_CPP_E!Q32+NRG_NSP_E!Q32</f>
        <v>0</v>
      </c>
      <c r="R32" s="8">
        <f>NRG_CM_E!R32+NRG_OIL_NG_E!R32+NRG_PF_E!R32+NRG_CO_E!R32+NRG_BKBPB_E!R32+NRG_GW_E!R32+NRG_BF_E!R32+NRG_PR_E!R32+NRG_NI_E!R32+NRG_CL_E!R32+NRG_LNG_E!R32+NRG_BIOG_E!R32+NRG_GTL_E!R32+NRG_CPP_E!R32+NRG_NSP_E!R32</f>
        <v>0</v>
      </c>
      <c r="S32" s="8">
        <f>NRG_CM_E!S32+NRG_OIL_NG_E!S32+NRG_PF_E!S32+NRG_CO_E!S32+NRG_BKBPB_E!S32+NRG_GW_E!S32+NRG_BF_E!S32+NRG_PR_E!S32+NRG_NI_E!S32+NRG_CL_E!S32+NRG_LNG_E!S32+NRG_BIOG_E!S32+NRG_GTL_E!S32+NRG_CPP_E!S32+NRG_NSP_E!S32</f>
        <v>0</v>
      </c>
      <c r="T32" s="8">
        <f>NRG_CM_E!T32+NRG_OIL_NG_E!T32+NRG_PF_E!T32+NRG_CO_E!T32+NRG_BKBPB_E!T32+NRG_GW_E!T32+NRG_BF_E!T32+NRG_PR_E!T32+NRG_NI_E!T32+NRG_CL_E!T32+NRG_LNG_E!T32+NRG_BIOG_E!T32+NRG_GTL_E!T32+NRG_CPP_E!T32+NRG_NSP_E!T32</f>
        <v>0</v>
      </c>
      <c r="U32" s="8">
        <f>NRG_CM_E!U32+NRG_OIL_NG_E!U32+NRG_PF_E!U32+NRG_CO_E!U32+NRG_BKBPB_E!U32+NRG_GW_E!U32+NRG_BF_E!U32+NRG_PR_E!U32+NRG_NI_E!U32+NRG_CL_E!U32+NRG_LNG_E!U32+NRG_BIOG_E!U32+NRG_GTL_E!U32+NRG_CPP_E!U32+NRG_NSP_E!U32</f>
        <v>0</v>
      </c>
      <c r="V32" s="8">
        <f>NRG_CM_E!V32+NRG_OIL_NG_E!V32+NRG_PF_E!V32+NRG_CO_E!V32+NRG_BKBPB_E!V32+NRG_GW_E!V32+NRG_BF_E!V32+NRG_PR_E!V32+NRG_NI_E!V32+NRG_CL_E!V32+NRG_LNG_E!V32+NRG_BIOG_E!V32+NRG_GTL_E!V32+NRG_CPP_E!V32+NRG_NSP_E!V32</f>
        <v>0</v>
      </c>
      <c r="W32" s="8">
        <f>NRG_CM_E!W32+NRG_OIL_NG_E!W32+NRG_PF_E!W32+NRG_CO_E!W32+NRG_BKBPB_E!W32+NRG_GW_E!W32+NRG_BF_E!W32+NRG_PR_E!W32+NRG_NI_E!W32+NRG_CL_E!W32+NRG_LNG_E!W32+NRG_BIOG_E!W32+NRG_GTL_E!W32+NRG_CPP_E!W32+NRG_NSP_E!W32</f>
        <v>0</v>
      </c>
      <c r="X32" s="8">
        <f>NRG_CM_E!X32+NRG_OIL_NG_E!X32+NRG_PF_E!X32+NRG_CO_E!X32+NRG_BKBPB_E!X32+NRG_GW_E!X32+NRG_BF_E!X32+NRG_PR_E!X32+NRG_NI_E!X32+NRG_CL_E!X32+NRG_LNG_E!X32+NRG_BIOG_E!X32+NRG_GTL_E!X32+NRG_CPP_E!X32+NRG_NSP_E!X32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17">SUM(C34:C50)</f>
        <v>104.20651295999998</v>
      </c>
      <c r="D33" s="19">
        <f t="shared" ref="D33:X33" si="18">SUM(D34:D50)</f>
        <v>54.172799999999995</v>
      </c>
      <c r="E33" s="19">
        <f t="shared" si="18"/>
        <v>107.02184796</v>
      </c>
      <c r="F33" s="19">
        <f t="shared" si="18"/>
        <v>107.02184796</v>
      </c>
      <c r="G33" s="19">
        <f t="shared" si="18"/>
        <v>25.660799999999995</v>
      </c>
      <c r="H33" s="19">
        <f t="shared" si="18"/>
        <v>0</v>
      </c>
      <c r="I33" s="19">
        <f t="shared" si="18"/>
        <v>0</v>
      </c>
      <c r="J33" s="19">
        <f t="shared" si="18"/>
        <v>0</v>
      </c>
      <c r="K33" s="19">
        <f t="shared" si="18"/>
        <v>0</v>
      </c>
      <c r="L33" s="19">
        <f t="shared" si="18"/>
        <v>0</v>
      </c>
      <c r="M33" s="19">
        <f t="shared" si="18"/>
        <v>0</v>
      </c>
      <c r="N33" s="19">
        <f t="shared" si="18"/>
        <v>0</v>
      </c>
      <c r="O33" s="19">
        <f t="shared" si="18"/>
        <v>0</v>
      </c>
      <c r="P33" s="19">
        <f t="shared" si="18"/>
        <v>0</v>
      </c>
      <c r="Q33" s="19">
        <f t="shared" si="18"/>
        <v>6.2983537199999997</v>
      </c>
      <c r="R33" s="19">
        <f t="shared" si="18"/>
        <v>0</v>
      </c>
      <c r="S33" s="19">
        <f t="shared" si="18"/>
        <v>0</v>
      </c>
      <c r="T33" s="19">
        <f t="shared" si="18"/>
        <v>0</v>
      </c>
      <c r="U33" s="19">
        <f t="shared" si="18"/>
        <v>0</v>
      </c>
      <c r="V33" s="19">
        <f t="shared" si="18"/>
        <v>0</v>
      </c>
      <c r="W33" s="19">
        <f t="shared" si="18"/>
        <v>19.298218680000002</v>
      </c>
      <c r="X33" s="19">
        <f t="shared" si="18"/>
        <v>0</v>
      </c>
    </row>
    <row r="34" spans="1:24" ht="11.25" customHeight="1" x14ac:dyDescent="0.2">
      <c r="A34" s="28" t="s">
        <v>54</v>
      </c>
      <c r="B34" s="7" t="s">
        <v>55</v>
      </c>
      <c r="C34" s="8">
        <f>NRG_CM_E!C34+NRG_OIL_NG_E!C34+NRG_PF_E!C34+NRG_CO_E!C34+NRG_BKBPB_E!C34+NRG_GW_E!C34+NRG_BF_E!C34+NRG_PR_E!C34+NRG_NI_E!C34+NRG_CL_E!C34+NRG_LNG_E!C34+NRG_BIOG_E!C34+NRG_GTL_E!C34+NRG_CPP_E!C34+NRG_NSP_E!C34</f>
        <v>54.172799999999995</v>
      </c>
      <c r="D34" s="8">
        <f>NRG_CM_E!D34+NRG_OIL_NG_E!D34+NRG_PF_E!D34+NRG_CO_E!D34+NRG_BKBPB_E!D34+NRG_GW_E!D34+NRG_BF_E!D34+NRG_PR_E!D34+NRG_NI_E!D34+NRG_CL_E!D34+NRG_LNG_E!D34+NRG_BIOG_E!D34+NRG_GTL_E!D34+NRG_CPP_E!D34+NRG_NSP_E!D34</f>
        <v>54.172799999999995</v>
      </c>
      <c r="E34" s="8">
        <f>NRG_CM_E!E34+NRG_OIL_NG_E!E34+NRG_PF_E!E34+NRG_CO_E!E34+NRG_BKBPB_E!E34+NRG_GW_E!E34+NRG_BF_E!E34+NRG_PR_E!E34+NRG_NI_E!E34+NRG_CL_E!E34+NRG_LNG_E!E34+NRG_BIOG_E!E34+NRG_GTL_E!E34+NRG_CPP_E!E34+NRG_NSP_E!E34</f>
        <v>59.8752</v>
      </c>
      <c r="F34" s="8">
        <f>NRG_CM_E!F34+NRG_OIL_NG_E!F34+NRG_PF_E!F34+NRG_CO_E!F34+NRG_BKBPB_E!F34+NRG_GW_E!F34+NRG_BF_E!F34+NRG_PR_E!F34+NRG_NI_E!F34+NRG_CL_E!F34+NRG_LNG_E!F34+NRG_BIOG_E!F34+NRG_GTL_E!F34+NRG_CPP_E!F34+NRG_NSP_E!F34</f>
        <v>59.8752</v>
      </c>
      <c r="G34" s="8">
        <f>NRG_CM_E!G34+NRG_OIL_NG_E!G34+NRG_PF_E!G34+NRG_CO_E!G34+NRG_BKBPB_E!G34+NRG_GW_E!G34+NRG_BF_E!G34+NRG_PR_E!G34+NRG_NI_E!G34+NRG_CL_E!G34+NRG_LNG_E!G34+NRG_BIOG_E!G34+NRG_GTL_E!G34+NRG_CPP_E!G34+NRG_NSP_E!G34</f>
        <v>25.660799999999995</v>
      </c>
      <c r="H34" s="8">
        <f>NRG_CM_E!H34+NRG_OIL_NG_E!H34+NRG_PF_E!H34+NRG_CO_E!H34+NRG_BKBPB_E!H34+NRG_GW_E!H34+NRG_BF_E!H34+NRG_PR_E!H34+NRG_NI_E!H34+NRG_CL_E!H34+NRG_LNG_E!H34+NRG_BIOG_E!H34+NRG_GTL_E!H34+NRG_CPP_E!H34+NRG_NSP_E!H34</f>
        <v>0</v>
      </c>
      <c r="I34" s="8">
        <f>NRG_CM_E!I34+NRG_OIL_NG_E!I34+NRG_PF_E!I34+NRG_CO_E!I34+NRG_BKBPB_E!I34+NRG_GW_E!I34+NRG_BF_E!I34+NRG_PR_E!I34+NRG_NI_E!I34+NRG_CL_E!I34+NRG_LNG_E!I34+NRG_BIOG_E!I34+NRG_GTL_E!I34+NRG_CPP_E!I34+NRG_NSP_E!I34</f>
        <v>0</v>
      </c>
      <c r="J34" s="8">
        <f>NRG_CM_E!J34+NRG_OIL_NG_E!J34+NRG_PF_E!J34+NRG_CO_E!J34+NRG_BKBPB_E!J34+NRG_GW_E!J34+NRG_BF_E!J34+NRG_PR_E!J34+NRG_NI_E!J34+NRG_CL_E!J34+NRG_LNG_E!J34+NRG_BIOG_E!J34+NRG_GTL_E!J34+NRG_CPP_E!J34+NRG_NSP_E!J34</f>
        <v>0</v>
      </c>
      <c r="K34" s="8">
        <f>NRG_CM_E!K34+NRG_OIL_NG_E!K34+NRG_PF_E!K34+NRG_CO_E!K34+NRG_BKBPB_E!K34+NRG_GW_E!K34+NRG_BF_E!K34+NRG_PR_E!K34+NRG_NI_E!K34+NRG_CL_E!K34+NRG_LNG_E!K34+NRG_BIOG_E!K34+NRG_GTL_E!K34+NRG_CPP_E!K34+NRG_NSP_E!K34</f>
        <v>0</v>
      </c>
      <c r="L34" s="8">
        <f>NRG_CM_E!L34+NRG_OIL_NG_E!L34+NRG_PF_E!L34+NRG_CO_E!L34+NRG_BKBPB_E!L34+NRG_GW_E!L34+NRG_BF_E!L34+NRG_PR_E!L34+NRG_NI_E!L34+NRG_CL_E!L34+NRG_LNG_E!L34+NRG_BIOG_E!L34+NRG_GTL_E!L34+NRG_CPP_E!L34+NRG_NSP_E!L34</f>
        <v>0</v>
      </c>
      <c r="M34" s="8">
        <f>NRG_CM_E!M34+NRG_OIL_NG_E!M34+NRG_PF_E!M34+NRG_CO_E!M34+NRG_BKBPB_E!M34+NRG_GW_E!M34+NRG_BF_E!M34+NRG_PR_E!M34+NRG_NI_E!M34+NRG_CL_E!M34+NRG_LNG_E!M34+NRG_BIOG_E!M34+NRG_GTL_E!M34+NRG_CPP_E!M34+NRG_NSP_E!M34</f>
        <v>0</v>
      </c>
      <c r="N34" s="8">
        <f>NRG_CM_E!N34+NRG_OIL_NG_E!N34+NRG_PF_E!N34+NRG_CO_E!N34+NRG_BKBPB_E!N34+NRG_GW_E!N34+NRG_BF_E!N34+NRG_PR_E!N34+NRG_NI_E!N34+NRG_CL_E!N34+NRG_LNG_E!N34+NRG_BIOG_E!N34+NRG_GTL_E!N34+NRG_CPP_E!N34+NRG_NSP_E!N34</f>
        <v>0</v>
      </c>
      <c r="O34" s="8">
        <f>NRG_CM_E!O34+NRG_OIL_NG_E!O34+NRG_PF_E!O34+NRG_CO_E!O34+NRG_BKBPB_E!O34+NRG_GW_E!O34+NRG_BF_E!O34+NRG_PR_E!O34+NRG_NI_E!O34+NRG_CL_E!O34+NRG_LNG_E!O34+NRG_BIOG_E!O34+NRG_GTL_E!O34+NRG_CPP_E!O34+NRG_NSP_E!O34</f>
        <v>0</v>
      </c>
      <c r="P34" s="8">
        <f>NRG_CM_E!P34+NRG_OIL_NG_E!P34+NRG_PF_E!P34+NRG_CO_E!P34+NRG_BKBPB_E!P34+NRG_GW_E!P34+NRG_BF_E!P34+NRG_PR_E!P34+NRG_NI_E!P34+NRG_CL_E!P34+NRG_LNG_E!P34+NRG_BIOG_E!P34+NRG_GTL_E!P34+NRG_CPP_E!P34+NRG_NSP_E!P34</f>
        <v>0</v>
      </c>
      <c r="Q34" s="8">
        <f>NRG_CM_E!Q34+NRG_OIL_NG_E!Q34+NRG_PF_E!Q34+NRG_CO_E!Q34+NRG_BKBPB_E!Q34+NRG_GW_E!Q34+NRG_BF_E!Q34+NRG_PR_E!Q34+NRG_NI_E!Q34+NRG_CL_E!Q34+NRG_LNG_E!Q34+NRG_BIOG_E!Q34+NRG_GTL_E!Q34+NRG_CPP_E!Q34+NRG_NSP_E!Q34</f>
        <v>0</v>
      </c>
      <c r="R34" s="8">
        <f>NRG_CM_E!R34+NRG_OIL_NG_E!R34+NRG_PF_E!R34+NRG_CO_E!R34+NRG_BKBPB_E!R34+NRG_GW_E!R34+NRG_BF_E!R34+NRG_PR_E!R34+NRG_NI_E!R34+NRG_CL_E!R34+NRG_LNG_E!R34+NRG_BIOG_E!R34+NRG_GTL_E!R34+NRG_CPP_E!R34+NRG_NSP_E!R34</f>
        <v>0</v>
      </c>
      <c r="S34" s="8">
        <f>NRG_CM_E!S34+NRG_OIL_NG_E!S34+NRG_PF_E!S34+NRG_CO_E!S34+NRG_BKBPB_E!S34+NRG_GW_E!S34+NRG_BF_E!S34+NRG_PR_E!S34+NRG_NI_E!S34+NRG_CL_E!S34+NRG_LNG_E!S34+NRG_BIOG_E!S34+NRG_GTL_E!S34+NRG_CPP_E!S34+NRG_NSP_E!S34</f>
        <v>0</v>
      </c>
      <c r="T34" s="8">
        <f>NRG_CM_E!T34+NRG_OIL_NG_E!T34+NRG_PF_E!T34+NRG_CO_E!T34+NRG_BKBPB_E!T34+NRG_GW_E!T34+NRG_BF_E!T34+NRG_PR_E!T34+NRG_NI_E!T34+NRG_CL_E!T34+NRG_LNG_E!T34+NRG_BIOG_E!T34+NRG_GTL_E!T34+NRG_CPP_E!T34+NRG_NSP_E!T34</f>
        <v>0</v>
      </c>
      <c r="U34" s="8">
        <f>NRG_CM_E!U34+NRG_OIL_NG_E!U34+NRG_PF_E!U34+NRG_CO_E!U34+NRG_BKBPB_E!U34+NRG_GW_E!U34+NRG_BF_E!U34+NRG_PR_E!U34+NRG_NI_E!U34+NRG_CL_E!U34+NRG_LNG_E!U34+NRG_BIOG_E!U34+NRG_GTL_E!U34+NRG_CPP_E!U34+NRG_NSP_E!U34</f>
        <v>0</v>
      </c>
      <c r="V34" s="8">
        <f>NRG_CM_E!V34+NRG_OIL_NG_E!V34+NRG_PF_E!V34+NRG_CO_E!V34+NRG_BKBPB_E!V34+NRG_GW_E!V34+NRG_BF_E!V34+NRG_PR_E!V34+NRG_NI_E!V34+NRG_CL_E!V34+NRG_LNG_E!V34+NRG_BIOG_E!V34+NRG_GTL_E!V34+NRG_CPP_E!V34+NRG_NSP_E!V34</f>
        <v>0</v>
      </c>
      <c r="W34" s="8">
        <f>NRG_CM_E!W34+NRG_OIL_NG_E!W34+NRG_PF_E!W34+NRG_CO_E!W34+NRG_BKBPB_E!W34+NRG_GW_E!W34+NRG_BF_E!W34+NRG_PR_E!W34+NRG_NI_E!W34+NRG_CL_E!W34+NRG_LNG_E!W34+NRG_BIOG_E!W34+NRG_GTL_E!W34+NRG_CPP_E!W34+NRG_NSP_E!W34</f>
        <v>0</v>
      </c>
      <c r="X34" s="8">
        <f>NRG_CM_E!X34+NRG_OIL_NG_E!X34+NRG_PF_E!X34+NRG_CO_E!X34+NRG_BKBPB_E!X34+NRG_GW_E!X34+NRG_BF_E!X34+NRG_PR_E!X34+NRG_NI_E!X34+NRG_CL_E!X34+NRG_LNG_E!X34+NRG_BIOG_E!X34+NRG_GTL_E!X34+NRG_CPP_E!X34+NRG_NSP_E!X34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NRG_CM_E!C35+NRG_OIL_NG_E!C35+NRG_PF_E!C35+NRG_CO_E!C35+NRG_BKBPB_E!C35+NRG_GW_E!C35+NRG_BF_E!C35+NRG_PR_E!C35+NRG_NI_E!C35+NRG_CL_E!C35+NRG_LNG_E!C35+NRG_BIOG_E!C35+NRG_GTL_E!C35+NRG_CPP_E!C35+NRG_NSP_E!C35</f>
        <v>0</v>
      </c>
      <c r="D35" s="8">
        <f>NRG_CM_E!D35+NRG_OIL_NG_E!D35+NRG_PF_E!D35+NRG_CO_E!D35+NRG_BKBPB_E!D35+NRG_GW_E!D35+NRG_BF_E!D35+NRG_PR_E!D35+NRG_NI_E!D35+NRG_CL_E!D35+NRG_LNG_E!D35+NRG_BIOG_E!D35+NRG_GTL_E!D35+NRG_CPP_E!D35+NRG_NSP_E!D35</f>
        <v>0</v>
      </c>
      <c r="E35" s="8">
        <f>NRG_CM_E!E35+NRG_OIL_NG_E!E35+NRG_PF_E!E35+NRG_CO_E!E35+NRG_BKBPB_E!E35+NRG_GW_E!E35+NRG_BF_E!E35+NRG_PR_E!E35+NRG_NI_E!E35+NRG_CL_E!E35+NRG_LNG_E!E35+NRG_BIOG_E!E35+NRG_GTL_E!E35+NRG_CPP_E!E35+NRG_NSP_E!E35</f>
        <v>0</v>
      </c>
      <c r="F35" s="8">
        <f>NRG_CM_E!F35+NRG_OIL_NG_E!F35+NRG_PF_E!F35+NRG_CO_E!F35+NRG_BKBPB_E!F35+NRG_GW_E!F35+NRG_BF_E!F35+NRG_PR_E!F35+NRG_NI_E!F35+NRG_CL_E!F35+NRG_LNG_E!F35+NRG_BIOG_E!F35+NRG_GTL_E!F35+NRG_CPP_E!F35+NRG_NSP_E!F35</f>
        <v>0</v>
      </c>
      <c r="G35" s="8">
        <f>NRG_CM_E!G35+NRG_OIL_NG_E!G35+NRG_PF_E!G35+NRG_CO_E!G35+NRG_BKBPB_E!G35+NRG_GW_E!G35+NRG_BF_E!G35+NRG_PR_E!G35+NRG_NI_E!G35+NRG_CL_E!G35+NRG_LNG_E!G35+NRG_BIOG_E!G35+NRG_GTL_E!G35+NRG_CPP_E!G35+NRG_NSP_E!G35</f>
        <v>0</v>
      </c>
      <c r="H35" s="8">
        <f>NRG_CM_E!H35+NRG_OIL_NG_E!H35+NRG_PF_E!H35+NRG_CO_E!H35+NRG_BKBPB_E!H35+NRG_GW_E!H35+NRG_BF_E!H35+NRG_PR_E!H35+NRG_NI_E!H35+NRG_CL_E!H35+NRG_LNG_E!H35+NRG_BIOG_E!H35+NRG_GTL_E!H35+NRG_CPP_E!H35+NRG_NSP_E!H35</f>
        <v>0</v>
      </c>
      <c r="I35" s="8">
        <f>NRG_CM_E!I35+NRG_OIL_NG_E!I35+NRG_PF_E!I35+NRG_CO_E!I35+NRG_BKBPB_E!I35+NRG_GW_E!I35+NRG_BF_E!I35+NRG_PR_E!I35+NRG_NI_E!I35+NRG_CL_E!I35+NRG_LNG_E!I35+NRG_BIOG_E!I35+NRG_GTL_E!I35+NRG_CPP_E!I35+NRG_NSP_E!I35</f>
        <v>0</v>
      </c>
      <c r="J35" s="8">
        <f>NRG_CM_E!J35+NRG_OIL_NG_E!J35+NRG_PF_E!J35+NRG_CO_E!J35+NRG_BKBPB_E!J35+NRG_GW_E!J35+NRG_BF_E!J35+NRG_PR_E!J35+NRG_NI_E!J35+NRG_CL_E!J35+NRG_LNG_E!J35+NRG_BIOG_E!J35+NRG_GTL_E!J35+NRG_CPP_E!J35+NRG_NSP_E!J35</f>
        <v>0</v>
      </c>
      <c r="K35" s="8">
        <f>NRG_CM_E!K35+NRG_OIL_NG_E!K35+NRG_PF_E!K35+NRG_CO_E!K35+NRG_BKBPB_E!K35+NRG_GW_E!K35+NRG_BF_E!K35+NRG_PR_E!K35+NRG_NI_E!K35+NRG_CL_E!K35+NRG_LNG_E!K35+NRG_BIOG_E!K35+NRG_GTL_E!K35+NRG_CPP_E!K35+NRG_NSP_E!K35</f>
        <v>0</v>
      </c>
      <c r="L35" s="8">
        <f>NRG_CM_E!L35+NRG_OIL_NG_E!L35+NRG_PF_E!L35+NRG_CO_E!L35+NRG_BKBPB_E!L35+NRG_GW_E!L35+NRG_BF_E!L35+NRG_PR_E!L35+NRG_NI_E!L35+NRG_CL_E!L35+NRG_LNG_E!L35+NRG_BIOG_E!L35+NRG_GTL_E!L35+NRG_CPP_E!L35+NRG_NSP_E!L35</f>
        <v>0</v>
      </c>
      <c r="M35" s="8">
        <f>NRG_CM_E!M35+NRG_OIL_NG_E!M35+NRG_PF_E!M35+NRG_CO_E!M35+NRG_BKBPB_E!M35+NRG_GW_E!M35+NRG_BF_E!M35+NRG_PR_E!M35+NRG_NI_E!M35+NRG_CL_E!M35+NRG_LNG_E!M35+NRG_BIOG_E!M35+NRG_GTL_E!M35+NRG_CPP_E!M35+NRG_NSP_E!M35</f>
        <v>0</v>
      </c>
      <c r="N35" s="8">
        <f>NRG_CM_E!N35+NRG_OIL_NG_E!N35+NRG_PF_E!N35+NRG_CO_E!N35+NRG_BKBPB_E!N35+NRG_GW_E!N35+NRG_BF_E!N35+NRG_PR_E!N35+NRG_NI_E!N35+NRG_CL_E!N35+NRG_LNG_E!N35+NRG_BIOG_E!N35+NRG_GTL_E!N35+NRG_CPP_E!N35+NRG_NSP_E!N35</f>
        <v>0</v>
      </c>
      <c r="O35" s="8">
        <f>NRG_CM_E!O35+NRG_OIL_NG_E!O35+NRG_PF_E!O35+NRG_CO_E!O35+NRG_BKBPB_E!O35+NRG_GW_E!O35+NRG_BF_E!O35+NRG_PR_E!O35+NRG_NI_E!O35+NRG_CL_E!O35+NRG_LNG_E!O35+NRG_BIOG_E!O35+NRG_GTL_E!O35+NRG_CPP_E!O35+NRG_NSP_E!O35</f>
        <v>0</v>
      </c>
      <c r="P35" s="8">
        <f>NRG_CM_E!P35+NRG_OIL_NG_E!P35+NRG_PF_E!P35+NRG_CO_E!P35+NRG_BKBPB_E!P35+NRG_GW_E!P35+NRG_BF_E!P35+NRG_PR_E!P35+NRG_NI_E!P35+NRG_CL_E!P35+NRG_LNG_E!P35+NRG_BIOG_E!P35+NRG_GTL_E!P35+NRG_CPP_E!P35+NRG_NSP_E!P35</f>
        <v>0</v>
      </c>
      <c r="Q35" s="8">
        <f>NRG_CM_E!Q35+NRG_OIL_NG_E!Q35+NRG_PF_E!Q35+NRG_CO_E!Q35+NRG_BKBPB_E!Q35+NRG_GW_E!Q35+NRG_BF_E!Q35+NRG_PR_E!Q35+NRG_NI_E!Q35+NRG_CL_E!Q35+NRG_LNG_E!Q35+NRG_BIOG_E!Q35+NRG_GTL_E!Q35+NRG_CPP_E!Q35+NRG_NSP_E!Q35</f>
        <v>0</v>
      </c>
      <c r="R35" s="8">
        <f>NRG_CM_E!R35+NRG_OIL_NG_E!R35+NRG_PF_E!R35+NRG_CO_E!R35+NRG_BKBPB_E!R35+NRG_GW_E!R35+NRG_BF_E!R35+NRG_PR_E!R35+NRG_NI_E!R35+NRG_CL_E!R35+NRG_LNG_E!R35+NRG_BIOG_E!R35+NRG_GTL_E!R35+NRG_CPP_E!R35+NRG_NSP_E!R35</f>
        <v>0</v>
      </c>
      <c r="S35" s="8">
        <f>NRG_CM_E!S35+NRG_OIL_NG_E!S35+NRG_PF_E!S35+NRG_CO_E!S35+NRG_BKBPB_E!S35+NRG_GW_E!S35+NRG_BF_E!S35+NRG_PR_E!S35+NRG_NI_E!S35+NRG_CL_E!S35+NRG_LNG_E!S35+NRG_BIOG_E!S35+NRG_GTL_E!S35+NRG_CPP_E!S35+NRG_NSP_E!S35</f>
        <v>0</v>
      </c>
      <c r="T35" s="8">
        <f>NRG_CM_E!T35+NRG_OIL_NG_E!T35+NRG_PF_E!T35+NRG_CO_E!T35+NRG_BKBPB_E!T35+NRG_GW_E!T35+NRG_BF_E!T35+NRG_PR_E!T35+NRG_NI_E!T35+NRG_CL_E!T35+NRG_LNG_E!T35+NRG_BIOG_E!T35+NRG_GTL_E!T35+NRG_CPP_E!T35+NRG_NSP_E!T35</f>
        <v>0</v>
      </c>
      <c r="U35" s="8">
        <f>NRG_CM_E!U35+NRG_OIL_NG_E!U35+NRG_PF_E!U35+NRG_CO_E!U35+NRG_BKBPB_E!U35+NRG_GW_E!U35+NRG_BF_E!U35+NRG_PR_E!U35+NRG_NI_E!U35+NRG_CL_E!U35+NRG_LNG_E!U35+NRG_BIOG_E!U35+NRG_GTL_E!U35+NRG_CPP_E!U35+NRG_NSP_E!U35</f>
        <v>0</v>
      </c>
      <c r="V35" s="8">
        <f>NRG_CM_E!V35+NRG_OIL_NG_E!V35+NRG_PF_E!V35+NRG_CO_E!V35+NRG_BKBPB_E!V35+NRG_GW_E!V35+NRG_BF_E!V35+NRG_PR_E!V35+NRG_NI_E!V35+NRG_CL_E!V35+NRG_LNG_E!V35+NRG_BIOG_E!V35+NRG_GTL_E!V35+NRG_CPP_E!V35+NRG_NSP_E!V35</f>
        <v>0</v>
      </c>
      <c r="W35" s="8">
        <f>NRG_CM_E!W35+NRG_OIL_NG_E!W35+NRG_PF_E!W35+NRG_CO_E!W35+NRG_BKBPB_E!W35+NRG_GW_E!W35+NRG_BF_E!W35+NRG_PR_E!W35+NRG_NI_E!W35+NRG_CL_E!W35+NRG_LNG_E!W35+NRG_BIOG_E!W35+NRG_GTL_E!W35+NRG_CPP_E!W35+NRG_NSP_E!W35</f>
        <v>0</v>
      </c>
      <c r="X35" s="8">
        <f>NRG_CM_E!X35+NRG_OIL_NG_E!X35+NRG_PF_E!X35+NRG_CO_E!X35+NRG_BKBPB_E!X35+NRG_GW_E!X35+NRG_BF_E!X35+NRG_PR_E!X35+NRG_NI_E!X35+NRG_CL_E!X35+NRG_LNG_E!X35+NRG_BIOG_E!X35+NRG_GTL_E!X35+NRG_CPP_E!X35+NRG_NSP_E!X35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NRG_CM_E!C36+NRG_OIL_NG_E!C36+NRG_PF_E!C36+NRG_CO_E!C36+NRG_BKBPB_E!C36+NRG_GW_E!C36+NRG_BF_E!C36+NRG_PR_E!C36+NRG_NI_E!C36+NRG_CL_E!C36+NRG_LNG_E!C36+NRG_BIOG_E!C36+NRG_GTL_E!C36+NRG_CPP_E!C36+NRG_NSP_E!C36</f>
        <v>0</v>
      </c>
      <c r="D36" s="8">
        <f>NRG_CM_E!D36+NRG_OIL_NG_E!D36+NRG_PF_E!D36+NRG_CO_E!D36+NRG_BKBPB_E!D36+NRG_GW_E!D36+NRG_BF_E!D36+NRG_PR_E!D36+NRG_NI_E!D36+NRG_CL_E!D36+NRG_LNG_E!D36+NRG_BIOG_E!D36+NRG_GTL_E!D36+NRG_CPP_E!D36+NRG_NSP_E!D36</f>
        <v>0</v>
      </c>
      <c r="E36" s="8">
        <f>NRG_CM_E!E36+NRG_OIL_NG_E!E36+NRG_PF_E!E36+NRG_CO_E!E36+NRG_BKBPB_E!E36+NRG_GW_E!E36+NRG_BF_E!E36+NRG_PR_E!E36+NRG_NI_E!E36+NRG_CL_E!E36+NRG_LNG_E!E36+NRG_BIOG_E!E36+NRG_GTL_E!E36+NRG_CPP_E!E36+NRG_NSP_E!E36</f>
        <v>0</v>
      </c>
      <c r="F36" s="8">
        <f>NRG_CM_E!F36+NRG_OIL_NG_E!F36+NRG_PF_E!F36+NRG_CO_E!F36+NRG_BKBPB_E!F36+NRG_GW_E!F36+NRG_BF_E!F36+NRG_PR_E!F36+NRG_NI_E!F36+NRG_CL_E!F36+NRG_LNG_E!F36+NRG_BIOG_E!F36+NRG_GTL_E!F36+NRG_CPP_E!F36+NRG_NSP_E!F36</f>
        <v>0</v>
      </c>
      <c r="G36" s="8">
        <f>NRG_CM_E!G36+NRG_OIL_NG_E!G36+NRG_PF_E!G36+NRG_CO_E!G36+NRG_BKBPB_E!G36+NRG_GW_E!G36+NRG_BF_E!G36+NRG_PR_E!G36+NRG_NI_E!G36+NRG_CL_E!G36+NRG_LNG_E!G36+NRG_BIOG_E!G36+NRG_GTL_E!G36+NRG_CPP_E!G36+NRG_NSP_E!G36</f>
        <v>0</v>
      </c>
      <c r="H36" s="8">
        <f>NRG_CM_E!H36+NRG_OIL_NG_E!H36+NRG_PF_E!H36+NRG_CO_E!H36+NRG_BKBPB_E!H36+NRG_GW_E!H36+NRG_BF_E!H36+NRG_PR_E!H36+NRG_NI_E!H36+NRG_CL_E!H36+NRG_LNG_E!H36+NRG_BIOG_E!H36+NRG_GTL_E!H36+NRG_CPP_E!H36+NRG_NSP_E!H36</f>
        <v>0</v>
      </c>
      <c r="I36" s="8">
        <f>NRG_CM_E!I36+NRG_OIL_NG_E!I36+NRG_PF_E!I36+NRG_CO_E!I36+NRG_BKBPB_E!I36+NRG_GW_E!I36+NRG_BF_E!I36+NRG_PR_E!I36+NRG_NI_E!I36+NRG_CL_E!I36+NRG_LNG_E!I36+NRG_BIOG_E!I36+NRG_GTL_E!I36+NRG_CPP_E!I36+NRG_NSP_E!I36</f>
        <v>0</v>
      </c>
      <c r="J36" s="8">
        <f>NRG_CM_E!J36+NRG_OIL_NG_E!J36+NRG_PF_E!J36+NRG_CO_E!J36+NRG_BKBPB_E!J36+NRG_GW_E!J36+NRG_BF_E!J36+NRG_PR_E!J36+NRG_NI_E!J36+NRG_CL_E!J36+NRG_LNG_E!J36+NRG_BIOG_E!J36+NRG_GTL_E!J36+NRG_CPP_E!J36+NRG_NSP_E!J36</f>
        <v>0</v>
      </c>
      <c r="K36" s="8">
        <f>NRG_CM_E!K36+NRG_OIL_NG_E!K36+NRG_PF_E!K36+NRG_CO_E!K36+NRG_BKBPB_E!K36+NRG_GW_E!K36+NRG_BF_E!K36+NRG_PR_E!K36+NRG_NI_E!K36+NRG_CL_E!K36+NRG_LNG_E!K36+NRG_BIOG_E!K36+NRG_GTL_E!K36+NRG_CPP_E!K36+NRG_NSP_E!K36</f>
        <v>0</v>
      </c>
      <c r="L36" s="8">
        <f>NRG_CM_E!L36+NRG_OIL_NG_E!L36+NRG_PF_E!L36+NRG_CO_E!L36+NRG_BKBPB_E!L36+NRG_GW_E!L36+NRG_BF_E!L36+NRG_PR_E!L36+NRG_NI_E!L36+NRG_CL_E!L36+NRG_LNG_E!L36+NRG_BIOG_E!L36+NRG_GTL_E!L36+NRG_CPP_E!L36+NRG_NSP_E!L36</f>
        <v>0</v>
      </c>
      <c r="M36" s="8">
        <f>NRG_CM_E!M36+NRG_OIL_NG_E!M36+NRG_PF_E!M36+NRG_CO_E!M36+NRG_BKBPB_E!M36+NRG_GW_E!M36+NRG_BF_E!M36+NRG_PR_E!M36+NRG_NI_E!M36+NRG_CL_E!M36+NRG_LNG_E!M36+NRG_BIOG_E!M36+NRG_GTL_E!M36+NRG_CPP_E!M36+NRG_NSP_E!M36</f>
        <v>0</v>
      </c>
      <c r="N36" s="8">
        <f>NRG_CM_E!N36+NRG_OIL_NG_E!N36+NRG_PF_E!N36+NRG_CO_E!N36+NRG_BKBPB_E!N36+NRG_GW_E!N36+NRG_BF_E!N36+NRG_PR_E!N36+NRG_NI_E!N36+NRG_CL_E!N36+NRG_LNG_E!N36+NRG_BIOG_E!N36+NRG_GTL_E!N36+NRG_CPP_E!N36+NRG_NSP_E!N36</f>
        <v>0</v>
      </c>
      <c r="O36" s="8">
        <f>NRG_CM_E!O36+NRG_OIL_NG_E!O36+NRG_PF_E!O36+NRG_CO_E!O36+NRG_BKBPB_E!O36+NRG_GW_E!O36+NRG_BF_E!O36+NRG_PR_E!O36+NRG_NI_E!O36+NRG_CL_E!O36+NRG_LNG_E!O36+NRG_BIOG_E!O36+NRG_GTL_E!O36+NRG_CPP_E!O36+NRG_NSP_E!O36</f>
        <v>0</v>
      </c>
      <c r="P36" s="8">
        <f>NRG_CM_E!P36+NRG_OIL_NG_E!P36+NRG_PF_E!P36+NRG_CO_E!P36+NRG_BKBPB_E!P36+NRG_GW_E!P36+NRG_BF_E!P36+NRG_PR_E!P36+NRG_NI_E!P36+NRG_CL_E!P36+NRG_LNG_E!P36+NRG_BIOG_E!P36+NRG_GTL_E!P36+NRG_CPP_E!P36+NRG_NSP_E!P36</f>
        <v>0</v>
      </c>
      <c r="Q36" s="8">
        <f>NRG_CM_E!Q36+NRG_OIL_NG_E!Q36+NRG_PF_E!Q36+NRG_CO_E!Q36+NRG_BKBPB_E!Q36+NRG_GW_E!Q36+NRG_BF_E!Q36+NRG_PR_E!Q36+NRG_NI_E!Q36+NRG_CL_E!Q36+NRG_LNG_E!Q36+NRG_BIOG_E!Q36+NRG_GTL_E!Q36+NRG_CPP_E!Q36+NRG_NSP_E!Q36</f>
        <v>0</v>
      </c>
      <c r="R36" s="8">
        <f>NRG_CM_E!R36+NRG_OIL_NG_E!R36+NRG_PF_E!R36+NRG_CO_E!R36+NRG_BKBPB_E!R36+NRG_GW_E!R36+NRG_BF_E!R36+NRG_PR_E!R36+NRG_NI_E!R36+NRG_CL_E!R36+NRG_LNG_E!R36+NRG_BIOG_E!R36+NRG_GTL_E!R36+NRG_CPP_E!R36+NRG_NSP_E!R36</f>
        <v>0</v>
      </c>
      <c r="S36" s="8">
        <f>NRG_CM_E!S36+NRG_OIL_NG_E!S36+NRG_PF_E!S36+NRG_CO_E!S36+NRG_BKBPB_E!S36+NRG_GW_E!S36+NRG_BF_E!S36+NRG_PR_E!S36+NRG_NI_E!S36+NRG_CL_E!S36+NRG_LNG_E!S36+NRG_BIOG_E!S36+NRG_GTL_E!S36+NRG_CPP_E!S36+NRG_NSP_E!S36</f>
        <v>0</v>
      </c>
      <c r="T36" s="8">
        <f>NRG_CM_E!T36+NRG_OIL_NG_E!T36+NRG_PF_E!T36+NRG_CO_E!T36+NRG_BKBPB_E!T36+NRG_GW_E!T36+NRG_BF_E!T36+NRG_PR_E!T36+NRG_NI_E!T36+NRG_CL_E!T36+NRG_LNG_E!T36+NRG_BIOG_E!T36+NRG_GTL_E!T36+NRG_CPP_E!T36+NRG_NSP_E!T36</f>
        <v>0</v>
      </c>
      <c r="U36" s="8">
        <f>NRG_CM_E!U36+NRG_OIL_NG_E!U36+NRG_PF_E!U36+NRG_CO_E!U36+NRG_BKBPB_E!U36+NRG_GW_E!U36+NRG_BF_E!U36+NRG_PR_E!U36+NRG_NI_E!U36+NRG_CL_E!U36+NRG_LNG_E!U36+NRG_BIOG_E!U36+NRG_GTL_E!U36+NRG_CPP_E!U36+NRG_NSP_E!U36</f>
        <v>0</v>
      </c>
      <c r="V36" s="8">
        <f>NRG_CM_E!V36+NRG_OIL_NG_E!V36+NRG_PF_E!V36+NRG_CO_E!V36+NRG_BKBPB_E!V36+NRG_GW_E!V36+NRG_BF_E!V36+NRG_PR_E!V36+NRG_NI_E!V36+NRG_CL_E!V36+NRG_LNG_E!V36+NRG_BIOG_E!V36+NRG_GTL_E!V36+NRG_CPP_E!V36+NRG_NSP_E!V36</f>
        <v>0</v>
      </c>
      <c r="W36" s="8">
        <f>NRG_CM_E!W36+NRG_OIL_NG_E!W36+NRG_PF_E!W36+NRG_CO_E!W36+NRG_BKBPB_E!W36+NRG_GW_E!W36+NRG_BF_E!W36+NRG_PR_E!W36+NRG_NI_E!W36+NRG_CL_E!W36+NRG_LNG_E!W36+NRG_BIOG_E!W36+NRG_GTL_E!W36+NRG_CPP_E!W36+NRG_NSP_E!W36</f>
        <v>0</v>
      </c>
      <c r="X36" s="8">
        <f>NRG_CM_E!X36+NRG_OIL_NG_E!X36+NRG_PF_E!X36+NRG_CO_E!X36+NRG_BKBPB_E!X36+NRG_GW_E!X36+NRG_BF_E!X36+NRG_PR_E!X36+NRG_NI_E!X36+NRG_CL_E!X36+NRG_LNG_E!X36+NRG_BIOG_E!X36+NRG_GTL_E!X36+NRG_CPP_E!X36+NRG_NSP_E!X36</f>
        <v>0</v>
      </c>
    </row>
    <row r="37" spans="1:24" ht="11.25" customHeight="1" x14ac:dyDescent="0.2">
      <c r="A37" s="28" t="s">
        <v>60</v>
      </c>
      <c r="B37" s="7" t="s">
        <v>61</v>
      </c>
      <c r="C37" s="8">
        <f>NRG_CM_E!C37+NRG_OIL_NG_E!C37+NRG_PF_E!C37+NRG_CO_E!C37+NRG_BKBPB_E!C37+NRG_GW_E!C37+NRG_BF_E!C37+NRG_PR_E!C37+NRG_NI_E!C37+NRG_CL_E!C37+NRG_LNG_E!C37+NRG_BIOG_E!C37+NRG_GTL_E!C37+NRG_CPP_E!C37+NRG_NSP_E!C37</f>
        <v>0</v>
      </c>
      <c r="D37" s="8">
        <f>NRG_CM_E!D37+NRG_OIL_NG_E!D37+NRG_PF_E!D37+NRG_CO_E!D37+NRG_BKBPB_E!D37+NRG_GW_E!D37+NRG_BF_E!D37+NRG_PR_E!D37+NRG_NI_E!D37+NRG_CL_E!D37+NRG_LNG_E!D37+NRG_BIOG_E!D37+NRG_GTL_E!D37+NRG_CPP_E!D37+NRG_NSP_E!D37</f>
        <v>0</v>
      </c>
      <c r="E37" s="8">
        <f>NRG_CM_E!E37+NRG_OIL_NG_E!E37+NRG_PF_E!E37+NRG_CO_E!E37+NRG_BKBPB_E!E37+NRG_GW_E!E37+NRG_BF_E!E37+NRG_PR_E!E37+NRG_NI_E!E37+NRG_CL_E!E37+NRG_LNG_E!E37+NRG_BIOG_E!E37+NRG_GTL_E!E37+NRG_CPP_E!E37+NRG_NSP_E!E37</f>
        <v>0</v>
      </c>
      <c r="F37" s="8">
        <f>NRG_CM_E!F37+NRG_OIL_NG_E!F37+NRG_PF_E!F37+NRG_CO_E!F37+NRG_BKBPB_E!F37+NRG_GW_E!F37+NRG_BF_E!F37+NRG_PR_E!F37+NRG_NI_E!F37+NRG_CL_E!F37+NRG_LNG_E!F37+NRG_BIOG_E!F37+NRG_GTL_E!F37+NRG_CPP_E!F37+NRG_NSP_E!F37</f>
        <v>0</v>
      </c>
      <c r="G37" s="8">
        <f>NRG_CM_E!G37+NRG_OIL_NG_E!G37+NRG_PF_E!G37+NRG_CO_E!G37+NRG_BKBPB_E!G37+NRG_GW_E!G37+NRG_BF_E!G37+NRG_PR_E!G37+NRG_NI_E!G37+NRG_CL_E!G37+NRG_LNG_E!G37+NRG_BIOG_E!G37+NRG_GTL_E!G37+NRG_CPP_E!G37+NRG_NSP_E!G37</f>
        <v>0</v>
      </c>
      <c r="H37" s="8">
        <f>NRG_CM_E!H37+NRG_OIL_NG_E!H37+NRG_PF_E!H37+NRG_CO_E!H37+NRG_BKBPB_E!H37+NRG_GW_E!H37+NRG_BF_E!H37+NRG_PR_E!H37+NRG_NI_E!H37+NRG_CL_E!H37+NRG_LNG_E!H37+NRG_BIOG_E!H37+NRG_GTL_E!H37+NRG_CPP_E!H37+NRG_NSP_E!H37</f>
        <v>0</v>
      </c>
      <c r="I37" s="8">
        <f>NRG_CM_E!I37+NRG_OIL_NG_E!I37+NRG_PF_E!I37+NRG_CO_E!I37+NRG_BKBPB_E!I37+NRG_GW_E!I37+NRG_BF_E!I37+NRG_PR_E!I37+NRG_NI_E!I37+NRG_CL_E!I37+NRG_LNG_E!I37+NRG_BIOG_E!I37+NRG_GTL_E!I37+NRG_CPP_E!I37+NRG_NSP_E!I37</f>
        <v>0</v>
      </c>
      <c r="J37" s="8">
        <f>NRG_CM_E!J37+NRG_OIL_NG_E!J37+NRG_PF_E!J37+NRG_CO_E!J37+NRG_BKBPB_E!J37+NRG_GW_E!J37+NRG_BF_E!J37+NRG_PR_E!J37+NRG_NI_E!J37+NRG_CL_E!J37+NRG_LNG_E!J37+NRG_BIOG_E!J37+NRG_GTL_E!J37+NRG_CPP_E!J37+NRG_NSP_E!J37</f>
        <v>0</v>
      </c>
      <c r="K37" s="8">
        <f>NRG_CM_E!K37+NRG_OIL_NG_E!K37+NRG_PF_E!K37+NRG_CO_E!K37+NRG_BKBPB_E!K37+NRG_GW_E!K37+NRG_BF_E!K37+NRG_PR_E!K37+NRG_NI_E!K37+NRG_CL_E!K37+NRG_LNG_E!K37+NRG_BIOG_E!K37+NRG_GTL_E!K37+NRG_CPP_E!K37+NRG_NSP_E!K37</f>
        <v>0</v>
      </c>
      <c r="L37" s="8">
        <f>NRG_CM_E!L37+NRG_OIL_NG_E!L37+NRG_PF_E!L37+NRG_CO_E!L37+NRG_BKBPB_E!L37+NRG_GW_E!L37+NRG_BF_E!L37+NRG_PR_E!L37+NRG_NI_E!L37+NRG_CL_E!L37+NRG_LNG_E!L37+NRG_BIOG_E!L37+NRG_GTL_E!L37+NRG_CPP_E!L37+NRG_NSP_E!L37</f>
        <v>0</v>
      </c>
      <c r="M37" s="8">
        <f>NRG_CM_E!M37+NRG_OIL_NG_E!M37+NRG_PF_E!M37+NRG_CO_E!M37+NRG_BKBPB_E!M37+NRG_GW_E!M37+NRG_BF_E!M37+NRG_PR_E!M37+NRG_NI_E!M37+NRG_CL_E!M37+NRG_LNG_E!M37+NRG_BIOG_E!M37+NRG_GTL_E!M37+NRG_CPP_E!M37+NRG_NSP_E!M37</f>
        <v>0</v>
      </c>
      <c r="N37" s="8">
        <f>NRG_CM_E!N37+NRG_OIL_NG_E!N37+NRG_PF_E!N37+NRG_CO_E!N37+NRG_BKBPB_E!N37+NRG_GW_E!N37+NRG_BF_E!N37+NRG_PR_E!N37+NRG_NI_E!N37+NRG_CL_E!N37+NRG_LNG_E!N37+NRG_BIOG_E!N37+NRG_GTL_E!N37+NRG_CPP_E!N37+NRG_NSP_E!N37</f>
        <v>0</v>
      </c>
      <c r="O37" s="8">
        <f>NRG_CM_E!O37+NRG_OIL_NG_E!O37+NRG_PF_E!O37+NRG_CO_E!O37+NRG_BKBPB_E!O37+NRG_GW_E!O37+NRG_BF_E!O37+NRG_PR_E!O37+NRG_NI_E!O37+NRG_CL_E!O37+NRG_LNG_E!O37+NRG_BIOG_E!O37+NRG_GTL_E!O37+NRG_CPP_E!O37+NRG_NSP_E!O37</f>
        <v>0</v>
      </c>
      <c r="P37" s="8">
        <f>NRG_CM_E!P37+NRG_OIL_NG_E!P37+NRG_PF_E!P37+NRG_CO_E!P37+NRG_BKBPB_E!P37+NRG_GW_E!P37+NRG_BF_E!P37+NRG_PR_E!P37+NRG_NI_E!P37+NRG_CL_E!P37+NRG_LNG_E!P37+NRG_BIOG_E!P37+NRG_GTL_E!P37+NRG_CPP_E!P37+NRG_NSP_E!P37</f>
        <v>0</v>
      </c>
      <c r="Q37" s="8">
        <f>NRG_CM_E!Q37+NRG_OIL_NG_E!Q37+NRG_PF_E!Q37+NRG_CO_E!Q37+NRG_BKBPB_E!Q37+NRG_GW_E!Q37+NRG_BF_E!Q37+NRG_PR_E!Q37+NRG_NI_E!Q37+NRG_CL_E!Q37+NRG_LNG_E!Q37+NRG_BIOG_E!Q37+NRG_GTL_E!Q37+NRG_CPP_E!Q37+NRG_NSP_E!Q37</f>
        <v>0</v>
      </c>
      <c r="R37" s="8">
        <f>NRG_CM_E!R37+NRG_OIL_NG_E!R37+NRG_PF_E!R37+NRG_CO_E!R37+NRG_BKBPB_E!R37+NRG_GW_E!R37+NRG_BF_E!R37+NRG_PR_E!R37+NRG_NI_E!R37+NRG_CL_E!R37+NRG_LNG_E!R37+NRG_BIOG_E!R37+NRG_GTL_E!R37+NRG_CPP_E!R37+NRG_NSP_E!R37</f>
        <v>0</v>
      </c>
      <c r="S37" s="8">
        <f>NRG_CM_E!S37+NRG_OIL_NG_E!S37+NRG_PF_E!S37+NRG_CO_E!S37+NRG_BKBPB_E!S37+NRG_GW_E!S37+NRG_BF_E!S37+NRG_PR_E!S37+NRG_NI_E!S37+NRG_CL_E!S37+NRG_LNG_E!S37+NRG_BIOG_E!S37+NRG_GTL_E!S37+NRG_CPP_E!S37+NRG_NSP_E!S37</f>
        <v>0</v>
      </c>
      <c r="T37" s="8">
        <f>NRG_CM_E!T37+NRG_OIL_NG_E!T37+NRG_PF_E!T37+NRG_CO_E!T37+NRG_BKBPB_E!T37+NRG_GW_E!T37+NRG_BF_E!T37+NRG_PR_E!T37+NRG_NI_E!T37+NRG_CL_E!T37+NRG_LNG_E!T37+NRG_BIOG_E!T37+NRG_GTL_E!T37+NRG_CPP_E!T37+NRG_NSP_E!T37</f>
        <v>0</v>
      </c>
      <c r="U37" s="8">
        <f>NRG_CM_E!U37+NRG_OIL_NG_E!U37+NRG_PF_E!U37+NRG_CO_E!U37+NRG_BKBPB_E!U37+NRG_GW_E!U37+NRG_BF_E!U37+NRG_PR_E!U37+NRG_NI_E!U37+NRG_CL_E!U37+NRG_LNG_E!U37+NRG_BIOG_E!U37+NRG_GTL_E!U37+NRG_CPP_E!U37+NRG_NSP_E!U37</f>
        <v>0</v>
      </c>
      <c r="V37" s="8">
        <f>NRG_CM_E!V37+NRG_OIL_NG_E!V37+NRG_PF_E!V37+NRG_CO_E!V37+NRG_BKBPB_E!V37+NRG_GW_E!V37+NRG_BF_E!V37+NRG_PR_E!V37+NRG_NI_E!V37+NRG_CL_E!V37+NRG_LNG_E!V37+NRG_BIOG_E!V37+NRG_GTL_E!V37+NRG_CPP_E!V37+NRG_NSP_E!V37</f>
        <v>0</v>
      </c>
      <c r="W37" s="8">
        <f>NRG_CM_E!W37+NRG_OIL_NG_E!W37+NRG_PF_E!W37+NRG_CO_E!W37+NRG_BKBPB_E!W37+NRG_GW_E!W37+NRG_BF_E!W37+NRG_PR_E!W37+NRG_NI_E!W37+NRG_CL_E!W37+NRG_LNG_E!W37+NRG_BIOG_E!W37+NRG_GTL_E!W37+NRG_CPP_E!W37+NRG_NSP_E!W37</f>
        <v>0</v>
      </c>
      <c r="X37" s="8">
        <f>NRG_CM_E!X37+NRG_OIL_NG_E!X37+NRG_PF_E!X37+NRG_CO_E!X37+NRG_BKBPB_E!X37+NRG_GW_E!X37+NRG_BF_E!X37+NRG_PR_E!X37+NRG_NI_E!X37+NRG_CL_E!X37+NRG_LNG_E!X37+NRG_BIOG_E!X37+NRG_GTL_E!X37+NRG_CPP_E!X37+NRG_NSP_E!X37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NRG_CM_E!C38+NRG_OIL_NG_E!C38+NRG_PF_E!C38+NRG_CO_E!C38+NRG_BKBPB_E!C38+NRG_GW_E!C38+NRG_BF_E!C38+NRG_PR_E!C38+NRG_NI_E!C38+NRG_CL_E!C38+NRG_LNG_E!C38+NRG_BIOG_E!C38+NRG_GTL_E!C38+NRG_CPP_E!C38+NRG_NSP_E!C38</f>
        <v>0</v>
      </c>
      <c r="D38" s="8">
        <f>NRG_CM_E!D38+NRG_OIL_NG_E!D38+NRG_PF_E!D38+NRG_CO_E!D38+NRG_BKBPB_E!D38+NRG_GW_E!D38+NRG_BF_E!D38+NRG_PR_E!D38+NRG_NI_E!D38+NRG_CL_E!D38+NRG_LNG_E!D38+NRG_BIOG_E!D38+NRG_GTL_E!D38+NRG_CPP_E!D38+NRG_NSP_E!D38</f>
        <v>0</v>
      </c>
      <c r="E38" s="8">
        <f>NRG_CM_E!E38+NRG_OIL_NG_E!E38+NRG_PF_E!E38+NRG_CO_E!E38+NRG_BKBPB_E!E38+NRG_GW_E!E38+NRG_BF_E!E38+NRG_PR_E!E38+NRG_NI_E!E38+NRG_CL_E!E38+NRG_LNG_E!E38+NRG_BIOG_E!E38+NRG_GTL_E!E38+NRG_CPP_E!E38+NRG_NSP_E!E38</f>
        <v>0</v>
      </c>
      <c r="F38" s="8">
        <f>NRG_CM_E!F38+NRG_OIL_NG_E!F38+NRG_PF_E!F38+NRG_CO_E!F38+NRG_BKBPB_E!F38+NRG_GW_E!F38+NRG_BF_E!F38+NRG_PR_E!F38+NRG_NI_E!F38+NRG_CL_E!F38+NRG_LNG_E!F38+NRG_BIOG_E!F38+NRG_GTL_E!F38+NRG_CPP_E!F38+NRG_NSP_E!F38</f>
        <v>0</v>
      </c>
      <c r="G38" s="8">
        <f>NRG_CM_E!G38+NRG_OIL_NG_E!G38+NRG_PF_E!G38+NRG_CO_E!G38+NRG_BKBPB_E!G38+NRG_GW_E!G38+NRG_BF_E!G38+NRG_PR_E!G38+NRG_NI_E!G38+NRG_CL_E!G38+NRG_LNG_E!G38+NRG_BIOG_E!G38+NRG_GTL_E!G38+NRG_CPP_E!G38+NRG_NSP_E!G38</f>
        <v>0</v>
      </c>
      <c r="H38" s="8">
        <f>NRG_CM_E!H38+NRG_OIL_NG_E!H38+NRG_PF_E!H38+NRG_CO_E!H38+NRG_BKBPB_E!H38+NRG_GW_E!H38+NRG_BF_E!H38+NRG_PR_E!H38+NRG_NI_E!H38+NRG_CL_E!H38+NRG_LNG_E!H38+NRG_BIOG_E!H38+NRG_GTL_E!H38+NRG_CPP_E!H38+NRG_NSP_E!H38</f>
        <v>0</v>
      </c>
      <c r="I38" s="8">
        <f>NRG_CM_E!I38+NRG_OIL_NG_E!I38+NRG_PF_E!I38+NRG_CO_E!I38+NRG_BKBPB_E!I38+NRG_GW_E!I38+NRG_BF_E!I38+NRG_PR_E!I38+NRG_NI_E!I38+NRG_CL_E!I38+NRG_LNG_E!I38+NRG_BIOG_E!I38+NRG_GTL_E!I38+NRG_CPP_E!I38+NRG_NSP_E!I38</f>
        <v>0</v>
      </c>
      <c r="J38" s="8">
        <f>NRG_CM_E!J38+NRG_OIL_NG_E!J38+NRG_PF_E!J38+NRG_CO_E!J38+NRG_BKBPB_E!J38+NRG_GW_E!J38+NRG_BF_E!J38+NRG_PR_E!J38+NRG_NI_E!J38+NRG_CL_E!J38+NRG_LNG_E!J38+NRG_BIOG_E!J38+NRG_GTL_E!J38+NRG_CPP_E!J38+NRG_NSP_E!J38</f>
        <v>0</v>
      </c>
      <c r="K38" s="8">
        <f>NRG_CM_E!K38+NRG_OIL_NG_E!K38+NRG_PF_E!K38+NRG_CO_E!K38+NRG_BKBPB_E!K38+NRG_GW_E!K38+NRG_BF_E!K38+NRG_PR_E!K38+NRG_NI_E!K38+NRG_CL_E!K38+NRG_LNG_E!K38+NRG_BIOG_E!K38+NRG_GTL_E!K38+NRG_CPP_E!K38+NRG_NSP_E!K38</f>
        <v>0</v>
      </c>
      <c r="L38" s="8">
        <f>NRG_CM_E!L38+NRG_OIL_NG_E!L38+NRG_PF_E!L38+NRG_CO_E!L38+NRG_BKBPB_E!L38+NRG_GW_E!L38+NRG_BF_E!L38+NRG_PR_E!L38+NRG_NI_E!L38+NRG_CL_E!L38+NRG_LNG_E!L38+NRG_BIOG_E!L38+NRG_GTL_E!L38+NRG_CPP_E!L38+NRG_NSP_E!L38</f>
        <v>0</v>
      </c>
      <c r="M38" s="8">
        <f>NRG_CM_E!M38+NRG_OIL_NG_E!M38+NRG_PF_E!M38+NRG_CO_E!M38+NRG_BKBPB_E!M38+NRG_GW_E!M38+NRG_BF_E!M38+NRG_PR_E!M38+NRG_NI_E!M38+NRG_CL_E!M38+NRG_LNG_E!M38+NRG_BIOG_E!M38+NRG_GTL_E!M38+NRG_CPP_E!M38+NRG_NSP_E!M38</f>
        <v>0</v>
      </c>
      <c r="N38" s="8">
        <f>NRG_CM_E!N38+NRG_OIL_NG_E!N38+NRG_PF_E!N38+NRG_CO_E!N38+NRG_BKBPB_E!N38+NRG_GW_E!N38+NRG_BF_E!N38+NRG_PR_E!N38+NRG_NI_E!N38+NRG_CL_E!N38+NRG_LNG_E!N38+NRG_BIOG_E!N38+NRG_GTL_E!N38+NRG_CPP_E!N38+NRG_NSP_E!N38</f>
        <v>0</v>
      </c>
      <c r="O38" s="8">
        <f>NRG_CM_E!O38+NRG_OIL_NG_E!O38+NRG_PF_E!O38+NRG_CO_E!O38+NRG_BKBPB_E!O38+NRG_GW_E!O38+NRG_BF_E!O38+NRG_PR_E!O38+NRG_NI_E!O38+NRG_CL_E!O38+NRG_LNG_E!O38+NRG_BIOG_E!O38+NRG_GTL_E!O38+NRG_CPP_E!O38+NRG_NSP_E!O38</f>
        <v>0</v>
      </c>
      <c r="P38" s="8">
        <f>NRG_CM_E!P38+NRG_OIL_NG_E!P38+NRG_PF_E!P38+NRG_CO_E!P38+NRG_BKBPB_E!P38+NRG_GW_E!P38+NRG_BF_E!P38+NRG_PR_E!P38+NRG_NI_E!P38+NRG_CL_E!P38+NRG_LNG_E!P38+NRG_BIOG_E!P38+NRG_GTL_E!P38+NRG_CPP_E!P38+NRG_NSP_E!P38</f>
        <v>0</v>
      </c>
      <c r="Q38" s="8">
        <f>NRG_CM_E!Q38+NRG_OIL_NG_E!Q38+NRG_PF_E!Q38+NRG_CO_E!Q38+NRG_BKBPB_E!Q38+NRG_GW_E!Q38+NRG_BF_E!Q38+NRG_PR_E!Q38+NRG_NI_E!Q38+NRG_CL_E!Q38+NRG_LNG_E!Q38+NRG_BIOG_E!Q38+NRG_GTL_E!Q38+NRG_CPP_E!Q38+NRG_NSP_E!Q38</f>
        <v>0</v>
      </c>
      <c r="R38" s="8">
        <f>NRG_CM_E!R38+NRG_OIL_NG_E!R38+NRG_PF_E!R38+NRG_CO_E!R38+NRG_BKBPB_E!R38+NRG_GW_E!R38+NRG_BF_E!R38+NRG_PR_E!R38+NRG_NI_E!R38+NRG_CL_E!R38+NRG_LNG_E!R38+NRG_BIOG_E!R38+NRG_GTL_E!R38+NRG_CPP_E!R38+NRG_NSP_E!R38</f>
        <v>0</v>
      </c>
      <c r="S38" s="8">
        <f>NRG_CM_E!S38+NRG_OIL_NG_E!S38+NRG_PF_E!S38+NRG_CO_E!S38+NRG_BKBPB_E!S38+NRG_GW_E!S38+NRG_BF_E!S38+NRG_PR_E!S38+NRG_NI_E!S38+NRG_CL_E!S38+NRG_LNG_E!S38+NRG_BIOG_E!S38+NRG_GTL_E!S38+NRG_CPP_E!S38+NRG_NSP_E!S38</f>
        <v>0</v>
      </c>
      <c r="T38" s="8">
        <f>NRG_CM_E!T38+NRG_OIL_NG_E!T38+NRG_PF_E!T38+NRG_CO_E!T38+NRG_BKBPB_E!T38+NRG_GW_E!T38+NRG_BF_E!T38+NRG_PR_E!T38+NRG_NI_E!T38+NRG_CL_E!T38+NRG_LNG_E!T38+NRG_BIOG_E!T38+NRG_GTL_E!T38+NRG_CPP_E!T38+NRG_NSP_E!T38</f>
        <v>0</v>
      </c>
      <c r="U38" s="8">
        <f>NRG_CM_E!U38+NRG_OIL_NG_E!U38+NRG_PF_E!U38+NRG_CO_E!U38+NRG_BKBPB_E!U38+NRG_GW_E!U38+NRG_BF_E!U38+NRG_PR_E!U38+NRG_NI_E!U38+NRG_CL_E!U38+NRG_LNG_E!U38+NRG_BIOG_E!U38+NRG_GTL_E!U38+NRG_CPP_E!U38+NRG_NSP_E!U38</f>
        <v>0</v>
      </c>
      <c r="V38" s="8">
        <f>NRG_CM_E!V38+NRG_OIL_NG_E!V38+NRG_PF_E!V38+NRG_CO_E!V38+NRG_BKBPB_E!V38+NRG_GW_E!V38+NRG_BF_E!V38+NRG_PR_E!V38+NRG_NI_E!V38+NRG_CL_E!V38+NRG_LNG_E!V38+NRG_BIOG_E!V38+NRG_GTL_E!V38+NRG_CPP_E!V38+NRG_NSP_E!V38</f>
        <v>0</v>
      </c>
      <c r="W38" s="8">
        <f>NRG_CM_E!W38+NRG_OIL_NG_E!W38+NRG_PF_E!W38+NRG_CO_E!W38+NRG_BKBPB_E!W38+NRG_GW_E!W38+NRG_BF_E!W38+NRG_PR_E!W38+NRG_NI_E!W38+NRG_CL_E!W38+NRG_LNG_E!W38+NRG_BIOG_E!W38+NRG_GTL_E!W38+NRG_CPP_E!W38+NRG_NSP_E!W38</f>
        <v>0</v>
      </c>
      <c r="X38" s="8">
        <f>NRG_CM_E!X38+NRG_OIL_NG_E!X38+NRG_PF_E!X38+NRG_CO_E!X38+NRG_BKBPB_E!X38+NRG_GW_E!X38+NRG_BF_E!X38+NRG_PR_E!X38+NRG_NI_E!X38+NRG_CL_E!X38+NRG_LNG_E!X38+NRG_BIOG_E!X38+NRG_GTL_E!X38+NRG_CPP_E!X38+NRG_NSP_E!X38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NRG_CM_E!C39+NRG_OIL_NG_E!C39+NRG_PF_E!C39+NRG_CO_E!C39+NRG_BKBPB_E!C39+NRG_GW_E!C39+NRG_BF_E!C39+NRG_PR_E!C39+NRG_NI_E!C39+NRG_CL_E!C39+NRG_LNG_E!C39+NRG_BIOG_E!C39+NRG_GTL_E!C39+NRG_CPP_E!C39+NRG_NSP_E!C39</f>
        <v>0</v>
      </c>
      <c r="D39" s="8">
        <f>NRG_CM_E!D39+NRG_OIL_NG_E!D39+NRG_PF_E!D39+NRG_CO_E!D39+NRG_BKBPB_E!D39+NRG_GW_E!D39+NRG_BF_E!D39+NRG_PR_E!D39+NRG_NI_E!D39+NRG_CL_E!D39+NRG_LNG_E!D39+NRG_BIOG_E!D39+NRG_GTL_E!D39+NRG_CPP_E!D39+NRG_NSP_E!D39</f>
        <v>0</v>
      </c>
      <c r="E39" s="8">
        <f>NRG_CM_E!E39+NRG_OIL_NG_E!E39+NRG_PF_E!E39+NRG_CO_E!E39+NRG_BKBPB_E!E39+NRG_GW_E!E39+NRG_BF_E!E39+NRG_PR_E!E39+NRG_NI_E!E39+NRG_CL_E!E39+NRG_LNG_E!E39+NRG_BIOG_E!E39+NRG_GTL_E!E39+NRG_CPP_E!E39+NRG_NSP_E!E39</f>
        <v>0</v>
      </c>
      <c r="F39" s="8">
        <f>NRG_CM_E!F39+NRG_OIL_NG_E!F39+NRG_PF_E!F39+NRG_CO_E!F39+NRG_BKBPB_E!F39+NRG_GW_E!F39+NRG_BF_E!F39+NRG_PR_E!F39+NRG_NI_E!F39+NRG_CL_E!F39+NRG_LNG_E!F39+NRG_BIOG_E!F39+NRG_GTL_E!F39+NRG_CPP_E!F39+NRG_NSP_E!F39</f>
        <v>0</v>
      </c>
      <c r="G39" s="8">
        <f>NRG_CM_E!G39+NRG_OIL_NG_E!G39+NRG_PF_E!G39+NRG_CO_E!G39+NRG_BKBPB_E!G39+NRG_GW_E!G39+NRG_BF_E!G39+NRG_PR_E!G39+NRG_NI_E!G39+NRG_CL_E!G39+NRG_LNG_E!G39+NRG_BIOG_E!G39+NRG_GTL_E!G39+NRG_CPP_E!G39+NRG_NSP_E!G39</f>
        <v>0</v>
      </c>
      <c r="H39" s="8">
        <f>NRG_CM_E!H39+NRG_OIL_NG_E!H39+NRG_PF_E!H39+NRG_CO_E!H39+NRG_BKBPB_E!H39+NRG_GW_E!H39+NRG_BF_E!H39+NRG_PR_E!H39+NRG_NI_E!H39+NRG_CL_E!H39+NRG_LNG_E!H39+NRG_BIOG_E!H39+NRG_GTL_E!H39+NRG_CPP_E!H39+NRG_NSP_E!H39</f>
        <v>0</v>
      </c>
      <c r="I39" s="8">
        <f>NRG_CM_E!I39+NRG_OIL_NG_E!I39+NRG_PF_E!I39+NRG_CO_E!I39+NRG_BKBPB_E!I39+NRG_GW_E!I39+NRG_BF_E!I39+NRG_PR_E!I39+NRG_NI_E!I39+NRG_CL_E!I39+NRG_LNG_E!I39+NRG_BIOG_E!I39+NRG_GTL_E!I39+NRG_CPP_E!I39+NRG_NSP_E!I39</f>
        <v>0</v>
      </c>
      <c r="J39" s="8">
        <f>NRG_CM_E!J39+NRG_OIL_NG_E!J39+NRG_PF_E!J39+NRG_CO_E!J39+NRG_BKBPB_E!J39+NRG_GW_E!J39+NRG_BF_E!J39+NRG_PR_E!J39+NRG_NI_E!J39+NRG_CL_E!J39+NRG_LNG_E!J39+NRG_BIOG_E!J39+NRG_GTL_E!J39+NRG_CPP_E!J39+NRG_NSP_E!J39</f>
        <v>0</v>
      </c>
      <c r="K39" s="8">
        <f>NRG_CM_E!K39+NRG_OIL_NG_E!K39+NRG_PF_E!K39+NRG_CO_E!K39+NRG_BKBPB_E!K39+NRG_GW_E!K39+NRG_BF_E!K39+NRG_PR_E!K39+NRG_NI_E!K39+NRG_CL_E!K39+NRG_LNG_E!K39+NRG_BIOG_E!K39+NRG_GTL_E!K39+NRG_CPP_E!K39+NRG_NSP_E!K39</f>
        <v>0</v>
      </c>
      <c r="L39" s="8">
        <f>NRG_CM_E!L39+NRG_OIL_NG_E!L39+NRG_PF_E!L39+NRG_CO_E!L39+NRG_BKBPB_E!L39+NRG_GW_E!L39+NRG_BF_E!L39+NRG_PR_E!L39+NRG_NI_E!L39+NRG_CL_E!L39+NRG_LNG_E!L39+NRG_BIOG_E!L39+NRG_GTL_E!L39+NRG_CPP_E!L39+NRG_NSP_E!L39</f>
        <v>0</v>
      </c>
      <c r="M39" s="8">
        <f>NRG_CM_E!M39+NRG_OIL_NG_E!M39+NRG_PF_E!M39+NRG_CO_E!M39+NRG_BKBPB_E!M39+NRG_GW_E!M39+NRG_BF_E!M39+NRG_PR_E!M39+NRG_NI_E!M39+NRG_CL_E!M39+NRG_LNG_E!M39+NRG_BIOG_E!M39+NRG_GTL_E!M39+NRG_CPP_E!M39+NRG_NSP_E!M39</f>
        <v>0</v>
      </c>
      <c r="N39" s="8">
        <f>NRG_CM_E!N39+NRG_OIL_NG_E!N39+NRG_PF_E!N39+NRG_CO_E!N39+NRG_BKBPB_E!N39+NRG_GW_E!N39+NRG_BF_E!N39+NRG_PR_E!N39+NRG_NI_E!N39+NRG_CL_E!N39+NRG_LNG_E!N39+NRG_BIOG_E!N39+NRG_GTL_E!N39+NRG_CPP_E!N39+NRG_NSP_E!N39</f>
        <v>0</v>
      </c>
      <c r="O39" s="8">
        <f>NRG_CM_E!O39+NRG_OIL_NG_E!O39+NRG_PF_E!O39+NRG_CO_E!O39+NRG_BKBPB_E!O39+NRG_GW_E!O39+NRG_BF_E!O39+NRG_PR_E!O39+NRG_NI_E!O39+NRG_CL_E!O39+NRG_LNG_E!O39+NRG_BIOG_E!O39+NRG_GTL_E!O39+NRG_CPP_E!O39+NRG_NSP_E!O39</f>
        <v>0</v>
      </c>
      <c r="P39" s="8">
        <f>NRG_CM_E!P39+NRG_OIL_NG_E!P39+NRG_PF_E!P39+NRG_CO_E!P39+NRG_BKBPB_E!P39+NRG_GW_E!P39+NRG_BF_E!P39+NRG_PR_E!P39+NRG_NI_E!P39+NRG_CL_E!P39+NRG_LNG_E!P39+NRG_BIOG_E!P39+NRG_GTL_E!P39+NRG_CPP_E!P39+NRG_NSP_E!P39</f>
        <v>0</v>
      </c>
      <c r="Q39" s="8">
        <f>NRG_CM_E!Q39+NRG_OIL_NG_E!Q39+NRG_PF_E!Q39+NRG_CO_E!Q39+NRG_BKBPB_E!Q39+NRG_GW_E!Q39+NRG_BF_E!Q39+NRG_PR_E!Q39+NRG_NI_E!Q39+NRG_CL_E!Q39+NRG_LNG_E!Q39+NRG_BIOG_E!Q39+NRG_GTL_E!Q39+NRG_CPP_E!Q39+NRG_NSP_E!Q39</f>
        <v>0</v>
      </c>
      <c r="R39" s="8">
        <f>NRG_CM_E!R39+NRG_OIL_NG_E!R39+NRG_PF_E!R39+NRG_CO_E!R39+NRG_BKBPB_E!R39+NRG_GW_E!R39+NRG_BF_E!R39+NRG_PR_E!R39+NRG_NI_E!R39+NRG_CL_E!R39+NRG_LNG_E!R39+NRG_BIOG_E!R39+NRG_GTL_E!R39+NRG_CPP_E!R39+NRG_NSP_E!R39</f>
        <v>0</v>
      </c>
      <c r="S39" s="8">
        <f>NRG_CM_E!S39+NRG_OIL_NG_E!S39+NRG_PF_E!S39+NRG_CO_E!S39+NRG_BKBPB_E!S39+NRG_GW_E!S39+NRG_BF_E!S39+NRG_PR_E!S39+NRG_NI_E!S39+NRG_CL_E!S39+NRG_LNG_E!S39+NRG_BIOG_E!S39+NRG_GTL_E!S39+NRG_CPP_E!S39+NRG_NSP_E!S39</f>
        <v>0</v>
      </c>
      <c r="T39" s="8">
        <f>NRG_CM_E!T39+NRG_OIL_NG_E!T39+NRG_PF_E!T39+NRG_CO_E!T39+NRG_BKBPB_E!T39+NRG_GW_E!T39+NRG_BF_E!T39+NRG_PR_E!T39+NRG_NI_E!T39+NRG_CL_E!T39+NRG_LNG_E!T39+NRG_BIOG_E!T39+NRG_GTL_E!T39+NRG_CPP_E!T39+NRG_NSP_E!T39</f>
        <v>0</v>
      </c>
      <c r="U39" s="8">
        <f>NRG_CM_E!U39+NRG_OIL_NG_E!U39+NRG_PF_E!U39+NRG_CO_E!U39+NRG_BKBPB_E!U39+NRG_GW_E!U39+NRG_BF_E!U39+NRG_PR_E!U39+NRG_NI_E!U39+NRG_CL_E!U39+NRG_LNG_E!U39+NRG_BIOG_E!U39+NRG_GTL_E!U39+NRG_CPP_E!U39+NRG_NSP_E!U39</f>
        <v>0</v>
      </c>
      <c r="V39" s="8">
        <f>NRG_CM_E!V39+NRG_OIL_NG_E!V39+NRG_PF_E!V39+NRG_CO_E!V39+NRG_BKBPB_E!V39+NRG_GW_E!V39+NRG_BF_E!V39+NRG_PR_E!V39+NRG_NI_E!V39+NRG_CL_E!V39+NRG_LNG_E!V39+NRG_BIOG_E!V39+NRG_GTL_E!V39+NRG_CPP_E!V39+NRG_NSP_E!V39</f>
        <v>0</v>
      </c>
      <c r="W39" s="8">
        <f>NRG_CM_E!W39+NRG_OIL_NG_E!W39+NRG_PF_E!W39+NRG_CO_E!W39+NRG_BKBPB_E!W39+NRG_GW_E!W39+NRG_BF_E!W39+NRG_PR_E!W39+NRG_NI_E!W39+NRG_CL_E!W39+NRG_LNG_E!W39+NRG_BIOG_E!W39+NRG_GTL_E!W39+NRG_CPP_E!W39+NRG_NSP_E!W39</f>
        <v>0</v>
      </c>
      <c r="X39" s="8">
        <f>NRG_CM_E!X39+NRG_OIL_NG_E!X39+NRG_PF_E!X39+NRG_CO_E!X39+NRG_BKBPB_E!X39+NRG_GW_E!X39+NRG_BF_E!X39+NRG_PR_E!X39+NRG_NI_E!X39+NRG_CL_E!X39+NRG_LNG_E!X39+NRG_BIOG_E!X39+NRG_GTL_E!X39+NRG_CPP_E!X39+NRG_NSP_E!X39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NRG_CM_E!C40+NRG_OIL_NG_E!C40+NRG_PF_E!C40+NRG_CO_E!C40+NRG_BKBPB_E!C40+NRG_GW_E!C40+NRG_BF_E!C40+NRG_PR_E!C40+NRG_NI_E!C40+NRG_CL_E!C40+NRG_LNG_E!C40+NRG_BIOG_E!C40+NRG_GTL_E!C40+NRG_CPP_E!C40+NRG_NSP_E!C40</f>
        <v>0</v>
      </c>
      <c r="D40" s="8">
        <f>NRG_CM_E!D40+NRG_OIL_NG_E!D40+NRG_PF_E!D40+NRG_CO_E!D40+NRG_BKBPB_E!D40+NRG_GW_E!D40+NRG_BF_E!D40+NRG_PR_E!D40+NRG_NI_E!D40+NRG_CL_E!D40+NRG_LNG_E!D40+NRG_BIOG_E!D40+NRG_GTL_E!D40+NRG_CPP_E!D40+NRG_NSP_E!D40</f>
        <v>0</v>
      </c>
      <c r="E40" s="8">
        <f>NRG_CM_E!E40+NRG_OIL_NG_E!E40+NRG_PF_E!E40+NRG_CO_E!E40+NRG_BKBPB_E!E40+NRG_GW_E!E40+NRG_BF_E!E40+NRG_PR_E!E40+NRG_NI_E!E40+NRG_CL_E!E40+NRG_LNG_E!E40+NRG_BIOG_E!E40+NRG_GTL_E!E40+NRG_CPP_E!E40+NRG_NSP_E!E40</f>
        <v>0</v>
      </c>
      <c r="F40" s="8">
        <f>NRG_CM_E!F40+NRG_OIL_NG_E!F40+NRG_PF_E!F40+NRG_CO_E!F40+NRG_BKBPB_E!F40+NRG_GW_E!F40+NRG_BF_E!F40+NRG_PR_E!F40+NRG_NI_E!F40+NRG_CL_E!F40+NRG_LNG_E!F40+NRG_BIOG_E!F40+NRG_GTL_E!F40+NRG_CPP_E!F40+NRG_NSP_E!F40</f>
        <v>0</v>
      </c>
      <c r="G40" s="8">
        <f>NRG_CM_E!G40+NRG_OIL_NG_E!G40+NRG_PF_E!G40+NRG_CO_E!G40+NRG_BKBPB_E!G40+NRG_GW_E!G40+NRG_BF_E!G40+NRG_PR_E!G40+NRG_NI_E!G40+NRG_CL_E!G40+NRG_LNG_E!G40+NRG_BIOG_E!G40+NRG_GTL_E!G40+NRG_CPP_E!G40+NRG_NSP_E!G40</f>
        <v>0</v>
      </c>
      <c r="H40" s="8">
        <f>NRG_CM_E!H40+NRG_OIL_NG_E!H40+NRG_PF_E!H40+NRG_CO_E!H40+NRG_BKBPB_E!H40+NRG_GW_E!H40+NRG_BF_E!H40+NRG_PR_E!H40+NRG_NI_E!H40+NRG_CL_E!H40+NRG_LNG_E!H40+NRG_BIOG_E!H40+NRG_GTL_E!H40+NRG_CPP_E!H40+NRG_NSP_E!H40</f>
        <v>0</v>
      </c>
      <c r="I40" s="8">
        <f>NRG_CM_E!I40+NRG_OIL_NG_E!I40+NRG_PF_E!I40+NRG_CO_E!I40+NRG_BKBPB_E!I40+NRG_GW_E!I40+NRG_BF_E!I40+NRG_PR_E!I40+NRG_NI_E!I40+NRG_CL_E!I40+NRG_LNG_E!I40+NRG_BIOG_E!I40+NRG_GTL_E!I40+NRG_CPP_E!I40+NRG_NSP_E!I40</f>
        <v>0</v>
      </c>
      <c r="J40" s="8">
        <f>NRG_CM_E!J40+NRG_OIL_NG_E!J40+NRG_PF_E!J40+NRG_CO_E!J40+NRG_BKBPB_E!J40+NRG_GW_E!J40+NRG_BF_E!J40+NRG_PR_E!J40+NRG_NI_E!J40+NRG_CL_E!J40+NRG_LNG_E!J40+NRG_BIOG_E!J40+NRG_GTL_E!J40+NRG_CPP_E!J40+NRG_NSP_E!J40</f>
        <v>0</v>
      </c>
      <c r="K40" s="8">
        <f>NRG_CM_E!K40+NRG_OIL_NG_E!K40+NRG_PF_E!K40+NRG_CO_E!K40+NRG_BKBPB_E!K40+NRG_GW_E!K40+NRG_BF_E!K40+NRG_PR_E!K40+NRG_NI_E!K40+NRG_CL_E!K40+NRG_LNG_E!K40+NRG_BIOG_E!K40+NRG_GTL_E!K40+NRG_CPP_E!K40+NRG_NSP_E!K40</f>
        <v>0</v>
      </c>
      <c r="L40" s="8">
        <f>NRG_CM_E!L40+NRG_OIL_NG_E!L40+NRG_PF_E!L40+NRG_CO_E!L40+NRG_BKBPB_E!L40+NRG_GW_E!L40+NRG_BF_E!L40+NRG_PR_E!L40+NRG_NI_E!L40+NRG_CL_E!L40+NRG_LNG_E!L40+NRG_BIOG_E!L40+NRG_GTL_E!L40+NRG_CPP_E!L40+NRG_NSP_E!L40</f>
        <v>0</v>
      </c>
      <c r="M40" s="8">
        <f>NRG_CM_E!M40+NRG_OIL_NG_E!M40+NRG_PF_E!M40+NRG_CO_E!M40+NRG_BKBPB_E!M40+NRG_GW_E!M40+NRG_BF_E!M40+NRG_PR_E!M40+NRG_NI_E!M40+NRG_CL_E!M40+NRG_LNG_E!M40+NRG_BIOG_E!M40+NRG_GTL_E!M40+NRG_CPP_E!M40+NRG_NSP_E!M40</f>
        <v>0</v>
      </c>
      <c r="N40" s="8">
        <f>NRG_CM_E!N40+NRG_OIL_NG_E!N40+NRG_PF_E!N40+NRG_CO_E!N40+NRG_BKBPB_E!N40+NRG_GW_E!N40+NRG_BF_E!N40+NRG_PR_E!N40+NRG_NI_E!N40+NRG_CL_E!N40+NRG_LNG_E!N40+NRG_BIOG_E!N40+NRG_GTL_E!N40+NRG_CPP_E!N40+NRG_NSP_E!N40</f>
        <v>0</v>
      </c>
      <c r="O40" s="8">
        <f>NRG_CM_E!O40+NRG_OIL_NG_E!O40+NRG_PF_E!O40+NRG_CO_E!O40+NRG_BKBPB_E!O40+NRG_GW_E!O40+NRG_BF_E!O40+NRG_PR_E!O40+NRG_NI_E!O40+NRG_CL_E!O40+NRG_LNG_E!O40+NRG_BIOG_E!O40+NRG_GTL_E!O40+NRG_CPP_E!O40+NRG_NSP_E!O40</f>
        <v>0</v>
      </c>
      <c r="P40" s="8">
        <f>NRG_CM_E!P40+NRG_OIL_NG_E!P40+NRG_PF_E!P40+NRG_CO_E!P40+NRG_BKBPB_E!P40+NRG_GW_E!P40+NRG_BF_E!P40+NRG_PR_E!P40+NRG_NI_E!P40+NRG_CL_E!P40+NRG_LNG_E!P40+NRG_BIOG_E!P40+NRG_GTL_E!P40+NRG_CPP_E!P40+NRG_NSP_E!P40</f>
        <v>0</v>
      </c>
      <c r="Q40" s="8">
        <f>NRG_CM_E!Q40+NRG_OIL_NG_E!Q40+NRG_PF_E!Q40+NRG_CO_E!Q40+NRG_BKBPB_E!Q40+NRG_GW_E!Q40+NRG_BF_E!Q40+NRG_PR_E!Q40+NRG_NI_E!Q40+NRG_CL_E!Q40+NRG_LNG_E!Q40+NRG_BIOG_E!Q40+NRG_GTL_E!Q40+NRG_CPP_E!Q40+NRG_NSP_E!Q40</f>
        <v>0</v>
      </c>
      <c r="R40" s="8">
        <f>NRG_CM_E!R40+NRG_OIL_NG_E!R40+NRG_PF_E!R40+NRG_CO_E!R40+NRG_BKBPB_E!R40+NRG_GW_E!R40+NRG_BF_E!R40+NRG_PR_E!R40+NRG_NI_E!R40+NRG_CL_E!R40+NRG_LNG_E!R40+NRG_BIOG_E!R40+NRG_GTL_E!R40+NRG_CPP_E!R40+NRG_NSP_E!R40</f>
        <v>0</v>
      </c>
      <c r="S40" s="8">
        <f>NRG_CM_E!S40+NRG_OIL_NG_E!S40+NRG_PF_E!S40+NRG_CO_E!S40+NRG_BKBPB_E!S40+NRG_GW_E!S40+NRG_BF_E!S40+NRG_PR_E!S40+NRG_NI_E!S40+NRG_CL_E!S40+NRG_LNG_E!S40+NRG_BIOG_E!S40+NRG_GTL_E!S40+NRG_CPP_E!S40+NRG_NSP_E!S40</f>
        <v>0</v>
      </c>
      <c r="T40" s="8">
        <f>NRG_CM_E!T40+NRG_OIL_NG_E!T40+NRG_PF_E!T40+NRG_CO_E!T40+NRG_BKBPB_E!T40+NRG_GW_E!T40+NRG_BF_E!T40+NRG_PR_E!T40+NRG_NI_E!T40+NRG_CL_E!T40+NRG_LNG_E!T40+NRG_BIOG_E!T40+NRG_GTL_E!T40+NRG_CPP_E!T40+NRG_NSP_E!T40</f>
        <v>0</v>
      </c>
      <c r="U40" s="8">
        <f>NRG_CM_E!U40+NRG_OIL_NG_E!U40+NRG_PF_E!U40+NRG_CO_E!U40+NRG_BKBPB_E!U40+NRG_GW_E!U40+NRG_BF_E!U40+NRG_PR_E!U40+NRG_NI_E!U40+NRG_CL_E!U40+NRG_LNG_E!U40+NRG_BIOG_E!U40+NRG_GTL_E!U40+NRG_CPP_E!U40+NRG_NSP_E!U40</f>
        <v>0</v>
      </c>
      <c r="V40" s="8">
        <f>NRG_CM_E!V40+NRG_OIL_NG_E!V40+NRG_PF_E!V40+NRG_CO_E!V40+NRG_BKBPB_E!V40+NRG_GW_E!V40+NRG_BF_E!V40+NRG_PR_E!V40+NRG_NI_E!V40+NRG_CL_E!V40+NRG_LNG_E!V40+NRG_BIOG_E!V40+NRG_GTL_E!V40+NRG_CPP_E!V40+NRG_NSP_E!V40</f>
        <v>0</v>
      </c>
      <c r="W40" s="8">
        <f>NRG_CM_E!W40+NRG_OIL_NG_E!W40+NRG_PF_E!W40+NRG_CO_E!W40+NRG_BKBPB_E!W40+NRG_GW_E!W40+NRG_BF_E!W40+NRG_PR_E!W40+NRG_NI_E!W40+NRG_CL_E!W40+NRG_LNG_E!W40+NRG_BIOG_E!W40+NRG_GTL_E!W40+NRG_CPP_E!W40+NRG_NSP_E!W40</f>
        <v>0</v>
      </c>
      <c r="X40" s="8">
        <f>NRG_CM_E!X40+NRG_OIL_NG_E!X40+NRG_PF_E!X40+NRG_CO_E!X40+NRG_BKBPB_E!X40+NRG_GW_E!X40+NRG_BF_E!X40+NRG_PR_E!X40+NRG_NI_E!X40+NRG_CL_E!X40+NRG_LNG_E!X40+NRG_BIOG_E!X40+NRG_GTL_E!X40+NRG_CPP_E!X40+NRG_NSP_E!X40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NRG_CM_E!C41+NRG_OIL_NG_E!C41+NRG_PF_E!C41+NRG_CO_E!C41+NRG_BKBPB_E!C41+NRG_GW_E!C41+NRG_BF_E!C41+NRG_PR_E!C41+NRG_NI_E!C41+NRG_CL_E!C41+NRG_LNG_E!C41+NRG_BIOG_E!C41+NRG_GTL_E!C41+NRG_CPP_E!C41+NRG_NSP_E!C41</f>
        <v>0</v>
      </c>
      <c r="D41" s="8">
        <f>NRG_CM_E!D41+NRG_OIL_NG_E!D41+NRG_PF_E!D41+NRG_CO_E!D41+NRG_BKBPB_E!D41+NRG_GW_E!D41+NRG_BF_E!D41+NRG_PR_E!D41+NRG_NI_E!D41+NRG_CL_E!D41+NRG_LNG_E!D41+NRG_BIOG_E!D41+NRG_GTL_E!D41+NRG_CPP_E!D41+NRG_NSP_E!D41</f>
        <v>0</v>
      </c>
      <c r="E41" s="8">
        <f>NRG_CM_E!E41+NRG_OIL_NG_E!E41+NRG_PF_E!E41+NRG_CO_E!E41+NRG_BKBPB_E!E41+NRG_GW_E!E41+NRG_BF_E!E41+NRG_PR_E!E41+NRG_NI_E!E41+NRG_CL_E!E41+NRG_LNG_E!E41+NRG_BIOG_E!E41+NRG_GTL_E!E41+NRG_CPP_E!E41+NRG_NSP_E!E41</f>
        <v>0</v>
      </c>
      <c r="F41" s="8">
        <f>NRG_CM_E!F41+NRG_OIL_NG_E!F41+NRG_PF_E!F41+NRG_CO_E!F41+NRG_BKBPB_E!F41+NRG_GW_E!F41+NRG_BF_E!F41+NRG_PR_E!F41+NRG_NI_E!F41+NRG_CL_E!F41+NRG_LNG_E!F41+NRG_BIOG_E!F41+NRG_GTL_E!F41+NRG_CPP_E!F41+NRG_NSP_E!F41</f>
        <v>0</v>
      </c>
      <c r="G41" s="8">
        <f>NRG_CM_E!G41+NRG_OIL_NG_E!G41+NRG_PF_E!G41+NRG_CO_E!G41+NRG_BKBPB_E!G41+NRG_GW_E!G41+NRG_BF_E!G41+NRG_PR_E!G41+NRG_NI_E!G41+NRG_CL_E!G41+NRG_LNG_E!G41+NRG_BIOG_E!G41+NRG_GTL_E!G41+NRG_CPP_E!G41+NRG_NSP_E!G41</f>
        <v>0</v>
      </c>
      <c r="H41" s="8">
        <f>NRG_CM_E!H41+NRG_OIL_NG_E!H41+NRG_PF_E!H41+NRG_CO_E!H41+NRG_BKBPB_E!H41+NRG_GW_E!H41+NRG_BF_E!H41+NRG_PR_E!H41+NRG_NI_E!H41+NRG_CL_E!H41+NRG_LNG_E!H41+NRG_BIOG_E!H41+NRG_GTL_E!H41+NRG_CPP_E!H41+NRG_NSP_E!H41</f>
        <v>0</v>
      </c>
      <c r="I41" s="8">
        <f>NRG_CM_E!I41+NRG_OIL_NG_E!I41+NRG_PF_E!I41+NRG_CO_E!I41+NRG_BKBPB_E!I41+NRG_GW_E!I41+NRG_BF_E!I41+NRG_PR_E!I41+NRG_NI_E!I41+NRG_CL_E!I41+NRG_LNG_E!I41+NRG_BIOG_E!I41+NRG_GTL_E!I41+NRG_CPP_E!I41+NRG_NSP_E!I41</f>
        <v>0</v>
      </c>
      <c r="J41" s="8">
        <f>NRG_CM_E!J41+NRG_OIL_NG_E!J41+NRG_PF_E!J41+NRG_CO_E!J41+NRG_BKBPB_E!J41+NRG_GW_E!J41+NRG_BF_E!J41+NRG_PR_E!J41+NRG_NI_E!J41+NRG_CL_E!J41+NRG_LNG_E!J41+NRG_BIOG_E!J41+NRG_GTL_E!J41+NRG_CPP_E!J41+NRG_NSP_E!J41</f>
        <v>0</v>
      </c>
      <c r="K41" s="8">
        <f>NRG_CM_E!K41+NRG_OIL_NG_E!K41+NRG_PF_E!K41+NRG_CO_E!K41+NRG_BKBPB_E!K41+NRG_GW_E!K41+NRG_BF_E!K41+NRG_PR_E!K41+NRG_NI_E!K41+NRG_CL_E!K41+NRG_LNG_E!K41+NRG_BIOG_E!K41+NRG_GTL_E!K41+NRG_CPP_E!K41+NRG_NSP_E!K41</f>
        <v>0</v>
      </c>
      <c r="L41" s="8">
        <f>NRG_CM_E!L41+NRG_OIL_NG_E!L41+NRG_PF_E!L41+NRG_CO_E!L41+NRG_BKBPB_E!L41+NRG_GW_E!L41+NRG_BF_E!L41+NRG_PR_E!L41+NRG_NI_E!L41+NRG_CL_E!L41+NRG_LNG_E!L41+NRG_BIOG_E!L41+NRG_GTL_E!L41+NRG_CPP_E!L41+NRG_NSP_E!L41</f>
        <v>0</v>
      </c>
      <c r="M41" s="8">
        <f>NRG_CM_E!M41+NRG_OIL_NG_E!M41+NRG_PF_E!M41+NRG_CO_E!M41+NRG_BKBPB_E!M41+NRG_GW_E!M41+NRG_BF_E!M41+NRG_PR_E!M41+NRG_NI_E!M41+NRG_CL_E!M41+NRG_LNG_E!M41+NRG_BIOG_E!M41+NRG_GTL_E!M41+NRG_CPP_E!M41+NRG_NSP_E!M41</f>
        <v>0</v>
      </c>
      <c r="N41" s="8">
        <f>NRG_CM_E!N41+NRG_OIL_NG_E!N41+NRG_PF_E!N41+NRG_CO_E!N41+NRG_BKBPB_E!N41+NRG_GW_E!N41+NRG_BF_E!N41+NRG_PR_E!N41+NRG_NI_E!N41+NRG_CL_E!N41+NRG_LNG_E!N41+NRG_BIOG_E!N41+NRG_GTL_E!N41+NRG_CPP_E!N41+NRG_NSP_E!N41</f>
        <v>0</v>
      </c>
      <c r="O41" s="8">
        <f>NRG_CM_E!O41+NRG_OIL_NG_E!O41+NRG_PF_E!O41+NRG_CO_E!O41+NRG_BKBPB_E!O41+NRG_GW_E!O41+NRG_BF_E!O41+NRG_PR_E!O41+NRG_NI_E!O41+NRG_CL_E!O41+NRG_LNG_E!O41+NRG_BIOG_E!O41+NRG_GTL_E!O41+NRG_CPP_E!O41+NRG_NSP_E!O41</f>
        <v>0</v>
      </c>
      <c r="P41" s="8">
        <f>NRG_CM_E!P41+NRG_OIL_NG_E!P41+NRG_PF_E!P41+NRG_CO_E!P41+NRG_BKBPB_E!P41+NRG_GW_E!P41+NRG_BF_E!P41+NRG_PR_E!P41+NRG_NI_E!P41+NRG_CL_E!P41+NRG_LNG_E!P41+NRG_BIOG_E!P41+NRG_GTL_E!P41+NRG_CPP_E!P41+NRG_NSP_E!P41</f>
        <v>0</v>
      </c>
      <c r="Q41" s="8">
        <f>NRG_CM_E!Q41+NRG_OIL_NG_E!Q41+NRG_PF_E!Q41+NRG_CO_E!Q41+NRG_BKBPB_E!Q41+NRG_GW_E!Q41+NRG_BF_E!Q41+NRG_PR_E!Q41+NRG_NI_E!Q41+NRG_CL_E!Q41+NRG_LNG_E!Q41+NRG_BIOG_E!Q41+NRG_GTL_E!Q41+NRG_CPP_E!Q41+NRG_NSP_E!Q41</f>
        <v>6.2983537199999997</v>
      </c>
      <c r="R41" s="8">
        <f>NRG_CM_E!R41+NRG_OIL_NG_E!R41+NRG_PF_E!R41+NRG_CO_E!R41+NRG_BKBPB_E!R41+NRG_GW_E!R41+NRG_BF_E!R41+NRG_PR_E!R41+NRG_NI_E!R41+NRG_CL_E!R41+NRG_LNG_E!R41+NRG_BIOG_E!R41+NRG_GTL_E!R41+NRG_CPP_E!R41+NRG_NSP_E!R41</f>
        <v>0</v>
      </c>
      <c r="S41" s="8">
        <f>NRG_CM_E!S41+NRG_OIL_NG_E!S41+NRG_PF_E!S41+NRG_CO_E!S41+NRG_BKBPB_E!S41+NRG_GW_E!S41+NRG_BF_E!S41+NRG_PR_E!S41+NRG_NI_E!S41+NRG_CL_E!S41+NRG_LNG_E!S41+NRG_BIOG_E!S41+NRG_GTL_E!S41+NRG_CPP_E!S41+NRG_NSP_E!S41</f>
        <v>0</v>
      </c>
      <c r="T41" s="8">
        <f>NRG_CM_E!T41+NRG_OIL_NG_E!T41+NRG_PF_E!T41+NRG_CO_E!T41+NRG_BKBPB_E!T41+NRG_GW_E!T41+NRG_BF_E!T41+NRG_PR_E!T41+NRG_NI_E!T41+NRG_CL_E!T41+NRG_LNG_E!T41+NRG_BIOG_E!T41+NRG_GTL_E!T41+NRG_CPP_E!T41+NRG_NSP_E!T41</f>
        <v>0</v>
      </c>
      <c r="U41" s="8">
        <f>NRG_CM_E!U41+NRG_OIL_NG_E!U41+NRG_PF_E!U41+NRG_CO_E!U41+NRG_BKBPB_E!U41+NRG_GW_E!U41+NRG_BF_E!U41+NRG_PR_E!U41+NRG_NI_E!U41+NRG_CL_E!U41+NRG_LNG_E!U41+NRG_BIOG_E!U41+NRG_GTL_E!U41+NRG_CPP_E!U41+NRG_NSP_E!U41</f>
        <v>0</v>
      </c>
      <c r="V41" s="8">
        <f>NRG_CM_E!V41+NRG_OIL_NG_E!V41+NRG_PF_E!V41+NRG_CO_E!V41+NRG_BKBPB_E!V41+NRG_GW_E!V41+NRG_BF_E!V41+NRG_PR_E!V41+NRG_NI_E!V41+NRG_CL_E!V41+NRG_LNG_E!V41+NRG_BIOG_E!V41+NRG_GTL_E!V41+NRG_CPP_E!V41+NRG_NSP_E!V41</f>
        <v>0</v>
      </c>
      <c r="W41" s="8">
        <f>NRG_CM_E!W41+NRG_OIL_NG_E!W41+NRG_PF_E!W41+NRG_CO_E!W41+NRG_BKBPB_E!W41+NRG_GW_E!W41+NRG_BF_E!W41+NRG_PR_E!W41+NRG_NI_E!W41+NRG_CL_E!W41+NRG_LNG_E!W41+NRG_BIOG_E!W41+NRG_GTL_E!W41+NRG_CPP_E!W41+NRG_NSP_E!W41</f>
        <v>0</v>
      </c>
      <c r="X41" s="8">
        <f>NRG_CM_E!X41+NRG_OIL_NG_E!X41+NRG_PF_E!X41+NRG_CO_E!X41+NRG_BKBPB_E!X41+NRG_GW_E!X41+NRG_BF_E!X41+NRG_PR_E!X41+NRG_NI_E!X41+NRG_CL_E!X41+NRG_LNG_E!X41+NRG_BIOG_E!X41+NRG_GTL_E!X41+NRG_CPP_E!X41+NRG_NSP_E!X41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NRG_CM_E!C42+NRG_OIL_NG_E!C42+NRG_PF_E!C42+NRG_CO_E!C42+NRG_BKBPB_E!C42+NRG_GW_E!C42+NRG_BF_E!C42+NRG_PR_E!C42+NRG_NI_E!C42+NRG_CL_E!C42+NRG_LNG_E!C42+NRG_BIOG_E!C42+NRG_GTL_E!C42+NRG_CPP_E!C42+NRG_NSP_E!C42</f>
        <v>0</v>
      </c>
      <c r="D42" s="8">
        <f>NRG_CM_E!D42+NRG_OIL_NG_E!D42+NRG_PF_E!D42+NRG_CO_E!D42+NRG_BKBPB_E!D42+NRG_GW_E!D42+NRG_BF_E!D42+NRG_PR_E!D42+NRG_NI_E!D42+NRG_CL_E!D42+NRG_LNG_E!D42+NRG_BIOG_E!D42+NRG_GTL_E!D42+NRG_CPP_E!D42+NRG_NSP_E!D42</f>
        <v>0</v>
      </c>
      <c r="E42" s="8">
        <f>NRG_CM_E!E42+NRG_OIL_NG_E!E42+NRG_PF_E!E42+NRG_CO_E!E42+NRG_BKBPB_E!E42+NRG_GW_E!E42+NRG_BF_E!E42+NRG_PR_E!E42+NRG_NI_E!E42+NRG_CL_E!E42+NRG_LNG_E!E42+NRG_BIOG_E!E42+NRG_GTL_E!E42+NRG_CPP_E!E42+NRG_NSP_E!E42</f>
        <v>0</v>
      </c>
      <c r="F42" s="8">
        <f>NRG_CM_E!F42+NRG_OIL_NG_E!F42+NRG_PF_E!F42+NRG_CO_E!F42+NRG_BKBPB_E!F42+NRG_GW_E!F42+NRG_BF_E!F42+NRG_PR_E!F42+NRG_NI_E!F42+NRG_CL_E!F42+NRG_LNG_E!F42+NRG_BIOG_E!F42+NRG_GTL_E!F42+NRG_CPP_E!F42+NRG_NSP_E!F42</f>
        <v>0</v>
      </c>
      <c r="G42" s="8">
        <f>NRG_CM_E!G42+NRG_OIL_NG_E!G42+NRG_PF_E!G42+NRG_CO_E!G42+NRG_BKBPB_E!G42+NRG_GW_E!G42+NRG_BF_E!G42+NRG_PR_E!G42+NRG_NI_E!G42+NRG_CL_E!G42+NRG_LNG_E!G42+NRG_BIOG_E!G42+NRG_GTL_E!G42+NRG_CPP_E!G42+NRG_NSP_E!G42</f>
        <v>0</v>
      </c>
      <c r="H42" s="8">
        <f>NRG_CM_E!H42+NRG_OIL_NG_E!H42+NRG_PF_E!H42+NRG_CO_E!H42+NRG_BKBPB_E!H42+NRG_GW_E!H42+NRG_BF_E!H42+NRG_PR_E!H42+NRG_NI_E!H42+NRG_CL_E!H42+NRG_LNG_E!H42+NRG_BIOG_E!H42+NRG_GTL_E!H42+NRG_CPP_E!H42+NRG_NSP_E!H42</f>
        <v>0</v>
      </c>
      <c r="I42" s="8">
        <f>NRG_CM_E!I42+NRG_OIL_NG_E!I42+NRG_PF_E!I42+NRG_CO_E!I42+NRG_BKBPB_E!I42+NRG_GW_E!I42+NRG_BF_E!I42+NRG_PR_E!I42+NRG_NI_E!I42+NRG_CL_E!I42+NRG_LNG_E!I42+NRG_BIOG_E!I42+NRG_GTL_E!I42+NRG_CPP_E!I42+NRG_NSP_E!I42</f>
        <v>0</v>
      </c>
      <c r="J42" s="8">
        <f>NRG_CM_E!J42+NRG_OIL_NG_E!J42+NRG_PF_E!J42+NRG_CO_E!J42+NRG_BKBPB_E!J42+NRG_GW_E!J42+NRG_BF_E!J42+NRG_PR_E!J42+NRG_NI_E!J42+NRG_CL_E!J42+NRG_LNG_E!J42+NRG_BIOG_E!J42+NRG_GTL_E!J42+NRG_CPP_E!J42+NRG_NSP_E!J42</f>
        <v>0</v>
      </c>
      <c r="K42" s="8">
        <f>NRG_CM_E!K42+NRG_OIL_NG_E!K42+NRG_PF_E!K42+NRG_CO_E!K42+NRG_BKBPB_E!K42+NRG_GW_E!K42+NRG_BF_E!K42+NRG_PR_E!K42+NRG_NI_E!K42+NRG_CL_E!K42+NRG_LNG_E!K42+NRG_BIOG_E!K42+NRG_GTL_E!K42+NRG_CPP_E!K42+NRG_NSP_E!K42</f>
        <v>0</v>
      </c>
      <c r="L42" s="8">
        <f>NRG_CM_E!L42+NRG_OIL_NG_E!L42+NRG_PF_E!L42+NRG_CO_E!L42+NRG_BKBPB_E!L42+NRG_GW_E!L42+NRG_BF_E!L42+NRG_PR_E!L42+NRG_NI_E!L42+NRG_CL_E!L42+NRG_LNG_E!L42+NRG_BIOG_E!L42+NRG_GTL_E!L42+NRG_CPP_E!L42+NRG_NSP_E!L42</f>
        <v>0</v>
      </c>
      <c r="M42" s="8">
        <f>NRG_CM_E!M42+NRG_OIL_NG_E!M42+NRG_PF_E!M42+NRG_CO_E!M42+NRG_BKBPB_E!M42+NRG_GW_E!M42+NRG_BF_E!M42+NRG_PR_E!M42+NRG_NI_E!M42+NRG_CL_E!M42+NRG_LNG_E!M42+NRG_BIOG_E!M42+NRG_GTL_E!M42+NRG_CPP_E!M42+NRG_NSP_E!M42</f>
        <v>0</v>
      </c>
      <c r="N42" s="8">
        <f>NRG_CM_E!N42+NRG_OIL_NG_E!N42+NRG_PF_E!N42+NRG_CO_E!N42+NRG_BKBPB_E!N42+NRG_GW_E!N42+NRG_BF_E!N42+NRG_PR_E!N42+NRG_NI_E!N42+NRG_CL_E!N42+NRG_LNG_E!N42+NRG_BIOG_E!N42+NRG_GTL_E!N42+NRG_CPP_E!N42+NRG_NSP_E!N42</f>
        <v>0</v>
      </c>
      <c r="O42" s="8">
        <f>NRG_CM_E!O42+NRG_OIL_NG_E!O42+NRG_PF_E!O42+NRG_CO_E!O42+NRG_BKBPB_E!O42+NRG_GW_E!O42+NRG_BF_E!O42+NRG_PR_E!O42+NRG_NI_E!O42+NRG_CL_E!O42+NRG_LNG_E!O42+NRG_BIOG_E!O42+NRG_GTL_E!O42+NRG_CPP_E!O42+NRG_NSP_E!O42</f>
        <v>0</v>
      </c>
      <c r="P42" s="8">
        <f>NRG_CM_E!P42+NRG_OIL_NG_E!P42+NRG_PF_E!P42+NRG_CO_E!P42+NRG_BKBPB_E!P42+NRG_GW_E!P42+NRG_BF_E!P42+NRG_PR_E!P42+NRG_NI_E!P42+NRG_CL_E!P42+NRG_LNG_E!P42+NRG_BIOG_E!P42+NRG_GTL_E!P42+NRG_CPP_E!P42+NRG_NSP_E!P42</f>
        <v>0</v>
      </c>
      <c r="Q42" s="8">
        <f>NRG_CM_E!Q42+NRG_OIL_NG_E!Q42+NRG_PF_E!Q42+NRG_CO_E!Q42+NRG_BKBPB_E!Q42+NRG_GW_E!Q42+NRG_BF_E!Q42+NRG_PR_E!Q42+NRG_NI_E!Q42+NRG_CL_E!Q42+NRG_LNG_E!Q42+NRG_BIOG_E!Q42+NRG_GTL_E!Q42+NRG_CPP_E!Q42+NRG_NSP_E!Q42</f>
        <v>0</v>
      </c>
      <c r="R42" s="8">
        <f>NRG_CM_E!R42+NRG_OIL_NG_E!R42+NRG_PF_E!R42+NRG_CO_E!R42+NRG_BKBPB_E!R42+NRG_GW_E!R42+NRG_BF_E!R42+NRG_PR_E!R42+NRG_NI_E!R42+NRG_CL_E!R42+NRG_LNG_E!R42+NRG_BIOG_E!R42+NRG_GTL_E!R42+NRG_CPP_E!R42+NRG_NSP_E!R42</f>
        <v>0</v>
      </c>
      <c r="S42" s="8">
        <f>NRG_CM_E!S42+NRG_OIL_NG_E!S42+NRG_PF_E!S42+NRG_CO_E!S42+NRG_BKBPB_E!S42+NRG_GW_E!S42+NRG_BF_E!S42+NRG_PR_E!S42+NRG_NI_E!S42+NRG_CL_E!S42+NRG_LNG_E!S42+NRG_BIOG_E!S42+NRG_GTL_E!S42+NRG_CPP_E!S42+NRG_NSP_E!S42</f>
        <v>0</v>
      </c>
      <c r="T42" s="8">
        <f>NRG_CM_E!T42+NRG_OIL_NG_E!T42+NRG_PF_E!T42+NRG_CO_E!T42+NRG_BKBPB_E!T42+NRG_GW_E!T42+NRG_BF_E!T42+NRG_PR_E!T42+NRG_NI_E!T42+NRG_CL_E!T42+NRG_LNG_E!T42+NRG_BIOG_E!T42+NRG_GTL_E!T42+NRG_CPP_E!T42+NRG_NSP_E!T42</f>
        <v>0</v>
      </c>
      <c r="U42" s="8">
        <f>NRG_CM_E!U42+NRG_OIL_NG_E!U42+NRG_PF_E!U42+NRG_CO_E!U42+NRG_BKBPB_E!U42+NRG_GW_E!U42+NRG_BF_E!U42+NRG_PR_E!U42+NRG_NI_E!U42+NRG_CL_E!U42+NRG_LNG_E!U42+NRG_BIOG_E!U42+NRG_GTL_E!U42+NRG_CPP_E!U42+NRG_NSP_E!U42</f>
        <v>0</v>
      </c>
      <c r="V42" s="8">
        <f>NRG_CM_E!V42+NRG_OIL_NG_E!V42+NRG_PF_E!V42+NRG_CO_E!V42+NRG_BKBPB_E!V42+NRG_GW_E!V42+NRG_BF_E!V42+NRG_PR_E!V42+NRG_NI_E!V42+NRG_CL_E!V42+NRG_LNG_E!V42+NRG_BIOG_E!V42+NRG_GTL_E!V42+NRG_CPP_E!V42+NRG_NSP_E!V42</f>
        <v>0</v>
      </c>
      <c r="W42" s="8">
        <f>NRG_CM_E!W42+NRG_OIL_NG_E!W42+NRG_PF_E!W42+NRG_CO_E!W42+NRG_BKBPB_E!W42+NRG_GW_E!W42+NRG_BF_E!W42+NRG_PR_E!W42+NRG_NI_E!W42+NRG_CL_E!W42+NRG_LNG_E!W42+NRG_BIOG_E!W42+NRG_GTL_E!W42+NRG_CPP_E!W42+NRG_NSP_E!W42</f>
        <v>0</v>
      </c>
      <c r="X42" s="8">
        <f>NRG_CM_E!X42+NRG_OIL_NG_E!X42+NRG_PF_E!X42+NRG_CO_E!X42+NRG_BKBPB_E!X42+NRG_GW_E!X42+NRG_BF_E!X42+NRG_PR_E!X42+NRG_NI_E!X42+NRG_CL_E!X42+NRG_LNG_E!X42+NRG_BIOG_E!X42+NRG_GTL_E!X42+NRG_CPP_E!X42+NRG_NSP_E!X42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NRG_CM_E!C43+NRG_OIL_NG_E!C43+NRG_PF_E!C43+NRG_CO_E!C43+NRG_BKBPB_E!C43+NRG_GW_E!C43+NRG_BF_E!C43+NRG_PR_E!C43+NRG_NI_E!C43+NRG_CL_E!C43+NRG_LNG_E!C43+NRG_BIOG_E!C43+NRG_GTL_E!C43+NRG_CPP_E!C43+NRG_NSP_E!C43</f>
        <v>0</v>
      </c>
      <c r="D43" s="8">
        <f>NRG_CM_E!D43+NRG_OIL_NG_E!D43+NRG_PF_E!D43+NRG_CO_E!D43+NRG_BKBPB_E!D43+NRG_GW_E!D43+NRG_BF_E!D43+NRG_PR_E!D43+NRG_NI_E!D43+NRG_CL_E!D43+NRG_LNG_E!D43+NRG_BIOG_E!D43+NRG_GTL_E!D43+NRG_CPP_E!D43+NRG_NSP_E!D43</f>
        <v>0</v>
      </c>
      <c r="E43" s="8">
        <f>NRG_CM_E!E43+NRG_OIL_NG_E!E43+NRG_PF_E!E43+NRG_CO_E!E43+NRG_BKBPB_E!E43+NRG_GW_E!E43+NRG_BF_E!E43+NRG_PR_E!E43+NRG_NI_E!E43+NRG_CL_E!E43+NRG_LNG_E!E43+NRG_BIOG_E!E43+NRG_GTL_E!E43+NRG_CPP_E!E43+NRG_NSP_E!E43</f>
        <v>0</v>
      </c>
      <c r="F43" s="8">
        <f>NRG_CM_E!F43+NRG_OIL_NG_E!F43+NRG_PF_E!F43+NRG_CO_E!F43+NRG_BKBPB_E!F43+NRG_GW_E!F43+NRG_BF_E!F43+NRG_PR_E!F43+NRG_NI_E!F43+NRG_CL_E!F43+NRG_LNG_E!F43+NRG_BIOG_E!F43+NRG_GTL_E!F43+NRG_CPP_E!F43+NRG_NSP_E!F43</f>
        <v>0</v>
      </c>
      <c r="G43" s="8">
        <f>NRG_CM_E!G43+NRG_OIL_NG_E!G43+NRG_PF_E!G43+NRG_CO_E!G43+NRG_BKBPB_E!G43+NRG_GW_E!G43+NRG_BF_E!G43+NRG_PR_E!G43+NRG_NI_E!G43+NRG_CL_E!G43+NRG_LNG_E!G43+NRG_BIOG_E!G43+NRG_GTL_E!G43+NRG_CPP_E!G43+NRG_NSP_E!G43</f>
        <v>0</v>
      </c>
      <c r="H43" s="8">
        <f>NRG_CM_E!H43+NRG_OIL_NG_E!H43+NRG_PF_E!H43+NRG_CO_E!H43+NRG_BKBPB_E!H43+NRG_GW_E!H43+NRG_BF_E!H43+NRG_PR_E!H43+NRG_NI_E!H43+NRG_CL_E!H43+NRG_LNG_E!H43+NRG_BIOG_E!H43+NRG_GTL_E!H43+NRG_CPP_E!H43+NRG_NSP_E!H43</f>
        <v>0</v>
      </c>
      <c r="I43" s="8">
        <f>NRG_CM_E!I43+NRG_OIL_NG_E!I43+NRG_PF_E!I43+NRG_CO_E!I43+NRG_BKBPB_E!I43+NRG_GW_E!I43+NRG_BF_E!I43+NRG_PR_E!I43+NRG_NI_E!I43+NRG_CL_E!I43+NRG_LNG_E!I43+NRG_BIOG_E!I43+NRG_GTL_E!I43+NRG_CPP_E!I43+NRG_NSP_E!I43</f>
        <v>0</v>
      </c>
      <c r="J43" s="8">
        <f>NRG_CM_E!J43+NRG_OIL_NG_E!J43+NRG_PF_E!J43+NRG_CO_E!J43+NRG_BKBPB_E!J43+NRG_GW_E!J43+NRG_BF_E!J43+NRG_PR_E!J43+NRG_NI_E!J43+NRG_CL_E!J43+NRG_LNG_E!J43+NRG_BIOG_E!J43+NRG_GTL_E!J43+NRG_CPP_E!J43+NRG_NSP_E!J43</f>
        <v>0</v>
      </c>
      <c r="K43" s="8">
        <f>NRG_CM_E!K43+NRG_OIL_NG_E!K43+NRG_PF_E!K43+NRG_CO_E!K43+NRG_BKBPB_E!K43+NRG_GW_E!K43+NRG_BF_E!K43+NRG_PR_E!K43+NRG_NI_E!K43+NRG_CL_E!K43+NRG_LNG_E!K43+NRG_BIOG_E!K43+NRG_GTL_E!K43+NRG_CPP_E!K43+NRG_NSP_E!K43</f>
        <v>0</v>
      </c>
      <c r="L43" s="8">
        <f>NRG_CM_E!L43+NRG_OIL_NG_E!L43+NRG_PF_E!L43+NRG_CO_E!L43+NRG_BKBPB_E!L43+NRG_GW_E!L43+NRG_BF_E!L43+NRG_PR_E!L43+NRG_NI_E!L43+NRG_CL_E!L43+NRG_LNG_E!L43+NRG_BIOG_E!L43+NRG_GTL_E!L43+NRG_CPP_E!L43+NRG_NSP_E!L43</f>
        <v>0</v>
      </c>
      <c r="M43" s="8">
        <f>NRG_CM_E!M43+NRG_OIL_NG_E!M43+NRG_PF_E!M43+NRG_CO_E!M43+NRG_BKBPB_E!M43+NRG_GW_E!M43+NRG_BF_E!M43+NRG_PR_E!M43+NRG_NI_E!M43+NRG_CL_E!M43+NRG_LNG_E!M43+NRG_BIOG_E!M43+NRG_GTL_E!M43+NRG_CPP_E!M43+NRG_NSP_E!M43</f>
        <v>0</v>
      </c>
      <c r="N43" s="8">
        <f>NRG_CM_E!N43+NRG_OIL_NG_E!N43+NRG_PF_E!N43+NRG_CO_E!N43+NRG_BKBPB_E!N43+NRG_GW_E!N43+NRG_BF_E!N43+NRG_PR_E!N43+NRG_NI_E!N43+NRG_CL_E!N43+NRG_LNG_E!N43+NRG_BIOG_E!N43+NRG_GTL_E!N43+NRG_CPP_E!N43+NRG_NSP_E!N43</f>
        <v>0</v>
      </c>
      <c r="O43" s="8">
        <f>NRG_CM_E!O43+NRG_OIL_NG_E!O43+NRG_PF_E!O43+NRG_CO_E!O43+NRG_BKBPB_E!O43+NRG_GW_E!O43+NRG_BF_E!O43+NRG_PR_E!O43+NRG_NI_E!O43+NRG_CL_E!O43+NRG_LNG_E!O43+NRG_BIOG_E!O43+NRG_GTL_E!O43+NRG_CPP_E!O43+NRG_NSP_E!O43</f>
        <v>0</v>
      </c>
      <c r="P43" s="8">
        <f>NRG_CM_E!P43+NRG_OIL_NG_E!P43+NRG_PF_E!P43+NRG_CO_E!P43+NRG_BKBPB_E!P43+NRG_GW_E!P43+NRG_BF_E!P43+NRG_PR_E!P43+NRG_NI_E!P43+NRG_CL_E!P43+NRG_LNG_E!P43+NRG_BIOG_E!P43+NRG_GTL_E!P43+NRG_CPP_E!P43+NRG_NSP_E!P43</f>
        <v>0</v>
      </c>
      <c r="Q43" s="8">
        <f>NRG_CM_E!Q43+NRG_OIL_NG_E!Q43+NRG_PF_E!Q43+NRG_CO_E!Q43+NRG_BKBPB_E!Q43+NRG_GW_E!Q43+NRG_BF_E!Q43+NRG_PR_E!Q43+NRG_NI_E!Q43+NRG_CL_E!Q43+NRG_LNG_E!Q43+NRG_BIOG_E!Q43+NRG_GTL_E!Q43+NRG_CPP_E!Q43+NRG_NSP_E!Q43</f>
        <v>0</v>
      </c>
      <c r="R43" s="8">
        <f>NRG_CM_E!R43+NRG_OIL_NG_E!R43+NRG_PF_E!R43+NRG_CO_E!R43+NRG_BKBPB_E!R43+NRG_GW_E!R43+NRG_BF_E!R43+NRG_PR_E!R43+NRG_NI_E!R43+NRG_CL_E!R43+NRG_LNG_E!R43+NRG_BIOG_E!R43+NRG_GTL_E!R43+NRG_CPP_E!R43+NRG_NSP_E!R43</f>
        <v>0</v>
      </c>
      <c r="S43" s="8">
        <f>NRG_CM_E!S43+NRG_OIL_NG_E!S43+NRG_PF_E!S43+NRG_CO_E!S43+NRG_BKBPB_E!S43+NRG_GW_E!S43+NRG_BF_E!S43+NRG_PR_E!S43+NRG_NI_E!S43+NRG_CL_E!S43+NRG_LNG_E!S43+NRG_BIOG_E!S43+NRG_GTL_E!S43+NRG_CPP_E!S43+NRG_NSP_E!S43</f>
        <v>0</v>
      </c>
      <c r="T43" s="8">
        <f>NRG_CM_E!T43+NRG_OIL_NG_E!T43+NRG_PF_E!T43+NRG_CO_E!T43+NRG_BKBPB_E!T43+NRG_GW_E!T43+NRG_BF_E!T43+NRG_PR_E!T43+NRG_NI_E!T43+NRG_CL_E!T43+NRG_LNG_E!T43+NRG_BIOG_E!T43+NRG_GTL_E!T43+NRG_CPP_E!T43+NRG_NSP_E!T43</f>
        <v>0</v>
      </c>
      <c r="U43" s="8">
        <f>NRG_CM_E!U43+NRG_OIL_NG_E!U43+NRG_PF_E!U43+NRG_CO_E!U43+NRG_BKBPB_E!U43+NRG_GW_E!U43+NRG_BF_E!U43+NRG_PR_E!U43+NRG_NI_E!U43+NRG_CL_E!U43+NRG_LNG_E!U43+NRG_BIOG_E!U43+NRG_GTL_E!U43+NRG_CPP_E!U43+NRG_NSP_E!U43</f>
        <v>0</v>
      </c>
      <c r="V43" s="8">
        <f>NRG_CM_E!V43+NRG_OIL_NG_E!V43+NRG_PF_E!V43+NRG_CO_E!V43+NRG_BKBPB_E!V43+NRG_GW_E!V43+NRG_BF_E!V43+NRG_PR_E!V43+NRG_NI_E!V43+NRG_CL_E!V43+NRG_LNG_E!V43+NRG_BIOG_E!V43+NRG_GTL_E!V43+NRG_CPP_E!V43+NRG_NSP_E!V43</f>
        <v>0</v>
      </c>
      <c r="W43" s="8">
        <f>NRG_CM_E!W43+NRG_OIL_NG_E!W43+NRG_PF_E!W43+NRG_CO_E!W43+NRG_BKBPB_E!W43+NRG_GW_E!W43+NRG_BF_E!W43+NRG_PR_E!W43+NRG_NI_E!W43+NRG_CL_E!W43+NRG_LNG_E!W43+NRG_BIOG_E!W43+NRG_GTL_E!W43+NRG_CPP_E!W43+NRG_NSP_E!W43</f>
        <v>19.298218680000002</v>
      </c>
      <c r="X43" s="8">
        <f>NRG_CM_E!X43+NRG_OIL_NG_E!X43+NRG_PF_E!X43+NRG_CO_E!X43+NRG_BKBPB_E!X43+NRG_GW_E!X43+NRG_BF_E!X43+NRG_PR_E!X43+NRG_NI_E!X43+NRG_CL_E!X43+NRG_LNG_E!X43+NRG_BIOG_E!X43+NRG_GTL_E!X43+NRG_CPP_E!X43+NRG_NSP_E!X43</f>
        <v>0</v>
      </c>
    </row>
    <row r="44" spans="1:24" ht="11.25" customHeight="1" x14ac:dyDescent="0.2">
      <c r="A44" s="28" t="s">
        <v>74</v>
      </c>
      <c r="B44" s="7" t="s">
        <v>75</v>
      </c>
      <c r="C44" s="8">
        <f>NRG_CM_E!C44+NRG_OIL_NG_E!C44+NRG_PF_E!C44+NRG_CO_E!C44+NRG_BKBPB_E!C44+NRG_GW_E!C44+NRG_BF_E!C44+NRG_PR_E!C44+NRG_NI_E!C44+NRG_CL_E!C44+NRG_LNG_E!C44+NRG_BIOG_E!C44+NRG_GTL_E!C44+NRG_CPP_E!C44+NRG_NSP_E!C44</f>
        <v>50.033712959999988</v>
      </c>
      <c r="D44" s="8">
        <f>NRG_CM_E!D44+NRG_OIL_NG_E!D44+NRG_PF_E!D44+NRG_CO_E!D44+NRG_BKBPB_E!D44+NRG_GW_E!D44+NRG_BF_E!D44+NRG_PR_E!D44+NRG_NI_E!D44+NRG_CL_E!D44+NRG_LNG_E!D44+NRG_BIOG_E!D44+NRG_GTL_E!D44+NRG_CPP_E!D44+NRG_NSP_E!D44</f>
        <v>0</v>
      </c>
      <c r="E44" s="8">
        <f>NRG_CM_E!E44+NRG_OIL_NG_E!E44+NRG_PF_E!E44+NRG_CO_E!E44+NRG_BKBPB_E!E44+NRG_GW_E!E44+NRG_BF_E!E44+NRG_PR_E!E44+NRG_NI_E!E44+NRG_CL_E!E44+NRG_LNG_E!E44+NRG_BIOG_E!E44+NRG_GTL_E!E44+NRG_CPP_E!E44+NRG_NSP_E!E44</f>
        <v>0</v>
      </c>
      <c r="F44" s="8">
        <f>NRG_CM_E!F44+NRG_OIL_NG_E!F44+NRG_PF_E!F44+NRG_CO_E!F44+NRG_BKBPB_E!F44+NRG_GW_E!F44+NRG_BF_E!F44+NRG_PR_E!F44+NRG_NI_E!F44+NRG_CL_E!F44+NRG_LNG_E!F44+NRG_BIOG_E!F44+NRG_GTL_E!F44+NRG_CPP_E!F44+NRG_NSP_E!F44</f>
        <v>0</v>
      </c>
      <c r="G44" s="8">
        <f>NRG_CM_E!G44+NRG_OIL_NG_E!G44+NRG_PF_E!G44+NRG_CO_E!G44+NRG_BKBPB_E!G44+NRG_GW_E!G44+NRG_BF_E!G44+NRG_PR_E!G44+NRG_NI_E!G44+NRG_CL_E!G44+NRG_LNG_E!G44+NRG_BIOG_E!G44+NRG_GTL_E!G44+NRG_CPP_E!G44+NRG_NSP_E!G44</f>
        <v>0</v>
      </c>
      <c r="H44" s="8">
        <f>NRG_CM_E!H44+NRG_OIL_NG_E!H44+NRG_PF_E!H44+NRG_CO_E!H44+NRG_BKBPB_E!H44+NRG_GW_E!H44+NRG_BF_E!H44+NRG_PR_E!H44+NRG_NI_E!H44+NRG_CL_E!H44+NRG_LNG_E!H44+NRG_BIOG_E!H44+NRG_GTL_E!H44+NRG_CPP_E!H44+NRG_NSP_E!H44</f>
        <v>0</v>
      </c>
      <c r="I44" s="8">
        <f>NRG_CM_E!I44+NRG_OIL_NG_E!I44+NRG_PF_E!I44+NRG_CO_E!I44+NRG_BKBPB_E!I44+NRG_GW_E!I44+NRG_BF_E!I44+NRG_PR_E!I44+NRG_NI_E!I44+NRG_CL_E!I44+NRG_LNG_E!I44+NRG_BIOG_E!I44+NRG_GTL_E!I44+NRG_CPP_E!I44+NRG_NSP_E!I44</f>
        <v>0</v>
      </c>
      <c r="J44" s="8">
        <f>NRG_CM_E!J44+NRG_OIL_NG_E!J44+NRG_PF_E!J44+NRG_CO_E!J44+NRG_BKBPB_E!J44+NRG_GW_E!J44+NRG_BF_E!J44+NRG_PR_E!J44+NRG_NI_E!J44+NRG_CL_E!J44+NRG_LNG_E!J44+NRG_BIOG_E!J44+NRG_GTL_E!J44+NRG_CPP_E!J44+NRG_NSP_E!J44</f>
        <v>0</v>
      </c>
      <c r="K44" s="8">
        <f>NRG_CM_E!K44+NRG_OIL_NG_E!K44+NRG_PF_E!K44+NRG_CO_E!K44+NRG_BKBPB_E!K44+NRG_GW_E!K44+NRG_BF_E!K44+NRG_PR_E!K44+NRG_NI_E!K44+NRG_CL_E!K44+NRG_LNG_E!K44+NRG_BIOG_E!K44+NRG_GTL_E!K44+NRG_CPP_E!K44+NRG_NSP_E!K44</f>
        <v>0</v>
      </c>
      <c r="L44" s="8">
        <f>NRG_CM_E!L44+NRG_OIL_NG_E!L44+NRG_PF_E!L44+NRG_CO_E!L44+NRG_BKBPB_E!L44+NRG_GW_E!L44+NRG_BF_E!L44+NRG_PR_E!L44+NRG_NI_E!L44+NRG_CL_E!L44+NRG_LNG_E!L44+NRG_BIOG_E!L44+NRG_GTL_E!L44+NRG_CPP_E!L44+NRG_NSP_E!L44</f>
        <v>0</v>
      </c>
      <c r="M44" s="8">
        <f>NRG_CM_E!M44+NRG_OIL_NG_E!M44+NRG_PF_E!M44+NRG_CO_E!M44+NRG_BKBPB_E!M44+NRG_GW_E!M44+NRG_BF_E!M44+NRG_PR_E!M44+NRG_NI_E!M44+NRG_CL_E!M44+NRG_LNG_E!M44+NRG_BIOG_E!M44+NRG_GTL_E!M44+NRG_CPP_E!M44+NRG_NSP_E!M44</f>
        <v>0</v>
      </c>
      <c r="N44" s="8">
        <f>NRG_CM_E!N44+NRG_OIL_NG_E!N44+NRG_PF_E!N44+NRG_CO_E!N44+NRG_BKBPB_E!N44+NRG_GW_E!N44+NRG_BF_E!N44+NRG_PR_E!N44+NRG_NI_E!N44+NRG_CL_E!N44+NRG_LNG_E!N44+NRG_BIOG_E!N44+NRG_GTL_E!N44+NRG_CPP_E!N44+NRG_NSP_E!N44</f>
        <v>0</v>
      </c>
      <c r="O44" s="8">
        <f>NRG_CM_E!O44+NRG_OIL_NG_E!O44+NRG_PF_E!O44+NRG_CO_E!O44+NRG_BKBPB_E!O44+NRG_GW_E!O44+NRG_BF_E!O44+NRG_PR_E!O44+NRG_NI_E!O44+NRG_CL_E!O44+NRG_LNG_E!O44+NRG_BIOG_E!O44+NRG_GTL_E!O44+NRG_CPP_E!O44+NRG_NSP_E!O44</f>
        <v>0</v>
      </c>
      <c r="P44" s="8">
        <f>NRG_CM_E!P44+NRG_OIL_NG_E!P44+NRG_PF_E!P44+NRG_CO_E!P44+NRG_BKBPB_E!P44+NRG_GW_E!P44+NRG_BF_E!P44+NRG_PR_E!P44+NRG_NI_E!P44+NRG_CL_E!P44+NRG_LNG_E!P44+NRG_BIOG_E!P44+NRG_GTL_E!P44+NRG_CPP_E!P44+NRG_NSP_E!P44</f>
        <v>0</v>
      </c>
      <c r="Q44" s="8">
        <f>NRG_CM_E!Q44+NRG_OIL_NG_E!Q44+NRG_PF_E!Q44+NRG_CO_E!Q44+NRG_BKBPB_E!Q44+NRG_GW_E!Q44+NRG_BF_E!Q44+NRG_PR_E!Q44+NRG_NI_E!Q44+NRG_CL_E!Q44+NRG_LNG_E!Q44+NRG_BIOG_E!Q44+NRG_GTL_E!Q44+NRG_CPP_E!Q44+NRG_NSP_E!Q44</f>
        <v>0</v>
      </c>
      <c r="R44" s="8">
        <f>NRG_CM_E!R44+NRG_OIL_NG_E!R44+NRG_PF_E!R44+NRG_CO_E!R44+NRG_BKBPB_E!R44+NRG_GW_E!R44+NRG_BF_E!R44+NRG_PR_E!R44+NRG_NI_E!R44+NRG_CL_E!R44+NRG_LNG_E!R44+NRG_BIOG_E!R44+NRG_GTL_E!R44+NRG_CPP_E!R44+NRG_NSP_E!R44</f>
        <v>0</v>
      </c>
      <c r="S44" s="8">
        <f>NRG_CM_E!S44+NRG_OIL_NG_E!S44+NRG_PF_E!S44+NRG_CO_E!S44+NRG_BKBPB_E!S44+NRG_GW_E!S44+NRG_BF_E!S44+NRG_PR_E!S44+NRG_NI_E!S44+NRG_CL_E!S44+NRG_LNG_E!S44+NRG_BIOG_E!S44+NRG_GTL_E!S44+NRG_CPP_E!S44+NRG_NSP_E!S44</f>
        <v>0</v>
      </c>
      <c r="T44" s="8">
        <f>NRG_CM_E!T44+NRG_OIL_NG_E!T44+NRG_PF_E!T44+NRG_CO_E!T44+NRG_BKBPB_E!T44+NRG_GW_E!T44+NRG_BF_E!T44+NRG_PR_E!T44+NRG_NI_E!T44+NRG_CL_E!T44+NRG_LNG_E!T44+NRG_BIOG_E!T44+NRG_GTL_E!T44+NRG_CPP_E!T44+NRG_NSP_E!T44</f>
        <v>0</v>
      </c>
      <c r="U44" s="8">
        <f>NRG_CM_E!U44+NRG_OIL_NG_E!U44+NRG_PF_E!U44+NRG_CO_E!U44+NRG_BKBPB_E!U44+NRG_GW_E!U44+NRG_BF_E!U44+NRG_PR_E!U44+NRG_NI_E!U44+NRG_CL_E!U44+NRG_LNG_E!U44+NRG_BIOG_E!U44+NRG_GTL_E!U44+NRG_CPP_E!U44+NRG_NSP_E!U44</f>
        <v>0</v>
      </c>
      <c r="V44" s="8">
        <f>NRG_CM_E!V44+NRG_OIL_NG_E!V44+NRG_PF_E!V44+NRG_CO_E!V44+NRG_BKBPB_E!V44+NRG_GW_E!V44+NRG_BF_E!V44+NRG_PR_E!V44+NRG_NI_E!V44+NRG_CL_E!V44+NRG_LNG_E!V44+NRG_BIOG_E!V44+NRG_GTL_E!V44+NRG_CPP_E!V44+NRG_NSP_E!V44</f>
        <v>0</v>
      </c>
      <c r="W44" s="8">
        <f>NRG_CM_E!W44+NRG_OIL_NG_E!W44+NRG_PF_E!W44+NRG_CO_E!W44+NRG_BKBPB_E!W44+NRG_GW_E!W44+NRG_BF_E!W44+NRG_PR_E!W44+NRG_NI_E!W44+NRG_CL_E!W44+NRG_LNG_E!W44+NRG_BIOG_E!W44+NRG_GTL_E!W44+NRG_CPP_E!W44+NRG_NSP_E!W44</f>
        <v>0</v>
      </c>
      <c r="X44" s="8">
        <f>NRG_CM_E!X44+NRG_OIL_NG_E!X44+NRG_PF_E!X44+NRG_CO_E!X44+NRG_BKBPB_E!X44+NRG_GW_E!X44+NRG_BF_E!X44+NRG_PR_E!X44+NRG_NI_E!X44+NRG_CL_E!X44+NRG_LNG_E!X44+NRG_BIOG_E!X44+NRG_GTL_E!X44+NRG_CPP_E!X44+NRG_NSP_E!X44</f>
        <v>0</v>
      </c>
    </row>
    <row r="45" spans="1:24" ht="11.25" customHeight="1" x14ac:dyDescent="0.2">
      <c r="A45" s="28" t="s">
        <v>76</v>
      </c>
      <c r="B45" s="7" t="s">
        <v>77</v>
      </c>
      <c r="C45" s="8">
        <f>NRG_CM_E!C45+NRG_OIL_NG_E!C45+NRG_PF_E!C45+NRG_CO_E!C45+NRG_BKBPB_E!C45+NRG_GW_E!C45+NRG_BF_E!C45+NRG_PR_E!C45+NRG_NI_E!C45+NRG_CL_E!C45+NRG_LNG_E!C45+NRG_BIOG_E!C45+NRG_GTL_E!C45+NRG_CPP_E!C45+NRG_NSP_E!C45</f>
        <v>0</v>
      </c>
      <c r="D45" s="8">
        <f>NRG_CM_E!D45+NRG_OIL_NG_E!D45+NRG_PF_E!D45+NRG_CO_E!D45+NRG_BKBPB_E!D45+NRG_GW_E!D45+NRG_BF_E!D45+NRG_PR_E!D45+NRG_NI_E!D45+NRG_CL_E!D45+NRG_LNG_E!D45+NRG_BIOG_E!D45+NRG_GTL_E!D45+NRG_CPP_E!D45+NRG_NSP_E!D45</f>
        <v>0</v>
      </c>
      <c r="E45" s="8">
        <f>NRG_CM_E!E45+NRG_OIL_NG_E!E45+NRG_PF_E!E45+NRG_CO_E!E45+NRG_BKBPB_E!E45+NRG_GW_E!E45+NRG_BF_E!E45+NRG_PR_E!E45+NRG_NI_E!E45+NRG_CL_E!E45+NRG_LNG_E!E45+NRG_BIOG_E!E45+NRG_GTL_E!E45+NRG_CPP_E!E45+NRG_NSP_E!E45</f>
        <v>0</v>
      </c>
      <c r="F45" s="8">
        <f>NRG_CM_E!F45+NRG_OIL_NG_E!F45+NRG_PF_E!F45+NRG_CO_E!F45+NRG_BKBPB_E!F45+NRG_GW_E!F45+NRG_BF_E!F45+NRG_PR_E!F45+NRG_NI_E!F45+NRG_CL_E!F45+NRG_LNG_E!F45+NRG_BIOG_E!F45+NRG_GTL_E!F45+NRG_CPP_E!F45+NRG_NSP_E!F45</f>
        <v>0</v>
      </c>
      <c r="G45" s="8">
        <f>NRG_CM_E!G45+NRG_OIL_NG_E!G45+NRG_PF_E!G45+NRG_CO_E!G45+NRG_BKBPB_E!G45+NRG_GW_E!G45+NRG_BF_E!G45+NRG_PR_E!G45+NRG_NI_E!G45+NRG_CL_E!G45+NRG_LNG_E!G45+NRG_BIOG_E!G45+NRG_GTL_E!G45+NRG_CPP_E!G45+NRG_NSP_E!G45</f>
        <v>0</v>
      </c>
      <c r="H45" s="8">
        <f>NRG_CM_E!H45+NRG_OIL_NG_E!H45+NRG_PF_E!H45+NRG_CO_E!H45+NRG_BKBPB_E!H45+NRG_GW_E!H45+NRG_BF_E!H45+NRG_PR_E!H45+NRG_NI_E!H45+NRG_CL_E!H45+NRG_LNG_E!H45+NRG_BIOG_E!H45+NRG_GTL_E!H45+NRG_CPP_E!H45+NRG_NSP_E!H45</f>
        <v>0</v>
      </c>
      <c r="I45" s="8">
        <f>NRG_CM_E!I45+NRG_OIL_NG_E!I45+NRG_PF_E!I45+NRG_CO_E!I45+NRG_BKBPB_E!I45+NRG_GW_E!I45+NRG_BF_E!I45+NRG_PR_E!I45+NRG_NI_E!I45+NRG_CL_E!I45+NRG_LNG_E!I45+NRG_BIOG_E!I45+NRG_GTL_E!I45+NRG_CPP_E!I45+NRG_NSP_E!I45</f>
        <v>0</v>
      </c>
      <c r="J45" s="8">
        <f>NRG_CM_E!J45+NRG_OIL_NG_E!J45+NRG_PF_E!J45+NRG_CO_E!J45+NRG_BKBPB_E!J45+NRG_GW_E!J45+NRG_BF_E!J45+NRG_PR_E!J45+NRG_NI_E!J45+NRG_CL_E!J45+NRG_LNG_E!J45+NRG_BIOG_E!J45+NRG_GTL_E!J45+NRG_CPP_E!J45+NRG_NSP_E!J45</f>
        <v>0</v>
      </c>
      <c r="K45" s="8">
        <f>NRG_CM_E!K45+NRG_OIL_NG_E!K45+NRG_PF_E!K45+NRG_CO_E!K45+NRG_BKBPB_E!K45+NRG_GW_E!K45+NRG_BF_E!K45+NRG_PR_E!K45+NRG_NI_E!K45+NRG_CL_E!K45+NRG_LNG_E!K45+NRG_BIOG_E!K45+NRG_GTL_E!K45+NRG_CPP_E!K45+NRG_NSP_E!K45</f>
        <v>0</v>
      </c>
      <c r="L45" s="8">
        <f>NRG_CM_E!L45+NRG_OIL_NG_E!L45+NRG_PF_E!L45+NRG_CO_E!L45+NRG_BKBPB_E!L45+NRG_GW_E!L45+NRG_BF_E!L45+NRG_PR_E!L45+NRG_NI_E!L45+NRG_CL_E!L45+NRG_LNG_E!L45+NRG_BIOG_E!L45+NRG_GTL_E!L45+NRG_CPP_E!L45+NRG_NSP_E!L45</f>
        <v>0</v>
      </c>
      <c r="M45" s="8">
        <f>NRG_CM_E!M45+NRG_OIL_NG_E!M45+NRG_PF_E!M45+NRG_CO_E!M45+NRG_BKBPB_E!M45+NRG_GW_E!M45+NRG_BF_E!M45+NRG_PR_E!M45+NRG_NI_E!M45+NRG_CL_E!M45+NRG_LNG_E!M45+NRG_BIOG_E!M45+NRG_GTL_E!M45+NRG_CPP_E!M45+NRG_NSP_E!M45</f>
        <v>0</v>
      </c>
      <c r="N45" s="8">
        <f>NRG_CM_E!N45+NRG_OIL_NG_E!N45+NRG_PF_E!N45+NRG_CO_E!N45+NRG_BKBPB_E!N45+NRG_GW_E!N45+NRG_BF_E!N45+NRG_PR_E!N45+NRG_NI_E!N45+NRG_CL_E!N45+NRG_LNG_E!N45+NRG_BIOG_E!N45+NRG_GTL_E!N45+NRG_CPP_E!N45+NRG_NSP_E!N45</f>
        <v>0</v>
      </c>
      <c r="O45" s="8">
        <f>NRG_CM_E!O45+NRG_OIL_NG_E!O45+NRG_PF_E!O45+NRG_CO_E!O45+NRG_BKBPB_E!O45+NRG_GW_E!O45+NRG_BF_E!O45+NRG_PR_E!O45+NRG_NI_E!O45+NRG_CL_E!O45+NRG_LNG_E!O45+NRG_BIOG_E!O45+NRG_GTL_E!O45+NRG_CPP_E!O45+NRG_NSP_E!O45</f>
        <v>0</v>
      </c>
      <c r="P45" s="8">
        <f>NRG_CM_E!P45+NRG_OIL_NG_E!P45+NRG_PF_E!P45+NRG_CO_E!P45+NRG_BKBPB_E!P45+NRG_GW_E!P45+NRG_BF_E!P45+NRG_PR_E!P45+NRG_NI_E!P45+NRG_CL_E!P45+NRG_LNG_E!P45+NRG_BIOG_E!P45+NRG_GTL_E!P45+NRG_CPP_E!P45+NRG_NSP_E!P45</f>
        <v>0</v>
      </c>
      <c r="Q45" s="8">
        <f>NRG_CM_E!Q45+NRG_OIL_NG_E!Q45+NRG_PF_E!Q45+NRG_CO_E!Q45+NRG_BKBPB_E!Q45+NRG_GW_E!Q45+NRG_BF_E!Q45+NRG_PR_E!Q45+NRG_NI_E!Q45+NRG_CL_E!Q45+NRG_LNG_E!Q45+NRG_BIOG_E!Q45+NRG_GTL_E!Q45+NRG_CPP_E!Q45+NRG_NSP_E!Q45</f>
        <v>0</v>
      </c>
      <c r="R45" s="8">
        <f>NRG_CM_E!R45+NRG_OIL_NG_E!R45+NRG_PF_E!R45+NRG_CO_E!R45+NRG_BKBPB_E!R45+NRG_GW_E!R45+NRG_BF_E!R45+NRG_PR_E!R45+NRG_NI_E!R45+NRG_CL_E!R45+NRG_LNG_E!R45+NRG_BIOG_E!R45+NRG_GTL_E!R45+NRG_CPP_E!R45+NRG_NSP_E!R45</f>
        <v>0</v>
      </c>
      <c r="S45" s="8">
        <f>NRG_CM_E!S45+NRG_OIL_NG_E!S45+NRG_PF_E!S45+NRG_CO_E!S45+NRG_BKBPB_E!S45+NRG_GW_E!S45+NRG_BF_E!S45+NRG_PR_E!S45+NRG_NI_E!S45+NRG_CL_E!S45+NRG_LNG_E!S45+NRG_BIOG_E!S45+NRG_GTL_E!S45+NRG_CPP_E!S45+NRG_NSP_E!S45</f>
        <v>0</v>
      </c>
      <c r="T45" s="8">
        <f>NRG_CM_E!T45+NRG_OIL_NG_E!T45+NRG_PF_E!T45+NRG_CO_E!T45+NRG_BKBPB_E!T45+NRG_GW_E!T45+NRG_BF_E!T45+NRG_PR_E!T45+NRG_NI_E!T45+NRG_CL_E!T45+NRG_LNG_E!T45+NRG_BIOG_E!T45+NRG_GTL_E!T45+NRG_CPP_E!T45+NRG_NSP_E!T45</f>
        <v>0</v>
      </c>
      <c r="U45" s="8">
        <f>NRG_CM_E!U45+NRG_OIL_NG_E!U45+NRG_PF_E!U45+NRG_CO_E!U45+NRG_BKBPB_E!U45+NRG_GW_E!U45+NRG_BF_E!U45+NRG_PR_E!U45+NRG_NI_E!U45+NRG_CL_E!U45+NRG_LNG_E!U45+NRG_BIOG_E!U45+NRG_GTL_E!U45+NRG_CPP_E!U45+NRG_NSP_E!U45</f>
        <v>0</v>
      </c>
      <c r="V45" s="8">
        <f>NRG_CM_E!V45+NRG_OIL_NG_E!V45+NRG_PF_E!V45+NRG_CO_E!V45+NRG_BKBPB_E!V45+NRG_GW_E!V45+NRG_BF_E!V45+NRG_PR_E!V45+NRG_NI_E!V45+NRG_CL_E!V45+NRG_LNG_E!V45+NRG_BIOG_E!V45+NRG_GTL_E!V45+NRG_CPP_E!V45+NRG_NSP_E!V45</f>
        <v>0</v>
      </c>
      <c r="W45" s="8">
        <f>NRG_CM_E!W45+NRG_OIL_NG_E!W45+NRG_PF_E!W45+NRG_CO_E!W45+NRG_BKBPB_E!W45+NRG_GW_E!W45+NRG_BF_E!W45+NRG_PR_E!W45+NRG_NI_E!W45+NRG_CL_E!W45+NRG_LNG_E!W45+NRG_BIOG_E!W45+NRG_GTL_E!W45+NRG_CPP_E!W45+NRG_NSP_E!W45</f>
        <v>0</v>
      </c>
      <c r="X45" s="8">
        <f>NRG_CM_E!X45+NRG_OIL_NG_E!X45+NRG_PF_E!X45+NRG_CO_E!X45+NRG_BKBPB_E!X45+NRG_GW_E!X45+NRG_BF_E!X45+NRG_PR_E!X45+NRG_NI_E!X45+NRG_CL_E!X45+NRG_LNG_E!X45+NRG_BIOG_E!X45+NRG_GTL_E!X45+NRG_CPP_E!X45+NRG_NSP_E!X45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NRG_CM_E!C46+NRG_OIL_NG_E!C46+NRG_PF_E!C46+NRG_CO_E!C46+NRG_BKBPB_E!C46+NRG_GW_E!C46+NRG_BF_E!C46+NRG_PR_E!C46+NRG_NI_E!C46+NRG_CL_E!C46+NRG_LNG_E!C46+NRG_BIOG_E!C46+NRG_GTL_E!C46+NRG_CPP_E!C46+NRG_NSP_E!C46</f>
        <v>0</v>
      </c>
      <c r="D46" s="8">
        <f>NRG_CM_E!D46+NRG_OIL_NG_E!D46+NRG_PF_E!D46+NRG_CO_E!D46+NRG_BKBPB_E!D46+NRG_GW_E!D46+NRG_BF_E!D46+NRG_PR_E!D46+NRG_NI_E!D46+NRG_CL_E!D46+NRG_LNG_E!D46+NRG_BIOG_E!D46+NRG_GTL_E!D46+NRG_CPP_E!D46+NRG_NSP_E!D46</f>
        <v>0</v>
      </c>
      <c r="E46" s="8">
        <f>NRG_CM_E!E46+NRG_OIL_NG_E!E46+NRG_PF_E!E46+NRG_CO_E!E46+NRG_BKBPB_E!E46+NRG_GW_E!E46+NRG_BF_E!E46+NRG_PR_E!E46+NRG_NI_E!E46+NRG_CL_E!E46+NRG_LNG_E!E46+NRG_BIOG_E!E46+NRG_GTL_E!E46+NRG_CPP_E!E46+NRG_NSP_E!E46</f>
        <v>0</v>
      </c>
      <c r="F46" s="8">
        <f>NRG_CM_E!F46+NRG_OIL_NG_E!F46+NRG_PF_E!F46+NRG_CO_E!F46+NRG_BKBPB_E!F46+NRG_GW_E!F46+NRG_BF_E!F46+NRG_PR_E!F46+NRG_NI_E!F46+NRG_CL_E!F46+NRG_LNG_E!F46+NRG_BIOG_E!F46+NRG_GTL_E!F46+NRG_CPP_E!F46+NRG_NSP_E!F46</f>
        <v>0</v>
      </c>
      <c r="G46" s="8">
        <f>NRG_CM_E!G46+NRG_OIL_NG_E!G46+NRG_PF_E!G46+NRG_CO_E!G46+NRG_BKBPB_E!G46+NRG_GW_E!G46+NRG_BF_E!G46+NRG_PR_E!G46+NRG_NI_E!G46+NRG_CL_E!G46+NRG_LNG_E!G46+NRG_BIOG_E!G46+NRG_GTL_E!G46+NRG_CPP_E!G46+NRG_NSP_E!G46</f>
        <v>0</v>
      </c>
      <c r="H46" s="8">
        <f>NRG_CM_E!H46+NRG_OIL_NG_E!H46+NRG_PF_E!H46+NRG_CO_E!H46+NRG_BKBPB_E!H46+NRG_GW_E!H46+NRG_BF_E!H46+NRG_PR_E!H46+NRG_NI_E!H46+NRG_CL_E!H46+NRG_LNG_E!H46+NRG_BIOG_E!H46+NRG_GTL_E!H46+NRG_CPP_E!H46+NRG_NSP_E!H46</f>
        <v>0</v>
      </c>
      <c r="I46" s="8">
        <f>NRG_CM_E!I46+NRG_OIL_NG_E!I46+NRG_PF_E!I46+NRG_CO_E!I46+NRG_BKBPB_E!I46+NRG_GW_E!I46+NRG_BF_E!I46+NRG_PR_E!I46+NRG_NI_E!I46+NRG_CL_E!I46+NRG_LNG_E!I46+NRG_BIOG_E!I46+NRG_GTL_E!I46+NRG_CPP_E!I46+NRG_NSP_E!I46</f>
        <v>0</v>
      </c>
      <c r="J46" s="8">
        <f>NRG_CM_E!J46+NRG_OIL_NG_E!J46+NRG_PF_E!J46+NRG_CO_E!J46+NRG_BKBPB_E!J46+NRG_GW_E!J46+NRG_BF_E!J46+NRG_PR_E!J46+NRG_NI_E!J46+NRG_CL_E!J46+NRG_LNG_E!J46+NRG_BIOG_E!J46+NRG_GTL_E!J46+NRG_CPP_E!J46+NRG_NSP_E!J46</f>
        <v>0</v>
      </c>
      <c r="K46" s="8">
        <f>NRG_CM_E!K46+NRG_OIL_NG_E!K46+NRG_PF_E!K46+NRG_CO_E!K46+NRG_BKBPB_E!K46+NRG_GW_E!K46+NRG_BF_E!K46+NRG_PR_E!K46+NRG_NI_E!K46+NRG_CL_E!K46+NRG_LNG_E!K46+NRG_BIOG_E!K46+NRG_GTL_E!K46+NRG_CPP_E!K46+NRG_NSP_E!K46</f>
        <v>0</v>
      </c>
      <c r="L46" s="8">
        <f>NRG_CM_E!L46+NRG_OIL_NG_E!L46+NRG_PF_E!L46+NRG_CO_E!L46+NRG_BKBPB_E!L46+NRG_GW_E!L46+NRG_BF_E!L46+NRG_PR_E!L46+NRG_NI_E!L46+NRG_CL_E!L46+NRG_LNG_E!L46+NRG_BIOG_E!L46+NRG_GTL_E!L46+NRG_CPP_E!L46+NRG_NSP_E!L46</f>
        <v>0</v>
      </c>
      <c r="M46" s="8">
        <f>NRG_CM_E!M46+NRG_OIL_NG_E!M46+NRG_PF_E!M46+NRG_CO_E!M46+NRG_BKBPB_E!M46+NRG_GW_E!M46+NRG_BF_E!M46+NRG_PR_E!M46+NRG_NI_E!M46+NRG_CL_E!M46+NRG_LNG_E!M46+NRG_BIOG_E!M46+NRG_GTL_E!M46+NRG_CPP_E!M46+NRG_NSP_E!M46</f>
        <v>0</v>
      </c>
      <c r="N46" s="8">
        <f>NRG_CM_E!N46+NRG_OIL_NG_E!N46+NRG_PF_E!N46+NRG_CO_E!N46+NRG_BKBPB_E!N46+NRG_GW_E!N46+NRG_BF_E!N46+NRG_PR_E!N46+NRG_NI_E!N46+NRG_CL_E!N46+NRG_LNG_E!N46+NRG_BIOG_E!N46+NRG_GTL_E!N46+NRG_CPP_E!N46+NRG_NSP_E!N46</f>
        <v>0</v>
      </c>
      <c r="O46" s="8">
        <f>NRG_CM_E!O46+NRG_OIL_NG_E!O46+NRG_PF_E!O46+NRG_CO_E!O46+NRG_BKBPB_E!O46+NRG_GW_E!O46+NRG_BF_E!O46+NRG_PR_E!O46+NRG_NI_E!O46+NRG_CL_E!O46+NRG_LNG_E!O46+NRG_BIOG_E!O46+NRG_GTL_E!O46+NRG_CPP_E!O46+NRG_NSP_E!O46</f>
        <v>0</v>
      </c>
      <c r="P46" s="8">
        <f>NRG_CM_E!P46+NRG_OIL_NG_E!P46+NRG_PF_E!P46+NRG_CO_E!P46+NRG_BKBPB_E!P46+NRG_GW_E!P46+NRG_BF_E!P46+NRG_PR_E!P46+NRG_NI_E!P46+NRG_CL_E!P46+NRG_LNG_E!P46+NRG_BIOG_E!P46+NRG_GTL_E!P46+NRG_CPP_E!P46+NRG_NSP_E!P46</f>
        <v>0</v>
      </c>
      <c r="Q46" s="8">
        <f>NRG_CM_E!Q46+NRG_OIL_NG_E!Q46+NRG_PF_E!Q46+NRG_CO_E!Q46+NRG_BKBPB_E!Q46+NRG_GW_E!Q46+NRG_BF_E!Q46+NRG_PR_E!Q46+NRG_NI_E!Q46+NRG_CL_E!Q46+NRG_LNG_E!Q46+NRG_BIOG_E!Q46+NRG_GTL_E!Q46+NRG_CPP_E!Q46+NRG_NSP_E!Q46</f>
        <v>0</v>
      </c>
      <c r="R46" s="8">
        <f>NRG_CM_E!R46+NRG_OIL_NG_E!R46+NRG_PF_E!R46+NRG_CO_E!R46+NRG_BKBPB_E!R46+NRG_GW_E!R46+NRG_BF_E!R46+NRG_PR_E!R46+NRG_NI_E!R46+NRG_CL_E!R46+NRG_LNG_E!R46+NRG_BIOG_E!R46+NRG_GTL_E!R46+NRG_CPP_E!R46+NRG_NSP_E!R46</f>
        <v>0</v>
      </c>
      <c r="S46" s="8">
        <f>NRG_CM_E!S46+NRG_OIL_NG_E!S46+NRG_PF_E!S46+NRG_CO_E!S46+NRG_BKBPB_E!S46+NRG_GW_E!S46+NRG_BF_E!S46+NRG_PR_E!S46+NRG_NI_E!S46+NRG_CL_E!S46+NRG_LNG_E!S46+NRG_BIOG_E!S46+NRG_GTL_E!S46+NRG_CPP_E!S46+NRG_NSP_E!S46</f>
        <v>0</v>
      </c>
      <c r="T46" s="8">
        <f>NRG_CM_E!T46+NRG_OIL_NG_E!T46+NRG_PF_E!T46+NRG_CO_E!T46+NRG_BKBPB_E!T46+NRG_GW_E!T46+NRG_BF_E!T46+NRG_PR_E!T46+NRG_NI_E!T46+NRG_CL_E!T46+NRG_LNG_E!T46+NRG_BIOG_E!T46+NRG_GTL_E!T46+NRG_CPP_E!T46+NRG_NSP_E!T46</f>
        <v>0</v>
      </c>
      <c r="U46" s="8">
        <f>NRG_CM_E!U46+NRG_OIL_NG_E!U46+NRG_PF_E!U46+NRG_CO_E!U46+NRG_BKBPB_E!U46+NRG_GW_E!U46+NRG_BF_E!U46+NRG_PR_E!U46+NRG_NI_E!U46+NRG_CL_E!U46+NRG_LNG_E!U46+NRG_BIOG_E!U46+NRG_GTL_E!U46+NRG_CPP_E!U46+NRG_NSP_E!U46</f>
        <v>0</v>
      </c>
      <c r="V46" s="8">
        <f>NRG_CM_E!V46+NRG_OIL_NG_E!V46+NRG_PF_E!V46+NRG_CO_E!V46+NRG_BKBPB_E!V46+NRG_GW_E!V46+NRG_BF_E!V46+NRG_PR_E!V46+NRG_NI_E!V46+NRG_CL_E!V46+NRG_LNG_E!V46+NRG_BIOG_E!V46+NRG_GTL_E!V46+NRG_CPP_E!V46+NRG_NSP_E!V46</f>
        <v>0</v>
      </c>
      <c r="W46" s="8">
        <f>NRG_CM_E!W46+NRG_OIL_NG_E!W46+NRG_PF_E!W46+NRG_CO_E!W46+NRG_BKBPB_E!W46+NRG_GW_E!W46+NRG_BF_E!W46+NRG_PR_E!W46+NRG_NI_E!W46+NRG_CL_E!W46+NRG_LNG_E!W46+NRG_BIOG_E!W46+NRG_GTL_E!W46+NRG_CPP_E!W46+NRG_NSP_E!W46</f>
        <v>0</v>
      </c>
      <c r="X46" s="8">
        <f>NRG_CM_E!X46+NRG_OIL_NG_E!X46+NRG_PF_E!X46+NRG_CO_E!X46+NRG_BKBPB_E!X46+NRG_GW_E!X46+NRG_BF_E!X46+NRG_PR_E!X46+NRG_NI_E!X46+NRG_CL_E!X46+NRG_LNG_E!X46+NRG_BIOG_E!X46+NRG_GTL_E!X46+NRG_CPP_E!X46+NRG_NSP_E!X46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NRG_CM_E!C47+NRG_OIL_NG_E!C47+NRG_PF_E!C47+NRG_CO_E!C47+NRG_BKBPB_E!C47+NRG_GW_E!C47+NRG_BF_E!C47+NRG_PR_E!C47+NRG_NI_E!C47+NRG_CL_E!C47+NRG_LNG_E!C47+NRG_BIOG_E!C47+NRG_GTL_E!C47+NRG_CPP_E!C47+NRG_NSP_E!C47</f>
        <v>0</v>
      </c>
      <c r="D47" s="8">
        <f>NRG_CM_E!D47+NRG_OIL_NG_E!D47+NRG_PF_E!D47+NRG_CO_E!D47+NRG_BKBPB_E!D47+NRG_GW_E!D47+NRG_BF_E!D47+NRG_PR_E!D47+NRG_NI_E!D47+NRG_CL_E!D47+NRG_LNG_E!D47+NRG_BIOG_E!D47+NRG_GTL_E!D47+NRG_CPP_E!D47+NRG_NSP_E!D47</f>
        <v>0</v>
      </c>
      <c r="E47" s="8">
        <f>NRG_CM_E!E47+NRG_OIL_NG_E!E47+NRG_PF_E!E47+NRG_CO_E!E47+NRG_BKBPB_E!E47+NRG_GW_E!E47+NRG_BF_E!E47+NRG_PR_E!E47+NRG_NI_E!E47+NRG_CL_E!E47+NRG_LNG_E!E47+NRG_BIOG_E!E47+NRG_GTL_E!E47+NRG_CPP_E!E47+NRG_NSP_E!E47</f>
        <v>0</v>
      </c>
      <c r="F47" s="8">
        <f>NRG_CM_E!F47+NRG_OIL_NG_E!F47+NRG_PF_E!F47+NRG_CO_E!F47+NRG_BKBPB_E!F47+NRG_GW_E!F47+NRG_BF_E!F47+NRG_PR_E!F47+NRG_NI_E!F47+NRG_CL_E!F47+NRG_LNG_E!F47+NRG_BIOG_E!F47+NRG_GTL_E!F47+NRG_CPP_E!F47+NRG_NSP_E!F47</f>
        <v>0</v>
      </c>
      <c r="G47" s="8">
        <f>NRG_CM_E!G47+NRG_OIL_NG_E!G47+NRG_PF_E!G47+NRG_CO_E!G47+NRG_BKBPB_E!G47+NRG_GW_E!G47+NRG_BF_E!G47+NRG_PR_E!G47+NRG_NI_E!G47+NRG_CL_E!G47+NRG_LNG_E!G47+NRG_BIOG_E!G47+NRG_GTL_E!G47+NRG_CPP_E!G47+NRG_NSP_E!G47</f>
        <v>0</v>
      </c>
      <c r="H47" s="8">
        <f>NRG_CM_E!H47+NRG_OIL_NG_E!H47+NRG_PF_E!H47+NRG_CO_E!H47+NRG_BKBPB_E!H47+NRG_GW_E!H47+NRG_BF_E!H47+NRG_PR_E!H47+NRG_NI_E!H47+NRG_CL_E!H47+NRG_LNG_E!H47+NRG_BIOG_E!H47+NRG_GTL_E!H47+NRG_CPP_E!H47+NRG_NSP_E!H47</f>
        <v>0</v>
      </c>
      <c r="I47" s="8">
        <f>NRG_CM_E!I47+NRG_OIL_NG_E!I47+NRG_PF_E!I47+NRG_CO_E!I47+NRG_BKBPB_E!I47+NRG_GW_E!I47+NRG_BF_E!I47+NRG_PR_E!I47+NRG_NI_E!I47+NRG_CL_E!I47+NRG_LNG_E!I47+NRG_BIOG_E!I47+NRG_GTL_E!I47+NRG_CPP_E!I47+NRG_NSP_E!I47</f>
        <v>0</v>
      </c>
      <c r="J47" s="8">
        <f>NRG_CM_E!J47+NRG_OIL_NG_E!J47+NRG_PF_E!J47+NRG_CO_E!J47+NRG_BKBPB_E!J47+NRG_GW_E!J47+NRG_BF_E!J47+NRG_PR_E!J47+NRG_NI_E!J47+NRG_CL_E!J47+NRG_LNG_E!J47+NRG_BIOG_E!J47+NRG_GTL_E!J47+NRG_CPP_E!J47+NRG_NSP_E!J47</f>
        <v>0</v>
      </c>
      <c r="K47" s="8">
        <f>NRG_CM_E!K47+NRG_OIL_NG_E!K47+NRG_PF_E!K47+NRG_CO_E!K47+NRG_BKBPB_E!K47+NRG_GW_E!K47+NRG_BF_E!K47+NRG_PR_E!K47+NRG_NI_E!K47+NRG_CL_E!K47+NRG_LNG_E!K47+NRG_BIOG_E!K47+NRG_GTL_E!K47+NRG_CPP_E!K47+NRG_NSP_E!K47</f>
        <v>0</v>
      </c>
      <c r="L47" s="8">
        <f>NRG_CM_E!L47+NRG_OIL_NG_E!L47+NRG_PF_E!L47+NRG_CO_E!L47+NRG_BKBPB_E!L47+NRG_GW_E!L47+NRG_BF_E!L47+NRG_PR_E!L47+NRG_NI_E!L47+NRG_CL_E!L47+NRG_LNG_E!L47+NRG_BIOG_E!L47+NRG_GTL_E!L47+NRG_CPP_E!L47+NRG_NSP_E!L47</f>
        <v>0</v>
      </c>
      <c r="M47" s="8">
        <f>NRG_CM_E!M47+NRG_OIL_NG_E!M47+NRG_PF_E!M47+NRG_CO_E!M47+NRG_BKBPB_E!M47+NRG_GW_E!M47+NRG_BF_E!M47+NRG_PR_E!M47+NRG_NI_E!M47+NRG_CL_E!M47+NRG_LNG_E!M47+NRG_BIOG_E!M47+NRG_GTL_E!M47+NRG_CPP_E!M47+NRG_NSP_E!M47</f>
        <v>0</v>
      </c>
      <c r="N47" s="8">
        <f>NRG_CM_E!N47+NRG_OIL_NG_E!N47+NRG_PF_E!N47+NRG_CO_E!N47+NRG_BKBPB_E!N47+NRG_GW_E!N47+NRG_BF_E!N47+NRG_PR_E!N47+NRG_NI_E!N47+NRG_CL_E!N47+NRG_LNG_E!N47+NRG_BIOG_E!N47+NRG_GTL_E!N47+NRG_CPP_E!N47+NRG_NSP_E!N47</f>
        <v>0</v>
      </c>
      <c r="O47" s="8">
        <f>NRG_CM_E!O47+NRG_OIL_NG_E!O47+NRG_PF_E!O47+NRG_CO_E!O47+NRG_BKBPB_E!O47+NRG_GW_E!O47+NRG_BF_E!O47+NRG_PR_E!O47+NRG_NI_E!O47+NRG_CL_E!O47+NRG_LNG_E!O47+NRG_BIOG_E!O47+NRG_GTL_E!O47+NRG_CPP_E!O47+NRG_NSP_E!O47</f>
        <v>0</v>
      </c>
      <c r="P47" s="8">
        <f>NRG_CM_E!P47+NRG_OIL_NG_E!P47+NRG_PF_E!P47+NRG_CO_E!P47+NRG_BKBPB_E!P47+NRG_GW_E!P47+NRG_BF_E!P47+NRG_PR_E!P47+NRG_NI_E!P47+NRG_CL_E!P47+NRG_LNG_E!P47+NRG_BIOG_E!P47+NRG_GTL_E!P47+NRG_CPP_E!P47+NRG_NSP_E!P47</f>
        <v>0</v>
      </c>
      <c r="Q47" s="8">
        <f>NRG_CM_E!Q47+NRG_OIL_NG_E!Q47+NRG_PF_E!Q47+NRG_CO_E!Q47+NRG_BKBPB_E!Q47+NRG_GW_E!Q47+NRG_BF_E!Q47+NRG_PR_E!Q47+NRG_NI_E!Q47+NRG_CL_E!Q47+NRG_LNG_E!Q47+NRG_BIOG_E!Q47+NRG_GTL_E!Q47+NRG_CPP_E!Q47+NRG_NSP_E!Q47</f>
        <v>0</v>
      </c>
      <c r="R47" s="8">
        <f>NRG_CM_E!R47+NRG_OIL_NG_E!R47+NRG_PF_E!R47+NRG_CO_E!R47+NRG_BKBPB_E!R47+NRG_GW_E!R47+NRG_BF_E!R47+NRG_PR_E!R47+NRG_NI_E!R47+NRG_CL_E!R47+NRG_LNG_E!R47+NRG_BIOG_E!R47+NRG_GTL_E!R47+NRG_CPP_E!R47+NRG_NSP_E!R47</f>
        <v>0</v>
      </c>
      <c r="S47" s="8">
        <f>NRG_CM_E!S47+NRG_OIL_NG_E!S47+NRG_PF_E!S47+NRG_CO_E!S47+NRG_BKBPB_E!S47+NRG_GW_E!S47+NRG_BF_E!S47+NRG_PR_E!S47+NRG_NI_E!S47+NRG_CL_E!S47+NRG_LNG_E!S47+NRG_BIOG_E!S47+NRG_GTL_E!S47+NRG_CPP_E!S47+NRG_NSP_E!S47</f>
        <v>0</v>
      </c>
      <c r="T47" s="8">
        <f>NRG_CM_E!T47+NRG_OIL_NG_E!T47+NRG_PF_E!T47+NRG_CO_E!T47+NRG_BKBPB_E!T47+NRG_GW_E!T47+NRG_BF_E!T47+NRG_PR_E!T47+NRG_NI_E!T47+NRG_CL_E!T47+NRG_LNG_E!T47+NRG_BIOG_E!T47+NRG_GTL_E!T47+NRG_CPP_E!T47+NRG_NSP_E!T47</f>
        <v>0</v>
      </c>
      <c r="U47" s="8">
        <f>NRG_CM_E!U47+NRG_OIL_NG_E!U47+NRG_PF_E!U47+NRG_CO_E!U47+NRG_BKBPB_E!U47+NRG_GW_E!U47+NRG_BF_E!U47+NRG_PR_E!U47+NRG_NI_E!U47+NRG_CL_E!U47+NRG_LNG_E!U47+NRG_BIOG_E!U47+NRG_GTL_E!U47+NRG_CPP_E!U47+NRG_NSP_E!U47</f>
        <v>0</v>
      </c>
      <c r="V47" s="8">
        <f>NRG_CM_E!V47+NRG_OIL_NG_E!V47+NRG_PF_E!V47+NRG_CO_E!V47+NRG_BKBPB_E!V47+NRG_GW_E!V47+NRG_BF_E!V47+NRG_PR_E!V47+NRG_NI_E!V47+NRG_CL_E!V47+NRG_LNG_E!V47+NRG_BIOG_E!V47+NRG_GTL_E!V47+NRG_CPP_E!V47+NRG_NSP_E!V47</f>
        <v>0</v>
      </c>
      <c r="W47" s="8">
        <f>NRG_CM_E!W47+NRG_OIL_NG_E!W47+NRG_PF_E!W47+NRG_CO_E!W47+NRG_BKBPB_E!W47+NRG_GW_E!W47+NRG_BF_E!W47+NRG_PR_E!W47+NRG_NI_E!W47+NRG_CL_E!W47+NRG_LNG_E!W47+NRG_BIOG_E!W47+NRG_GTL_E!W47+NRG_CPP_E!W47+NRG_NSP_E!W47</f>
        <v>0</v>
      </c>
      <c r="X47" s="8">
        <f>NRG_CM_E!X47+NRG_OIL_NG_E!X47+NRG_PF_E!X47+NRG_CO_E!X47+NRG_BKBPB_E!X47+NRG_GW_E!X47+NRG_BF_E!X47+NRG_PR_E!X47+NRG_NI_E!X47+NRG_CL_E!X47+NRG_LNG_E!X47+NRG_BIOG_E!X47+NRG_GTL_E!X47+NRG_CPP_E!X47+NRG_NSP_E!X47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NRG_CM_E!C48+NRG_OIL_NG_E!C48+NRG_PF_E!C48+NRG_CO_E!C48+NRG_BKBPB_E!C48+NRG_GW_E!C48+NRG_BF_E!C48+NRG_PR_E!C48+NRG_NI_E!C48+NRG_CL_E!C48+NRG_LNG_E!C48+NRG_BIOG_E!C48+NRG_GTL_E!C48+NRG_CPP_E!C48+NRG_NSP_E!C48</f>
        <v>0</v>
      </c>
      <c r="D48" s="8">
        <f>NRG_CM_E!D48+NRG_OIL_NG_E!D48+NRG_PF_E!D48+NRG_CO_E!D48+NRG_BKBPB_E!D48+NRG_GW_E!D48+NRG_BF_E!D48+NRG_PR_E!D48+NRG_NI_E!D48+NRG_CL_E!D48+NRG_LNG_E!D48+NRG_BIOG_E!D48+NRG_GTL_E!D48+NRG_CPP_E!D48+NRG_NSP_E!D48</f>
        <v>0</v>
      </c>
      <c r="E48" s="8">
        <f>NRG_CM_E!E48+NRG_OIL_NG_E!E48+NRG_PF_E!E48+NRG_CO_E!E48+NRG_BKBPB_E!E48+NRG_GW_E!E48+NRG_BF_E!E48+NRG_PR_E!E48+NRG_NI_E!E48+NRG_CL_E!E48+NRG_LNG_E!E48+NRG_BIOG_E!E48+NRG_GTL_E!E48+NRG_CPP_E!E48+NRG_NSP_E!E48</f>
        <v>0</v>
      </c>
      <c r="F48" s="8">
        <f>NRG_CM_E!F48+NRG_OIL_NG_E!F48+NRG_PF_E!F48+NRG_CO_E!F48+NRG_BKBPB_E!F48+NRG_GW_E!F48+NRG_BF_E!F48+NRG_PR_E!F48+NRG_NI_E!F48+NRG_CL_E!F48+NRG_LNG_E!F48+NRG_BIOG_E!F48+NRG_GTL_E!F48+NRG_CPP_E!F48+NRG_NSP_E!F48</f>
        <v>0</v>
      </c>
      <c r="G48" s="8">
        <f>NRG_CM_E!G48+NRG_OIL_NG_E!G48+NRG_PF_E!G48+NRG_CO_E!G48+NRG_BKBPB_E!G48+NRG_GW_E!G48+NRG_BF_E!G48+NRG_PR_E!G48+NRG_NI_E!G48+NRG_CL_E!G48+NRG_LNG_E!G48+NRG_BIOG_E!G48+NRG_GTL_E!G48+NRG_CPP_E!G48+NRG_NSP_E!G48</f>
        <v>0</v>
      </c>
      <c r="H48" s="8">
        <f>NRG_CM_E!H48+NRG_OIL_NG_E!H48+NRG_PF_E!H48+NRG_CO_E!H48+NRG_BKBPB_E!H48+NRG_GW_E!H48+NRG_BF_E!H48+NRG_PR_E!H48+NRG_NI_E!H48+NRG_CL_E!H48+NRG_LNG_E!H48+NRG_BIOG_E!H48+NRG_GTL_E!H48+NRG_CPP_E!H48+NRG_NSP_E!H48</f>
        <v>0</v>
      </c>
      <c r="I48" s="8">
        <f>NRG_CM_E!I48+NRG_OIL_NG_E!I48+NRG_PF_E!I48+NRG_CO_E!I48+NRG_BKBPB_E!I48+NRG_GW_E!I48+NRG_BF_E!I48+NRG_PR_E!I48+NRG_NI_E!I48+NRG_CL_E!I48+NRG_LNG_E!I48+NRG_BIOG_E!I48+NRG_GTL_E!I48+NRG_CPP_E!I48+NRG_NSP_E!I48</f>
        <v>0</v>
      </c>
      <c r="J48" s="8">
        <f>NRG_CM_E!J48+NRG_OIL_NG_E!J48+NRG_PF_E!J48+NRG_CO_E!J48+NRG_BKBPB_E!J48+NRG_GW_E!J48+NRG_BF_E!J48+NRG_PR_E!J48+NRG_NI_E!J48+NRG_CL_E!J48+NRG_LNG_E!J48+NRG_BIOG_E!J48+NRG_GTL_E!J48+NRG_CPP_E!J48+NRG_NSP_E!J48</f>
        <v>0</v>
      </c>
      <c r="K48" s="8">
        <f>NRG_CM_E!K48+NRG_OIL_NG_E!K48+NRG_PF_E!K48+NRG_CO_E!K48+NRG_BKBPB_E!K48+NRG_GW_E!K48+NRG_BF_E!K48+NRG_PR_E!K48+NRG_NI_E!K48+NRG_CL_E!K48+NRG_LNG_E!K48+NRG_BIOG_E!K48+NRG_GTL_E!K48+NRG_CPP_E!K48+NRG_NSP_E!K48</f>
        <v>0</v>
      </c>
      <c r="L48" s="8">
        <f>NRG_CM_E!L48+NRG_OIL_NG_E!L48+NRG_PF_E!L48+NRG_CO_E!L48+NRG_BKBPB_E!L48+NRG_GW_E!L48+NRG_BF_E!L48+NRG_PR_E!L48+NRG_NI_E!L48+NRG_CL_E!L48+NRG_LNG_E!L48+NRG_BIOG_E!L48+NRG_GTL_E!L48+NRG_CPP_E!L48+NRG_NSP_E!L48</f>
        <v>0</v>
      </c>
      <c r="M48" s="8">
        <f>NRG_CM_E!M48+NRG_OIL_NG_E!M48+NRG_PF_E!M48+NRG_CO_E!M48+NRG_BKBPB_E!M48+NRG_GW_E!M48+NRG_BF_E!M48+NRG_PR_E!M48+NRG_NI_E!M48+NRG_CL_E!M48+NRG_LNG_E!M48+NRG_BIOG_E!M48+NRG_GTL_E!M48+NRG_CPP_E!M48+NRG_NSP_E!M48</f>
        <v>0</v>
      </c>
      <c r="N48" s="8">
        <f>NRG_CM_E!N48+NRG_OIL_NG_E!N48+NRG_PF_E!N48+NRG_CO_E!N48+NRG_BKBPB_E!N48+NRG_GW_E!N48+NRG_BF_E!N48+NRG_PR_E!N48+NRG_NI_E!N48+NRG_CL_E!N48+NRG_LNG_E!N48+NRG_BIOG_E!N48+NRG_GTL_E!N48+NRG_CPP_E!N48+NRG_NSP_E!N48</f>
        <v>0</v>
      </c>
      <c r="O48" s="8">
        <f>NRG_CM_E!O48+NRG_OIL_NG_E!O48+NRG_PF_E!O48+NRG_CO_E!O48+NRG_BKBPB_E!O48+NRG_GW_E!O48+NRG_BF_E!O48+NRG_PR_E!O48+NRG_NI_E!O48+NRG_CL_E!O48+NRG_LNG_E!O48+NRG_BIOG_E!O48+NRG_GTL_E!O48+NRG_CPP_E!O48+NRG_NSP_E!O48</f>
        <v>0</v>
      </c>
      <c r="P48" s="8">
        <f>NRG_CM_E!P48+NRG_OIL_NG_E!P48+NRG_PF_E!P48+NRG_CO_E!P48+NRG_BKBPB_E!P48+NRG_GW_E!P48+NRG_BF_E!P48+NRG_PR_E!P48+NRG_NI_E!P48+NRG_CL_E!P48+NRG_LNG_E!P48+NRG_BIOG_E!P48+NRG_GTL_E!P48+NRG_CPP_E!P48+NRG_NSP_E!P48</f>
        <v>0</v>
      </c>
      <c r="Q48" s="8">
        <f>NRG_CM_E!Q48+NRG_OIL_NG_E!Q48+NRG_PF_E!Q48+NRG_CO_E!Q48+NRG_BKBPB_E!Q48+NRG_GW_E!Q48+NRG_BF_E!Q48+NRG_PR_E!Q48+NRG_NI_E!Q48+NRG_CL_E!Q48+NRG_LNG_E!Q48+NRG_BIOG_E!Q48+NRG_GTL_E!Q48+NRG_CPP_E!Q48+NRG_NSP_E!Q48</f>
        <v>0</v>
      </c>
      <c r="R48" s="8">
        <f>NRG_CM_E!R48+NRG_OIL_NG_E!R48+NRG_PF_E!R48+NRG_CO_E!R48+NRG_BKBPB_E!R48+NRG_GW_E!R48+NRG_BF_E!R48+NRG_PR_E!R48+NRG_NI_E!R48+NRG_CL_E!R48+NRG_LNG_E!R48+NRG_BIOG_E!R48+NRG_GTL_E!R48+NRG_CPP_E!R48+NRG_NSP_E!R48</f>
        <v>0</v>
      </c>
      <c r="S48" s="8">
        <f>NRG_CM_E!S48+NRG_OIL_NG_E!S48+NRG_PF_E!S48+NRG_CO_E!S48+NRG_BKBPB_E!S48+NRG_GW_E!S48+NRG_BF_E!S48+NRG_PR_E!S48+NRG_NI_E!S48+NRG_CL_E!S48+NRG_LNG_E!S48+NRG_BIOG_E!S48+NRG_GTL_E!S48+NRG_CPP_E!S48+NRG_NSP_E!S48</f>
        <v>0</v>
      </c>
      <c r="T48" s="8">
        <f>NRG_CM_E!T48+NRG_OIL_NG_E!T48+NRG_PF_E!T48+NRG_CO_E!T48+NRG_BKBPB_E!T48+NRG_GW_E!T48+NRG_BF_E!T48+NRG_PR_E!T48+NRG_NI_E!T48+NRG_CL_E!T48+NRG_LNG_E!T48+NRG_BIOG_E!T48+NRG_GTL_E!T48+NRG_CPP_E!T48+NRG_NSP_E!T48</f>
        <v>0</v>
      </c>
      <c r="U48" s="8">
        <f>NRG_CM_E!U48+NRG_OIL_NG_E!U48+NRG_PF_E!U48+NRG_CO_E!U48+NRG_BKBPB_E!U48+NRG_GW_E!U48+NRG_BF_E!U48+NRG_PR_E!U48+NRG_NI_E!U48+NRG_CL_E!U48+NRG_LNG_E!U48+NRG_BIOG_E!U48+NRG_GTL_E!U48+NRG_CPP_E!U48+NRG_NSP_E!U48</f>
        <v>0</v>
      </c>
      <c r="V48" s="8">
        <f>NRG_CM_E!V48+NRG_OIL_NG_E!V48+NRG_PF_E!V48+NRG_CO_E!V48+NRG_BKBPB_E!V48+NRG_GW_E!V48+NRG_BF_E!V48+NRG_PR_E!V48+NRG_NI_E!V48+NRG_CL_E!V48+NRG_LNG_E!V48+NRG_BIOG_E!V48+NRG_GTL_E!V48+NRG_CPP_E!V48+NRG_NSP_E!V48</f>
        <v>0</v>
      </c>
      <c r="W48" s="8">
        <f>NRG_CM_E!W48+NRG_OIL_NG_E!W48+NRG_PF_E!W48+NRG_CO_E!W48+NRG_BKBPB_E!W48+NRG_GW_E!W48+NRG_BF_E!W48+NRG_PR_E!W48+NRG_NI_E!W48+NRG_CL_E!W48+NRG_LNG_E!W48+NRG_BIOG_E!W48+NRG_GTL_E!W48+NRG_CPP_E!W48+NRG_NSP_E!W48</f>
        <v>0</v>
      </c>
      <c r="X48" s="8">
        <f>NRG_CM_E!X48+NRG_OIL_NG_E!X48+NRG_PF_E!X48+NRG_CO_E!X48+NRG_BKBPB_E!X48+NRG_GW_E!X48+NRG_BF_E!X48+NRG_PR_E!X48+NRG_NI_E!X48+NRG_CL_E!X48+NRG_LNG_E!X48+NRG_BIOG_E!X48+NRG_GTL_E!X48+NRG_CPP_E!X48+NRG_NSP_E!X48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NRG_CM_E!C49+NRG_OIL_NG_E!C49+NRG_PF_E!C49+NRG_CO_E!C49+NRG_BKBPB_E!C49+NRG_GW_E!C49+NRG_BF_E!C49+NRG_PR_E!C49+NRG_NI_E!C49+NRG_CL_E!C49+NRG_LNG_E!C49+NRG_BIOG_E!C49+NRG_GTL_E!C49+NRG_CPP_E!C49+NRG_NSP_E!C49</f>
        <v>0</v>
      </c>
      <c r="D49" s="8">
        <f>NRG_CM_E!D49+NRG_OIL_NG_E!D49+NRG_PF_E!D49+NRG_CO_E!D49+NRG_BKBPB_E!D49+NRG_GW_E!D49+NRG_BF_E!D49+NRG_PR_E!D49+NRG_NI_E!D49+NRG_CL_E!D49+NRG_LNG_E!D49+NRG_BIOG_E!D49+NRG_GTL_E!D49+NRG_CPP_E!D49+NRG_NSP_E!D49</f>
        <v>0</v>
      </c>
      <c r="E49" s="8">
        <f>NRG_CM_E!E49+NRG_OIL_NG_E!E49+NRG_PF_E!E49+NRG_CO_E!E49+NRG_BKBPB_E!E49+NRG_GW_E!E49+NRG_BF_E!E49+NRG_PR_E!E49+NRG_NI_E!E49+NRG_CL_E!E49+NRG_LNG_E!E49+NRG_BIOG_E!E49+NRG_GTL_E!E49+NRG_CPP_E!E49+NRG_NSP_E!E49</f>
        <v>0</v>
      </c>
      <c r="F49" s="8">
        <f>NRG_CM_E!F49+NRG_OIL_NG_E!F49+NRG_PF_E!F49+NRG_CO_E!F49+NRG_BKBPB_E!F49+NRG_GW_E!F49+NRG_BF_E!F49+NRG_PR_E!F49+NRG_NI_E!F49+NRG_CL_E!F49+NRG_LNG_E!F49+NRG_BIOG_E!F49+NRG_GTL_E!F49+NRG_CPP_E!F49+NRG_NSP_E!F49</f>
        <v>0</v>
      </c>
      <c r="G49" s="8">
        <f>NRG_CM_E!G49+NRG_OIL_NG_E!G49+NRG_PF_E!G49+NRG_CO_E!G49+NRG_BKBPB_E!G49+NRG_GW_E!G49+NRG_BF_E!G49+NRG_PR_E!G49+NRG_NI_E!G49+NRG_CL_E!G49+NRG_LNG_E!G49+NRG_BIOG_E!G49+NRG_GTL_E!G49+NRG_CPP_E!G49+NRG_NSP_E!G49</f>
        <v>0</v>
      </c>
      <c r="H49" s="8">
        <f>NRG_CM_E!H49+NRG_OIL_NG_E!H49+NRG_PF_E!H49+NRG_CO_E!H49+NRG_BKBPB_E!H49+NRG_GW_E!H49+NRG_BF_E!H49+NRG_PR_E!H49+NRG_NI_E!H49+NRG_CL_E!H49+NRG_LNG_E!H49+NRG_BIOG_E!H49+NRG_GTL_E!H49+NRG_CPP_E!H49+NRG_NSP_E!H49</f>
        <v>0</v>
      </c>
      <c r="I49" s="8">
        <f>NRG_CM_E!I49+NRG_OIL_NG_E!I49+NRG_PF_E!I49+NRG_CO_E!I49+NRG_BKBPB_E!I49+NRG_GW_E!I49+NRG_BF_E!I49+NRG_PR_E!I49+NRG_NI_E!I49+NRG_CL_E!I49+NRG_LNG_E!I49+NRG_BIOG_E!I49+NRG_GTL_E!I49+NRG_CPP_E!I49+NRG_NSP_E!I49</f>
        <v>0</v>
      </c>
      <c r="J49" s="8">
        <f>NRG_CM_E!J49+NRG_OIL_NG_E!J49+NRG_PF_E!J49+NRG_CO_E!J49+NRG_BKBPB_E!J49+NRG_GW_E!J49+NRG_BF_E!J49+NRG_PR_E!J49+NRG_NI_E!J49+NRG_CL_E!J49+NRG_LNG_E!J49+NRG_BIOG_E!J49+NRG_GTL_E!J49+NRG_CPP_E!J49+NRG_NSP_E!J49</f>
        <v>0</v>
      </c>
      <c r="K49" s="8">
        <f>NRG_CM_E!K49+NRG_OIL_NG_E!K49+NRG_PF_E!K49+NRG_CO_E!K49+NRG_BKBPB_E!K49+NRG_GW_E!K49+NRG_BF_E!K49+NRG_PR_E!K49+NRG_NI_E!K49+NRG_CL_E!K49+NRG_LNG_E!K49+NRG_BIOG_E!K49+NRG_GTL_E!K49+NRG_CPP_E!K49+NRG_NSP_E!K49</f>
        <v>0</v>
      </c>
      <c r="L49" s="8">
        <f>NRG_CM_E!L49+NRG_OIL_NG_E!L49+NRG_PF_E!L49+NRG_CO_E!L49+NRG_BKBPB_E!L49+NRG_GW_E!L49+NRG_BF_E!L49+NRG_PR_E!L49+NRG_NI_E!L49+NRG_CL_E!L49+NRG_LNG_E!L49+NRG_BIOG_E!L49+NRG_GTL_E!L49+NRG_CPP_E!L49+NRG_NSP_E!L49</f>
        <v>0</v>
      </c>
      <c r="M49" s="8">
        <f>NRG_CM_E!M49+NRG_OIL_NG_E!M49+NRG_PF_E!M49+NRG_CO_E!M49+NRG_BKBPB_E!M49+NRG_GW_E!M49+NRG_BF_E!M49+NRG_PR_E!M49+NRG_NI_E!M49+NRG_CL_E!M49+NRG_LNG_E!M49+NRG_BIOG_E!M49+NRG_GTL_E!M49+NRG_CPP_E!M49+NRG_NSP_E!M49</f>
        <v>0</v>
      </c>
      <c r="N49" s="8">
        <f>NRG_CM_E!N49+NRG_OIL_NG_E!N49+NRG_PF_E!N49+NRG_CO_E!N49+NRG_BKBPB_E!N49+NRG_GW_E!N49+NRG_BF_E!N49+NRG_PR_E!N49+NRG_NI_E!N49+NRG_CL_E!N49+NRG_LNG_E!N49+NRG_BIOG_E!N49+NRG_GTL_E!N49+NRG_CPP_E!N49+NRG_NSP_E!N49</f>
        <v>0</v>
      </c>
      <c r="O49" s="8">
        <f>NRG_CM_E!O49+NRG_OIL_NG_E!O49+NRG_PF_E!O49+NRG_CO_E!O49+NRG_BKBPB_E!O49+NRG_GW_E!O49+NRG_BF_E!O49+NRG_PR_E!O49+NRG_NI_E!O49+NRG_CL_E!O49+NRG_LNG_E!O49+NRG_BIOG_E!O49+NRG_GTL_E!O49+NRG_CPP_E!O49+NRG_NSP_E!O49</f>
        <v>0</v>
      </c>
      <c r="P49" s="8">
        <f>NRG_CM_E!P49+NRG_OIL_NG_E!P49+NRG_PF_E!P49+NRG_CO_E!P49+NRG_BKBPB_E!P49+NRG_GW_E!P49+NRG_BF_E!P49+NRG_PR_E!P49+NRG_NI_E!P49+NRG_CL_E!P49+NRG_LNG_E!P49+NRG_BIOG_E!P49+NRG_GTL_E!P49+NRG_CPP_E!P49+NRG_NSP_E!P49</f>
        <v>0</v>
      </c>
      <c r="Q49" s="8">
        <f>NRG_CM_E!Q49+NRG_OIL_NG_E!Q49+NRG_PF_E!Q49+NRG_CO_E!Q49+NRG_BKBPB_E!Q49+NRG_GW_E!Q49+NRG_BF_E!Q49+NRG_PR_E!Q49+NRG_NI_E!Q49+NRG_CL_E!Q49+NRG_LNG_E!Q49+NRG_BIOG_E!Q49+NRG_GTL_E!Q49+NRG_CPP_E!Q49+NRG_NSP_E!Q49</f>
        <v>0</v>
      </c>
      <c r="R49" s="8">
        <f>NRG_CM_E!R49+NRG_OIL_NG_E!R49+NRG_PF_E!R49+NRG_CO_E!R49+NRG_BKBPB_E!R49+NRG_GW_E!R49+NRG_BF_E!R49+NRG_PR_E!R49+NRG_NI_E!R49+NRG_CL_E!R49+NRG_LNG_E!R49+NRG_BIOG_E!R49+NRG_GTL_E!R49+NRG_CPP_E!R49+NRG_NSP_E!R49</f>
        <v>0</v>
      </c>
      <c r="S49" s="8">
        <f>NRG_CM_E!S49+NRG_OIL_NG_E!S49+NRG_PF_E!S49+NRG_CO_E!S49+NRG_BKBPB_E!S49+NRG_GW_E!S49+NRG_BF_E!S49+NRG_PR_E!S49+NRG_NI_E!S49+NRG_CL_E!S49+NRG_LNG_E!S49+NRG_BIOG_E!S49+NRG_GTL_E!S49+NRG_CPP_E!S49+NRG_NSP_E!S49</f>
        <v>0</v>
      </c>
      <c r="T49" s="8">
        <f>NRG_CM_E!T49+NRG_OIL_NG_E!T49+NRG_PF_E!T49+NRG_CO_E!T49+NRG_BKBPB_E!T49+NRG_GW_E!T49+NRG_BF_E!T49+NRG_PR_E!T49+NRG_NI_E!T49+NRG_CL_E!T49+NRG_LNG_E!T49+NRG_BIOG_E!T49+NRG_GTL_E!T49+NRG_CPP_E!T49+NRG_NSP_E!T49</f>
        <v>0</v>
      </c>
      <c r="U49" s="8">
        <f>NRG_CM_E!U49+NRG_OIL_NG_E!U49+NRG_PF_E!U49+NRG_CO_E!U49+NRG_BKBPB_E!U49+NRG_GW_E!U49+NRG_BF_E!U49+NRG_PR_E!U49+NRG_NI_E!U49+NRG_CL_E!U49+NRG_LNG_E!U49+NRG_BIOG_E!U49+NRG_GTL_E!U49+NRG_CPP_E!U49+NRG_NSP_E!U49</f>
        <v>0</v>
      </c>
      <c r="V49" s="8">
        <f>NRG_CM_E!V49+NRG_OIL_NG_E!V49+NRG_PF_E!V49+NRG_CO_E!V49+NRG_BKBPB_E!V49+NRG_GW_E!V49+NRG_BF_E!V49+NRG_PR_E!V49+NRG_NI_E!V49+NRG_CL_E!V49+NRG_LNG_E!V49+NRG_BIOG_E!V49+NRG_GTL_E!V49+NRG_CPP_E!V49+NRG_NSP_E!V49</f>
        <v>0</v>
      </c>
      <c r="W49" s="8">
        <f>NRG_CM_E!W49+NRG_OIL_NG_E!W49+NRG_PF_E!W49+NRG_CO_E!W49+NRG_BKBPB_E!W49+NRG_GW_E!W49+NRG_BF_E!W49+NRG_PR_E!W49+NRG_NI_E!W49+NRG_CL_E!W49+NRG_LNG_E!W49+NRG_BIOG_E!W49+NRG_GTL_E!W49+NRG_CPP_E!W49+NRG_NSP_E!W49</f>
        <v>0</v>
      </c>
      <c r="X49" s="8">
        <f>NRG_CM_E!X49+NRG_OIL_NG_E!X49+NRG_PF_E!X49+NRG_CO_E!X49+NRG_BKBPB_E!X49+NRG_GW_E!X49+NRG_BF_E!X49+NRG_PR_E!X49+NRG_NI_E!X49+NRG_CL_E!X49+NRG_LNG_E!X49+NRG_BIOG_E!X49+NRG_GTL_E!X49+NRG_CPP_E!X49+NRG_NSP_E!X49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NRG_CM_E!C50+NRG_OIL_NG_E!C50+NRG_PF_E!C50+NRG_CO_E!C50+NRG_BKBPB_E!C50+NRG_GW_E!C50+NRG_BF_E!C50+NRG_PR_E!C50+NRG_NI_E!C50+NRG_CL_E!C50+NRG_LNG_E!C50+NRG_BIOG_E!C50+NRG_GTL_E!C50+NRG_CPP_E!C50+NRG_NSP_E!C50</f>
        <v>0</v>
      </c>
      <c r="D50" s="8">
        <f>NRG_CM_E!D50+NRG_OIL_NG_E!D50+NRG_PF_E!D50+NRG_CO_E!D50+NRG_BKBPB_E!D50+NRG_GW_E!D50+NRG_BF_E!D50+NRG_PR_E!D50+NRG_NI_E!D50+NRG_CL_E!D50+NRG_LNG_E!D50+NRG_BIOG_E!D50+NRG_GTL_E!D50+NRG_CPP_E!D50+NRG_NSP_E!D50</f>
        <v>0</v>
      </c>
      <c r="E50" s="8">
        <f>NRG_CM_E!E50+NRG_OIL_NG_E!E50+NRG_PF_E!E50+NRG_CO_E!E50+NRG_BKBPB_E!E50+NRG_GW_E!E50+NRG_BF_E!E50+NRG_PR_E!E50+NRG_NI_E!E50+NRG_CL_E!E50+NRG_LNG_E!E50+NRG_BIOG_E!E50+NRG_GTL_E!E50+NRG_CPP_E!E50+NRG_NSP_E!E50</f>
        <v>47.146647959999996</v>
      </c>
      <c r="F50" s="8">
        <f>NRG_CM_E!F50+NRG_OIL_NG_E!F50+NRG_PF_E!F50+NRG_CO_E!F50+NRG_BKBPB_E!F50+NRG_GW_E!F50+NRG_BF_E!F50+NRG_PR_E!F50+NRG_NI_E!F50+NRG_CL_E!F50+NRG_LNG_E!F50+NRG_BIOG_E!F50+NRG_GTL_E!F50+NRG_CPP_E!F50+NRG_NSP_E!F50</f>
        <v>47.146647959999996</v>
      </c>
      <c r="G50" s="8">
        <f>NRG_CM_E!G50+NRG_OIL_NG_E!G50+NRG_PF_E!G50+NRG_CO_E!G50+NRG_BKBPB_E!G50+NRG_GW_E!G50+NRG_BF_E!G50+NRG_PR_E!G50+NRG_NI_E!G50+NRG_CL_E!G50+NRG_LNG_E!G50+NRG_BIOG_E!G50+NRG_GTL_E!G50+NRG_CPP_E!G50+NRG_NSP_E!G50</f>
        <v>0</v>
      </c>
      <c r="H50" s="8">
        <f>NRG_CM_E!H50+NRG_OIL_NG_E!H50+NRG_PF_E!H50+NRG_CO_E!H50+NRG_BKBPB_E!H50+NRG_GW_E!H50+NRG_BF_E!H50+NRG_PR_E!H50+NRG_NI_E!H50+NRG_CL_E!H50+NRG_LNG_E!H50+NRG_BIOG_E!H50+NRG_GTL_E!H50+NRG_CPP_E!H50+NRG_NSP_E!H50</f>
        <v>0</v>
      </c>
      <c r="I50" s="8">
        <f>NRG_CM_E!I50+NRG_OIL_NG_E!I50+NRG_PF_E!I50+NRG_CO_E!I50+NRG_BKBPB_E!I50+NRG_GW_E!I50+NRG_BF_E!I50+NRG_PR_E!I50+NRG_NI_E!I50+NRG_CL_E!I50+NRG_LNG_E!I50+NRG_BIOG_E!I50+NRG_GTL_E!I50+NRG_CPP_E!I50+NRG_NSP_E!I50</f>
        <v>0</v>
      </c>
      <c r="J50" s="8">
        <f>NRG_CM_E!J50+NRG_OIL_NG_E!J50+NRG_PF_E!J50+NRG_CO_E!J50+NRG_BKBPB_E!J50+NRG_GW_E!J50+NRG_BF_E!J50+NRG_PR_E!J50+NRG_NI_E!J50+NRG_CL_E!J50+NRG_LNG_E!J50+NRG_BIOG_E!J50+NRG_GTL_E!J50+NRG_CPP_E!J50+NRG_NSP_E!J50</f>
        <v>0</v>
      </c>
      <c r="K50" s="8">
        <f>NRG_CM_E!K50+NRG_OIL_NG_E!K50+NRG_PF_E!K50+NRG_CO_E!K50+NRG_BKBPB_E!K50+NRG_GW_E!K50+NRG_BF_E!K50+NRG_PR_E!K50+NRG_NI_E!K50+NRG_CL_E!K50+NRG_LNG_E!K50+NRG_BIOG_E!K50+NRG_GTL_E!K50+NRG_CPP_E!K50+NRG_NSP_E!K50</f>
        <v>0</v>
      </c>
      <c r="L50" s="8">
        <f>NRG_CM_E!L50+NRG_OIL_NG_E!L50+NRG_PF_E!L50+NRG_CO_E!L50+NRG_BKBPB_E!L50+NRG_GW_E!L50+NRG_BF_E!L50+NRG_PR_E!L50+NRG_NI_E!L50+NRG_CL_E!L50+NRG_LNG_E!L50+NRG_BIOG_E!L50+NRG_GTL_E!L50+NRG_CPP_E!L50+NRG_NSP_E!L50</f>
        <v>0</v>
      </c>
      <c r="M50" s="8">
        <f>NRG_CM_E!M50+NRG_OIL_NG_E!M50+NRG_PF_E!M50+NRG_CO_E!M50+NRG_BKBPB_E!M50+NRG_GW_E!M50+NRG_BF_E!M50+NRG_PR_E!M50+NRG_NI_E!M50+NRG_CL_E!M50+NRG_LNG_E!M50+NRG_BIOG_E!M50+NRG_GTL_E!M50+NRG_CPP_E!M50+NRG_NSP_E!M50</f>
        <v>0</v>
      </c>
      <c r="N50" s="8">
        <f>NRG_CM_E!N50+NRG_OIL_NG_E!N50+NRG_PF_E!N50+NRG_CO_E!N50+NRG_BKBPB_E!N50+NRG_GW_E!N50+NRG_BF_E!N50+NRG_PR_E!N50+NRG_NI_E!N50+NRG_CL_E!N50+NRG_LNG_E!N50+NRG_BIOG_E!N50+NRG_GTL_E!N50+NRG_CPP_E!N50+NRG_NSP_E!N50</f>
        <v>0</v>
      </c>
      <c r="O50" s="8">
        <f>NRG_CM_E!O50+NRG_OIL_NG_E!O50+NRG_PF_E!O50+NRG_CO_E!O50+NRG_BKBPB_E!O50+NRG_GW_E!O50+NRG_BF_E!O50+NRG_PR_E!O50+NRG_NI_E!O50+NRG_CL_E!O50+NRG_LNG_E!O50+NRG_BIOG_E!O50+NRG_GTL_E!O50+NRG_CPP_E!O50+NRG_NSP_E!O50</f>
        <v>0</v>
      </c>
      <c r="P50" s="8">
        <f>NRG_CM_E!P50+NRG_OIL_NG_E!P50+NRG_PF_E!P50+NRG_CO_E!P50+NRG_BKBPB_E!P50+NRG_GW_E!P50+NRG_BF_E!P50+NRG_PR_E!P50+NRG_NI_E!P50+NRG_CL_E!P50+NRG_LNG_E!P50+NRG_BIOG_E!P50+NRG_GTL_E!P50+NRG_CPP_E!P50+NRG_NSP_E!P50</f>
        <v>0</v>
      </c>
      <c r="Q50" s="8">
        <f>NRG_CM_E!Q50+NRG_OIL_NG_E!Q50+NRG_PF_E!Q50+NRG_CO_E!Q50+NRG_BKBPB_E!Q50+NRG_GW_E!Q50+NRG_BF_E!Q50+NRG_PR_E!Q50+NRG_NI_E!Q50+NRG_CL_E!Q50+NRG_LNG_E!Q50+NRG_BIOG_E!Q50+NRG_GTL_E!Q50+NRG_CPP_E!Q50+NRG_NSP_E!Q50</f>
        <v>0</v>
      </c>
      <c r="R50" s="8">
        <f>NRG_CM_E!R50+NRG_OIL_NG_E!R50+NRG_PF_E!R50+NRG_CO_E!R50+NRG_BKBPB_E!R50+NRG_GW_E!R50+NRG_BF_E!R50+NRG_PR_E!R50+NRG_NI_E!R50+NRG_CL_E!R50+NRG_LNG_E!R50+NRG_BIOG_E!R50+NRG_GTL_E!R50+NRG_CPP_E!R50+NRG_NSP_E!R50</f>
        <v>0</v>
      </c>
      <c r="S50" s="8">
        <f>NRG_CM_E!S50+NRG_OIL_NG_E!S50+NRG_PF_E!S50+NRG_CO_E!S50+NRG_BKBPB_E!S50+NRG_GW_E!S50+NRG_BF_E!S50+NRG_PR_E!S50+NRG_NI_E!S50+NRG_CL_E!S50+NRG_LNG_E!S50+NRG_BIOG_E!S50+NRG_GTL_E!S50+NRG_CPP_E!S50+NRG_NSP_E!S50</f>
        <v>0</v>
      </c>
      <c r="T50" s="8">
        <f>NRG_CM_E!T50+NRG_OIL_NG_E!T50+NRG_PF_E!T50+NRG_CO_E!T50+NRG_BKBPB_E!T50+NRG_GW_E!T50+NRG_BF_E!T50+NRG_PR_E!T50+NRG_NI_E!T50+NRG_CL_E!T50+NRG_LNG_E!T50+NRG_BIOG_E!T50+NRG_GTL_E!T50+NRG_CPP_E!T50+NRG_NSP_E!T50</f>
        <v>0</v>
      </c>
      <c r="U50" s="8">
        <f>NRG_CM_E!U50+NRG_OIL_NG_E!U50+NRG_PF_E!U50+NRG_CO_E!U50+NRG_BKBPB_E!U50+NRG_GW_E!U50+NRG_BF_E!U50+NRG_PR_E!U50+NRG_NI_E!U50+NRG_CL_E!U50+NRG_LNG_E!U50+NRG_BIOG_E!U50+NRG_GTL_E!U50+NRG_CPP_E!U50+NRG_NSP_E!U50</f>
        <v>0</v>
      </c>
      <c r="V50" s="8">
        <f>NRG_CM_E!V50+NRG_OIL_NG_E!V50+NRG_PF_E!V50+NRG_CO_E!V50+NRG_BKBPB_E!V50+NRG_GW_E!V50+NRG_BF_E!V50+NRG_PR_E!V50+NRG_NI_E!V50+NRG_CL_E!V50+NRG_LNG_E!V50+NRG_BIOG_E!V50+NRG_GTL_E!V50+NRG_CPP_E!V50+NRG_NSP_E!V50</f>
        <v>0</v>
      </c>
      <c r="W50" s="8">
        <f>NRG_CM_E!W50+NRG_OIL_NG_E!W50+NRG_PF_E!W50+NRG_CO_E!W50+NRG_BKBPB_E!W50+NRG_GW_E!W50+NRG_BF_E!W50+NRG_PR_E!W50+NRG_NI_E!W50+NRG_CL_E!W50+NRG_LNG_E!W50+NRG_BIOG_E!W50+NRG_GTL_E!W50+NRG_CPP_E!W50+NRG_NSP_E!W50</f>
        <v>0</v>
      </c>
      <c r="X50" s="8">
        <f>NRG_CM_E!X50+NRG_OIL_NG_E!X50+NRG_PF_E!X50+NRG_CO_E!X50+NRG_BKBPB_E!X50+NRG_GW_E!X50+NRG_BF_E!X50+NRG_PR_E!X50+NRG_NI_E!X50+NRG_CL_E!X50+NRG_LNG_E!X50+NRG_BIOG_E!X50+NRG_GTL_E!X50+NRG_CPP_E!X50+NRG_NSP_E!X50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NRG_CM_E!C51+NRG_OIL_NG_E!C51+NRG_PF_E!C51+NRG_CO_E!C51+NRG_BKBPB_E!C51+NRG_GW_E!C51+NRG_BF_E!C51+NRG_PR_E!C51+NRG_NI_E!C51+NRG_CL_E!C51+NRG_LNG_E!C51+NRG_BIOG_E!C51+NRG_GTL_E!C51+NRG_CPP_E!C51+NRG_NSP_E!C51</f>
        <v>0</v>
      </c>
      <c r="D51" s="27">
        <f>NRG_CM_E!D51+NRG_OIL_NG_E!D51+NRG_PF_E!D51+NRG_CO_E!D51+NRG_BKBPB_E!D51+NRG_GW_E!D51+NRG_BF_E!D51+NRG_PR_E!D51+NRG_NI_E!D51+NRG_CL_E!D51+NRG_LNG_E!D51+NRG_BIOG_E!D51+NRG_GTL_E!D51+NRG_CPP_E!D51+NRG_NSP_E!D51</f>
        <v>0</v>
      </c>
      <c r="E51" s="27">
        <f>NRG_CM_E!E51+NRG_OIL_NG_E!E51+NRG_PF_E!E51+NRG_CO_E!E51+NRG_BKBPB_E!E51+NRG_GW_E!E51+NRG_BF_E!E51+NRG_PR_E!E51+NRG_NI_E!E51+NRG_CL_E!E51+NRG_LNG_E!E51+NRG_BIOG_E!E51+NRG_GTL_E!E51+NRG_CPP_E!E51+NRG_NSP_E!E51</f>
        <v>0</v>
      </c>
      <c r="F51" s="27">
        <f>NRG_CM_E!F51+NRG_OIL_NG_E!F51+NRG_PF_E!F51+NRG_CO_E!F51+NRG_BKBPB_E!F51+NRG_GW_E!F51+NRG_BF_E!F51+NRG_PR_E!F51+NRG_NI_E!F51+NRG_CL_E!F51+NRG_LNG_E!F51+NRG_BIOG_E!F51+NRG_GTL_E!F51+NRG_CPP_E!F51+NRG_NSP_E!F51</f>
        <v>0</v>
      </c>
      <c r="G51" s="27">
        <f>NRG_CM_E!G51+NRG_OIL_NG_E!G51+NRG_PF_E!G51+NRG_CO_E!G51+NRG_BKBPB_E!G51+NRG_GW_E!G51+NRG_BF_E!G51+NRG_PR_E!G51+NRG_NI_E!G51+NRG_CL_E!G51+NRG_LNG_E!G51+NRG_BIOG_E!G51+NRG_GTL_E!G51+NRG_CPP_E!G51+NRG_NSP_E!G51</f>
        <v>0</v>
      </c>
      <c r="H51" s="27">
        <f>NRG_CM_E!H51+NRG_OIL_NG_E!H51+NRG_PF_E!H51+NRG_CO_E!H51+NRG_BKBPB_E!H51+NRG_GW_E!H51+NRG_BF_E!H51+NRG_PR_E!H51+NRG_NI_E!H51+NRG_CL_E!H51+NRG_LNG_E!H51+NRG_BIOG_E!H51+NRG_GTL_E!H51+NRG_CPP_E!H51+NRG_NSP_E!H51</f>
        <v>0</v>
      </c>
      <c r="I51" s="27">
        <f>NRG_CM_E!I51+NRG_OIL_NG_E!I51+NRG_PF_E!I51+NRG_CO_E!I51+NRG_BKBPB_E!I51+NRG_GW_E!I51+NRG_BF_E!I51+NRG_PR_E!I51+NRG_NI_E!I51+NRG_CL_E!I51+NRG_LNG_E!I51+NRG_BIOG_E!I51+NRG_GTL_E!I51+NRG_CPP_E!I51+NRG_NSP_E!I51</f>
        <v>0</v>
      </c>
      <c r="J51" s="27">
        <f>NRG_CM_E!J51+NRG_OIL_NG_E!J51+NRG_PF_E!J51+NRG_CO_E!J51+NRG_BKBPB_E!J51+NRG_GW_E!J51+NRG_BF_E!J51+NRG_PR_E!J51+NRG_NI_E!J51+NRG_CL_E!J51+NRG_LNG_E!J51+NRG_BIOG_E!J51+NRG_GTL_E!J51+NRG_CPP_E!J51+NRG_NSP_E!J51</f>
        <v>0</v>
      </c>
      <c r="K51" s="27">
        <f>NRG_CM_E!K51+NRG_OIL_NG_E!K51+NRG_PF_E!K51+NRG_CO_E!K51+NRG_BKBPB_E!K51+NRG_GW_E!K51+NRG_BF_E!K51+NRG_PR_E!K51+NRG_NI_E!K51+NRG_CL_E!K51+NRG_LNG_E!K51+NRG_BIOG_E!K51+NRG_GTL_E!K51+NRG_CPP_E!K51+NRG_NSP_E!K51</f>
        <v>0</v>
      </c>
      <c r="L51" s="27">
        <f>NRG_CM_E!L51+NRG_OIL_NG_E!L51+NRG_PF_E!L51+NRG_CO_E!L51+NRG_BKBPB_E!L51+NRG_GW_E!L51+NRG_BF_E!L51+NRG_PR_E!L51+NRG_NI_E!L51+NRG_CL_E!L51+NRG_LNG_E!L51+NRG_BIOG_E!L51+NRG_GTL_E!L51+NRG_CPP_E!L51+NRG_NSP_E!L51</f>
        <v>0</v>
      </c>
      <c r="M51" s="27">
        <f>NRG_CM_E!M51+NRG_OIL_NG_E!M51+NRG_PF_E!M51+NRG_CO_E!M51+NRG_BKBPB_E!M51+NRG_GW_E!M51+NRG_BF_E!M51+NRG_PR_E!M51+NRG_NI_E!M51+NRG_CL_E!M51+NRG_LNG_E!M51+NRG_BIOG_E!M51+NRG_GTL_E!M51+NRG_CPP_E!M51+NRG_NSP_E!M51</f>
        <v>0</v>
      </c>
      <c r="N51" s="27">
        <f>NRG_CM_E!N51+NRG_OIL_NG_E!N51+NRG_PF_E!N51+NRG_CO_E!N51+NRG_BKBPB_E!N51+NRG_GW_E!N51+NRG_BF_E!N51+NRG_PR_E!N51+NRG_NI_E!N51+NRG_CL_E!N51+NRG_LNG_E!N51+NRG_BIOG_E!N51+NRG_GTL_E!N51+NRG_CPP_E!N51+NRG_NSP_E!N51</f>
        <v>0</v>
      </c>
      <c r="O51" s="27">
        <f>NRG_CM_E!O51+NRG_OIL_NG_E!O51+NRG_PF_E!O51+NRG_CO_E!O51+NRG_BKBPB_E!O51+NRG_GW_E!O51+NRG_BF_E!O51+NRG_PR_E!O51+NRG_NI_E!O51+NRG_CL_E!O51+NRG_LNG_E!O51+NRG_BIOG_E!O51+NRG_GTL_E!O51+NRG_CPP_E!O51+NRG_NSP_E!O51</f>
        <v>0</v>
      </c>
      <c r="P51" s="27">
        <f>NRG_CM_E!P51+NRG_OIL_NG_E!P51+NRG_PF_E!P51+NRG_CO_E!P51+NRG_BKBPB_E!P51+NRG_GW_E!P51+NRG_BF_E!P51+NRG_PR_E!P51+NRG_NI_E!P51+NRG_CL_E!P51+NRG_LNG_E!P51+NRG_BIOG_E!P51+NRG_GTL_E!P51+NRG_CPP_E!P51+NRG_NSP_E!P51</f>
        <v>0</v>
      </c>
      <c r="Q51" s="27">
        <f>NRG_CM_E!Q51+NRG_OIL_NG_E!Q51+NRG_PF_E!Q51+NRG_CO_E!Q51+NRG_BKBPB_E!Q51+NRG_GW_E!Q51+NRG_BF_E!Q51+NRG_PR_E!Q51+NRG_NI_E!Q51+NRG_CL_E!Q51+NRG_LNG_E!Q51+NRG_BIOG_E!Q51+NRG_GTL_E!Q51+NRG_CPP_E!Q51+NRG_NSP_E!Q51</f>
        <v>0</v>
      </c>
      <c r="R51" s="27">
        <f>NRG_CM_E!R51+NRG_OIL_NG_E!R51+NRG_PF_E!R51+NRG_CO_E!R51+NRG_BKBPB_E!R51+NRG_GW_E!R51+NRG_BF_E!R51+NRG_PR_E!R51+NRG_NI_E!R51+NRG_CL_E!R51+NRG_LNG_E!R51+NRG_BIOG_E!R51+NRG_GTL_E!R51+NRG_CPP_E!R51+NRG_NSP_E!R51</f>
        <v>0</v>
      </c>
      <c r="S51" s="27">
        <f>NRG_CM_E!S51+NRG_OIL_NG_E!S51+NRG_PF_E!S51+NRG_CO_E!S51+NRG_BKBPB_E!S51+NRG_GW_E!S51+NRG_BF_E!S51+NRG_PR_E!S51+NRG_NI_E!S51+NRG_CL_E!S51+NRG_LNG_E!S51+NRG_BIOG_E!S51+NRG_GTL_E!S51+NRG_CPP_E!S51+NRG_NSP_E!S51</f>
        <v>0</v>
      </c>
      <c r="T51" s="27">
        <f>NRG_CM_E!T51+NRG_OIL_NG_E!T51+NRG_PF_E!T51+NRG_CO_E!T51+NRG_BKBPB_E!T51+NRG_GW_E!T51+NRG_BF_E!T51+NRG_PR_E!T51+NRG_NI_E!T51+NRG_CL_E!T51+NRG_LNG_E!T51+NRG_BIOG_E!T51+NRG_GTL_E!T51+NRG_CPP_E!T51+NRG_NSP_E!T51</f>
        <v>0</v>
      </c>
      <c r="U51" s="27">
        <f>NRG_CM_E!U51+NRG_OIL_NG_E!U51+NRG_PF_E!U51+NRG_CO_E!U51+NRG_BKBPB_E!U51+NRG_GW_E!U51+NRG_BF_E!U51+NRG_PR_E!U51+NRG_NI_E!U51+NRG_CL_E!U51+NRG_LNG_E!U51+NRG_BIOG_E!U51+NRG_GTL_E!U51+NRG_CPP_E!U51+NRG_NSP_E!U51</f>
        <v>0</v>
      </c>
      <c r="V51" s="27">
        <f>NRG_CM_E!V51+NRG_OIL_NG_E!V51+NRG_PF_E!V51+NRG_CO_E!V51+NRG_BKBPB_E!V51+NRG_GW_E!V51+NRG_BF_E!V51+NRG_PR_E!V51+NRG_NI_E!V51+NRG_CL_E!V51+NRG_LNG_E!V51+NRG_BIOG_E!V51+NRG_GTL_E!V51+NRG_CPP_E!V51+NRG_NSP_E!V51</f>
        <v>0</v>
      </c>
      <c r="W51" s="27">
        <f>NRG_CM_E!W51+NRG_OIL_NG_E!W51+NRG_PF_E!W51+NRG_CO_E!W51+NRG_BKBPB_E!W51+NRG_GW_E!W51+NRG_BF_E!W51+NRG_PR_E!W51+NRG_NI_E!W51+NRG_CL_E!W51+NRG_LNG_E!W51+NRG_BIOG_E!W51+NRG_GTL_E!W51+NRG_CPP_E!W51+NRG_NSP_E!W51</f>
        <v>0</v>
      </c>
      <c r="X51" s="27">
        <f>NRG_CM_E!X51+NRG_OIL_NG_E!X51+NRG_PF_E!X51+NRG_CO_E!X51+NRG_BKBPB_E!X51+NRG_GW_E!X51+NRG_BF_E!X51+NRG_PR_E!X51+NRG_NI_E!X51+NRG_CL_E!X51+NRG_LNG_E!X51+NRG_BIOG_E!X51+NRG_GTL_E!X51+NRG_CPP_E!X51+NRG_NSP_E!X51</f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19">SUM(C53:C54)</f>
        <v>0</v>
      </c>
      <c r="D52" s="27">
        <f t="shared" ref="D52:X52" si="20">SUM(D53:D54)</f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</row>
    <row r="53" spans="1:24" ht="11.25" customHeight="1" x14ac:dyDescent="0.2">
      <c r="A53" s="29" t="s">
        <v>116</v>
      </c>
      <c r="B53" s="7" t="s">
        <v>117</v>
      </c>
      <c r="C53" s="8">
        <f>NRG_CM_E!C53+NRG_OIL_NG_E!C53+NRG_PF_E!C53+NRG_CO_E!C53+NRG_BKBPB_E!C53+NRG_GW_E!C53+NRG_BF_E!C53+NRG_PR_E!C53+NRG_NI_E!C53+NRG_CL_E!C53+NRG_LNG_E!C53+NRG_BIOG_E!C53+NRG_GTL_E!C53+NRG_CPP_E!C53+NRG_NSP_E!C53</f>
        <v>0</v>
      </c>
      <c r="D53" s="8">
        <f>NRG_CM_E!D53+NRG_OIL_NG_E!D53+NRG_PF_E!D53+NRG_CO_E!D53+NRG_BKBPB_E!D53+NRG_GW_E!D53+NRG_BF_E!D53+NRG_PR_E!D53+NRG_NI_E!D53+NRG_CL_E!D53+NRG_LNG_E!D53+NRG_BIOG_E!D53+NRG_GTL_E!D53+NRG_CPP_E!D53+NRG_NSP_E!D53</f>
        <v>0</v>
      </c>
      <c r="E53" s="8">
        <f>NRG_CM_E!E53+NRG_OIL_NG_E!E53+NRG_PF_E!E53+NRG_CO_E!E53+NRG_BKBPB_E!E53+NRG_GW_E!E53+NRG_BF_E!E53+NRG_PR_E!E53+NRG_NI_E!E53+NRG_CL_E!E53+NRG_LNG_E!E53+NRG_BIOG_E!E53+NRG_GTL_E!E53+NRG_CPP_E!E53+NRG_NSP_E!E53</f>
        <v>0</v>
      </c>
      <c r="F53" s="8">
        <f>NRG_CM_E!F53+NRG_OIL_NG_E!F53+NRG_PF_E!F53+NRG_CO_E!F53+NRG_BKBPB_E!F53+NRG_GW_E!F53+NRG_BF_E!F53+NRG_PR_E!F53+NRG_NI_E!F53+NRG_CL_E!F53+NRG_LNG_E!F53+NRG_BIOG_E!F53+NRG_GTL_E!F53+NRG_CPP_E!F53+NRG_NSP_E!F53</f>
        <v>0</v>
      </c>
      <c r="G53" s="8">
        <f>NRG_CM_E!G53+NRG_OIL_NG_E!G53+NRG_PF_E!G53+NRG_CO_E!G53+NRG_BKBPB_E!G53+NRG_GW_E!G53+NRG_BF_E!G53+NRG_PR_E!G53+NRG_NI_E!G53+NRG_CL_E!G53+NRG_LNG_E!G53+NRG_BIOG_E!G53+NRG_GTL_E!G53+NRG_CPP_E!G53+NRG_NSP_E!G53</f>
        <v>0</v>
      </c>
      <c r="H53" s="8">
        <f>NRG_CM_E!H53+NRG_OIL_NG_E!H53+NRG_PF_E!H53+NRG_CO_E!H53+NRG_BKBPB_E!H53+NRG_GW_E!H53+NRG_BF_E!H53+NRG_PR_E!H53+NRG_NI_E!H53+NRG_CL_E!H53+NRG_LNG_E!H53+NRG_BIOG_E!H53+NRG_GTL_E!H53+NRG_CPP_E!H53+NRG_NSP_E!H53</f>
        <v>0</v>
      </c>
      <c r="I53" s="8">
        <f>NRG_CM_E!I53+NRG_OIL_NG_E!I53+NRG_PF_E!I53+NRG_CO_E!I53+NRG_BKBPB_E!I53+NRG_GW_E!I53+NRG_BF_E!I53+NRG_PR_E!I53+NRG_NI_E!I53+NRG_CL_E!I53+NRG_LNG_E!I53+NRG_BIOG_E!I53+NRG_GTL_E!I53+NRG_CPP_E!I53+NRG_NSP_E!I53</f>
        <v>0</v>
      </c>
      <c r="J53" s="8">
        <f>NRG_CM_E!J53+NRG_OIL_NG_E!J53+NRG_PF_E!J53+NRG_CO_E!J53+NRG_BKBPB_E!J53+NRG_GW_E!J53+NRG_BF_E!J53+NRG_PR_E!J53+NRG_NI_E!J53+NRG_CL_E!J53+NRG_LNG_E!J53+NRG_BIOG_E!J53+NRG_GTL_E!J53+NRG_CPP_E!J53+NRG_NSP_E!J53</f>
        <v>0</v>
      </c>
      <c r="K53" s="8">
        <f>NRG_CM_E!K53+NRG_OIL_NG_E!K53+NRG_PF_E!K53+NRG_CO_E!K53+NRG_BKBPB_E!K53+NRG_GW_E!K53+NRG_BF_E!K53+NRG_PR_E!K53+NRG_NI_E!K53+NRG_CL_E!K53+NRG_LNG_E!K53+NRG_BIOG_E!K53+NRG_GTL_E!K53+NRG_CPP_E!K53+NRG_NSP_E!K53</f>
        <v>0</v>
      </c>
      <c r="L53" s="8">
        <f>NRG_CM_E!L53+NRG_OIL_NG_E!L53+NRG_PF_E!L53+NRG_CO_E!L53+NRG_BKBPB_E!L53+NRG_GW_E!L53+NRG_BF_E!L53+NRG_PR_E!L53+NRG_NI_E!L53+NRG_CL_E!L53+NRG_LNG_E!L53+NRG_BIOG_E!L53+NRG_GTL_E!L53+NRG_CPP_E!L53+NRG_NSP_E!L53</f>
        <v>0</v>
      </c>
      <c r="M53" s="8">
        <f>NRG_CM_E!M53+NRG_OIL_NG_E!M53+NRG_PF_E!M53+NRG_CO_E!M53+NRG_BKBPB_E!M53+NRG_GW_E!M53+NRG_BF_E!M53+NRG_PR_E!M53+NRG_NI_E!M53+NRG_CL_E!M53+NRG_LNG_E!M53+NRG_BIOG_E!M53+NRG_GTL_E!M53+NRG_CPP_E!M53+NRG_NSP_E!M53</f>
        <v>0</v>
      </c>
      <c r="N53" s="8">
        <f>NRG_CM_E!N53+NRG_OIL_NG_E!N53+NRG_PF_E!N53+NRG_CO_E!N53+NRG_BKBPB_E!N53+NRG_GW_E!N53+NRG_BF_E!N53+NRG_PR_E!N53+NRG_NI_E!N53+NRG_CL_E!N53+NRG_LNG_E!N53+NRG_BIOG_E!N53+NRG_GTL_E!N53+NRG_CPP_E!N53+NRG_NSP_E!N53</f>
        <v>0</v>
      </c>
      <c r="O53" s="8">
        <f>NRG_CM_E!O53+NRG_OIL_NG_E!O53+NRG_PF_E!O53+NRG_CO_E!O53+NRG_BKBPB_E!O53+NRG_GW_E!O53+NRG_BF_E!O53+NRG_PR_E!O53+NRG_NI_E!O53+NRG_CL_E!O53+NRG_LNG_E!O53+NRG_BIOG_E!O53+NRG_GTL_E!O53+NRG_CPP_E!O53+NRG_NSP_E!O53</f>
        <v>0</v>
      </c>
      <c r="P53" s="8">
        <f>NRG_CM_E!P53+NRG_OIL_NG_E!P53+NRG_PF_E!P53+NRG_CO_E!P53+NRG_BKBPB_E!P53+NRG_GW_E!P53+NRG_BF_E!P53+NRG_PR_E!P53+NRG_NI_E!P53+NRG_CL_E!P53+NRG_LNG_E!P53+NRG_BIOG_E!P53+NRG_GTL_E!P53+NRG_CPP_E!P53+NRG_NSP_E!P53</f>
        <v>0</v>
      </c>
      <c r="Q53" s="8">
        <f>NRG_CM_E!Q53+NRG_OIL_NG_E!Q53+NRG_PF_E!Q53+NRG_CO_E!Q53+NRG_BKBPB_E!Q53+NRG_GW_E!Q53+NRG_BF_E!Q53+NRG_PR_E!Q53+NRG_NI_E!Q53+NRG_CL_E!Q53+NRG_LNG_E!Q53+NRG_BIOG_E!Q53+NRG_GTL_E!Q53+NRG_CPP_E!Q53+NRG_NSP_E!Q53</f>
        <v>0</v>
      </c>
      <c r="R53" s="8">
        <f>NRG_CM_E!R53+NRG_OIL_NG_E!R53+NRG_PF_E!R53+NRG_CO_E!R53+NRG_BKBPB_E!R53+NRG_GW_E!R53+NRG_BF_E!R53+NRG_PR_E!R53+NRG_NI_E!R53+NRG_CL_E!R53+NRG_LNG_E!R53+NRG_BIOG_E!R53+NRG_GTL_E!R53+NRG_CPP_E!R53+NRG_NSP_E!R53</f>
        <v>0</v>
      </c>
      <c r="S53" s="8">
        <f>NRG_CM_E!S53+NRG_OIL_NG_E!S53+NRG_PF_E!S53+NRG_CO_E!S53+NRG_BKBPB_E!S53+NRG_GW_E!S53+NRG_BF_E!S53+NRG_PR_E!S53+NRG_NI_E!S53+NRG_CL_E!S53+NRG_LNG_E!S53+NRG_BIOG_E!S53+NRG_GTL_E!S53+NRG_CPP_E!S53+NRG_NSP_E!S53</f>
        <v>0</v>
      </c>
      <c r="T53" s="8">
        <f>NRG_CM_E!T53+NRG_OIL_NG_E!T53+NRG_PF_E!T53+NRG_CO_E!T53+NRG_BKBPB_E!T53+NRG_GW_E!T53+NRG_BF_E!T53+NRG_PR_E!T53+NRG_NI_E!T53+NRG_CL_E!T53+NRG_LNG_E!T53+NRG_BIOG_E!T53+NRG_GTL_E!T53+NRG_CPP_E!T53+NRG_NSP_E!T53</f>
        <v>0</v>
      </c>
      <c r="U53" s="8">
        <f>NRG_CM_E!U53+NRG_OIL_NG_E!U53+NRG_PF_E!U53+NRG_CO_E!U53+NRG_BKBPB_E!U53+NRG_GW_E!U53+NRG_BF_E!U53+NRG_PR_E!U53+NRG_NI_E!U53+NRG_CL_E!U53+NRG_LNG_E!U53+NRG_BIOG_E!U53+NRG_GTL_E!U53+NRG_CPP_E!U53+NRG_NSP_E!U53</f>
        <v>0</v>
      </c>
      <c r="V53" s="8">
        <f>NRG_CM_E!V53+NRG_OIL_NG_E!V53+NRG_PF_E!V53+NRG_CO_E!V53+NRG_BKBPB_E!V53+NRG_GW_E!V53+NRG_BF_E!V53+NRG_PR_E!V53+NRG_NI_E!V53+NRG_CL_E!V53+NRG_LNG_E!V53+NRG_BIOG_E!V53+NRG_GTL_E!V53+NRG_CPP_E!V53+NRG_NSP_E!V53</f>
        <v>0</v>
      </c>
      <c r="W53" s="8">
        <f>NRG_CM_E!W53+NRG_OIL_NG_E!W53+NRG_PF_E!W53+NRG_CO_E!W53+NRG_BKBPB_E!W53+NRG_GW_E!W53+NRG_BF_E!W53+NRG_PR_E!W53+NRG_NI_E!W53+NRG_CL_E!W53+NRG_LNG_E!W53+NRG_BIOG_E!W53+NRG_GTL_E!W53+NRG_CPP_E!W53+NRG_NSP_E!W53</f>
        <v>0</v>
      </c>
      <c r="X53" s="8">
        <f>NRG_CM_E!X53+NRG_OIL_NG_E!X53+NRG_PF_E!X53+NRG_CO_E!X53+NRG_BKBPB_E!X53+NRG_GW_E!X53+NRG_BF_E!X53+NRG_PR_E!X53+NRG_NI_E!X53+NRG_CL_E!X53+NRG_LNG_E!X53+NRG_BIOG_E!X53+NRG_GTL_E!X53+NRG_CPP_E!X53+NRG_NSP_E!X53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NRG_CM_E!C54+NRG_OIL_NG_E!C54+NRG_PF_E!C54+NRG_CO_E!C54+NRG_BKBPB_E!C54+NRG_GW_E!C54+NRG_BF_E!C54+NRG_PR_E!C54+NRG_NI_E!C54+NRG_CL_E!C54+NRG_LNG_E!C54+NRG_BIOG_E!C54+NRG_GTL_E!C54+NRG_CPP_E!C54+NRG_NSP_E!C54</f>
        <v>0</v>
      </c>
      <c r="D54" s="45">
        <f>NRG_CM_E!D54+NRG_OIL_NG_E!D54+NRG_PF_E!D54+NRG_CO_E!D54+NRG_BKBPB_E!D54+NRG_GW_E!D54+NRG_BF_E!D54+NRG_PR_E!D54+NRG_NI_E!D54+NRG_CL_E!D54+NRG_LNG_E!D54+NRG_BIOG_E!D54+NRG_GTL_E!D54+NRG_CPP_E!D54+NRG_NSP_E!D54</f>
        <v>0</v>
      </c>
      <c r="E54" s="45">
        <f>NRG_CM_E!E54+NRG_OIL_NG_E!E54+NRG_PF_E!E54+NRG_CO_E!E54+NRG_BKBPB_E!E54+NRG_GW_E!E54+NRG_BF_E!E54+NRG_PR_E!E54+NRG_NI_E!E54+NRG_CL_E!E54+NRG_LNG_E!E54+NRG_BIOG_E!E54+NRG_GTL_E!E54+NRG_CPP_E!E54+NRG_NSP_E!E54</f>
        <v>0</v>
      </c>
      <c r="F54" s="45">
        <f>NRG_CM_E!F54+NRG_OIL_NG_E!F54+NRG_PF_E!F54+NRG_CO_E!F54+NRG_BKBPB_E!F54+NRG_GW_E!F54+NRG_BF_E!F54+NRG_PR_E!F54+NRG_NI_E!F54+NRG_CL_E!F54+NRG_LNG_E!F54+NRG_BIOG_E!F54+NRG_GTL_E!F54+NRG_CPP_E!F54+NRG_NSP_E!F54</f>
        <v>0</v>
      </c>
      <c r="G54" s="45">
        <f>NRG_CM_E!G54+NRG_OIL_NG_E!G54+NRG_PF_E!G54+NRG_CO_E!G54+NRG_BKBPB_E!G54+NRG_GW_E!G54+NRG_BF_E!G54+NRG_PR_E!G54+NRG_NI_E!G54+NRG_CL_E!G54+NRG_LNG_E!G54+NRG_BIOG_E!G54+NRG_GTL_E!G54+NRG_CPP_E!G54+NRG_NSP_E!G54</f>
        <v>0</v>
      </c>
      <c r="H54" s="45">
        <f>NRG_CM_E!H54+NRG_OIL_NG_E!H54+NRG_PF_E!H54+NRG_CO_E!H54+NRG_BKBPB_E!H54+NRG_GW_E!H54+NRG_BF_E!H54+NRG_PR_E!H54+NRG_NI_E!H54+NRG_CL_E!H54+NRG_LNG_E!H54+NRG_BIOG_E!H54+NRG_GTL_E!H54+NRG_CPP_E!H54+NRG_NSP_E!H54</f>
        <v>0</v>
      </c>
      <c r="I54" s="45">
        <f>NRG_CM_E!I54+NRG_OIL_NG_E!I54+NRG_PF_E!I54+NRG_CO_E!I54+NRG_BKBPB_E!I54+NRG_GW_E!I54+NRG_BF_E!I54+NRG_PR_E!I54+NRG_NI_E!I54+NRG_CL_E!I54+NRG_LNG_E!I54+NRG_BIOG_E!I54+NRG_GTL_E!I54+NRG_CPP_E!I54+NRG_NSP_E!I54</f>
        <v>0</v>
      </c>
      <c r="J54" s="45">
        <f>NRG_CM_E!J54+NRG_OIL_NG_E!J54+NRG_PF_E!J54+NRG_CO_E!J54+NRG_BKBPB_E!J54+NRG_GW_E!J54+NRG_BF_E!J54+NRG_PR_E!J54+NRG_NI_E!J54+NRG_CL_E!J54+NRG_LNG_E!J54+NRG_BIOG_E!J54+NRG_GTL_E!J54+NRG_CPP_E!J54+NRG_NSP_E!J54</f>
        <v>0</v>
      </c>
      <c r="K54" s="45">
        <f>NRG_CM_E!K54+NRG_OIL_NG_E!K54+NRG_PF_E!K54+NRG_CO_E!K54+NRG_BKBPB_E!K54+NRG_GW_E!K54+NRG_BF_E!K54+NRG_PR_E!K54+NRG_NI_E!K54+NRG_CL_E!K54+NRG_LNG_E!K54+NRG_BIOG_E!K54+NRG_GTL_E!K54+NRG_CPP_E!K54+NRG_NSP_E!K54</f>
        <v>0</v>
      </c>
      <c r="L54" s="45">
        <f>NRG_CM_E!L54+NRG_OIL_NG_E!L54+NRG_PF_E!L54+NRG_CO_E!L54+NRG_BKBPB_E!L54+NRG_GW_E!L54+NRG_BF_E!L54+NRG_PR_E!L54+NRG_NI_E!L54+NRG_CL_E!L54+NRG_LNG_E!L54+NRG_BIOG_E!L54+NRG_GTL_E!L54+NRG_CPP_E!L54+NRG_NSP_E!L54</f>
        <v>0</v>
      </c>
      <c r="M54" s="45">
        <f>NRG_CM_E!M54+NRG_OIL_NG_E!M54+NRG_PF_E!M54+NRG_CO_E!M54+NRG_BKBPB_E!M54+NRG_GW_E!M54+NRG_BF_E!M54+NRG_PR_E!M54+NRG_NI_E!M54+NRG_CL_E!M54+NRG_LNG_E!M54+NRG_BIOG_E!M54+NRG_GTL_E!M54+NRG_CPP_E!M54+NRG_NSP_E!M54</f>
        <v>0</v>
      </c>
      <c r="N54" s="45">
        <f>NRG_CM_E!N54+NRG_OIL_NG_E!N54+NRG_PF_E!N54+NRG_CO_E!N54+NRG_BKBPB_E!N54+NRG_GW_E!N54+NRG_BF_E!N54+NRG_PR_E!N54+NRG_NI_E!N54+NRG_CL_E!N54+NRG_LNG_E!N54+NRG_BIOG_E!N54+NRG_GTL_E!N54+NRG_CPP_E!N54+NRG_NSP_E!N54</f>
        <v>0</v>
      </c>
      <c r="O54" s="45">
        <f>NRG_CM_E!O54+NRG_OIL_NG_E!O54+NRG_PF_E!O54+NRG_CO_E!O54+NRG_BKBPB_E!O54+NRG_GW_E!O54+NRG_BF_E!O54+NRG_PR_E!O54+NRG_NI_E!O54+NRG_CL_E!O54+NRG_LNG_E!O54+NRG_BIOG_E!O54+NRG_GTL_E!O54+NRG_CPP_E!O54+NRG_NSP_E!O54</f>
        <v>0</v>
      </c>
      <c r="P54" s="45">
        <f>NRG_CM_E!P54+NRG_OIL_NG_E!P54+NRG_PF_E!P54+NRG_CO_E!P54+NRG_BKBPB_E!P54+NRG_GW_E!P54+NRG_BF_E!P54+NRG_PR_E!P54+NRG_NI_E!P54+NRG_CL_E!P54+NRG_LNG_E!P54+NRG_BIOG_E!P54+NRG_GTL_E!P54+NRG_CPP_E!P54+NRG_NSP_E!P54</f>
        <v>0</v>
      </c>
      <c r="Q54" s="45">
        <f>NRG_CM_E!Q54+NRG_OIL_NG_E!Q54+NRG_PF_E!Q54+NRG_CO_E!Q54+NRG_BKBPB_E!Q54+NRG_GW_E!Q54+NRG_BF_E!Q54+NRG_PR_E!Q54+NRG_NI_E!Q54+NRG_CL_E!Q54+NRG_LNG_E!Q54+NRG_BIOG_E!Q54+NRG_GTL_E!Q54+NRG_CPP_E!Q54+NRG_NSP_E!Q54</f>
        <v>0</v>
      </c>
      <c r="R54" s="45">
        <f>NRG_CM_E!R54+NRG_OIL_NG_E!R54+NRG_PF_E!R54+NRG_CO_E!R54+NRG_BKBPB_E!R54+NRG_GW_E!R54+NRG_BF_E!R54+NRG_PR_E!R54+NRG_NI_E!R54+NRG_CL_E!R54+NRG_LNG_E!R54+NRG_BIOG_E!R54+NRG_GTL_E!R54+NRG_CPP_E!R54+NRG_NSP_E!R54</f>
        <v>0</v>
      </c>
      <c r="S54" s="45">
        <f>NRG_CM_E!S54+NRG_OIL_NG_E!S54+NRG_PF_E!S54+NRG_CO_E!S54+NRG_BKBPB_E!S54+NRG_GW_E!S54+NRG_BF_E!S54+NRG_PR_E!S54+NRG_NI_E!S54+NRG_CL_E!S54+NRG_LNG_E!S54+NRG_BIOG_E!S54+NRG_GTL_E!S54+NRG_CPP_E!S54+NRG_NSP_E!S54</f>
        <v>0</v>
      </c>
      <c r="T54" s="45">
        <f>NRG_CM_E!T54+NRG_OIL_NG_E!T54+NRG_PF_E!T54+NRG_CO_E!T54+NRG_BKBPB_E!T54+NRG_GW_E!T54+NRG_BF_E!T54+NRG_PR_E!T54+NRG_NI_E!T54+NRG_CL_E!T54+NRG_LNG_E!T54+NRG_BIOG_E!T54+NRG_GTL_E!T54+NRG_CPP_E!T54+NRG_NSP_E!T54</f>
        <v>0</v>
      </c>
      <c r="U54" s="45">
        <f>NRG_CM_E!U54+NRG_OIL_NG_E!U54+NRG_PF_E!U54+NRG_CO_E!U54+NRG_BKBPB_E!U54+NRG_GW_E!U54+NRG_BF_E!U54+NRG_PR_E!U54+NRG_NI_E!U54+NRG_CL_E!U54+NRG_LNG_E!U54+NRG_BIOG_E!U54+NRG_GTL_E!U54+NRG_CPP_E!U54+NRG_NSP_E!U54</f>
        <v>0</v>
      </c>
      <c r="V54" s="45">
        <f>NRG_CM_E!V54+NRG_OIL_NG_E!V54+NRG_PF_E!V54+NRG_CO_E!V54+NRG_BKBPB_E!V54+NRG_GW_E!V54+NRG_BF_E!V54+NRG_PR_E!V54+NRG_NI_E!V54+NRG_CL_E!V54+NRG_LNG_E!V54+NRG_BIOG_E!V54+NRG_GTL_E!V54+NRG_CPP_E!V54+NRG_NSP_E!V54</f>
        <v>0</v>
      </c>
      <c r="W54" s="45">
        <f>NRG_CM_E!W54+NRG_OIL_NG_E!W54+NRG_PF_E!W54+NRG_CO_E!W54+NRG_BKBPB_E!W54+NRG_GW_E!W54+NRG_BF_E!W54+NRG_PR_E!W54+NRG_NI_E!W54+NRG_CL_E!W54+NRG_LNG_E!W54+NRG_BIOG_E!W54+NRG_GTL_E!W54+NRG_CPP_E!W54+NRG_NSP_E!W54</f>
        <v>0</v>
      </c>
      <c r="X54" s="45">
        <f>NRG_CM_E!X54+NRG_OIL_NG_E!X54+NRG_PF_E!X54+NRG_CO_E!X54+NRG_BKBPB_E!X54+NRG_GW_E!X54+NRG_BF_E!X54+NRG_PR_E!X54+NRG_NI_E!X54+NRG_CL_E!X54+NRG_LNG_E!X54+NRG_BIOG_E!X54+NRG_GTL_E!X54+NRG_CPP_E!X54+NRG_NSP_E!X54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0</v>
      </c>
      <c r="D61" s="49">
        <f t="shared" si="21"/>
        <v>0</v>
      </c>
      <c r="E61" s="49">
        <f t="shared" si="21"/>
        <v>0</v>
      </c>
      <c r="F61" s="49">
        <f t="shared" si="21"/>
        <v>0</v>
      </c>
      <c r="G61" s="49">
        <f t="shared" si="21"/>
        <v>0</v>
      </c>
      <c r="H61" s="49">
        <f t="shared" si="21"/>
        <v>0</v>
      </c>
      <c r="I61" s="49">
        <f t="shared" si="21"/>
        <v>0</v>
      </c>
      <c r="J61" s="49">
        <f t="shared" si="21"/>
        <v>0</v>
      </c>
      <c r="K61" s="49">
        <f t="shared" si="21"/>
        <v>0</v>
      </c>
      <c r="L61" s="49">
        <f t="shared" si="21"/>
        <v>0</v>
      </c>
      <c r="M61" s="49">
        <f t="shared" si="21"/>
        <v>0</v>
      </c>
      <c r="N61" s="49">
        <f t="shared" si="21"/>
        <v>0</v>
      </c>
      <c r="O61" s="49">
        <f t="shared" si="21"/>
        <v>0</v>
      </c>
      <c r="P61" s="49">
        <f t="shared" si="21"/>
        <v>0</v>
      </c>
      <c r="Q61" s="49">
        <f t="shared" si="21"/>
        <v>0</v>
      </c>
      <c r="R61" s="49">
        <f t="shared" si="21"/>
        <v>0</v>
      </c>
      <c r="S61" s="49">
        <f t="shared" si="21"/>
        <v>0</v>
      </c>
      <c r="T61" s="49">
        <f t="shared" si="21"/>
        <v>0</v>
      </c>
      <c r="U61" s="49">
        <f t="shared" si="21"/>
        <v>0</v>
      </c>
      <c r="V61" s="49">
        <f t="shared" si="21"/>
        <v>0</v>
      </c>
      <c r="W61" s="49">
        <f t="shared" si="21"/>
        <v>0</v>
      </c>
      <c r="X61" s="49">
        <f t="shared" si="21"/>
        <v>0</v>
      </c>
    </row>
    <row r="62" spans="1:24" ht="11.25" customHeight="1" x14ac:dyDescent="0.2">
      <c r="A62" s="50" t="s">
        <v>92</v>
      </c>
      <c r="B62" s="51" t="s">
        <v>93</v>
      </c>
      <c r="C62" s="52">
        <f>NRG_CM_E!C62+NRG_OIL_NG_E!C62+NRG_PF_E!C62+NRG_CO_E!C62+NRG_BKBPB_E!C62+NRG_GW_E!C62+NRG_BF_E!C62+NRG_PR_E!C62+NRG_NI_E!C62+NRG_CL_E!C62+NRG_LNG_E!C62+NRG_BIOG_E!C62+NRG_GTL_E!C62+NRG_CPP_E!C62+NRG_NSP_E!C62</f>
        <v>0</v>
      </c>
      <c r="D62" s="52">
        <f>NRG_CM_E!D62+NRG_OIL_NG_E!D62+NRG_PF_E!D62+NRG_CO_E!D62+NRG_BKBPB_E!D62+NRG_GW_E!D62+NRG_BF_E!D62+NRG_PR_E!D62+NRG_NI_E!D62+NRG_CL_E!D62+NRG_LNG_E!D62+NRG_BIOG_E!D62+NRG_GTL_E!D62+NRG_CPP_E!D62+NRG_NSP_E!D62</f>
        <v>0</v>
      </c>
      <c r="E62" s="52">
        <f>NRG_CM_E!E62+NRG_OIL_NG_E!E62+NRG_PF_E!E62+NRG_CO_E!E62+NRG_BKBPB_E!E62+NRG_GW_E!E62+NRG_BF_E!E62+NRG_PR_E!E62+NRG_NI_E!E62+NRG_CL_E!E62+NRG_LNG_E!E62+NRG_BIOG_E!E62+NRG_GTL_E!E62+NRG_CPP_E!E62+NRG_NSP_E!E62</f>
        <v>0</v>
      </c>
      <c r="F62" s="52">
        <f>NRG_CM_E!F62+NRG_OIL_NG_E!F62+NRG_PF_E!F62+NRG_CO_E!F62+NRG_BKBPB_E!F62+NRG_GW_E!F62+NRG_BF_E!F62+NRG_PR_E!F62+NRG_NI_E!F62+NRG_CL_E!F62+NRG_LNG_E!F62+NRG_BIOG_E!F62+NRG_GTL_E!F62+NRG_CPP_E!F62+NRG_NSP_E!F62</f>
        <v>0</v>
      </c>
      <c r="G62" s="52">
        <f>NRG_CM_E!G62+NRG_OIL_NG_E!G62+NRG_PF_E!G62+NRG_CO_E!G62+NRG_BKBPB_E!G62+NRG_GW_E!G62+NRG_BF_E!G62+NRG_PR_E!G62+NRG_NI_E!G62+NRG_CL_E!G62+NRG_LNG_E!G62+NRG_BIOG_E!G62+NRG_GTL_E!G62+NRG_CPP_E!G62+NRG_NSP_E!G62</f>
        <v>0</v>
      </c>
      <c r="H62" s="52">
        <f>NRG_CM_E!H62+NRG_OIL_NG_E!H62+NRG_PF_E!H62+NRG_CO_E!H62+NRG_BKBPB_E!H62+NRG_GW_E!H62+NRG_BF_E!H62+NRG_PR_E!H62+NRG_NI_E!H62+NRG_CL_E!H62+NRG_LNG_E!H62+NRG_BIOG_E!H62+NRG_GTL_E!H62+NRG_CPP_E!H62+NRG_NSP_E!H62</f>
        <v>0</v>
      </c>
      <c r="I62" s="52">
        <f>NRG_CM_E!I62+NRG_OIL_NG_E!I62+NRG_PF_E!I62+NRG_CO_E!I62+NRG_BKBPB_E!I62+NRG_GW_E!I62+NRG_BF_E!I62+NRG_PR_E!I62+NRG_NI_E!I62+NRG_CL_E!I62+NRG_LNG_E!I62+NRG_BIOG_E!I62+NRG_GTL_E!I62+NRG_CPP_E!I62+NRG_NSP_E!I62</f>
        <v>0</v>
      </c>
      <c r="J62" s="52">
        <f>NRG_CM_E!J62+NRG_OIL_NG_E!J62+NRG_PF_E!J62+NRG_CO_E!J62+NRG_BKBPB_E!J62+NRG_GW_E!J62+NRG_BF_E!J62+NRG_PR_E!J62+NRG_NI_E!J62+NRG_CL_E!J62+NRG_LNG_E!J62+NRG_BIOG_E!J62+NRG_GTL_E!J62+NRG_CPP_E!J62+NRG_NSP_E!J62</f>
        <v>0</v>
      </c>
      <c r="K62" s="52">
        <f>NRG_CM_E!K62+NRG_OIL_NG_E!K62+NRG_PF_E!K62+NRG_CO_E!K62+NRG_BKBPB_E!K62+NRG_GW_E!K62+NRG_BF_E!K62+NRG_PR_E!K62+NRG_NI_E!K62+NRG_CL_E!K62+NRG_LNG_E!K62+NRG_BIOG_E!K62+NRG_GTL_E!K62+NRG_CPP_E!K62+NRG_NSP_E!K62</f>
        <v>0</v>
      </c>
      <c r="L62" s="52">
        <f>NRG_CM_E!L62+NRG_OIL_NG_E!L62+NRG_PF_E!L62+NRG_CO_E!L62+NRG_BKBPB_E!L62+NRG_GW_E!L62+NRG_BF_E!L62+NRG_PR_E!L62+NRG_NI_E!L62+NRG_CL_E!L62+NRG_LNG_E!L62+NRG_BIOG_E!L62+NRG_GTL_E!L62+NRG_CPP_E!L62+NRG_NSP_E!L62</f>
        <v>0</v>
      </c>
      <c r="M62" s="52">
        <f>NRG_CM_E!M62+NRG_OIL_NG_E!M62+NRG_PF_E!M62+NRG_CO_E!M62+NRG_BKBPB_E!M62+NRG_GW_E!M62+NRG_BF_E!M62+NRG_PR_E!M62+NRG_NI_E!M62+NRG_CL_E!M62+NRG_LNG_E!M62+NRG_BIOG_E!M62+NRG_GTL_E!M62+NRG_CPP_E!M62+NRG_NSP_E!M62</f>
        <v>0</v>
      </c>
      <c r="N62" s="52">
        <f>NRG_CM_E!N62+NRG_OIL_NG_E!N62+NRG_PF_E!N62+NRG_CO_E!N62+NRG_BKBPB_E!N62+NRG_GW_E!N62+NRG_BF_E!N62+NRG_PR_E!N62+NRG_NI_E!N62+NRG_CL_E!N62+NRG_LNG_E!N62+NRG_BIOG_E!N62+NRG_GTL_E!N62+NRG_CPP_E!N62+NRG_NSP_E!N62</f>
        <v>0</v>
      </c>
      <c r="O62" s="52">
        <f>NRG_CM_E!O62+NRG_OIL_NG_E!O62+NRG_PF_E!O62+NRG_CO_E!O62+NRG_BKBPB_E!O62+NRG_GW_E!O62+NRG_BF_E!O62+NRG_PR_E!O62+NRG_NI_E!O62+NRG_CL_E!O62+NRG_LNG_E!O62+NRG_BIOG_E!O62+NRG_GTL_E!O62+NRG_CPP_E!O62+NRG_NSP_E!O62</f>
        <v>0</v>
      </c>
      <c r="P62" s="52">
        <f>NRG_CM_E!P62+NRG_OIL_NG_E!P62+NRG_PF_E!P62+NRG_CO_E!P62+NRG_BKBPB_E!P62+NRG_GW_E!P62+NRG_BF_E!P62+NRG_PR_E!P62+NRG_NI_E!P62+NRG_CL_E!P62+NRG_LNG_E!P62+NRG_BIOG_E!P62+NRG_GTL_E!P62+NRG_CPP_E!P62+NRG_NSP_E!P62</f>
        <v>0</v>
      </c>
      <c r="Q62" s="52">
        <f>NRG_CM_E!Q62+NRG_OIL_NG_E!Q62+NRG_PF_E!Q62+NRG_CO_E!Q62+NRG_BKBPB_E!Q62+NRG_GW_E!Q62+NRG_BF_E!Q62+NRG_PR_E!Q62+NRG_NI_E!Q62+NRG_CL_E!Q62+NRG_LNG_E!Q62+NRG_BIOG_E!Q62+NRG_GTL_E!Q62+NRG_CPP_E!Q62+NRG_NSP_E!Q62</f>
        <v>0</v>
      </c>
      <c r="R62" s="52">
        <f>NRG_CM_E!R62+NRG_OIL_NG_E!R62+NRG_PF_E!R62+NRG_CO_E!R62+NRG_BKBPB_E!R62+NRG_GW_E!R62+NRG_BF_E!R62+NRG_PR_E!R62+NRG_NI_E!R62+NRG_CL_E!R62+NRG_LNG_E!R62+NRG_BIOG_E!R62+NRG_GTL_E!R62+NRG_CPP_E!R62+NRG_NSP_E!R62</f>
        <v>0</v>
      </c>
      <c r="S62" s="52">
        <f>NRG_CM_E!S62+NRG_OIL_NG_E!S62+NRG_PF_E!S62+NRG_CO_E!S62+NRG_BKBPB_E!S62+NRG_GW_E!S62+NRG_BF_E!S62+NRG_PR_E!S62+NRG_NI_E!S62+NRG_CL_E!S62+NRG_LNG_E!S62+NRG_BIOG_E!S62+NRG_GTL_E!S62+NRG_CPP_E!S62+NRG_NSP_E!S62</f>
        <v>0</v>
      </c>
      <c r="T62" s="52">
        <f>NRG_CM_E!T62+NRG_OIL_NG_E!T62+NRG_PF_E!T62+NRG_CO_E!T62+NRG_BKBPB_E!T62+NRG_GW_E!T62+NRG_BF_E!T62+NRG_PR_E!T62+NRG_NI_E!T62+NRG_CL_E!T62+NRG_LNG_E!T62+NRG_BIOG_E!T62+NRG_GTL_E!T62+NRG_CPP_E!T62+NRG_NSP_E!T62</f>
        <v>0</v>
      </c>
      <c r="U62" s="52">
        <f>NRG_CM_E!U62+NRG_OIL_NG_E!U62+NRG_PF_E!U62+NRG_CO_E!U62+NRG_BKBPB_E!U62+NRG_GW_E!U62+NRG_BF_E!U62+NRG_PR_E!U62+NRG_NI_E!U62+NRG_CL_E!U62+NRG_LNG_E!U62+NRG_BIOG_E!U62+NRG_GTL_E!U62+NRG_CPP_E!U62+NRG_NSP_E!U62</f>
        <v>0</v>
      </c>
      <c r="V62" s="52">
        <f>NRG_CM_E!V62+NRG_OIL_NG_E!V62+NRG_PF_E!V62+NRG_CO_E!V62+NRG_BKBPB_E!V62+NRG_GW_E!V62+NRG_BF_E!V62+NRG_PR_E!V62+NRG_NI_E!V62+NRG_CL_E!V62+NRG_LNG_E!V62+NRG_BIOG_E!V62+NRG_GTL_E!V62+NRG_CPP_E!V62+NRG_NSP_E!V62</f>
        <v>0</v>
      </c>
      <c r="W62" s="52">
        <f>NRG_CM_E!W62+NRG_OIL_NG_E!W62+NRG_PF_E!W62+NRG_CO_E!W62+NRG_BKBPB_E!W62+NRG_GW_E!W62+NRG_BF_E!W62+NRG_PR_E!W62+NRG_NI_E!W62+NRG_CL_E!W62+NRG_LNG_E!W62+NRG_BIOG_E!W62+NRG_GTL_E!W62+NRG_CPP_E!W62+NRG_NSP_E!W62</f>
        <v>0</v>
      </c>
      <c r="X62" s="52">
        <f>NRG_CM_E!X62+NRG_OIL_NG_E!X62+NRG_PF_E!X62+NRG_CO_E!X62+NRG_BKBPB_E!X62+NRG_GW_E!X62+NRG_BF_E!X62+NRG_PR_E!X62+NRG_NI_E!X62+NRG_CL_E!X62+NRG_LNG_E!X62+NRG_BIOG_E!X62+NRG_GTL_E!X62+NRG_CPP_E!X62+NRG_NSP_E!X62</f>
        <v>0</v>
      </c>
    </row>
    <row r="63" spans="1:24" ht="11.25" customHeight="1" x14ac:dyDescent="0.2">
      <c r="A63" s="50" t="s">
        <v>94</v>
      </c>
      <c r="B63" s="51" t="s">
        <v>95</v>
      </c>
      <c r="C63" s="52">
        <f>NRG_CM_E!C63+NRG_OIL_NG_E!C63+NRG_PF_E!C63+NRG_CO_E!C63+NRG_BKBPB_E!C63+NRG_GW_E!C63+NRG_BF_E!C63+NRG_PR_E!C63+NRG_NI_E!C63+NRG_CL_E!C63+NRG_LNG_E!C63+NRG_BIOG_E!C63+NRG_GTL_E!C63+NRG_CPP_E!C63+NRG_NSP_E!C63</f>
        <v>0</v>
      </c>
      <c r="D63" s="52">
        <f>NRG_CM_E!D63+NRG_OIL_NG_E!D63+NRG_PF_E!D63+NRG_CO_E!D63+NRG_BKBPB_E!D63+NRG_GW_E!D63+NRG_BF_E!D63+NRG_PR_E!D63+NRG_NI_E!D63+NRG_CL_E!D63+NRG_LNG_E!D63+NRG_BIOG_E!D63+NRG_GTL_E!D63+NRG_CPP_E!D63+NRG_NSP_E!D63</f>
        <v>0</v>
      </c>
      <c r="E63" s="52">
        <f>NRG_CM_E!E63+NRG_OIL_NG_E!E63+NRG_PF_E!E63+NRG_CO_E!E63+NRG_BKBPB_E!E63+NRG_GW_E!E63+NRG_BF_E!E63+NRG_PR_E!E63+NRG_NI_E!E63+NRG_CL_E!E63+NRG_LNG_E!E63+NRG_BIOG_E!E63+NRG_GTL_E!E63+NRG_CPP_E!E63+NRG_NSP_E!E63</f>
        <v>0</v>
      </c>
      <c r="F63" s="52">
        <f>NRG_CM_E!F63+NRG_OIL_NG_E!F63+NRG_PF_E!F63+NRG_CO_E!F63+NRG_BKBPB_E!F63+NRG_GW_E!F63+NRG_BF_E!F63+NRG_PR_E!F63+NRG_NI_E!F63+NRG_CL_E!F63+NRG_LNG_E!F63+NRG_BIOG_E!F63+NRG_GTL_E!F63+NRG_CPP_E!F63+NRG_NSP_E!F63</f>
        <v>0</v>
      </c>
      <c r="G63" s="52">
        <f>NRG_CM_E!G63+NRG_OIL_NG_E!G63+NRG_PF_E!G63+NRG_CO_E!G63+NRG_BKBPB_E!G63+NRG_GW_E!G63+NRG_BF_E!G63+NRG_PR_E!G63+NRG_NI_E!G63+NRG_CL_E!G63+NRG_LNG_E!G63+NRG_BIOG_E!G63+NRG_GTL_E!G63+NRG_CPP_E!G63+NRG_NSP_E!G63</f>
        <v>0</v>
      </c>
      <c r="H63" s="52">
        <f>NRG_CM_E!H63+NRG_OIL_NG_E!H63+NRG_PF_E!H63+NRG_CO_E!H63+NRG_BKBPB_E!H63+NRG_GW_E!H63+NRG_BF_E!H63+NRG_PR_E!H63+NRG_NI_E!H63+NRG_CL_E!H63+NRG_LNG_E!H63+NRG_BIOG_E!H63+NRG_GTL_E!H63+NRG_CPP_E!H63+NRG_NSP_E!H63</f>
        <v>0</v>
      </c>
      <c r="I63" s="52">
        <f>NRG_CM_E!I63+NRG_OIL_NG_E!I63+NRG_PF_E!I63+NRG_CO_E!I63+NRG_BKBPB_E!I63+NRG_GW_E!I63+NRG_BF_E!I63+NRG_PR_E!I63+NRG_NI_E!I63+NRG_CL_E!I63+NRG_LNG_E!I63+NRG_BIOG_E!I63+NRG_GTL_E!I63+NRG_CPP_E!I63+NRG_NSP_E!I63</f>
        <v>0</v>
      </c>
      <c r="J63" s="52">
        <f>NRG_CM_E!J63+NRG_OIL_NG_E!J63+NRG_PF_E!J63+NRG_CO_E!J63+NRG_BKBPB_E!J63+NRG_GW_E!J63+NRG_BF_E!J63+NRG_PR_E!J63+NRG_NI_E!J63+NRG_CL_E!J63+NRG_LNG_E!J63+NRG_BIOG_E!J63+NRG_GTL_E!J63+NRG_CPP_E!J63+NRG_NSP_E!J63</f>
        <v>0</v>
      </c>
      <c r="K63" s="52">
        <f>NRG_CM_E!K63+NRG_OIL_NG_E!K63+NRG_PF_E!K63+NRG_CO_E!K63+NRG_BKBPB_E!K63+NRG_GW_E!K63+NRG_BF_E!K63+NRG_PR_E!K63+NRG_NI_E!K63+NRG_CL_E!K63+NRG_LNG_E!K63+NRG_BIOG_E!K63+NRG_GTL_E!K63+NRG_CPP_E!K63+NRG_NSP_E!K63</f>
        <v>0</v>
      </c>
      <c r="L63" s="52">
        <f>NRG_CM_E!L63+NRG_OIL_NG_E!L63+NRG_PF_E!L63+NRG_CO_E!L63+NRG_BKBPB_E!L63+NRG_GW_E!L63+NRG_BF_E!L63+NRG_PR_E!L63+NRG_NI_E!L63+NRG_CL_E!L63+NRG_LNG_E!L63+NRG_BIOG_E!L63+NRG_GTL_E!L63+NRG_CPP_E!L63+NRG_NSP_E!L63</f>
        <v>0</v>
      </c>
      <c r="M63" s="52">
        <f>NRG_CM_E!M63+NRG_OIL_NG_E!M63+NRG_PF_E!M63+NRG_CO_E!M63+NRG_BKBPB_E!M63+NRG_GW_E!M63+NRG_BF_E!M63+NRG_PR_E!M63+NRG_NI_E!M63+NRG_CL_E!M63+NRG_LNG_E!M63+NRG_BIOG_E!M63+NRG_GTL_E!M63+NRG_CPP_E!M63+NRG_NSP_E!M63</f>
        <v>0</v>
      </c>
      <c r="N63" s="52">
        <f>NRG_CM_E!N63+NRG_OIL_NG_E!N63+NRG_PF_E!N63+NRG_CO_E!N63+NRG_BKBPB_E!N63+NRG_GW_E!N63+NRG_BF_E!N63+NRG_PR_E!N63+NRG_NI_E!N63+NRG_CL_E!N63+NRG_LNG_E!N63+NRG_BIOG_E!N63+NRG_GTL_E!N63+NRG_CPP_E!N63+NRG_NSP_E!N63</f>
        <v>0</v>
      </c>
      <c r="O63" s="52">
        <f>NRG_CM_E!O63+NRG_OIL_NG_E!O63+NRG_PF_E!O63+NRG_CO_E!O63+NRG_BKBPB_E!O63+NRG_GW_E!O63+NRG_BF_E!O63+NRG_PR_E!O63+NRG_NI_E!O63+NRG_CL_E!O63+NRG_LNG_E!O63+NRG_BIOG_E!O63+NRG_GTL_E!O63+NRG_CPP_E!O63+NRG_NSP_E!O63</f>
        <v>0</v>
      </c>
      <c r="P63" s="52">
        <f>NRG_CM_E!P63+NRG_OIL_NG_E!P63+NRG_PF_E!P63+NRG_CO_E!P63+NRG_BKBPB_E!P63+NRG_GW_E!P63+NRG_BF_E!P63+NRG_PR_E!P63+NRG_NI_E!P63+NRG_CL_E!P63+NRG_LNG_E!P63+NRG_BIOG_E!P63+NRG_GTL_E!P63+NRG_CPP_E!P63+NRG_NSP_E!P63</f>
        <v>0</v>
      </c>
      <c r="Q63" s="52">
        <f>NRG_CM_E!Q63+NRG_OIL_NG_E!Q63+NRG_PF_E!Q63+NRG_CO_E!Q63+NRG_BKBPB_E!Q63+NRG_GW_E!Q63+NRG_BF_E!Q63+NRG_PR_E!Q63+NRG_NI_E!Q63+NRG_CL_E!Q63+NRG_LNG_E!Q63+NRG_BIOG_E!Q63+NRG_GTL_E!Q63+NRG_CPP_E!Q63+NRG_NSP_E!Q63</f>
        <v>0</v>
      </c>
      <c r="R63" s="52">
        <f>NRG_CM_E!R63+NRG_OIL_NG_E!R63+NRG_PF_E!R63+NRG_CO_E!R63+NRG_BKBPB_E!R63+NRG_GW_E!R63+NRG_BF_E!R63+NRG_PR_E!R63+NRG_NI_E!R63+NRG_CL_E!R63+NRG_LNG_E!R63+NRG_BIOG_E!R63+NRG_GTL_E!R63+NRG_CPP_E!R63+NRG_NSP_E!R63</f>
        <v>0</v>
      </c>
      <c r="S63" s="52">
        <f>NRG_CM_E!S63+NRG_OIL_NG_E!S63+NRG_PF_E!S63+NRG_CO_E!S63+NRG_BKBPB_E!S63+NRG_GW_E!S63+NRG_BF_E!S63+NRG_PR_E!S63+NRG_NI_E!S63+NRG_CL_E!S63+NRG_LNG_E!S63+NRG_BIOG_E!S63+NRG_GTL_E!S63+NRG_CPP_E!S63+NRG_NSP_E!S63</f>
        <v>0</v>
      </c>
      <c r="T63" s="52">
        <f>NRG_CM_E!T63+NRG_OIL_NG_E!T63+NRG_PF_E!T63+NRG_CO_E!T63+NRG_BKBPB_E!T63+NRG_GW_E!T63+NRG_BF_E!T63+NRG_PR_E!T63+NRG_NI_E!T63+NRG_CL_E!T63+NRG_LNG_E!T63+NRG_BIOG_E!T63+NRG_GTL_E!T63+NRG_CPP_E!T63+NRG_NSP_E!T63</f>
        <v>0</v>
      </c>
      <c r="U63" s="52">
        <f>NRG_CM_E!U63+NRG_OIL_NG_E!U63+NRG_PF_E!U63+NRG_CO_E!U63+NRG_BKBPB_E!U63+NRG_GW_E!U63+NRG_BF_E!U63+NRG_PR_E!U63+NRG_NI_E!U63+NRG_CL_E!U63+NRG_LNG_E!U63+NRG_BIOG_E!U63+NRG_GTL_E!U63+NRG_CPP_E!U63+NRG_NSP_E!U63</f>
        <v>0</v>
      </c>
      <c r="V63" s="52">
        <f>NRG_CM_E!V63+NRG_OIL_NG_E!V63+NRG_PF_E!V63+NRG_CO_E!V63+NRG_BKBPB_E!V63+NRG_GW_E!V63+NRG_BF_E!V63+NRG_PR_E!V63+NRG_NI_E!V63+NRG_CL_E!V63+NRG_LNG_E!V63+NRG_BIOG_E!V63+NRG_GTL_E!V63+NRG_CPP_E!V63+NRG_NSP_E!V63</f>
        <v>0</v>
      </c>
      <c r="W63" s="52">
        <f>NRG_CM_E!W63+NRG_OIL_NG_E!W63+NRG_PF_E!W63+NRG_CO_E!W63+NRG_BKBPB_E!W63+NRG_GW_E!W63+NRG_BF_E!W63+NRG_PR_E!W63+NRG_NI_E!W63+NRG_CL_E!W63+NRG_LNG_E!W63+NRG_BIOG_E!W63+NRG_GTL_E!W63+NRG_CPP_E!W63+NRG_NSP_E!W63</f>
        <v>0</v>
      </c>
      <c r="X63" s="52">
        <f>NRG_CM_E!X63+NRG_OIL_NG_E!X63+NRG_PF_E!X63+NRG_CO_E!X63+NRG_BKBPB_E!X63+NRG_GW_E!X63+NRG_BF_E!X63+NRG_PR_E!X63+NRG_NI_E!X63+NRG_CL_E!X63+NRG_LNG_E!X63+NRG_BIOG_E!X63+NRG_GTL_E!X63+NRG_CPP_E!X63+NRG_NSP_E!X63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NRG_CM_E!C64+NRG_OIL_NG_E!C64+NRG_PF_E!C64+NRG_CO_E!C64+NRG_BKBPB_E!C64+NRG_GW_E!C64+NRG_BF_E!C64+NRG_PR_E!C64+NRG_NI_E!C64+NRG_CL_E!C64+NRG_LNG_E!C64+NRG_BIOG_E!C64+NRG_GTL_E!C64+NRG_CPP_E!C64+NRG_NSP_E!C64</f>
        <v>0</v>
      </c>
      <c r="D64" s="52">
        <f>NRG_CM_E!D64+NRG_OIL_NG_E!D64+NRG_PF_E!D64+NRG_CO_E!D64+NRG_BKBPB_E!D64+NRG_GW_E!D64+NRG_BF_E!D64+NRG_PR_E!D64+NRG_NI_E!D64+NRG_CL_E!D64+NRG_LNG_E!D64+NRG_BIOG_E!D64+NRG_GTL_E!D64+NRG_CPP_E!D64+NRG_NSP_E!D64</f>
        <v>0</v>
      </c>
      <c r="E64" s="52">
        <f>NRG_CM_E!E64+NRG_OIL_NG_E!E64+NRG_PF_E!E64+NRG_CO_E!E64+NRG_BKBPB_E!E64+NRG_GW_E!E64+NRG_BF_E!E64+NRG_PR_E!E64+NRG_NI_E!E64+NRG_CL_E!E64+NRG_LNG_E!E64+NRG_BIOG_E!E64+NRG_GTL_E!E64+NRG_CPP_E!E64+NRG_NSP_E!E64</f>
        <v>0</v>
      </c>
      <c r="F64" s="52">
        <f>NRG_CM_E!F64+NRG_OIL_NG_E!F64+NRG_PF_E!F64+NRG_CO_E!F64+NRG_BKBPB_E!F64+NRG_GW_E!F64+NRG_BF_E!F64+NRG_PR_E!F64+NRG_NI_E!F64+NRG_CL_E!F64+NRG_LNG_E!F64+NRG_BIOG_E!F64+NRG_GTL_E!F64+NRG_CPP_E!F64+NRG_NSP_E!F64</f>
        <v>0</v>
      </c>
      <c r="G64" s="52">
        <f>NRG_CM_E!G64+NRG_OIL_NG_E!G64+NRG_PF_E!G64+NRG_CO_E!G64+NRG_BKBPB_E!G64+NRG_GW_E!G64+NRG_BF_E!G64+NRG_PR_E!G64+NRG_NI_E!G64+NRG_CL_E!G64+NRG_LNG_E!G64+NRG_BIOG_E!G64+NRG_GTL_E!G64+NRG_CPP_E!G64+NRG_NSP_E!G64</f>
        <v>0</v>
      </c>
      <c r="H64" s="52">
        <f>NRG_CM_E!H64+NRG_OIL_NG_E!H64+NRG_PF_E!H64+NRG_CO_E!H64+NRG_BKBPB_E!H64+NRG_GW_E!H64+NRG_BF_E!H64+NRG_PR_E!H64+NRG_NI_E!H64+NRG_CL_E!H64+NRG_LNG_E!H64+NRG_BIOG_E!H64+NRG_GTL_E!H64+NRG_CPP_E!H64+NRG_NSP_E!H64</f>
        <v>0</v>
      </c>
      <c r="I64" s="52">
        <f>NRG_CM_E!I64+NRG_OIL_NG_E!I64+NRG_PF_E!I64+NRG_CO_E!I64+NRG_BKBPB_E!I64+NRG_GW_E!I64+NRG_BF_E!I64+NRG_PR_E!I64+NRG_NI_E!I64+NRG_CL_E!I64+NRG_LNG_E!I64+NRG_BIOG_E!I64+NRG_GTL_E!I64+NRG_CPP_E!I64+NRG_NSP_E!I64</f>
        <v>0</v>
      </c>
      <c r="J64" s="52">
        <f>NRG_CM_E!J64+NRG_OIL_NG_E!J64+NRG_PF_E!J64+NRG_CO_E!J64+NRG_BKBPB_E!J64+NRG_GW_E!J64+NRG_BF_E!J64+NRG_PR_E!J64+NRG_NI_E!J64+NRG_CL_E!J64+NRG_LNG_E!J64+NRG_BIOG_E!J64+NRG_GTL_E!J64+NRG_CPP_E!J64+NRG_NSP_E!J64</f>
        <v>0</v>
      </c>
      <c r="K64" s="52">
        <f>NRG_CM_E!K64+NRG_OIL_NG_E!K64+NRG_PF_E!K64+NRG_CO_E!K64+NRG_BKBPB_E!K64+NRG_GW_E!K64+NRG_BF_E!K64+NRG_PR_E!K64+NRG_NI_E!K64+NRG_CL_E!K64+NRG_LNG_E!K64+NRG_BIOG_E!K64+NRG_GTL_E!K64+NRG_CPP_E!K64+NRG_NSP_E!K64</f>
        <v>0</v>
      </c>
      <c r="L64" s="52">
        <f>NRG_CM_E!L64+NRG_OIL_NG_E!L64+NRG_PF_E!L64+NRG_CO_E!L64+NRG_BKBPB_E!L64+NRG_GW_E!L64+NRG_BF_E!L64+NRG_PR_E!L64+NRG_NI_E!L64+NRG_CL_E!L64+NRG_LNG_E!L64+NRG_BIOG_E!L64+NRG_GTL_E!L64+NRG_CPP_E!L64+NRG_NSP_E!L64</f>
        <v>0</v>
      </c>
      <c r="M64" s="52">
        <f>NRG_CM_E!M64+NRG_OIL_NG_E!M64+NRG_PF_E!M64+NRG_CO_E!M64+NRG_BKBPB_E!M64+NRG_GW_E!M64+NRG_BF_E!M64+NRG_PR_E!M64+NRG_NI_E!M64+NRG_CL_E!M64+NRG_LNG_E!M64+NRG_BIOG_E!M64+NRG_GTL_E!M64+NRG_CPP_E!M64+NRG_NSP_E!M64</f>
        <v>0</v>
      </c>
      <c r="N64" s="52">
        <f>NRG_CM_E!N64+NRG_OIL_NG_E!N64+NRG_PF_E!N64+NRG_CO_E!N64+NRG_BKBPB_E!N64+NRG_GW_E!N64+NRG_BF_E!N64+NRG_PR_E!N64+NRG_NI_E!N64+NRG_CL_E!N64+NRG_LNG_E!N64+NRG_BIOG_E!N64+NRG_GTL_E!N64+NRG_CPP_E!N64+NRG_NSP_E!N64</f>
        <v>0</v>
      </c>
      <c r="O64" s="52">
        <f>NRG_CM_E!O64+NRG_OIL_NG_E!O64+NRG_PF_E!O64+NRG_CO_E!O64+NRG_BKBPB_E!O64+NRG_GW_E!O64+NRG_BF_E!O64+NRG_PR_E!O64+NRG_NI_E!O64+NRG_CL_E!O64+NRG_LNG_E!O64+NRG_BIOG_E!O64+NRG_GTL_E!O64+NRG_CPP_E!O64+NRG_NSP_E!O64</f>
        <v>0</v>
      </c>
      <c r="P64" s="52">
        <f>NRG_CM_E!P64+NRG_OIL_NG_E!P64+NRG_PF_E!P64+NRG_CO_E!P64+NRG_BKBPB_E!P64+NRG_GW_E!P64+NRG_BF_E!P64+NRG_PR_E!P64+NRG_NI_E!P64+NRG_CL_E!P64+NRG_LNG_E!P64+NRG_BIOG_E!P64+NRG_GTL_E!P64+NRG_CPP_E!P64+NRG_NSP_E!P64</f>
        <v>0</v>
      </c>
      <c r="Q64" s="52">
        <f>NRG_CM_E!Q64+NRG_OIL_NG_E!Q64+NRG_PF_E!Q64+NRG_CO_E!Q64+NRG_BKBPB_E!Q64+NRG_GW_E!Q64+NRG_BF_E!Q64+NRG_PR_E!Q64+NRG_NI_E!Q64+NRG_CL_E!Q64+NRG_LNG_E!Q64+NRG_BIOG_E!Q64+NRG_GTL_E!Q64+NRG_CPP_E!Q64+NRG_NSP_E!Q64</f>
        <v>0</v>
      </c>
      <c r="R64" s="52">
        <f>NRG_CM_E!R64+NRG_OIL_NG_E!R64+NRG_PF_E!R64+NRG_CO_E!R64+NRG_BKBPB_E!R64+NRG_GW_E!R64+NRG_BF_E!R64+NRG_PR_E!R64+NRG_NI_E!R64+NRG_CL_E!R64+NRG_LNG_E!R64+NRG_BIOG_E!R64+NRG_GTL_E!R64+NRG_CPP_E!R64+NRG_NSP_E!R64</f>
        <v>0</v>
      </c>
      <c r="S64" s="52">
        <f>NRG_CM_E!S64+NRG_OIL_NG_E!S64+NRG_PF_E!S64+NRG_CO_E!S64+NRG_BKBPB_E!S64+NRG_GW_E!S64+NRG_BF_E!S64+NRG_PR_E!S64+NRG_NI_E!S64+NRG_CL_E!S64+NRG_LNG_E!S64+NRG_BIOG_E!S64+NRG_GTL_E!S64+NRG_CPP_E!S64+NRG_NSP_E!S64</f>
        <v>0</v>
      </c>
      <c r="T64" s="52">
        <f>NRG_CM_E!T64+NRG_OIL_NG_E!T64+NRG_PF_E!T64+NRG_CO_E!T64+NRG_BKBPB_E!T64+NRG_GW_E!T64+NRG_BF_E!T64+NRG_PR_E!T64+NRG_NI_E!T64+NRG_CL_E!T64+NRG_LNG_E!T64+NRG_BIOG_E!T64+NRG_GTL_E!T64+NRG_CPP_E!T64+NRG_NSP_E!T64</f>
        <v>0</v>
      </c>
      <c r="U64" s="52">
        <f>NRG_CM_E!U64+NRG_OIL_NG_E!U64+NRG_PF_E!U64+NRG_CO_E!U64+NRG_BKBPB_E!U64+NRG_GW_E!U64+NRG_BF_E!U64+NRG_PR_E!U64+NRG_NI_E!U64+NRG_CL_E!U64+NRG_LNG_E!U64+NRG_BIOG_E!U64+NRG_GTL_E!U64+NRG_CPP_E!U64+NRG_NSP_E!U64</f>
        <v>0</v>
      </c>
      <c r="V64" s="52">
        <f>NRG_CM_E!V64+NRG_OIL_NG_E!V64+NRG_PF_E!V64+NRG_CO_E!V64+NRG_BKBPB_E!V64+NRG_GW_E!V64+NRG_BF_E!V64+NRG_PR_E!V64+NRG_NI_E!V64+NRG_CL_E!V64+NRG_LNG_E!V64+NRG_BIOG_E!V64+NRG_GTL_E!V64+NRG_CPP_E!V64+NRG_NSP_E!V64</f>
        <v>0</v>
      </c>
      <c r="W64" s="52">
        <f>NRG_CM_E!W64+NRG_OIL_NG_E!W64+NRG_PF_E!W64+NRG_CO_E!W64+NRG_BKBPB_E!W64+NRG_GW_E!W64+NRG_BF_E!W64+NRG_PR_E!W64+NRG_NI_E!W64+NRG_CL_E!W64+NRG_LNG_E!W64+NRG_BIOG_E!W64+NRG_GTL_E!W64+NRG_CPP_E!W64+NRG_NSP_E!W64</f>
        <v>0</v>
      </c>
      <c r="X64" s="52">
        <f>NRG_CM_E!X64+NRG_OIL_NG_E!X64+NRG_PF_E!X64+NRG_CO_E!X64+NRG_BKBPB_E!X64+NRG_GW_E!X64+NRG_BF_E!X64+NRG_PR_E!X64+NRG_NI_E!X64+NRG_CL_E!X64+NRG_LNG_E!X64+NRG_BIOG_E!X64+NRG_GTL_E!X64+NRG_CPP_E!X64+NRG_NSP_E!X64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NRG_CM_E!C65+NRG_OIL_NG_E!C65+NRG_PF_E!C65+NRG_CO_E!C65+NRG_BKBPB_E!C65+NRG_GW_E!C65+NRG_BF_E!C65+NRG_PR_E!C65+NRG_NI_E!C65+NRG_CL_E!C65+NRG_LNG_E!C65+NRG_BIOG_E!C65+NRG_GTL_E!C65+NRG_CPP_E!C65+NRG_NSP_E!C65</f>
        <v>0</v>
      </c>
      <c r="D65" s="52">
        <f>NRG_CM_E!D65+NRG_OIL_NG_E!D65+NRG_PF_E!D65+NRG_CO_E!D65+NRG_BKBPB_E!D65+NRG_GW_E!D65+NRG_BF_E!D65+NRG_PR_E!D65+NRG_NI_E!D65+NRG_CL_E!D65+NRG_LNG_E!D65+NRG_BIOG_E!D65+NRG_GTL_E!D65+NRG_CPP_E!D65+NRG_NSP_E!D65</f>
        <v>0</v>
      </c>
      <c r="E65" s="52">
        <f>NRG_CM_E!E65+NRG_OIL_NG_E!E65+NRG_PF_E!E65+NRG_CO_E!E65+NRG_BKBPB_E!E65+NRG_GW_E!E65+NRG_BF_E!E65+NRG_PR_E!E65+NRG_NI_E!E65+NRG_CL_E!E65+NRG_LNG_E!E65+NRG_BIOG_E!E65+NRG_GTL_E!E65+NRG_CPP_E!E65+NRG_NSP_E!E65</f>
        <v>0</v>
      </c>
      <c r="F65" s="52">
        <f>NRG_CM_E!F65+NRG_OIL_NG_E!F65+NRG_PF_E!F65+NRG_CO_E!F65+NRG_BKBPB_E!F65+NRG_GW_E!F65+NRG_BF_E!F65+NRG_PR_E!F65+NRG_NI_E!F65+NRG_CL_E!F65+NRG_LNG_E!F65+NRG_BIOG_E!F65+NRG_GTL_E!F65+NRG_CPP_E!F65+NRG_NSP_E!F65</f>
        <v>0</v>
      </c>
      <c r="G65" s="52">
        <f>NRG_CM_E!G65+NRG_OIL_NG_E!G65+NRG_PF_E!G65+NRG_CO_E!G65+NRG_BKBPB_E!G65+NRG_GW_E!G65+NRG_BF_E!G65+NRG_PR_E!G65+NRG_NI_E!G65+NRG_CL_E!G65+NRG_LNG_E!G65+NRG_BIOG_E!G65+NRG_GTL_E!G65+NRG_CPP_E!G65+NRG_NSP_E!G65</f>
        <v>0</v>
      </c>
      <c r="H65" s="52">
        <f>NRG_CM_E!H65+NRG_OIL_NG_E!H65+NRG_PF_E!H65+NRG_CO_E!H65+NRG_BKBPB_E!H65+NRG_GW_E!H65+NRG_BF_E!H65+NRG_PR_E!H65+NRG_NI_E!H65+NRG_CL_E!H65+NRG_LNG_E!H65+NRG_BIOG_E!H65+NRG_GTL_E!H65+NRG_CPP_E!H65+NRG_NSP_E!H65</f>
        <v>0</v>
      </c>
      <c r="I65" s="52">
        <f>NRG_CM_E!I65+NRG_OIL_NG_E!I65+NRG_PF_E!I65+NRG_CO_E!I65+NRG_BKBPB_E!I65+NRG_GW_E!I65+NRG_BF_E!I65+NRG_PR_E!I65+NRG_NI_E!I65+NRG_CL_E!I65+NRG_LNG_E!I65+NRG_BIOG_E!I65+NRG_GTL_E!I65+NRG_CPP_E!I65+NRG_NSP_E!I65</f>
        <v>0</v>
      </c>
      <c r="J65" s="52">
        <f>NRG_CM_E!J65+NRG_OIL_NG_E!J65+NRG_PF_E!J65+NRG_CO_E!J65+NRG_BKBPB_E!J65+NRG_GW_E!J65+NRG_BF_E!J65+NRG_PR_E!J65+NRG_NI_E!J65+NRG_CL_E!J65+NRG_LNG_E!J65+NRG_BIOG_E!J65+NRG_GTL_E!J65+NRG_CPP_E!J65+NRG_NSP_E!J65</f>
        <v>0</v>
      </c>
      <c r="K65" s="52">
        <f>NRG_CM_E!K65+NRG_OIL_NG_E!K65+NRG_PF_E!K65+NRG_CO_E!K65+NRG_BKBPB_E!K65+NRG_GW_E!K65+NRG_BF_E!K65+NRG_PR_E!K65+NRG_NI_E!K65+NRG_CL_E!K65+NRG_LNG_E!K65+NRG_BIOG_E!K65+NRG_GTL_E!K65+NRG_CPP_E!K65+NRG_NSP_E!K65</f>
        <v>0</v>
      </c>
      <c r="L65" s="52">
        <f>NRG_CM_E!L65+NRG_OIL_NG_E!L65+NRG_PF_E!L65+NRG_CO_E!L65+NRG_BKBPB_E!L65+NRG_GW_E!L65+NRG_BF_E!L65+NRG_PR_E!L65+NRG_NI_E!L65+NRG_CL_E!L65+NRG_LNG_E!L65+NRG_BIOG_E!L65+NRG_GTL_E!L65+NRG_CPP_E!L65+NRG_NSP_E!L65</f>
        <v>0</v>
      </c>
      <c r="M65" s="52">
        <f>NRG_CM_E!M65+NRG_OIL_NG_E!M65+NRG_PF_E!M65+NRG_CO_E!M65+NRG_BKBPB_E!M65+NRG_GW_E!M65+NRG_BF_E!M65+NRG_PR_E!M65+NRG_NI_E!M65+NRG_CL_E!M65+NRG_LNG_E!M65+NRG_BIOG_E!M65+NRG_GTL_E!M65+NRG_CPP_E!M65+NRG_NSP_E!M65</f>
        <v>0</v>
      </c>
      <c r="N65" s="52">
        <f>NRG_CM_E!N65+NRG_OIL_NG_E!N65+NRG_PF_E!N65+NRG_CO_E!N65+NRG_BKBPB_E!N65+NRG_GW_E!N65+NRG_BF_E!N65+NRG_PR_E!N65+NRG_NI_E!N65+NRG_CL_E!N65+NRG_LNG_E!N65+NRG_BIOG_E!N65+NRG_GTL_E!N65+NRG_CPP_E!N65+NRG_NSP_E!N65</f>
        <v>0</v>
      </c>
      <c r="O65" s="52">
        <f>NRG_CM_E!O65+NRG_OIL_NG_E!O65+NRG_PF_E!O65+NRG_CO_E!O65+NRG_BKBPB_E!O65+NRG_GW_E!O65+NRG_BF_E!O65+NRG_PR_E!O65+NRG_NI_E!O65+NRG_CL_E!O65+NRG_LNG_E!O65+NRG_BIOG_E!O65+NRG_GTL_E!O65+NRG_CPP_E!O65+NRG_NSP_E!O65</f>
        <v>0</v>
      </c>
      <c r="P65" s="52">
        <f>NRG_CM_E!P65+NRG_OIL_NG_E!P65+NRG_PF_E!P65+NRG_CO_E!P65+NRG_BKBPB_E!P65+NRG_GW_E!P65+NRG_BF_E!P65+NRG_PR_E!P65+NRG_NI_E!P65+NRG_CL_E!P65+NRG_LNG_E!P65+NRG_BIOG_E!P65+NRG_GTL_E!P65+NRG_CPP_E!P65+NRG_NSP_E!P65</f>
        <v>0</v>
      </c>
      <c r="Q65" s="52">
        <f>NRG_CM_E!Q65+NRG_OIL_NG_E!Q65+NRG_PF_E!Q65+NRG_CO_E!Q65+NRG_BKBPB_E!Q65+NRG_GW_E!Q65+NRG_BF_E!Q65+NRG_PR_E!Q65+NRG_NI_E!Q65+NRG_CL_E!Q65+NRG_LNG_E!Q65+NRG_BIOG_E!Q65+NRG_GTL_E!Q65+NRG_CPP_E!Q65+NRG_NSP_E!Q65</f>
        <v>0</v>
      </c>
      <c r="R65" s="52">
        <f>NRG_CM_E!R65+NRG_OIL_NG_E!R65+NRG_PF_E!R65+NRG_CO_E!R65+NRG_BKBPB_E!R65+NRG_GW_E!R65+NRG_BF_E!R65+NRG_PR_E!R65+NRG_NI_E!R65+NRG_CL_E!R65+NRG_LNG_E!R65+NRG_BIOG_E!R65+NRG_GTL_E!R65+NRG_CPP_E!R65+NRG_NSP_E!R65</f>
        <v>0</v>
      </c>
      <c r="S65" s="52">
        <f>NRG_CM_E!S65+NRG_OIL_NG_E!S65+NRG_PF_E!S65+NRG_CO_E!S65+NRG_BKBPB_E!S65+NRG_GW_E!S65+NRG_BF_E!S65+NRG_PR_E!S65+NRG_NI_E!S65+NRG_CL_E!S65+NRG_LNG_E!S65+NRG_BIOG_E!S65+NRG_GTL_E!S65+NRG_CPP_E!S65+NRG_NSP_E!S65</f>
        <v>0</v>
      </c>
      <c r="T65" s="52">
        <f>NRG_CM_E!T65+NRG_OIL_NG_E!T65+NRG_PF_E!T65+NRG_CO_E!T65+NRG_BKBPB_E!T65+NRG_GW_E!T65+NRG_BF_E!T65+NRG_PR_E!T65+NRG_NI_E!T65+NRG_CL_E!T65+NRG_LNG_E!T65+NRG_BIOG_E!T65+NRG_GTL_E!T65+NRG_CPP_E!T65+NRG_NSP_E!T65</f>
        <v>0</v>
      </c>
      <c r="U65" s="52">
        <f>NRG_CM_E!U65+NRG_OIL_NG_E!U65+NRG_PF_E!U65+NRG_CO_E!U65+NRG_BKBPB_E!U65+NRG_GW_E!U65+NRG_BF_E!U65+NRG_PR_E!U65+NRG_NI_E!U65+NRG_CL_E!U65+NRG_LNG_E!U65+NRG_BIOG_E!U65+NRG_GTL_E!U65+NRG_CPP_E!U65+NRG_NSP_E!U65</f>
        <v>0</v>
      </c>
      <c r="V65" s="52">
        <f>NRG_CM_E!V65+NRG_OIL_NG_E!V65+NRG_PF_E!V65+NRG_CO_E!V65+NRG_BKBPB_E!V65+NRG_GW_E!V65+NRG_BF_E!V65+NRG_PR_E!V65+NRG_NI_E!V65+NRG_CL_E!V65+NRG_LNG_E!V65+NRG_BIOG_E!V65+NRG_GTL_E!V65+NRG_CPP_E!V65+NRG_NSP_E!V65</f>
        <v>0</v>
      </c>
      <c r="W65" s="52">
        <f>NRG_CM_E!W65+NRG_OIL_NG_E!W65+NRG_PF_E!W65+NRG_CO_E!W65+NRG_BKBPB_E!W65+NRG_GW_E!W65+NRG_BF_E!W65+NRG_PR_E!W65+NRG_NI_E!W65+NRG_CL_E!W65+NRG_LNG_E!W65+NRG_BIOG_E!W65+NRG_GTL_E!W65+NRG_CPP_E!W65+NRG_NSP_E!W65</f>
        <v>0</v>
      </c>
      <c r="X65" s="52">
        <f>NRG_CM_E!X65+NRG_OIL_NG_E!X65+NRG_PF_E!X65+NRG_CO_E!X65+NRG_BKBPB_E!X65+NRG_GW_E!X65+NRG_BF_E!X65+NRG_PR_E!X65+NRG_NI_E!X65+NRG_CL_E!X65+NRG_LNG_E!X65+NRG_BIOG_E!X65+NRG_GTL_E!X65+NRG_CPP_E!X65+NRG_NSP_E!X65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NRG_CM_E!C66+NRG_OIL_NG_E!C66+NRG_PF_E!C66+NRG_CO_E!C66+NRG_BKBPB_E!C66+NRG_GW_E!C66+NRG_BF_E!C66+NRG_PR_E!C66+NRG_NI_E!C66+NRG_CL_E!C66+NRG_LNG_E!C66+NRG_BIOG_E!C66+NRG_GTL_E!C66+NRG_CPP_E!C66+NRG_NSP_E!C66</f>
        <v>0</v>
      </c>
      <c r="D66" s="52">
        <f>NRG_CM_E!D66+NRG_OIL_NG_E!D66+NRG_PF_E!D66+NRG_CO_E!D66+NRG_BKBPB_E!D66+NRG_GW_E!D66+NRG_BF_E!D66+NRG_PR_E!D66+NRG_NI_E!D66+NRG_CL_E!D66+NRG_LNG_E!D66+NRG_BIOG_E!D66+NRG_GTL_E!D66+NRG_CPP_E!D66+NRG_NSP_E!D66</f>
        <v>0</v>
      </c>
      <c r="E66" s="52">
        <f>NRG_CM_E!E66+NRG_OIL_NG_E!E66+NRG_PF_E!E66+NRG_CO_E!E66+NRG_BKBPB_E!E66+NRG_GW_E!E66+NRG_BF_E!E66+NRG_PR_E!E66+NRG_NI_E!E66+NRG_CL_E!E66+NRG_LNG_E!E66+NRG_BIOG_E!E66+NRG_GTL_E!E66+NRG_CPP_E!E66+NRG_NSP_E!E66</f>
        <v>0</v>
      </c>
      <c r="F66" s="52">
        <f>NRG_CM_E!F66+NRG_OIL_NG_E!F66+NRG_PF_E!F66+NRG_CO_E!F66+NRG_BKBPB_E!F66+NRG_GW_E!F66+NRG_BF_E!F66+NRG_PR_E!F66+NRG_NI_E!F66+NRG_CL_E!F66+NRG_LNG_E!F66+NRG_BIOG_E!F66+NRG_GTL_E!F66+NRG_CPP_E!F66+NRG_NSP_E!F66</f>
        <v>0</v>
      </c>
      <c r="G66" s="52">
        <f>NRG_CM_E!G66+NRG_OIL_NG_E!G66+NRG_PF_E!G66+NRG_CO_E!G66+NRG_BKBPB_E!G66+NRG_GW_E!G66+NRG_BF_E!G66+NRG_PR_E!G66+NRG_NI_E!G66+NRG_CL_E!G66+NRG_LNG_E!G66+NRG_BIOG_E!G66+NRG_GTL_E!G66+NRG_CPP_E!G66+NRG_NSP_E!G66</f>
        <v>0</v>
      </c>
      <c r="H66" s="52">
        <f>NRG_CM_E!H66+NRG_OIL_NG_E!H66+NRG_PF_E!H66+NRG_CO_E!H66+NRG_BKBPB_E!H66+NRG_GW_E!H66+NRG_BF_E!H66+NRG_PR_E!H66+NRG_NI_E!H66+NRG_CL_E!H66+NRG_LNG_E!H66+NRG_BIOG_E!H66+NRG_GTL_E!H66+NRG_CPP_E!H66+NRG_NSP_E!H66</f>
        <v>0</v>
      </c>
      <c r="I66" s="52">
        <f>NRG_CM_E!I66+NRG_OIL_NG_E!I66+NRG_PF_E!I66+NRG_CO_E!I66+NRG_BKBPB_E!I66+NRG_GW_E!I66+NRG_BF_E!I66+NRG_PR_E!I66+NRG_NI_E!I66+NRG_CL_E!I66+NRG_LNG_E!I66+NRG_BIOG_E!I66+NRG_GTL_E!I66+NRG_CPP_E!I66+NRG_NSP_E!I66</f>
        <v>0</v>
      </c>
      <c r="J66" s="52">
        <f>NRG_CM_E!J66+NRG_OIL_NG_E!J66+NRG_PF_E!J66+NRG_CO_E!J66+NRG_BKBPB_E!J66+NRG_GW_E!J66+NRG_BF_E!J66+NRG_PR_E!J66+NRG_NI_E!J66+NRG_CL_E!J66+NRG_LNG_E!J66+NRG_BIOG_E!J66+NRG_GTL_E!J66+NRG_CPP_E!J66+NRG_NSP_E!J66</f>
        <v>0</v>
      </c>
      <c r="K66" s="52">
        <f>NRG_CM_E!K66+NRG_OIL_NG_E!K66+NRG_PF_E!K66+NRG_CO_E!K66+NRG_BKBPB_E!K66+NRG_GW_E!K66+NRG_BF_E!K66+NRG_PR_E!K66+NRG_NI_E!K66+NRG_CL_E!K66+NRG_LNG_E!K66+NRG_BIOG_E!K66+NRG_GTL_E!K66+NRG_CPP_E!K66+NRG_NSP_E!K66</f>
        <v>0</v>
      </c>
      <c r="L66" s="52">
        <f>NRG_CM_E!L66+NRG_OIL_NG_E!L66+NRG_PF_E!L66+NRG_CO_E!L66+NRG_BKBPB_E!L66+NRG_GW_E!L66+NRG_BF_E!L66+NRG_PR_E!L66+NRG_NI_E!L66+NRG_CL_E!L66+NRG_LNG_E!L66+NRG_BIOG_E!L66+NRG_GTL_E!L66+NRG_CPP_E!L66+NRG_NSP_E!L66</f>
        <v>0</v>
      </c>
      <c r="M66" s="52">
        <f>NRG_CM_E!M66+NRG_OIL_NG_E!M66+NRG_PF_E!M66+NRG_CO_E!M66+NRG_BKBPB_E!M66+NRG_GW_E!M66+NRG_BF_E!M66+NRG_PR_E!M66+NRG_NI_E!M66+NRG_CL_E!M66+NRG_LNG_E!M66+NRG_BIOG_E!M66+NRG_GTL_E!M66+NRG_CPP_E!M66+NRG_NSP_E!M66</f>
        <v>0</v>
      </c>
      <c r="N66" s="52">
        <f>NRG_CM_E!N66+NRG_OIL_NG_E!N66+NRG_PF_E!N66+NRG_CO_E!N66+NRG_BKBPB_E!N66+NRG_GW_E!N66+NRG_BF_E!N66+NRG_PR_E!N66+NRG_NI_E!N66+NRG_CL_E!N66+NRG_LNG_E!N66+NRG_BIOG_E!N66+NRG_GTL_E!N66+NRG_CPP_E!N66+NRG_NSP_E!N66</f>
        <v>0</v>
      </c>
      <c r="O66" s="52">
        <f>NRG_CM_E!O66+NRG_OIL_NG_E!O66+NRG_PF_E!O66+NRG_CO_E!O66+NRG_BKBPB_E!O66+NRG_GW_E!O66+NRG_BF_E!O66+NRG_PR_E!O66+NRG_NI_E!O66+NRG_CL_E!O66+NRG_LNG_E!O66+NRG_BIOG_E!O66+NRG_GTL_E!O66+NRG_CPP_E!O66+NRG_NSP_E!O66</f>
        <v>0</v>
      </c>
      <c r="P66" s="52">
        <f>NRG_CM_E!P66+NRG_OIL_NG_E!P66+NRG_PF_E!P66+NRG_CO_E!P66+NRG_BKBPB_E!P66+NRG_GW_E!P66+NRG_BF_E!P66+NRG_PR_E!P66+NRG_NI_E!P66+NRG_CL_E!P66+NRG_LNG_E!P66+NRG_BIOG_E!P66+NRG_GTL_E!P66+NRG_CPP_E!P66+NRG_NSP_E!P66</f>
        <v>0</v>
      </c>
      <c r="Q66" s="52">
        <f>NRG_CM_E!Q66+NRG_OIL_NG_E!Q66+NRG_PF_E!Q66+NRG_CO_E!Q66+NRG_BKBPB_E!Q66+NRG_GW_E!Q66+NRG_BF_E!Q66+NRG_PR_E!Q66+NRG_NI_E!Q66+NRG_CL_E!Q66+NRG_LNG_E!Q66+NRG_BIOG_E!Q66+NRG_GTL_E!Q66+NRG_CPP_E!Q66+NRG_NSP_E!Q66</f>
        <v>0</v>
      </c>
      <c r="R66" s="52">
        <f>NRG_CM_E!R66+NRG_OIL_NG_E!R66+NRG_PF_E!R66+NRG_CO_E!R66+NRG_BKBPB_E!R66+NRG_GW_E!R66+NRG_BF_E!R66+NRG_PR_E!R66+NRG_NI_E!R66+NRG_CL_E!R66+NRG_LNG_E!R66+NRG_BIOG_E!R66+NRG_GTL_E!R66+NRG_CPP_E!R66+NRG_NSP_E!R66</f>
        <v>0</v>
      </c>
      <c r="S66" s="52">
        <f>NRG_CM_E!S66+NRG_OIL_NG_E!S66+NRG_PF_E!S66+NRG_CO_E!S66+NRG_BKBPB_E!S66+NRG_GW_E!S66+NRG_BF_E!S66+NRG_PR_E!S66+NRG_NI_E!S66+NRG_CL_E!S66+NRG_LNG_E!S66+NRG_BIOG_E!S66+NRG_GTL_E!S66+NRG_CPP_E!S66+NRG_NSP_E!S66</f>
        <v>0</v>
      </c>
      <c r="T66" s="52">
        <f>NRG_CM_E!T66+NRG_OIL_NG_E!T66+NRG_PF_E!T66+NRG_CO_E!T66+NRG_BKBPB_E!T66+NRG_GW_E!T66+NRG_BF_E!T66+NRG_PR_E!T66+NRG_NI_E!T66+NRG_CL_E!T66+NRG_LNG_E!T66+NRG_BIOG_E!T66+NRG_GTL_E!T66+NRG_CPP_E!T66+NRG_NSP_E!T66</f>
        <v>0</v>
      </c>
      <c r="U66" s="52">
        <f>NRG_CM_E!U66+NRG_OIL_NG_E!U66+NRG_PF_E!U66+NRG_CO_E!U66+NRG_BKBPB_E!U66+NRG_GW_E!U66+NRG_BF_E!U66+NRG_PR_E!U66+NRG_NI_E!U66+NRG_CL_E!U66+NRG_LNG_E!U66+NRG_BIOG_E!U66+NRG_GTL_E!U66+NRG_CPP_E!U66+NRG_NSP_E!U66</f>
        <v>0</v>
      </c>
      <c r="V66" s="52">
        <f>NRG_CM_E!V66+NRG_OIL_NG_E!V66+NRG_PF_E!V66+NRG_CO_E!V66+NRG_BKBPB_E!V66+NRG_GW_E!V66+NRG_BF_E!V66+NRG_PR_E!V66+NRG_NI_E!V66+NRG_CL_E!V66+NRG_LNG_E!V66+NRG_BIOG_E!V66+NRG_GTL_E!V66+NRG_CPP_E!V66+NRG_NSP_E!V66</f>
        <v>0</v>
      </c>
      <c r="W66" s="52">
        <f>NRG_CM_E!W66+NRG_OIL_NG_E!W66+NRG_PF_E!W66+NRG_CO_E!W66+NRG_BKBPB_E!W66+NRG_GW_E!W66+NRG_BF_E!W66+NRG_PR_E!W66+NRG_NI_E!W66+NRG_CL_E!W66+NRG_LNG_E!W66+NRG_BIOG_E!W66+NRG_GTL_E!W66+NRG_CPP_E!W66+NRG_NSP_E!W66</f>
        <v>0</v>
      </c>
      <c r="X66" s="52">
        <f>NRG_CM_E!X66+NRG_OIL_NG_E!X66+NRG_PF_E!X66+NRG_CO_E!X66+NRG_BKBPB_E!X66+NRG_GW_E!X66+NRG_BF_E!X66+NRG_PR_E!X66+NRG_NI_E!X66+NRG_CL_E!X66+NRG_LNG_E!X66+NRG_BIOG_E!X66+NRG_GTL_E!X66+NRG_CPP_E!X66+NRG_NSP_E!X66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NRG_CM_E!C67+NRG_OIL_NG_E!C67+NRG_PF_E!C67+NRG_CO_E!C67+NRG_BKBPB_E!C67+NRG_GW_E!C67+NRG_BF_E!C67+NRG_PR_E!C67+NRG_NI_E!C67+NRG_CL_E!C67+NRG_LNG_E!C67+NRG_BIOG_E!C67+NRG_GTL_E!C67+NRG_CPP_E!C67+NRG_NSP_E!C67</f>
        <v>0</v>
      </c>
      <c r="D67" s="52">
        <f>NRG_CM_E!D67+NRG_OIL_NG_E!D67+NRG_PF_E!D67+NRG_CO_E!D67+NRG_BKBPB_E!D67+NRG_GW_E!D67+NRG_BF_E!D67+NRG_PR_E!D67+NRG_NI_E!D67+NRG_CL_E!D67+NRG_LNG_E!D67+NRG_BIOG_E!D67+NRG_GTL_E!D67+NRG_CPP_E!D67+NRG_NSP_E!D67</f>
        <v>0</v>
      </c>
      <c r="E67" s="52">
        <f>NRG_CM_E!E67+NRG_OIL_NG_E!E67+NRG_PF_E!E67+NRG_CO_E!E67+NRG_BKBPB_E!E67+NRG_GW_E!E67+NRG_BF_E!E67+NRG_PR_E!E67+NRG_NI_E!E67+NRG_CL_E!E67+NRG_LNG_E!E67+NRG_BIOG_E!E67+NRG_GTL_E!E67+NRG_CPP_E!E67+NRG_NSP_E!E67</f>
        <v>0</v>
      </c>
      <c r="F67" s="52">
        <f>NRG_CM_E!F67+NRG_OIL_NG_E!F67+NRG_PF_E!F67+NRG_CO_E!F67+NRG_BKBPB_E!F67+NRG_GW_E!F67+NRG_BF_E!F67+NRG_PR_E!F67+NRG_NI_E!F67+NRG_CL_E!F67+NRG_LNG_E!F67+NRG_BIOG_E!F67+NRG_GTL_E!F67+NRG_CPP_E!F67+NRG_NSP_E!F67</f>
        <v>0</v>
      </c>
      <c r="G67" s="52">
        <f>NRG_CM_E!G67+NRG_OIL_NG_E!G67+NRG_PF_E!G67+NRG_CO_E!G67+NRG_BKBPB_E!G67+NRG_GW_E!G67+NRG_BF_E!G67+NRG_PR_E!G67+NRG_NI_E!G67+NRG_CL_E!G67+NRG_LNG_E!G67+NRG_BIOG_E!G67+NRG_GTL_E!G67+NRG_CPP_E!G67+NRG_NSP_E!G67</f>
        <v>0</v>
      </c>
      <c r="H67" s="52">
        <f>NRG_CM_E!H67+NRG_OIL_NG_E!H67+NRG_PF_E!H67+NRG_CO_E!H67+NRG_BKBPB_E!H67+NRG_GW_E!H67+NRG_BF_E!H67+NRG_PR_E!H67+NRG_NI_E!H67+NRG_CL_E!H67+NRG_LNG_E!H67+NRG_BIOG_E!H67+NRG_GTL_E!H67+NRG_CPP_E!H67+NRG_NSP_E!H67</f>
        <v>0</v>
      </c>
      <c r="I67" s="52">
        <f>NRG_CM_E!I67+NRG_OIL_NG_E!I67+NRG_PF_E!I67+NRG_CO_E!I67+NRG_BKBPB_E!I67+NRG_GW_E!I67+NRG_BF_E!I67+NRG_PR_E!I67+NRG_NI_E!I67+NRG_CL_E!I67+NRG_LNG_E!I67+NRG_BIOG_E!I67+NRG_GTL_E!I67+NRG_CPP_E!I67+NRG_NSP_E!I67</f>
        <v>0</v>
      </c>
      <c r="J67" s="52">
        <f>NRG_CM_E!J67+NRG_OIL_NG_E!J67+NRG_PF_E!J67+NRG_CO_E!J67+NRG_BKBPB_E!J67+NRG_GW_E!J67+NRG_BF_E!J67+NRG_PR_E!J67+NRG_NI_E!J67+NRG_CL_E!J67+NRG_LNG_E!J67+NRG_BIOG_E!J67+NRG_GTL_E!J67+NRG_CPP_E!J67+NRG_NSP_E!J67</f>
        <v>0</v>
      </c>
      <c r="K67" s="52">
        <f>NRG_CM_E!K67+NRG_OIL_NG_E!K67+NRG_PF_E!K67+NRG_CO_E!K67+NRG_BKBPB_E!K67+NRG_GW_E!K67+NRG_BF_E!K67+NRG_PR_E!K67+NRG_NI_E!K67+NRG_CL_E!K67+NRG_LNG_E!K67+NRG_BIOG_E!K67+NRG_GTL_E!K67+NRG_CPP_E!K67+NRG_NSP_E!K67</f>
        <v>0</v>
      </c>
      <c r="L67" s="52">
        <f>NRG_CM_E!L67+NRG_OIL_NG_E!L67+NRG_PF_E!L67+NRG_CO_E!L67+NRG_BKBPB_E!L67+NRG_GW_E!L67+NRG_BF_E!L67+NRG_PR_E!L67+NRG_NI_E!L67+NRG_CL_E!L67+NRG_LNG_E!L67+NRG_BIOG_E!L67+NRG_GTL_E!L67+NRG_CPP_E!L67+NRG_NSP_E!L67</f>
        <v>0</v>
      </c>
      <c r="M67" s="52">
        <f>NRG_CM_E!M67+NRG_OIL_NG_E!M67+NRG_PF_E!M67+NRG_CO_E!M67+NRG_BKBPB_E!M67+NRG_GW_E!M67+NRG_BF_E!M67+NRG_PR_E!M67+NRG_NI_E!M67+NRG_CL_E!M67+NRG_LNG_E!M67+NRG_BIOG_E!M67+NRG_GTL_E!M67+NRG_CPP_E!M67+NRG_NSP_E!M67</f>
        <v>0</v>
      </c>
      <c r="N67" s="52">
        <f>NRG_CM_E!N67+NRG_OIL_NG_E!N67+NRG_PF_E!N67+NRG_CO_E!N67+NRG_BKBPB_E!N67+NRG_GW_E!N67+NRG_BF_E!N67+NRG_PR_E!N67+NRG_NI_E!N67+NRG_CL_E!N67+NRG_LNG_E!N67+NRG_BIOG_E!N67+NRG_GTL_E!N67+NRG_CPP_E!N67+NRG_NSP_E!N67</f>
        <v>0</v>
      </c>
      <c r="O67" s="52">
        <f>NRG_CM_E!O67+NRG_OIL_NG_E!O67+NRG_PF_E!O67+NRG_CO_E!O67+NRG_BKBPB_E!O67+NRG_GW_E!O67+NRG_BF_E!O67+NRG_PR_E!O67+NRG_NI_E!O67+NRG_CL_E!O67+NRG_LNG_E!O67+NRG_BIOG_E!O67+NRG_GTL_E!O67+NRG_CPP_E!O67+NRG_NSP_E!O67</f>
        <v>0</v>
      </c>
      <c r="P67" s="52">
        <f>NRG_CM_E!P67+NRG_OIL_NG_E!P67+NRG_PF_E!P67+NRG_CO_E!P67+NRG_BKBPB_E!P67+NRG_GW_E!P67+NRG_BF_E!P67+NRG_PR_E!P67+NRG_NI_E!P67+NRG_CL_E!P67+NRG_LNG_E!P67+NRG_BIOG_E!P67+NRG_GTL_E!P67+NRG_CPP_E!P67+NRG_NSP_E!P67</f>
        <v>0</v>
      </c>
      <c r="Q67" s="52">
        <f>NRG_CM_E!Q67+NRG_OIL_NG_E!Q67+NRG_PF_E!Q67+NRG_CO_E!Q67+NRG_BKBPB_E!Q67+NRG_GW_E!Q67+NRG_BF_E!Q67+NRG_PR_E!Q67+NRG_NI_E!Q67+NRG_CL_E!Q67+NRG_LNG_E!Q67+NRG_BIOG_E!Q67+NRG_GTL_E!Q67+NRG_CPP_E!Q67+NRG_NSP_E!Q67</f>
        <v>0</v>
      </c>
      <c r="R67" s="52">
        <f>NRG_CM_E!R67+NRG_OIL_NG_E!R67+NRG_PF_E!R67+NRG_CO_E!R67+NRG_BKBPB_E!R67+NRG_GW_E!R67+NRG_BF_E!R67+NRG_PR_E!R67+NRG_NI_E!R67+NRG_CL_E!R67+NRG_LNG_E!R67+NRG_BIOG_E!R67+NRG_GTL_E!R67+NRG_CPP_E!R67+NRG_NSP_E!R67</f>
        <v>0</v>
      </c>
      <c r="S67" s="52">
        <f>NRG_CM_E!S67+NRG_OIL_NG_E!S67+NRG_PF_E!S67+NRG_CO_E!S67+NRG_BKBPB_E!S67+NRG_GW_E!S67+NRG_BF_E!S67+NRG_PR_E!S67+NRG_NI_E!S67+NRG_CL_E!S67+NRG_LNG_E!S67+NRG_BIOG_E!S67+NRG_GTL_E!S67+NRG_CPP_E!S67+NRG_NSP_E!S67</f>
        <v>0</v>
      </c>
      <c r="T67" s="52">
        <f>NRG_CM_E!T67+NRG_OIL_NG_E!T67+NRG_PF_E!T67+NRG_CO_E!T67+NRG_BKBPB_E!T67+NRG_GW_E!T67+NRG_BF_E!T67+NRG_PR_E!T67+NRG_NI_E!T67+NRG_CL_E!T67+NRG_LNG_E!T67+NRG_BIOG_E!T67+NRG_GTL_E!T67+NRG_CPP_E!T67+NRG_NSP_E!T67</f>
        <v>0</v>
      </c>
      <c r="U67" s="52">
        <f>NRG_CM_E!U67+NRG_OIL_NG_E!U67+NRG_PF_E!U67+NRG_CO_E!U67+NRG_BKBPB_E!U67+NRG_GW_E!U67+NRG_BF_E!U67+NRG_PR_E!U67+NRG_NI_E!U67+NRG_CL_E!U67+NRG_LNG_E!U67+NRG_BIOG_E!U67+NRG_GTL_E!U67+NRG_CPP_E!U67+NRG_NSP_E!U67</f>
        <v>0</v>
      </c>
      <c r="V67" s="52">
        <f>NRG_CM_E!V67+NRG_OIL_NG_E!V67+NRG_PF_E!V67+NRG_CO_E!V67+NRG_BKBPB_E!V67+NRG_GW_E!V67+NRG_BF_E!V67+NRG_PR_E!V67+NRG_NI_E!V67+NRG_CL_E!V67+NRG_LNG_E!V67+NRG_BIOG_E!V67+NRG_GTL_E!V67+NRG_CPP_E!V67+NRG_NSP_E!V67</f>
        <v>0</v>
      </c>
      <c r="W67" s="52">
        <f>NRG_CM_E!W67+NRG_OIL_NG_E!W67+NRG_PF_E!W67+NRG_CO_E!W67+NRG_BKBPB_E!W67+NRG_GW_E!W67+NRG_BF_E!W67+NRG_PR_E!W67+NRG_NI_E!W67+NRG_CL_E!W67+NRG_LNG_E!W67+NRG_BIOG_E!W67+NRG_GTL_E!W67+NRG_CPP_E!W67+NRG_NSP_E!W67</f>
        <v>0</v>
      </c>
      <c r="X67" s="52">
        <f>NRG_CM_E!X67+NRG_OIL_NG_E!X67+NRG_PF_E!X67+NRG_CO_E!X67+NRG_BKBPB_E!X67+NRG_GW_E!X67+NRG_BF_E!X67+NRG_PR_E!X67+NRG_NI_E!X67+NRG_CL_E!X67+NRG_LNG_E!X67+NRG_BIOG_E!X67+NRG_GTL_E!X67+NRG_CPP_E!X67+NRG_NSP_E!X67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NRG_CM_E!C68+NRG_OIL_NG_E!C68+NRG_PF_E!C68+NRG_CO_E!C68+NRG_BKBPB_E!C68+NRG_GW_E!C68+NRG_BF_E!C68+NRG_PR_E!C68+NRG_NI_E!C68+NRG_CL_E!C68+NRG_LNG_E!C68+NRG_BIOG_E!C68+NRG_GTL_E!C68+NRG_CPP_E!C68+NRG_NSP_E!C68</f>
        <v>0</v>
      </c>
      <c r="D68" s="52">
        <f>NRG_CM_E!D68+NRG_OIL_NG_E!D68+NRG_PF_E!D68+NRG_CO_E!D68+NRG_BKBPB_E!D68+NRG_GW_E!D68+NRG_BF_E!D68+NRG_PR_E!D68+NRG_NI_E!D68+NRG_CL_E!D68+NRG_LNG_E!D68+NRG_BIOG_E!D68+NRG_GTL_E!D68+NRG_CPP_E!D68+NRG_NSP_E!D68</f>
        <v>0</v>
      </c>
      <c r="E68" s="52">
        <f>NRG_CM_E!E68+NRG_OIL_NG_E!E68+NRG_PF_E!E68+NRG_CO_E!E68+NRG_BKBPB_E!E68+NRG_GW_E!E68+NRG_BF_E!E68+NRG_PR_E!E68+NRG_NI_E!E68+NRG_CL_E!E68+NRG_LNG_E!E68+NRG_BIOG_E!E68+NRG_GTL_E!E68+NRG_CPP_E!E68+NRG_NSP_E!E68</f>
        <v>0</v>
      </c>
      <c r="F68" s="52">
        <f>NRG_CM_E!F68+NRG_OIL_NG_E!F68+NRG_PF_E!F68+NRG_CO_E!F68+NRG_BKBPB_E!F68+NRG_GW_E!F68+NRG_BF_E!F68+NRG_PR_E!F68+NRG_NI_E!F68+NRG_CL_E!F68+NRG_LNG_E!F68+NRG_BIOG_E!F68+NRG_GTL_E!F68+NRG_CPP_E!F68+NRG_NSP_E!F68</f>
        <v>0</v>
      </c>
      <c r="G68" s="52">
        <f>NRG_CM_E!G68+NRG_OIL_NG_E!G68+NRG_PF_E!G68+NRG_CO_E!G68+NRG_BKBPB_E!G68+NRG_GW_E!G68+NRG_BF_E!G68+NRG_PR_E!G68+NRG_NI_E!G68+NRG_CL_E!G68+NRG_LNG_E!G68+NRG_BIOG_E!G68+NRG_GTL_E!G68+NRG_CPP_E!G68+NRG_NSP_E!G68</f>
        <v>0</v>
      </c>
      <c r="H68" s="52">
        <f>NRG_CM_E!H68+NRG_OIL_NG_E!H68+NRG_PF_E!H68+NRG_CO_E!H68+NRG_BKBPB_E!H68+NRG_GW_E!H68+NRG_BF_E!H68+NRG_PR_E!H68+NRG_NI_E!H68+NRG_CL_E!H68+NRG_LNG_E!H68+NRG_BIOG_E!H68+NRG_GTL_E!H68+NRG_CPP_E!H68+NRG_NSP_E!H68</f>
        <v>0</v>
      </c>
      <c r="I68" s="52">
        <f>NRG_CM_E!I68+NRG_OIL_NG_E!I68+NRG_PF_E!I68+NRG_CO_E!I68+NRG_BKBPB_E!I68+NRG_GW_E!I68+NRG_BF_E!I68+NRG_PR_E!I68+NRG_NI_E!I68+NRG_CL_E!I68+NRG_LNG_E!I68+NRG_BIOG_E!I68+NRG_GTL_E!I68+NRG_CPP_E!I68+NRG_NSP_E!I68</f>
        <v>0</v>
      </c>
      <c r="J68" s="52">
        <f>NRG_CM_E!J68+NRG_OIL_NG_E!J68+NRG_PF_E!J68+NRG_CO_E!J68+NRG_BKBPB_E!J68+NRG_GW_E!J68+NRG_BF_E!J68+NRG_PR_E!J68+NRG_NI_E!J68+NRG_CL_E!J68+NRG_LNG_E!J68+NRG_BIOG_E!J68+NRG_GTL_E!J68+NRG_CPP_E!J68+NRG_NSP_E!J68</f>
        <v>0</v>
      </c>
      <c r="K68" s="52">
        <f>NRG_CM_E!K68+NRG_OIL_NG_E!K68+NRG_PF_E!K68+NRG_CO_E!K68+NRG_BKBPB_E!K68+NRG_GW_E!K68+NRG_BF_E!K68+NRG_PR_E!K68+NRG_NI_E!K68+NRG_CL_E!K68+NRG_LNG_E!K68+NRG_BIOG_E!K68+NRG_GTL_E!K68+NRG_CPP_E!K68+NRG_NSP_E!K68</f>
        <v>0</v>
      </c>
      <c r="L68" s="52">
        <f>NRG_CM_E!L68+NRG_OIL_NG_E!L68+NRG_PF_E!L68+NRG_CO_E!L68+NRG_BKBPB_E!L68+NRG_GW_E!L68+NRG_BF_E!L68+NRG_PR_E!L68+NRG_NI_E!L68+NRG_CL_E!L68+NRG_LNG_E!L68+NRG_BIOG_E!L68+NRG_GTL_E!L68+NRG_CPP_E!L68+NRG_NSP_E!L68</f>
        <v>0</v>
      </c>
      <c r="M68" s="52">
        <f>NRG_CM_E!M68+NRG_OIL_NG_E!M68+NRG_PF_E!M68+NRG_CO_E!M68+NRG_BKBPB_E!M68+NRG_GW_E!M68+NRG_BF_E!M68+NRG_PR_E!M68+NRG_NI_E!M68+NRG_CL_E!M68+NRG_LNG_E!M68+NRG_BIOG_E!M68+NRG_GTL_E!M68+NRG_CPP_E!M68+NRG_NSP_E!M68</f>
        <v>0</v>
      </c>
      <c r="N68" s="52">
        <f>NRG_CM_E!N68+NRG_OIL_NG_E!N68+NRG_PF_E!N68+NRG_CO_E!N68+NRG_BKBPB_E!N68+NRG_GW_E!N68+NRG_BF_E!N68+NRG_PR_E!N68+NRG_NI_E!N68+NRG_CL_E!N68+NRG_LNG_E!N68+NRG_BIOG_E!N68+NRG_GTL_E!N68+NRG_CPP_E!N68+NRG_NSP_E!N68</f>
        <v>0</v>
      </c>
      <c r="O68" s="52">
        <f>NRG_CM_E!O68+NRG_OIL_NG_E!O68+NRG_PF_E!O68+NRG_CO_E!O68+NRG_BKBPB_E!O68+NRG_GW_E!O68+NRG_BF_E!O68+NRG_PR_E!O68+NRG_NI_E!O68+NRG_CL_E!O68+NRG_LNG_E!O68+NRG_BIOG_E!O68+NRG_GTL_E!O68+NRG_CPP_E!O68+NRG_NSP_E!O68</f>
        <v>0</v>
      </c>
      <c r="P68" s="52">
        <f>NRG_CM_E!P68+NRG_OIL_NG_E!P68+NRG_PF_E!P68+NRG_CO_E!P68+NRG_BKBPB_E!P68+NRG_GW_E!P68+NRG_BF_E!P68+NRG_PR_E!P68+NRG_NI_E!P68+NRG_CL_E!P68+NRG_LNG_E!P68+NRG_BIOG_E!P68+NRG_GTL_E!P68+NRG_CPP_E!P68+NRG_NSP_E!P68</f>
        <v>0</v>
      </c>
      <c r="Q68" s="52">
        <f>NRG_CM_E!Q68+NRG_OIL_NG_E!Q68+NRG_PF_E!Q68+NRG_CO_E!Q68+NRG_BKBPB_E!Q68+NRG_GW_E!Q68+NRG_BF_E!Q68+NRG_PR_E!Q68+NRG_NI_E!Q68+NRG_CL_E!Q68+NRG_LNG_E!Q68+NRG_BIOG_E!Q68+NRG_GTL_E!Q68+NRG_CPP_E!Q68+NRG_NSP_E!Q68</f>
        <v>0</v>
      </c>
      <c r="R68" s="52">
        <f>NRG_CM_E!R68+NRG_OIL_NG_E!R68+NRG_PF_E!R68+NRG_CO_E!R68+NRG_BKBPB_E!R68+NRG_GW_E!R68+NRG_BF_E!R68+NRG_PR_E!R68+NRG_NI_E!R68+NRG_CL_E!R68+NRG_LNG_E!R68+NRG_BIOG_E!R68+NRG_GTL_E!R68+NRG_CPP_E!R68+NRG_NSP_E!R68</f>
        <v>0</v>
      </c>
      <c r="S68" s="52">
        <f>NRG_CM_E!S68+NRG_OIL_NG_E!S68+NRG_PF_E!S68+NRG_CO_E!S68+NRG_BKBPB_E!S68+NRG_GW_E!S68+NRG_BF_E!S68+NRG_PR_E!S68+NRG_NI_E!S68+NRG_CL_E!S68+NRG_LNG_E!S68+NRG_BIOG_E!S68+NRG_GTL_E!S68+NRG_CPP_E!S68+NRG_NSP_E!S68</f>
        <v>0</v>
      </c>
      <c r="T68" s="52">
        <f>NRG_CM_E!T68+NRG_OIL_NG_E!T68+NRG_PF_E!T68+NRG_CO_E!T68+NRG_BKBPB_E!T68+NRG_GW_E!T68+NRG_BF_E!T68+NRG_PR_E!T68+NRG_NI_E!T68+NRG_CL_E!T68+NRG_LNG_E!T68+NRG_BIOG_E!T68+NRG_GTL_E!T68+NRG_CPP_E!T68+NRG_NSP_E!T68</f>
        <v>0</v>
      </c>
      <c r="U68" s="52">
        <f>NRG_CM_E!U68+NRG_OIL_NG_E!U68+NRG_PF_E!U68+NRG_CO_E!U68+NRG_BKBPB_E!U68+NRG_GW_E!U68+NRG_BF_E!U68+NRG_PR_E!U68+NRG_NI_E!U68+NRG_CL_E!U68+NRG_LNG_E!U68+NRG_BIOG_E!U68+NRG_GTL_E!U68+NRG_CPP_E!U68+NRG_NSP_E!U68</f>
        <v>0</v>
      </c>
      <c r="V68" s="52">
        <f>NRG_CM_E!V68+NRG_OIL_NG_E!V68+NRG_PF_E!V68+NRG_CO_E!V68+NRG_BKBPB_E!V68+NRG_GW_E!V68+NRG_BF_E!V68+NRG_PR_E!V68+NRG_NI_E!V68+NRG_CL_E!V68+NRG_LNG_E!V68+NRG_BIOG_E!V68+NRG_GTL_E!V68+NRG_CPP_E!V68+NRG_NSP_E!V68</f>
        <v>0</v>
      </c>
      <c r="W68" s="52">
        <f>NRG_CM_E!W68+NRG_OIL_NG_E!W68+NRG_PF_E!W68+NRG_CO_E!W68+NRG_BKBPB_E!W68+NRG_GW_E!W68+NRG_BF_E!W68+NRG_PR_E!W68+NRG_NI_E!W68+NRG_CL_E!W68+NRG_LNG_E!W68+NRG_BIOG_E!W68+NRG_GTL_E!W68+NRG_CPP_E!W68+NRG_NSP_E!W68</f>
        <v>0</v>
      </c>
      <c r="X68" s="52">
        <f>NRG_CM_E!X68+NRG_OIL_NG_E!X68+NRG_PF_E!X68+NRG_CO_E!X68+NRG_BKBPB_E!X68+NRG_GW_E!X68+NRG_BF_E!X68+NRG_PR_E!X68+NRG_NI_E!X68+NRG_CL_E!X68+NRG_LNG_E!X68+NRG_BIOG_E!X68+NRG_GTL_E!X68+NRG_CPP_E!X68+NRG_NSP_E!X68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NRG_CM_E!C69+NRG_OIL_NG_E!C69+NRG_PF_E!C69+NRG_CO_E!C69+NRG_BKBPB_E!C69+NRG_GW_E!C69+NRG_BF_E!C69+NRG_PR_E!C69+NRG_NI_E!C69+NRG_CL_E!C69+NRG_LNG_E!C69+NRG_BIOG_E!C69+NRG_GTL_E!C69+NRG_CPP_E!C69+NRG_NSP_E!C69</f>
        <v>0</v>
      </c>
      <c r="D69" s="52">
        <f>NRG_CM_E!D69+NRG_OIL_NG_E!D69+NRG_PF_E!D69+NRG_CO_E!D69+NRG_BKBPB_E!D69+NRG_GW_E!D69+NRG_BF_E!D69+NRG_PR_E!D69+NRG_NI_E!D69+NRG_CL_E!D69+NRG_LNG_E!D69+NRG_BIOG_E!D69+NRG_GTL_E!D69+NRG_CPP_E!D69+NRG_NSP_E!D69</f>
        <v>0</v>
      </c>
      <c r="E69" s="52">
        <f>NRG_CM_E!E69+NRG_OIL_NG_E!E69+NRG_PF_E!E69+NRG_CO_E!E69+NRG_BKBPB_E!E69+NRG_GW_E!E69+NRG_BF_E!E69+NRG_PR_E!E69+NRG_NI_E!E69+NRG_CL_E!E69+NRG_LNG_E!E69+NRG_BIOG_E!E69+NRG_GTL_E!E69+NRG_CPP_E!E69+NRG_NSP_E!E69</f>
        <v>0</v>
      </c>
      <c r="F69" s="52">
        <f>NRG_CM_E!F69+NRG_OIL_NG_E!F69+NRG_PF_E!F69+NRG_CO_E!F69+NRG_BKBPB_E!F69+NRG_GW_E!F69+NRG_BF_E!F69+NRG_PR_E!F69+NRG_NI_E!F69+NRG_CL_E!F69+NRG_LNG_E!F69+NRG_BIOG_E!F69+NRG_GTL_E!F69+NRG_CPP_E!F69+NRG_NSP_E!F69</f>
        <v>0</v>
      </c>
      <c r="G69" s="52">
        <f>NRG_CM_E!G69+NRG_OIL_NG_E!G69+NRG_PF_E!G69+NRG_CO_E!G69+NRG_BKBPB_E!G69+NRG_GW_E!G69+NRG_BF_E!G69+NRG_PR_E!G69+NRG_NI_E!G69+NRG_CL_E!G69+NRG_LNG_E!G69+NRG_BIOG_E!G69+NRG_GTL_E!G69+NRG_CPP_E!G69+NRG_NSP_E!G69</f>
        <v>0</v>
      </c>
      <c r="H69" s="52">
        <f>NRG_CM_E!H69+NRG_OIL_NG_E!H69+NRG_PF_E!H69+NRG_CO_E!H69+NRG_BKBPB_E!H69+NRG_GW_E!H69+NRG_BF_E!H69+NRG_PR_E!H69+NRG_NI_E!H69+NRG_CL_E!H69+NRG_LNG_E!H69+NRG_BIOG_E!H69+NRG_GTL_E!H69+NRG_CPP_E!H69+NRG_NSP_E!H69</f>
        <v>0</v>
      </c>
      <c r="I69" s="52">
        <f>NRG_CM_E!I69+NRG_OIL_NG_E!I69+NRG_PF_E!I69+NRG_CO_E!I69+NRG_BKBPB_E!I69+NRG_GW_E!I69+NRG_BF_E!I69+NRG_PR_E!I69+NRG_NI_E!I69+NRG_CL_E!I69+NRG_LNG_E!I69+NRG_BIOG_E!I69+NRG_GTL_E!I69+NRG_CPP_E!I69+NRG_NSP_E!I69</f>
        <v>0</v>
      </c>
      <c r="J69" s="52">
        <f>NRG_CM_E!J69+NRG_OIL_NG_E!J69+NRG_PF_E!J69+NRG_CO_E!J69+NRG_BKBPB_E!J69+NRG_GW_E!J69+NRG_BF_E!J69+NRG_PR_E!J69+NRG_NI_E!J69+NRG_CL_E!J69+NRG_LNG_E!J69+NRG_BIOG_E!J69+NRG_GTL_E!J69+NRG_CPP_E!J69+NRG_NSP_E!J69</f>
        <v>0</v>
      </c>
      <c r="K69" s="52">
        <f>NRG_CM_E!K69+NRG_OIL_NG_E!K69+NRG_PF_E!K69+NRG_CO_E!K69+NRG_BKBPB_E!K69+NRG_GW_E!K69+NRG_BF_E!K69+NRG_PR_E!K69+NRG_NI_E!K69+NRG_CL_E!K69+NRG_LNG_E!K69+NRG_BIOG_E!K69+NRG_GTL_E!K69+NRG_CPP_E!K69+NRG_NSP_E!K69</f>
        <v>0</v>
      </c>
      <c r="L69" s="52">
        <f>NRG_CM_E!L69+NRG_OIL_NG_E!L69+NRG_PF_E!L69+NRG_CO_E!L69+NRG_BKBPB_E!L69+NRG_GW_E!L69+NRG_BF_E!L69+NRG_PR_E!L69+NRG_NI_E!L69+NRG_CL_E!L69+NRG_LNG_E!L69+NRG_BIOG_E!L69+NRG_GTL_E!L69+NRG_CPP_E!L69+NRG_NSP_E!L69</f>
        <v>0</v>
      </c>
      <c r="M69" s="52">
        <f>NRG_CM_E!M69+NRG_OIL_NG_E!M69+NRG_PF_E!M69+NRG_CO_E!M69+NRG_BKBPB_E!M69+NRG_GW_E!M69+NRG_BF_E!M69+NRG_PR_E!M69+NRG_NI_E!M69+NRG_CL_E!M69+NRG_LNG_E!M69+NRG_BIOG_E!M69+NRG_GTL_E!M69+NRG_CPP_E!M69+NRG_NSP_E!M69</f>
        <v>0</v>
      </c>
      <c r="N69" s="52">
        <f>NRG_CM_E!N69+NRG_OIL_NG_E!N69+NRG_PF_E!N69+NRG_CO_E!N69+NRG_BKBPB_E!N69+NRG_GW_E!N69+NRG_BF_E!N69+NRG_PR_E!N69+NRG_NI_E!N69+NRG_CL_E!N69+NRG_LNG_E!N69+NRG_BIOG_E!N69+NRG_GTL_E!N69+NRG_CPP_E!N69+NRG_NSP_E!N69</f>
        <v>0</v>
      </c>
      <c r="O69" s="52">
        <f>NRG_CM_E!O69+NRG_OIL_NG_E!O69+NRG_PF_E!O69+NRG_CO_E!O69+NRG_BKBPB_E!O69+NRG_GW_E!O69+NRG_BF_E!O69+NRG_PR_E!O69+NRG_NI_E!O69+NRG_CL_E!O69+NRG_LNG_E!O69+NRG_BIOG_E!O69+NRG_GTL_E!O69+NRG_CPP_E!O69+NRG_NSP_E!O69</f>
        <v>0</v>
      </c>
      <c r="P69" s="52">
        <f>NRG_CM_E!P69+NRG_OIL_NG_E!P69+NRG_PF_E!P69+NRG_CO_E!P69+NRG_BKBPB_E!P69+NRG_GW_E!P69+NRG_BF_E!P69+NRG_PR_E!P69+NRG_NI_E!P69+NRG_CL_E!P69+NRG_LNG_E!P69+NRG_BIOG_E!P69+NRG_GTL_E!P69+NRG_CPP_E!P69+NRG_NSP_E!P69</f>
        <v>0</v>
      </c>
      <c r="Q69" s="52">
        <f>NRG_CM_E!Q69+NRG_OIL_NG_E!Q69+NRG_PF_E!Q69+NRG_CO_E!Q69+NRG_BKBPB_E!Q69+NRG_GW_E!Q69+NRG_BF_E!Q69+NRG_PR_E!Q69+NRG_NI_E!Q69+NRG_CL_E!Q69+NRG_LNG_E!Q69+NRG_BIOG_E!Q69+NRG_GTL_E!Q69+NRG_CPP_E!Q69+NRG_NSP_E!Q69</f>
        <v>0</v>
      </c>
      <c r="R69" s="52">
        <f>NRG_CM_E!R69+NRG_OIL_NG_E!R69+NRG_PF_E!R69+NRG_CO_E!R69+NRG_BKBPB_E!R69+NRG_GW_E!R69+NRG_BF_E!R69+NRG_PR_E!R69+NRG_NI_E!R69+NRG_CL_E!R69+NRG_LNG_E!R69+NRG_BIOG_E!R69+NRG_GTL_E!R69+NRG_CPP_E!R69+NRG_NSP_E!R69</f>
        <v>0</v>
      </c>
      <c r="S69" s="52">
        <f>NRG_CM_E!S69+NRG_OIL_NG_E!S69+NRG_PF_E!S69+NRG_CO_E!S69+NRG_BKBPB_E!S69+NRG_GW_E!S69+NRG_BF_E!S69+NRG_PR_E!S69+NRG_NI_E!S69+NRG_CL_E!S69+NRG_LNG_E!S69+NRG_BIOG_E!S69+NRG_GTL_E!S69+NRG_CPP_E!S69+NRG_NSP_E!S69</f>
        <v>0</v>
      </c>
      <c r="T69" s="52">
        <f>NRG_CM_E!T69+NRG_OIL_NG_E!T69+NRG_PF_E!T69+NRG_CO_E!T69+NRG_BKBPB_E!T69+NRG_GW_E!T69+NRG_BF_E!T69+NRG_PR_E!T69+NRG_NI_E!T69+NRG_CL_E!T69+NRG_LNG_E!T69+NRG_BIOG_E!T69+NRG_GTL_E!T69+NRG_CPP_E!T69+NRG_NSP_E!T69</f>
        <v>0</v>
      </c>
      <c r="U69" s="52">
        <f>NRG_CM_E!U69+NRG_OIL_NG_E!U69+NRG_PF_E!U69+NRG_CO_E!U69+NRG_BKBPB_E!U69+NRG_GW_E!U69+NRG_BF_E!U69+NRG_PR_E!U69+NRG_NI_E!U69+NRG_CL_E!U69+NRG_LNG_E!U69+NRG_BIOG_E!U69+NRG_GTL_E!U69+NRG_CPP_E!U69+NRG_NSP_E!U69</f>
        <v>0</v>
      </c>
      <c r="V69" s="52">
        <f>NRG_CM_E!V69+NRG_OIL_NG_E!V69+NRG_PF_E!V69+NRG_CO_E!V69+NRG_BKBPB_E!V69+NRG_GW_E!V69+NRG_BF_E!V69+NRG_PR_E!V69+NRG_NI_E!V69+NRG_CL_E!V69+NRG_LNG_E!V69+NRG_BIOG_E!V69+NRG_GTL_E!V69+NRG_CPP_E!V69+NRG_NSP_E!V69</f>
        <v>0</v>
      </c>
      <c r="W69" s="52">
        <f>NRG_CM_E!W69+NRG_OIL_NG_E!W69+NRG_PF_E!W69+NRG_CO_E!W69+NRG_BKBPB_E!W69+NRG_GW_E!W69+NRG_BF_E!W69+NRG_PR_E!W69+NRG_NI_E!W69+NRG_CL_E!W69+NRG_LNG_E!W69+NRG_BIOG_E!W69+NRG_GTL_E!W69+NRG_CPP_E!W69+NRG_NSP_E!W69</f>
        <v>0</v>
      </c>
      <c r="X69" s="52">
        <f>NRG_CM_E!X69+NRG_OIL_NG_E!X69+NRG_PF_E!X69+NRG_CO_E!X69+NRG_BKBPB_E!X69+NRG_GW_E!X69+NRG_BF_E!X69+NRG_PR_E!X69+NRG_NI_E!X69+NRG_CL_E!X69+NRG_LNG_E!X69+NRG_BIOG_E!X69+NRG_GTL_E!X69+NRG_CPP_E!X69+NRG_NSP_E!X69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NRG_CM_E!C70+NRG_OIL_NG_E!C70+NRG_PF_E!C70+NRG_CO_E!C70+NRG_BKBPB_E!C70+NRG_GW_E!C70+NRG_BF_E!C70+NRG_PR_E!C70+NRG_NI_E!C70+NRG_CL_E!C70+NRG_LNG_E!C70+NRG_BIOG_E!C70+NRG_GTL_E!C70+NRG_CPP_E!C70+NRG_NSP_E!C70</f>
        <v>0</v>
      </c>
      <c r="D70" s="52">
        <f>NRG_CM_E!D70+NRG_OIL_NG_E!D70+NRG_PF_E!D70+NRG_CO_E!D70+NRG_BKBPB_E!D70+NRG_GW_E!D70+NRG_BF_E!D70+NRG_PR_E!D70+NRG_NI_E!D70+NRG_CL_E!D70+NRG_LNG_E!D70+NRG_BIOG_E!D70+NRG_GTL_E!D70+NRG_CPP_E!D70+NRG_NSP_E!D70</f>
        <v>0</v>
      </c>
      <c r="E70" s="52">
        <f>NRG_CM_E!E70+NRG_OIL_NG_E!E70+NRG_PF_E!E70+NRG_CO_E!E70+NRG_BKBPB_E!E70+NRG_GW_E!E70+NRG_BF_E!E70+NRG_PR_E!E70+NRG_NI_E!E70+NRG_CL_E!E70+NRG_LNG_E!E70+NRG_BIOG_E!E70+NRG_GTL_E!E70+NRG_CPP_E!E70+NRG_NSP_E!E70</f>
        <v>0</v>
      </c>
      <c r="F70" s="52">
        <f>NRG_CM_E!F70+NRG_OIL_NG_E!F70+NRG_PF_E!F70+NRG_CO_E!F70+NRG_BKBPB_E!F70+NRG_GW_E!F70+NRG_BF_E!F70+NRG_PR_E!F70+NRG_NI_E!F70+NRG_CL_E!F70+NRG_LNG_E!F70+NRG_BIOG_E!F70+NRG_GTL_E!F70+NRG_CPP_E!F70+NRG_NSP_E!F70</f>
        <v>0</v>
      </c>
      <c r="G70" s="52">
        <f>NRG_CM_E!G70+NRG_OIL_NG_E!G70+NRG_PF_E!G70+NRG_CO_E!G70+NRG_BKBPB_E!G70+NRG_GW_E!G70+NRG_BF_E!G70+NRG_PR_E!G70+NRG_NI_E!G70+NRG_CL_E!G70+NRG_LNG_E!G70+NRG_BIOG_E!G70+NRG_GTL_E!G70+NRG_CPP_E!G70+NRG_NSP_E!G70</f>
        <v>0</v>
      </c>
      <c r="H70" s="52">
        <f>NRG_CM_E!H70+NRG_OIL_NG_E!H70+NRG_PF_E!H70+NRG_CO_E!H70+NRG_BKBPB_E!H70+NRG_GW_E!H70+NRG_BF_E!H70+NRG_PR_E!H70+NRG_NI_E!H70+NRG_CL_E!H70+NRG_LNG_E!H70+NRG_BIOG_E!H70+NRG_GTL_E!H70+NRG_CPP_E!H70+NRG_NSP_E!H70</f>
        <v>0</v>
      </c>
      <c r="I70" s="52">
        <f>NRG_CM_E!I70+NRG_OIL_NG_E!I70+NRG_PF_E!I70+NRG_CO_E!I70+NRG_BKBPB_E!I70+NRG_GW_E!I70+NRG_BF_E!I70+NRG_PR_E!I70+NRG_NI_E!I70+NRG_CL_E!I70+NRG_LNG_E!I70+NRG_BIOG_E!I70+NRG_GTL_E!I70+NRG_CPP_E!I70+NRG_NSP_E!I70</f>
        <v>0</v>
      </c>
      <c r="J70" s="52">
        <f>NRG_CM_E!J70+NRG_OIL_NG_E!J70+NRG_PF_E!J70+NRG_CO_E!J70+NRG_BKBPB_E!J70+NRG_GW_E!J70+NRG_BF_E!J70+NRG_PR_E!J70+NRG_NI_E!J70+NRG_CL_E!J70+NRG_LNG_E!J70+NRG_BIOG_E!J70+NRG_GTL_E!J70+NRG_CPP_E!J70+NRG_NSP_E!J70</f>
        <v>0</v>
      </c>
      <c r="K70" s="52">
        <f>NRG_CM_E!K70+NRG_OIL_NG_E!K70+NRG_PF_E!K70+NRG_CO_E!K70+NRG_BKBPB_E!K70+NRG_GW_E!K70+NRG_BF_E!K70+NRG_PR_E!K70+NRG_NI_E!K70+NRG_CL_E!K70+NRG_LNG_E!K70+NRG_BIOG_E!K70+NRG_GTL_E!K70+NRG_CPP_E!K70+NRG_NSP_E!K70</f>
        <v>0</v>
      </c>
      <c r="L70" s="52">
        <f>NRG_CM_E!L70+NRG_OIL_NG_E!L70+NRG_PF_E!L70+NRG_CO_E!L70+NRG_BKBPB_E!L70+NRG_GW_E!L70+NRG_BF_E!L70+NRG_PR_E!L70+NRG_NI_E!L70+NRG_CL_E!L70+NRG_LNG_E!L70+NRG_BIOG_E!L70+NRG_GTL_E!L70+NRG_CPP_E!L70+NRG_NSP_E!L70</f>
        <v>0</v>
      </c>
      <c r="M70" s="52">
        <f>NRG_CM_E!M70+NRG_OIL_NG_E!M70+NRG_PF_E!M70+NRG_CO_E!M70+NRG_BKBPB_E!M70+NRG_GW_E!M70+NRG_BF_E!M70+NRG_PR_E!M70+NRG_NI_E!M70+NRG_CL_E!M70+NRG_LNG_E!M70+NRG_BIOG_E!M70+NRG_GTL_E!M70+NRG_CPP_E!M70+NRG_NSP_E!M70</f>
        <v>0</v>
      </c>
      <c r="N70" s="52">
        <f>NRG_CM_E!N70+NRG_OIL_NG_E!N70+NRG_PF_E!N70+NRG_CO_E!N70+NRG_BKBPB_E!N70+NRG_GW_E!N70+NRG_BF_E!N70+NRG_PR_E!N70+NRG_NI_E!N70+NRG_CL_E!N70+NRG_LNG_E!N70+NRG_BIOG_E!N70+NRG_GTL_E!N70+NRG_CPP_E!N70+NRG_NSP_E!N70</f>
        <v>0</v>
      </c>
      <c r="O70" s="52">
        <f>NRG_CM_E!O70+NRG_OIL_NG_E!O70+NRG_PF_E!O70+NRG_CO_E!O70+NRG_BKBPB_E!O70+NRG_GW_E!O70+NRG_BF_E!O70+NRG_PR_E!O70+NRG_NI_E!O70+NRG_CL_E!O70+NRG_LNG_E!O70+NRG_BIOG_E!O70+NRG_GTL_E!O70+NRG_CPP_E!O70+NRG_NSP_E!O70</f>
        <v>0</v>
      </c>
      <c r="P70" s="52">
        <f>NRG_CM_E!P70+NRG_OIL_NG_E!P70+NRG_PF_E!P70+NRG_CO_E!P70+NRG_BKBPB_E!P70+NRG_GW_E!P70+NRG_BF_E!P70+NRG_PR_E!P70+NRG_NI_E!P70+NRG_CL_E!P70+NRG_LNG_E!P70+NRG_BIOG_E!P70+NRG_GTL_E!P70+NRG_CPP_E!P70+NRG_NSP_E!P70</f>
        <v>0</v>
      </c>
      <c r="Q70" s="52">
        <f>NRG_CM_E!Q70+NRG_OIL_NG_E!Q70+NRG_PF_E!Q70+NRG_CO_E!Q70+NRG_BKBPB_E!Q70+NRG_GW_E!Q70+NRG_BF_E!Q70+NRG_PR_E!Q70+NRG_NI_E!Q70+NRG_CL_E!Q70+NRG_LNG_E!Q70+NRG_BIOG_E!Q70+NRG_GTL_E!Q70+NRG_CPP_E!Q70+NRG_NSP_E!Q70</f>
        <v>0</v>
      </c>
      <c r="R70" s="52">
        <f>NRG_CM_E!R70+NRG_OIL_NG_E!R70+NRG_PF_E!R70+NRG_CO_E!R70+NRG_BKBPB_E!R70+NRG_GW_E!R70+NRG_BF_E!R70+NRG_PR_E!R70+NRG_NI_E!R70+NRG_CL_E!R70+NRG_LNG_E!R70+NRG_BIOG_E!R70+NRG_GTL_E!R70+NRG_CPP_E!R70+NRG_NSP_E!R70</f>
        <v>0</v>
      </c>
      <c r="S70" s="52">
        <f>NRG_CM_E!S70+NRG_OIL_NG_E!S70+NRG_PF_E!S70+NRG_CO_E!S70+NRG_BKBPB_E!S70+NRG_GW_E!S70+NRG_BF_E!S70+NRG_PR_E!S70+NRG_NI_E!S70+NRG_CL_E!S70+NRG_LNG_E!S70+NRG_BIOG_E!S70+NRG_GTL_E!S70+NRG_CPP_E!S70+NRG_NSP_E!S70</f>
        <v>0</v>
      </c>
      <c r="T70" s="52">
        <f>NRG_CM_E!T70+NRG_OIL_NG_E!T70+NRG_PF_E!T70+NRG_CO_E!T70+NRG_BKBPB_E!T70+NRG_GW_E!T70+NRG_BF_E!T70+NRG_PR_E!T70+NRG_NI_E!T70+NRG_CL_E!T70+NRG_LNG_E!T70+NRG_BIOG_E!T70+NRG_GTL_E!T70+NRG_CPP_E!T70+NRG_NSP_E!T70</f>
        <v>0</v>
      </c>
      <c r="U70" s="52">
        <f>NRG_CM_E!U70+NRG_OIL_NG_E!U70+NRG_PF_E!U70+NRG_CO_E!U70+NRG_BKBPB_E!U70+NRG_GW_E!U70+NRG_BF_E!U70+NRG_PR_E!U70+NRG_NI_E!U70+NRG_CL_E!U70+NRG_LNG_E!U70+NRG_BIOG_E!U70+NRG_GTL_E!U70+NRG_CPP_E!U70+NRG_NSP_E!U70</f>
        <v>0</v>
      </c>
      <c r="V70" s="52">
        <f>NRG_CM_E!V70+NRG_OIL_NG_E!V70+NRG_PF_E!V70+NRG_CO_E!V70+NRG_BKBPB_E!V70+NRG_GW_E!V70+NRG_BF_E!V70+NRG_PR_E!V70+NRG_NI_E!V70+NRG_CL_E!V70+NRG_LNG_E!V70+NRG_BIOG_E!V70+NRG_GTL_E!V70+NRG_CPP_E!V70+NRG_NSP_E!V70</f>
        <v>0</v>
      </c>
      <c r="W70" s="52">
        <f>NRG_CM_E!W70+NRG_OIL_NG_E!W70+NRG_PF_E!W70+NRG_CO_E!W70+NRG_BKBPB_E!W70+NRG_GW_E!W70+NRG_BF_E!W70+NRG_PR_E!W70+NRG_NI_E!W70+NRG_CL_E!W70+NRG_LNG_E!W70+NRG_BIOG_E!W70+NRG_GTL_E!W70+NRG_CPP_E!W70+NRG_NSP_E!W70</f>
        <v>0</v>
      </c>
      <c r="X70" s="52">
        <f>NRG_CM_E!X70+NRG_OIL_NG_E!X70+NRG_PF_E!X70+NRG_CO_E!X70+NRG_BKBPB_E!X70+NRG_GW_E!X70+NRG_BF_E!X70+NRG_PR_E!X70+NRG_NI_E!X70+NRG_CL_E!X70+NRG_LNG_E!X70+NRG_BIOG_E!X70+NRG_GTL_E!X70+NRG_CPP_E!X70+NRG_NSP_E!X70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NRG_CM_E!C71+NRG_OIL_NG_E!C71+NRG_PF_E!C71+NRG_CO_E!C71+NRG_BKBPB_E!C71+NRG_GW_E!C71+NRG_BF_E!C71+NRG_PR_E!C71+NRG_NI_E!C71+NRG_CL_E!C71+NRG_LNG_E!C71+NRG_BIOG_E!C71+NRG_GTL_E!C71+NRG_CPP_E!C71+NRG_NSP_E!C71</f>
        <v>0</v>
      </c>
      <c r="D71" s="52">
        <f>NRG_CM_E!D71+NRG_OIL_NG_E!D71+NRG_PF_E!D71+NRG_CO_E!D71+NRG_BKBPB_E!D71+NRG_GW_E!D71+NRG_BF_E!D71+NRG_PR_E!D71+NRG_NI_E!D71+NRG_CL_E!D71+NRG_LNG_E!D71+NRG_BIOG_E!D71+NRG_GTL_E!D71+NRG_CPP_E!D71+NRG_NSP_E!D71</f>
        <v>0</v>
      </c>
      <c r="E71" s="52">
        <f>NRG_CM_E!E71+NRG_OIL_NG_E!E71+NRG_PF_E!E71+NRG_CO_E!E71+NRG_BKBPB_E!E71+NRG_GW_E!E71+NRG_BF_E!E71+NRG_PR_E!E71+NRG_NI_E!E71+NRG_CL_E!E71+NRG_LNG_E!E71+NRG_BIOG_E!E71+NRG_GTL_E!E71+NRG_CPP_E!E71+NRG_NSP_E!E71</f>
        <v>0</v>
      </c>
      <c r="F71" s="52">
        <f>NRG_CM_E!F71+NRG_OIL_NG_E!F71+NRG_PF_E!F71+NRG_CO_E!F71+NRG_BKBPB_E!F71+NRG_GW_E!F71+NRG_BF_E!F71+NRG_PR_E!F71+NRG_NI_E!F71+NRG_CL_E!F71+NRG_LNG_E!F71+NRG_BIOG_E!F71+NRG_GTL_E!F71+NRG_CPP_E!F71+NRG_NSP_E!F71</f>
        <v>0</v>
      </c>
      <c r="G71" s="52">
        <f>NRG_CM_E!G71+NRG_OIL_NG_E!G71+NRG_PF_E!G71+NRG_CO_E!G71+NRG_BKBPB_E!G71+NRG_GW_E!G71+NRG_BF_E!G71+NRG_PR_E!G71+NRG_NI_E!G71+NRG_CL_E!G71+NRG_LNG_E!G71+NRG_BIOG_E!G71+NRG_GTL_E!G71+NRG_CPP_E!G71+NRG_NSP_E!G71</f>
        <v>0</v>
      </c>
      <c r="H71" s="52">
        <f>NRG_CM_E!H71+NRG_OIL_NG_E!H71+NRG_PF_E!H71+NRG_CO_E!H71+NRG_BKBPB_E!H71+NRG_GW_E!H71+NRG_BF_E!H71+NRG_PR_E!H71+NRG_NI_E!H71+NRG_CL_E!H71+NRG_LNG_E!H71+NRG_BIOG_E!H71+NRG_GTL_E!H71+NRG_CPP_E!H71+NRG_NSP_E!H71</f>
        <v>0</v>
      </c>
      <c r="I71" s="52">
        <f>NRG_CM_E!I71+NRG_OIL_NG_E!I71+NRG_PF_E!I71+NRG_CO_E!I71+NRG_BKBPB_E!I71+NRG_GW_E!I71+NRG_BF_E!I71+NRG_PR_E!I71+NRG_NI_E!I71+NRG_CL_E!I71+NRG_LNG_E!I71+NRG_BIOG_E!I71+NRG_GTL_E!I71+NRG_CPP_E!I71+NRG_NSP_E!I71</f>
        <v>0</v>
      </c>
      <c r="J71" s="52">
        <f>NRG_CM_E!J71+NRG_OIL_NG_E!J71+NRG_PF_E!J71+NRG_CO_E!J71+NRG_BKBPB_E!J71+NRG_GW_E!J71+NRG_BF_E!J71+NRG_PR_E!J71+NRG_NI_E!J71+NRG_CL_E!J71+NRG_LNG_E!J71+NRG_BIOG_E!J71+NRG_GTL_E!J71+NRG_CPP_E!J71+NRG_NSP_E!J71</f>
        <v>0</v>
      </c>
      <c r="K71" s="52">
        <f>NRG_CM_E!K71+NRG_OIL_NG_E!K71+NRG_PF_E!K71+NRG_CO_E!K71+NRG_BKBPB_E!K71+NRG_GW_E!K71+NRG_BF_E!K71+NRG_PR_E!K71+NRG_NI_E!K71+NRG_CL_E!K71+NRG_LNG_E!K71+NRG_BIOG_E!K71+NRG_GTL_E!K71+NRG_CPP_E!K71+NRG_NSP_E!K71</f>
        <v>0</v>
      </c>
      <c r="L71" s="52">
        <f>NRG_CM_E!L71+NRG_OIL_NG_E!L71+NRG_PF_E!L71+NRG_CO_E!L71+NRG_BKBPB_E!L71+NRG_GW_E!L71+NRG_BF_E!L71+NRG_PR_E!L71+NRG_NI_E!L71+NRG_CL_E!L71+NRG_LNG_E!L71+NRG_BIOG_E!L71+NRG_GTL_E!L71+NRG_CPP_E!L71+NRG_NSP_E!L71</f>
        <v>0</v>
      </c>
      <c r="M71" s="52">
        <f>NRG_CM_E!M71+NRG_OIL_NG_E!M71+NRG_PF_E!M71+NRG_CO_E!M71+NRG_BKBPB_E!M71+NRG_GW_E!M71+NRG_BF_E!M71+NRG_PR_E!M71+NRG_NI_E!M71+NRG_CL_E!M71+NRG_LNG_E!M71+NRG_BIOG_E!M71+NRG_GTL_E!M71+NRG_CPP_E!M71+NRG_NSP_E!M71</f>
        <v>0</v>
      </c>
      <c r="N71" s="52">
        <f>NRG_CM_E!N71+NRG_OIL_NG_E!N71+NRG_PF_E!N71+NRG_CO_E!N71+NRG_BKBPB_E!N71+NRG_GW_E!N71+NRG_BF_E!N71+NRG_PR_E!N71+NRG_NI_E!N71+NRG_CL_E!N71+NRG_LNG_E!N71+NRG_BIOG_E!N71+NRG_GTL_E!N71+NRG_CPP_E!N71+NRG_NSP_E!N71</f>
        <v>0</v>
      </c>
      <c r="O71" s="52">
        <f>NRG_CM_E!O71+NRG_OIL_NG_E!O71+NRG_PF_E!O71+NRG_CO_E!O71+NRG_BKBPB_E!O71+NRG_GW_E!O71+NRG_BF_E!O71+NRG_PR_E!O71+NRG_NI_E!O71+NRG_CL_E!O71+NRG_LNG_E!O71+NRG_BIOG_E!O71+NRG_GTL_E!O71+NRG_CPP_E!O71+NRG_NSP_E!O71</f>
        <v>0</v>
      </c>
      <c r="P71" s="52">
        <f>NRG_CM_E!P71+NRG_OIL_NG_E!P71+NRG_PF_E!P71+NRG_CO_E!P71+NRG_BKBPB_E!P71+NRG_GW_E!P71+NRG_BF_E!P71+NRG_PR_E!P71+NRG_NI_E!P71+NRG_CL_E!P71+NRG_LNG_E!P71+NRG_BIOG_E!P71+NRG_GTL_E!P71+NRG_CPP_E!P71+NRG_NSP_E!P71</f>
        <v>0</v>
      </c>
      <c r="Q71" s="52">
        <f>NRG_CM_E!Q71+NRG_OIL_NG_E!Q71+NRG_PF_E!Q71+NRG_CO_E!Q71+NRG_BKBPB_E!Q71+NRG_GW_E!Q71+NRG_BF_E!Q71+NRG_PR_E!Q71+NRG_NI_E!Q71+NRG_CL_E!Q71+NRG_LNG_E!Q71+NRG_BIOG_E!Q71+NRG_GTL_E!Q71+NRG_CPP_E!Q71+NRG_NSP_E!Q71</f>
        <v>0</v>
      </c>
      <c r="R71" s="52">
        <f>NRG_CM_E!R71+NRG_OIL_NG_E!R71+NRG_PF_E!R71+NRG_CO_E!R71+NRG_BKBPB_E!R71+NRG_GW_E!R71+NRG_BF_E!R71+NRG_PR_E!R71+NRG_NI_E!R71+NRG_CL_E!R71+NRG_LNG_E!R71+NRG_BIOG_E!R71+NRG_GTL_E!R71+NRG_CPP_E!R71+NRG_NSP_E!R71</f>
        <v>0</v>
      </c>
      <c r="S71" s="52">
        <f>NRG_CM_E!S71+NRG_OIL_NG_E!S71+NRG_PF_E!S71+NRG_CO_E!S71+NRG_BKBPB_E!S71+NRG_GW_E!S71+NRG_BF_E!S71+NRG_PR_E!S71+NRG_NI_E!S71+NRG_CL_E!S71+NRG_LNG_E!S71+NRG_BIOG_E!S71+NRG_GTL_E!S71+NRG_CPP_E!S71+NRG_NSP_E!S71</f>
        <v>0</v>
      </c>
      <c r="T71" s="52">
        <f>NRG_CM_E!T71+NRG_OIL_NG_E!T71+NRG_PF_E!T71+NRG_CO_E!T71+NRG_BKBPB_E!T71+NRG_GW_E!T71+NRG_BF_E!T71+NRG_PR_E!T71+NRG_NI_E!T71+NRG_CL_E!T71+NRG_LNG_E!T71+NRG_BIOG_E!T71+NRG_GTL_E!T71+NRG_CPP_E!T71+NRG_NSP_E!T71</f>
        <v>0</v>
      </c>
      <c r="U71" s="52">
        <f>NRG_CM_E!U71+NRG_OIL_NG_E!U71+NRG_PF_E!U71+NRG_CO_E!U71+NRG_BKBPB_E!U71+NRG_GW_E!U71+NRG_BF_E!U71+NRG_PR_E!U71+NRG_NI_E!U71+NRG_CL_E!U71+NRG_LNG_E!U71+NRG_BIOG_E!U71+NRG_GTL_E!U71+NRG_CPP_E!U71+NRG_NSP_E!U71</f>
        <v>0</v>
      </c>
      <c r="V71" s="52">
        <f>NRG_CM_E!V71+NRG_OIL_NG_E!V71+NRG_PF_E!V71+NRG_CO_E!V71+NRG_BKBPB_E!V71+NRG_GW_E!V71+NRG_BF_E!V71+NRG_PR_E!V71+NRG_NI_E!V71+NRG_CL_E!V71+NRG_LNG_E!V71+NRG_BIOG_E!V71+NRG_GTL_E!V71+NRG_CPP_E!V71+NRG_NSP_E!V71</f>
        <v>0</v>
      </c>
      <c r="W71" s="52">
        <f>NRG_CM_E!W71+NRG_OIL_NG_E!W71+NRG_PF_E!W71+NRG_CO_E!W71+NRG_BKBPB_E!W71+NRG_GW_E!W71+NRG_BF_E!W71+NRG_PR_E!W71+NRG_NI_E!W71+NRG_CL_E!W71+NRG_LNG_E!W71+NRG_BIOG_E!W71+NRG_GTL_E!W71+NRG_CPP_E!W71+NRG_NSP_E!W71</f>
        <v>0</v>
      </c>
      <c r="X71" s="52">
        <f>NRG_CM_E!X71+NRG_OIL_NG_E!X71+NRG_PF_E!X71+NRG_CO_E!X71+NRG_BKBPB_E!X71+NRG_GW_E!X71+NRG_BF_E!X71+NRG_PR_E!X71+NRG_NI_E!X71+NRG_CL_E!X71+NRG_LNG_E!X71+NRG_BIOG_E!X71+NRG_GTL_E!X71+NRG_CPP_E!X71+NRG_NSP_E!X71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NRG_CM_E!C72+NRG_OIL_NG_E!C72+NRG_PF_E!C72+NRG_CO_E!C72+NRG_BKBPB_E!C72+NRG_GW_E!C72+NRG_BF_E!C72+NRG_PR_E!C72+NRG_NI_E!C72+NRG_CL_E!C72+NRG_LNG_E!C72+NRG_BIOG_E!C72+NRG_GTL_E!C72+NRG_CPP_E!C72+NRG_NSP_E!C72</f>
        <v>0</v>
      </c>
      <c r="D72" s="55">
        <f>NRG_CM_E!D72+NRG_OIL_NG_E!D72+NRG_PF_E!D72+NRG_CO_E!D72+NRG_BKBPB_E!D72+NRG_GW_E!D72+NRG_BF_E!D72+NRG_PR_E!D72+NRG_NI_E!D72+NRG_CL_E!D72+NRG_LNG_E!D72+NRG_BIOG_E!D72+NRG_GTL_E!D72+NRG_CPP_E!D72+NRG_NSP_E!D72</f>
        <v>0</v>
      </c>
      <c r="E72" s="55">
        <f>NRG_CM_E!E72+NRG_OIL_NG_E!E72+NRG_PF_E!E72+NRG_CO_E!E72+NRG_BKBPB_E!E72+NRG_GW_E!E72+NRG_BF_E!E72+NRG_PR_E!E72+NRG_NI_E!E72+NRG_CL_E!E72+NRG_LNG_E!E72+NRG_BIOG_E!E72+NRG_GTL_E!E72+NRG_CPP_E!E72+NRG_NSP_E!E72</f>
        <v>0</v>
      </c>
      <c r="F72" s="55">
        <f>NRG_CM_E!F72+NRG_OIL_NG_E!F72+NRG_PF_E!F72+NRG_CO_E!F72+NRG_BKBPB_E!F72+NRG_GW_E!F72+NRG_BF_E!F72+NRG_PR_E!F72+NRG_NI_E!F72+NRG_CL_E!F72+NRG_LNG_E!F72+NRG_BIOG_E!F72+NRG_GTL_E!F72+NRG_CPP_E!F72+NRG_NSP_E!F72</f>
        <v>0</v>
      </c>
      <c r="G72" s="55">
        <f>NRG_CM_E!G72+NRG_OIL_NG_E!G72+NRG_PF_E!G72+NRG_CO_E!G72+NRG_BKBPB_E!G72+NRG_GW_E!G72+NRG_BF_E!G72+NRG_PR_E!G72+NRG_NI_E!G72+NRG_CL_E!G72+NRG_LNG_E!G72+NRG_BIOG_E!G72+NRG_GTL_E!G72+NRG_CPP_E!G72+NRG_NSP_E!G72</f>
        <v>0</v>
      </c>
      <c r="H72" s="55">
        <f>NRG_CM_E!H72+NRG_OIL_NG_E!H72+NRG_PF_E!H72+NRG_CO_E!H72+NRG_BKBPB_E!H72+NRG_GW_E!H72+NRG_BF_E!H72+NRG_PR_E!H72+NRG_NI_E!H72+NRG_CL_E!H72+NRG_LNG_E!H72+NRG_BIOG_E!H72+NRG_GTL_E!H72+NRG_CPP_E!H72+NRG_NSP_E!H72</f>
        <v>0</v>
      </c>
      <c r="I72" s="55">
        <f>NRG_CM_E!I72+NRG_OIL_NG_E!I72+NRG_PF_E!I72+NRG_CO_E!I72+NRG_BKBPB_E!I72+NRG_GW_E!I72+NRG_BF_E!I72+NRG_PR_E!I72+NRG_NI_E!I72+NRG_CL_E!I72+NRG_LNG_E!I72+NRG_BIOG_E!I72+NRG_GTL_E!I72+NRG_CPP_E!I72+NRG_NSP_E!I72</f>
        <v>0</v>
      </c>
      <c r="J72" s="55">
        <f>NRG_CM_E!J72+NRG_OIL_NG_E!J72+NRG_PF_E!J72+NRG_CO_E!J72+NRG_BKBPB_E!J72+NRG_GW_E!J72+NRG_BF_E!J72+NRG_PR_E!J72+NRG_NI_E!J72+NRG_CL_E!J72+NRG_LNG_E!J72+NRG_BIOG_E!J72+NRG_GTL_E!J72+NRG_CPP_E!J72+NRG_NSP_E!J72</f>
        <v>0</v>
      </c>
      <c r="K72" s="55">
        <f>NRG_CM_E!K72+NRG_OIL_NG_E!K72+NRG_PF_E!K72+NRG_CO_E!K72+NRG_BKBPB_E!K72+NRG_GW_E!K72+NRG_BF_E!K72+NRG_PR_E!K72+NRG_NI_E!K72+NRG_CL_E!K72+NRG_LNG_E!K72+NRG_BIOG_E!K72+NRG_GTL_E!K72+NRG_CPP_E!K72+NRG_NSP_E!K72</f>
        <v>0</v>
      </c>
      <c r="L72" s="55">
        <f>NRG_CM_E!L72+NRG_OIL_NG_E!L72+NRG_PF_E!L72+NRG_CO_E!L72+NRG_BKBPB_E!L72+NRG_GW_E!L72+NRG_BF_E!L72+NRG_PR_E!L72+NRG_NI_E!L72+NRG_CL_E!L72+NRG_LNG_E!L72+NRG_BIOG_E!L72+NRG_GTL_E!L72+NRG_CPP_E!L72+NRG_NSP_E!L72</f>
        <v>0</v>
      </c>
      <c r="M72" s="55">
        <f>NRG_CM_E!M72+NRG_OIL_NG_E!M72+NRG_PF_E!M72+NRG_CO_E!M72+NRG_BKBPB_E!M72+NRG_GW_E!M72+NRG_BF_E!M72+NRG_PR_E!M72+NRG_NI_E!M72+NRG_CL_E!M72+NRG_LNG_E!M72+NRG_BIOG_E!M72+NRG_GTL_E!M72+NRG_CPP_E!M72+NRG_NSP_E!M72</f>
        <v>0</v>
      </c>
      <c r="N72" s="55">
        <f>NRG_CM_E!N72+NRG_OIL_NG_E!N72+NRG_PF_E!N72+NRG_CO_E!N72+NRG_BKBPB_E!N72+NRG_GW_E!N72+NRG_BF_E!N72+NRG_PR_E!N72+NRG_NI_E!N72+NRG_CL_E!N72+NRG_LNG_E!N72+NRG_BIOG_E!N72+NRG_GTL_E!N72+NRG_CPP_E!N72+NRG_NSP_E!N72</f>
        <v>0</v>
      </c>
      <c r="O72" s="55">
        <f>NRG_CM_E!O72+NRG_OIL_NG_E!O72+NRG_PF_E!O72+NRG_CO_E!O72+NRG_BKBPB_E!O72+NRG_GW_E!O72+NRG_BF_E!O72+NRG_PR_E!O72+NRG_NI_E!O72+NRG_CL_E!O72+NRG_LNG_E!O72+NRG_BIOG_E!O72+NRG_GTL_E!O72+NRG_CPP_E!O72+NRG_NSP_E!O72</f>
        <v>0</v>
      </c>
      <c r="P72" s="55">
        <f>NRG_CM_E!P72+NRG_OIL_NG_E!P72+NRG_PF_E!P72+NRG_CO_E!P72+NRG_BKBPB_E!P72+NRG_GW_E!P72+NRG_BF_E!P72+NRG_PR_E!P72+NRG_NI_E!P72+NRG_CL_E!P72+NRG_LNG_E!P72+NRG_BIOG_E!P72+NRG_GTL_E!P72+NRG_CPP_E!P72+NRG_NSP_E!P72</f>
        <v>0</v>
      </c>
      <c r="Q72" s="55">
        <f>NRG_CM_E!Q72+NRG_OIL_NG_E!Q72+NRG_PF_E!Q72+NRG_CO_E!Q72+NRG_BKBPB_E!Q72+NRG_GW_E!Q72+NRG_BF_E!Q72+NRG_PR_E!Q72+NRG_NI_E!Q72+NRG_CL_E!Q72+NRG_LNG_E!Q72+NRG_BIOG_E!Q72+NRG_GTL_E!Q72+NRG_CPP_E!Q72+NRG_NSP_E!Q72</f>
        <v>0</v>
      </c>
      <c r="R72" s="55">
        <f>NRG_CM_E!R72+NRG_OIL_NG_E!R72+NRG_PF_E!R72+NRG_CO_E!R72+NRG_BKBPB_E!R72+NRG_GW_E!R72+NRG_BF_E!R72+NRG_PR_E!R72+NRG_NI_E!R72+NRG_CL_E!R72+NRG_LNG_E!R72+NRG_BIOG_E!R72+NRG_GTL_E!R72+NRG_CPP_E!R72+NRG_NSP_E!R72</f>
        <v>0</v>
      </c>
      <c r="S72" s="55">
        <f>NRG_CM_E!S72+NRG_OIL_NG_E!S72+NRG_PF_E!S72+NRG_CO_E!S72+NRG_BKBPB_E!S72+NRG_GW_E!S72+NRG_BF_E!S72+NRG_PR_E!S72+NRG_NI_E!S72+NRG_CL_E!S72+NRG_LNG_E!S72+NRG_BIOG_E!S72+NRG_GTL_E!S72+NRG_CPP_E!S72+NRG_NSP_E!S72</f>
        <v>0</v>
      </c>
      <c r="T72" s="55">
        <f>NRG_CM_E!T72+NRG_OIL_NG_E!T72+NRG_PF_E!T72+NRG_CO_E!T72+NRG_BKBPB_E!T72+NRG_GW_E!T72+NRG_BF_E!T72+NRG_PR_E!T72+NRG_NI_E!T72+NRG_CL_E!T72+NRG_LNG_E!T72+NRG_BIOG_E!T72+NRG_GTL_E!T72+NRG_CPP_E!T72+NRG_NSP_E!T72</f>
        <v>0</v>
      </c>
      <c r="U72" s="55">
        <f>NRG_CM_E!U72+NRG_OIL_NG_E!U72+NRG_PF_E!U72+NRG_CO_E!U72+NRG_BKBPB_E!U72+NRG_GW_E!U72+NRG_BF_E!U72+NRG_PR_E!U72+NRG_NI_E!U72+NRG_CL_E!U72+NRG_LNG_E!U72+NRG_BIOG_E!U72+NRG_GTL_E!U72+NRG_CPP_E!U72+NRG_NSP_E!U72</f>
        <v>0</v>
      </c>
      <c r="V72" s="55">
        <f>NRG_CM_E!V72+NRG_OIL_NG_E!V72+NRG_PF_E!V72+NRG_CO_E!V72+NRG_BKBPB_E!V72+NRG_GW_E!V72+NRG_BF_E!V72+NRG_PR_E!V72+NRG_NI_E!V72+NRG_CL_E!V72+NRG_LNG_E!V72+NRG_BIOG_E!V72+NRG_GTL_E!V72+NRG_CPP_E!V72+NRG_NSP_E!V72</f>
        <v>0</v>
      </c>
      <c r="W72" s="55">
        <f>NRG_CM_E!W72+NRG_OIL_NG_E!W72+NRG_PF_E!W72+NRG_CO_E!W72+NRG_BKBPB_E!W72+NRG_GW_E!W72+NRG_BF_E!W72+NRG_PR_E!W72+NRG_NI_E!W72+NRG_CL_E!W72+NRG_LNG_E!W72+NRG_BIOG_E!W72+NRG_GTL_E!W72+NRG_CPP_E!W72+NRG_NSP_E!W72</f>
        <v>0</v>
      </c>
      <c r="X72" s="55">
        <f>NRG_CM_E!X72+NRG_OIL_NG_E!X72+NRG_PF_E!X72+NRG_CO_E!X72+NRG_BKBPB_E!X72+NRG_GW_E!X72+NRG_BF_E!X72+NRG_PR_E!X72+NRG_NI_E!X72+NRG_CL_E!X72+NRG_LNG_E!X72+NRG_BIOG_E!X72+NRG_GTL_E!X72+NRG_CPP_E!X72+NRG_NSP_E!X72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7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126</v>
      </c>
      <c r="B1" s="4" t="s">
        <v>204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8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127</v>
      </c>
      <c r="B1" s="4" t="s">
        <v>203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6.2983537199999997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19.298218680000002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6.2983537199999997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19.298218680000002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6.2983537199999997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19.298218680000002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6.2983537199999997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19.298218680000002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9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128</v>
      </c>
      <c r="B1" s="4" t="s">
        <v>202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0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129</v>
      </c>
      <c r="B1" s="4" t="s">
        <v>201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X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3">SUM(C5:C7)</f>
        <v>0</v>
      </c>
      <c r="D4" s="19">
        <f t="shared" ref="D4:X4" si="4">SUM(D5:D7)</f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5">SUM(C9:C10)</f>
        <v>0</v>
      </c>
      <c r="D8" s="19">
        <f t="shared" ref="D8:X8" si="6">SUM(D9:D10)</f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7">SUM(C12:C16)</f>
        <v>0</v>
      </c>
      <c r="D11" s="19">
        <f t="shared" ref="D11:X11" si="8">SUM(D12:D16)</f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9">SUM(C18:C21)</f>
        <v>0</v>
      </c>
      <c r="D17" s="27">
        <f t="shared" ref="D17:X17" si="10">SUM(D18:D21)</f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1">SUM(C23:C24)</f>
        <v>0</v>
      </c>
      <c r="D22" s="27">
        <f t="shared" ref="D22:X22" si="12">SUM(D23:D24)</f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3">SUM(C27,C33)</f>
        <v>0</v>
      </c>
      <c r="D26" s="27">
        <f t="shared" ref="D26:X26" si="14">SUM(D27,D33)</f>
        <v>0</v>
      </c>
      <c r="E26" s="27">
        <f t="shared" si="14"/>
        <v>0</v>
      </c>
      <c r="F26" s="27">
        <f t="shared" si="14"/>
        <v>0</v>
      </c>
      <c r="G26" s="27">
        <f t="shared" si="14"/>
        <v>0</v>
      </c>
      <c r="H26" s="27">
        <f t="shared" si="14"/>
        <v>0</v>
      </c>
      <c r="I26" s="27">
        <f t="shared" si="14"/>
        <v>0</v>
      </c>
      <c r="J26" s="27">
        <f t="shared" si="14"/>
        <v>0</v>
      </c>
      <c r="K26" s="27">
        <f t="shared" si="14"/>
        <v>0</v>
      </c>
      <c r="L26" s="27">
        <f t="shared" si="14"/>
        <v>0</v>
      </c>
      <c r="M26" s="27">
        <f t="shared" si="14"/>
        <v>0</v>
      </c>
      <c r="N26" s="27">
        <f t="shared" si="14"/>
        <v>0</v>
      </c>
      <c r="O26" s="27">
        <f t="shared" si="14"/>
        <v>0</v>
      </c>
      <c r="P26" s="27">
        <f t="shared" si="14"/>
        <v>0</v>
      </c>
      <c r="Q26" s="27">
        <f t="shared" si="14"/>
        <v>0</v>
      </c>
      <c r="R26" s="27">
        <f t="shared" si="14"/>
        <v>0</v>
      </c>
      <c r="S26" s="27">
        <f t="shared" si="14"/>
        <v>0</v>
      </c>
      <c r="T26" s="27">
        <f t="shared" si="14"/>
        <v>0</v>
      </c>
      <c r="U26" s="27">
        <f t="shared" si="14"/>
        <v>0</v>
      </c>
      <c r="V26" s="27">
        <f t="shared" si="14"/>
        <v>0</v>
      </c>
      <c r="W26" s="27">
        <f t="shared" si="14"/>
        <v>0</v>
      </c>
      <c r="X26" s="27">
        <f t="shared" si="14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15">SUM(C28:C32)</f>
        <v>0</v>
      </c>
      <c r="D27" s="19">
        <f t="shared" ref="D27:X27" si="16">SUM(D28:D32)</f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17">SUM(C34:C50)</f>
        <v>0</v>
      </c>
      <c r="D33" s="19">
        <f t="shared" ref="D33:X33" si="18">SUM(D34:D50)</f>
        <v>0</v>
      </c>
      <c r="E33" s="19">
        <f t="shared" si="18"/>
        <v>0</v>
      </c>
      <c r="F33" s="19">
        <f t="shared" si="18"/>
        <v>0</v>
      </c>
      <c r="G33" s="19">
        <f t="shared" si="18"/>
        <v>0</v>
      </c>
      <c r="H33" s="19">
        <f t="shared" si="18"/>
        <v>0</v>
      </c>
      <c r="I33" s="19">
        <f t="shared" si="18"/>
        <v>0</v>
      </c>
      <c r="J33" s="19">
        <f t="shared" si="18"/>
        <v>0</v>
      </c>
      <c r="K33" s="19">
        <f t="shared" si="18"/>
        <v>0</v>
      </c>
      <c r="L33" s="19">
        <f t="shared" si="18"/>
        <v>0</v>
      </c>
      <c r="M33" s="19">
        <f t="shared" si="18"/>
        <v>0</v>
      </c>
      <c r="N33" s="19">
        <f t="shared" si="18"/>
        <v>0</v>
      </c>
      <c r="O33" s="19">
        <f t="shared" si="18"/>
        <v>0</v>
      </c>
      <c r="P33" s="19">
        <f t="shared" si="18"/>
        <v>0</v>
      </c>
      <c r="Q33" s="19">
        <f t="shared" si="18"/>
        <v>0</v>
      </c>
      <c r="R33" s="19">
        <f t="shared" si="18"/>
        <v>0</v>
      </c>
      <c r="S33" s="19">
        <f t="shared" si="18"/>
        <v>0</v>
      </c>
      <c r="T33" s="19">
        <f t="shared" si="18"/>
        <v>0</v>
      </c>
      <c r="U33" s="19">
        <f t="shared" si="18"/>
        <v>0</v>
      </c>
      <c r="V33" s="19">
        <f t="shared" si="18"/>
        <v>0</v>
      </c>
      <c r="W33" s="19">
        <f t="shared" si="18"/>
        <v>0</v>
      </c>
      <c r="X33" s="19">
        <f t="shared" si="18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19">SUM(C53:C54)</f>
        <v>0</v>
      </c>
      <c r="D52" s="27">
        <f t="shared" ref="D52:X52" si="20">SUM(D53:D54)</f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0</v>
      </c>
      <c r="D61" s="49">
        <f t="shared" si="21"/>
        <v>0</v>
      </c>
      <c r="E61" s="49">
        <f t="shared" si="21"/>
        <v>0</v>
      </c>
      <c r="F61" s="49">
        <f t="shared" si="21"/>
        <v>0</v>
      </c>
      <c r="G61" s="49">
        <f t="shared" si="21"/>
        <v>0</v>
      </c>
      <c r="H61" s="49">
        <f t="shared" si="21"/>
        <v>0</v>
      </c>
      <c r="I61" s="49">
        <f t="shared" si="21"/>
        <v>0</v>
      </c>
      <c r="J61" s="49">
        <f t="shared" si="21"/>
        <v>0</v>
      </c>
      <c r="K61" s="49">
        <f t="shared" si="21"/>
        <v>0</v>
      </c>
      <c r="L61" s="49">
        <f t="shared" si="21"/>
        <v>0</v>
      </c>
      <c r="M61" s="49">
        <f t="shared" si="21"/>
        <v>0</v>
      </c>
      <c r="N61" s="49">
        <f t="shared" si="21"/>
        <v>0</v>
      </c>
      <c r="O61" s="49">
        <f t="shared" si="21"/>
        <v>0</v>
      </c>
      <c r="P61" s="49">
        <f t="shared" si="21"/>
        <v>0</v>
      </c>
      <c r="Q61" s="49">
        <f t="shared" si="21"/>
        <v>0</v>
      </c>
      <c r="R61" s="49">
        <f t="shared" si="21"/>
        <v>0</v>
      </c>
      <c r="S61" s="49">
        <f t="shared" si="21"/>
        <v>0</v>
      </c>
      <c r="T61" s="49">
        <f t="shared" si="21"/>
        <v>0</v>
      </c>
      <c r="U61" s="49">
        <f t="shared" si="21"/>
        <v>0</v>
      </c>
      <c r="V61" s="49">
        <f t="shared" si="21"/>
        <v>0</v>
      </c>
      <c r="W61" s="49">
        <f t="shared" si="21"/>
        <v>0</v>
      </c>
      <c r="X61" s="49">
        <f t="shared" si="2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1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130</v>
      </c>
      <c r="B1" s="4" t="s">
        <v>200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2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131</v>
      </c>
      <c r="B1" s="4" t="s">
        <v>199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3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132</v>
      </c>
      <c r="B1" s="4" t="s">
        <v>198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4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133</v>
      </c>
      <c r="B1" s="4" t="s">
        <v>197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104.20651295999998</v>
      </c>
      <c r="D2" s="21">
        <f t="shared" ref="D2:X2" si="0">SUM(D3,D17,D22,D25,D26,D51,D52)</f>
        <v>54.172799999999995</v>
      </c>
      <c r="E2" s="21">
        <f t="shared" si="0"/>
        <v>107.02184796</v>
      </c>
      <c r="F2" s="21">
        <f t="shared" si="0"/>
        <v>107.02184796</v>
      </c>
      <c r="G2" s="21">
        <f t="shared" si="0"/>
        <v>25.660799999999995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104.20651295999998</v>
      </c>
      <c r="D26" s="27">
        <f t="shared" si="7"/>
        <v>54.172799999999995</v>
      </c>
      <c r="E26" s="27">
        <f t="shared" si="7"/>
        <v>107.02184796</v>
      </c>
      <c r="F26" s="27">
        <f t="shared" si="7"/>
        <v>107.02184796</v>
      </c>
      <c r="G26" s="27">
        <f t="shared" si="7"/>
        <v>25.660799999999995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104.20651295999998</v>
      </c>
      <c r="D33" s="19">
        <f t="shared" si="9"/>
        <v>54.172799999999995</v>
      </c>
      <c r="E33" s="19">
        <f t="shared" si="9"/>
        <v>107.02184796</v>
      </c>
      <c r="F33" s="19">
        <f t="shared" si="9"/>
        <v>107.02184796</v>
      </c>
      <c r="G33" s="19">
        <f t="shared" si="9"/>
        <v>25.660799999999995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54.172799999999995</v>
      </c>
      <c r="D34" s="8">
        <v>54.172799999999995</v>
      </c>
      <c r="E34" s="8">
        <v>59.8752</v>
      </c>
      <c r="F34" s="8">
        <v>59.8752</v>
      </c>
      <c r="G34" s="8">
        <v>25.660799999999995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50.033712959999988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47.146647959999996</v>
      </c>
      <c r="F50" s="8">
        <v>47.146647959999996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5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134</v>
      </c>
      <c r="B1" s="4" t="s">
        <v>196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6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135</v>
      </c>
      <c r="B1" s="4" t="s">
        <v>195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7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136</v>
      </c>
      <c r="B1" s="4" t="s">
        <v>194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8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137</v>
      </c>
      <c r="B1" s="4" t="s">
        <v>193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9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138</v>
      </c>
      <c r="B1" s="4" t="s">
        <v>192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0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139</v>
      </c>
      <c r="B1" s="4" t="s">
        <v>191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1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140</v>
      </c>
      <c r="B1" s="4" t="s">
        <v>190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3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141</v>
      </c>
      <c r="B1" s="4" t="s">
        <v>189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3381.1210274616001</v>
      </c>
      <c r="D2" s="21">
        <f t="shared" ref="D2:X2" si="0">SUM(D3,D17,D22,D25,D26,D51,D52)</f>
        <v>3376.7953880831997</v>
      </c>
      <c r="E2" s="21">
        <f t="shared" si="0"/>
        <v>3376.7625879575999</v>
      </c>
      <c r="F2" s="21">
        <f t="shared" si="0"/>
        <v>3532.2854992776001</v>
      </c>
      <c r="G2" s="21">
        <f t="shared" si="0"/>
        <v>3635.9733292847995</v>
      </c>
      <c r="H2" s="21">
        <f t="shared" si="0"/>
        <v>3593.9320008192003</v>
      </c>
      <c r="I2" s="21">
        <f t="shared" si="0"/>
        <v>3581.6865962399997</v>
      </c>
      <c r="J2" s="21">
        <f t="shared" si="0"/>
        <v>3702.6979290180007</v>
      </c>
      <c r="K2" s="21">
        <f t="shared" si="0"/>
        <v>3723.6215141999996</v>
      </c>
      <c r="L2" s="21">
        <f t="shared" si="0"/>
        <v>3606.3834340716003</v>
      </c>
      <c r="M2" s="21">
        <f t="shared" si="0"/>
        <v>3505.2459307199993</v>
      </c>
      <c r="N2" s="21">
        <f t="shared" si="0"/>
        <v>3386.1420288720001</v>
      </c>
      <c r="O2" s="21">
        <f t="shared" si="0"/>
        <v>3081.6982633200005</v>
      </c>
      <c r="P2" s="21">
        <f t="shared" si="0"/>
        <v>2877.2061978000002</v>
      </c>
      <c r="Q2" s="21">
        <f t="shared" si="0"/>
        <v>2934.4201587359994</v>
      </c>
      <c r="R2" s="21">
        <f t="shared" si="0"/>
        <v>2984.6939350800003</v>
      </c>
      <c r="S2" s="21">
        <f t="shared" si="0"/>
        <v>3086.6152565759999</v>
      </c>
      <c r="T2" s="21">
        <f t="shared" si="0"/>
        <v>3188.3839214435998</v>
      </c>
      <c r="U2" s="21">
        <f t="shared" si="0"/>
        <v>3060.3684378543035</v>
      </c>
      <c r="V2" s="21">
        <f t="shared" si="0"/>
        <v>3164.409594566047</v>
      </c>
      <c r="W2" s="21">
        <f t="shared" si="0"/>
        <v>2912.222961134029</v>
      </c>
      <c r="X2" s="21">
        <f t="shared" si="0"/>
        <v>2975.3218621079277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125.45632622160002</v>
      </c>
      <c r="D3" s="24">
        <f t="shared" si="1"/>
        <v>131.72235880320002</v>
      </c>
      <c r="E3" s="24">
        <f t="shared" si="1"/>
        <v>129.56323271759999</v>
      </c>
      <c r="F3" s="24">
        <f t="shared" si="1"/>
        <v>133.9801573176</v>
      </c>
      <c r="G3" s="24">
        <f t="shared" si="1"/>
        <v>151.58841144480007</v>
      </c>
      <c r="H3" s="24">
        <f t="shared" si="1"/>
        <v>138.33697093920003</v>
      </c>
      <c r="I3" s="24">
        <f t="shared" si="1"/>
        <v>149.92599204000001</v>
      </c>
      <c r="J3" s="24">
        <f t="shared" si="1"/>
        <v>116.77455721799998</v>
      </c>
      <c r="K3" s="24">
        <f t="shared" si="1"/>
        <v>111.15477648</v>
      </c>
      <c r="L3" s="24">
        <f t="shared" si="1"/>
        <v>57.390459231599991</v>
      </c>
      <c r="M3" s="24">
        <f t="shared" si="1"/>
        <v>66.475387439999977</v>
      </c>
      <c r="N3" s="24">
        <f t="shared" si="1"/>
        <v>29.379129911999989</v>
      </c>
      <c r="O3" s="24">
        <f t="shared" si="1"/>
        <v>0.52425648000000002</v>
      </c>
      <c r="P3" s="24">
        <f t="shared" si="1"/>
        <v>0.52425648000000002</v>
      </c>
      <c r="Q3" s="24">
        <f t="shared" si="1"/>
        <v>8.8136809199999995</v>
      </c>
      <c r="R3" s="24">
        <f t="shared" si="1"/>
        <v>14.502636720000002</v>
      </c>
      <c r="S3" s="24">
        <f t="shared" si="1"/>
        <v>0</v>
      </c>
      <c r="T3" s="24">
        <f t="shared" si="1"/>
        <v>11.693692098000001</v>
      </c>
      <c r="U3" s="24">
        <f t="shared" si="1"/>
        <v>53.920524240000006</v>
      </c>
      <c r="V3" s="24">
        <f t="shared" si="1"/>
        <v>68.602785894306422</v>
      </c>
      <c r="W3" s="24">
        <f t="shared" si="1"/>
        <v>68.942227922941612</v>
      </c>
      <c r="X3" s="24">
        <f t="shared" si="1"/>
        <v>155.78429514517421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125.45632622160002</v>
      </c>
      <c r="D4" s="19">
        <f t="shared" si="2"/>
        <v>131.72235880320002</v>
      </c>
      <c r="E4" s="19">
        <f t="shared" si="2"/>
        <v>129.56323271759999</v>
      </c>
      <c r="F4" s="19">
        <f t="shared" si="2"/>
        <v>133.9801573176</v>
      </c>
      <c r="G4" s="19">
        <f t="shared" si="2"/>
        <v>151.06415496480008</v>
      </c>
      <c r="H4" s="19">
        <f t="shared" si="2"/>
        <v>137.81271445920004</v>
      </c>
      <c r="I4" s="19">
        <f t="shared" si="2"/>
        <v>149.40173556000002</v>
      </c>
      <c r="J4" s="19">
        <f t="shared" si="2"/>
        <v>116.25030073799998</v>
      </c>
      <c r="K4" s="19">
        <f t="shared" si="2"/>
        <v>110.63051999999999</v>
      </c>
      <c r="L4" s="19">
        <f t="shared" si="2"/>
        <v>56.866202751599992</v>
      </c>
      <c r="M4" s="19">
        <f t="shared" si="2"/>
        <v>65.951130959999972</v>
      </c>
      <c r="N4" s="19">
        <f t="shared" si="2"/>
        <v>28.854873431999987</v>
      </c>
      <c r="O4" s="19">
        <f t="shared" si="2"/>
        <v>0</v>
      </c>
      <c r="P4" s="19">
        <f t="shared" si="2"/>
        <v>0</v>
      </c>
      <c r="Q4" s="19">
        <f t="shared" si="2"/>
        <v>8.8136809199999995</v>
      </c>
      <c r="R4" s="19">
        <f t="shared" si="2"/>
        <v>14.502636720000002</v>
      </c>
      <c r="S4" s="19">
        <f t="shared" si="2"/>
        <v>0</v>
      </c>
      <c r="T4" s="19">
        <f t="shared" si="2"/>
        <v>11.693692098000001</v>
      </c>
      <c r="U4" s="19">
        <f t="shared" si="2"/>
        <v>53.920524240000006</v>
      </c>
      <c r="V4" s="19">
        <f t="shared" si="2"/>
        <v>68.602785894306422</v>
      </c>
      <c r="W4" s="19">
        <f t="shared" si="2"/>
        <v>68.942227922941612</v>
      </c>
      <c r="X4" s="19">
        <f t="shared" si="2"/>
        <v>155.78429514517421</v>
      </c>
    </row>
    <row r="5" spans="1:24" ht="11.25" customHeight="1" x14ac:dyDescent="0.2">
      <c r="A5" s="28" t="s">
        <v>4</v>
      </c>
      <c r="B5" s="7" t="s">
        <v>5</v>
      </c>
      <c r="C5" s="8">
        <f>FC_IND_E!C5+FC_TRA_E!C5+FC_OTH_E!C5</f>
        <v>0</v>
      </c>
      <c r="D5" s="8">
        <f>FC_IND_E!D5+FC_TRA_E!D5+FC_OTH_E!D5</f>
        <v>0</v>
      </c>
      <c r="E5" s="8">
        <f>FC_IND_E!E5+FC_TRA_E!E5+FC_OTH_E!E5</f>
        <v>0</v>
      </c>
      <c r="F5" s="8">
        <f>FC_IND_E!F5+FC_TRA_E!F5+FC_OTH_E!F5</f>
        <v>0</v>
      </c>
      <c r="G5" s="8">
        <f>FC_IND_E!G5+FC_TRA_E!G5+FC_OTH_E!G5</f>
        <v>0</v>
      </c>
      <c r="H5" s="8">
        <f>FC_IND_E!H5+FC_TRA_E!H5+FC_OTH_E!H5</f>
        <v>0</v>
      </c>
      <c r="I5" s="8">
        <f>FC_IND_E!I5+FC_TRA_E!I5+FC_OTH_E!I5</f>
        <v>0</v>
      </c>
      <c r="J5" s="8">
        <f>FC_IND_E!J5+FC_TRA_E!J5+FC_OTH_E!J5</f>
        <v>0</v>
      </c>
      <c r="K5" s="8">
        <f>FC_IND_E!K5+FC_TRA_E!K5+FC_OTH_E!K5</f>
        <v>0</v>
      </c>
      <c r="L5" s="8">
        <f>FC_IND_E!L5+FC_TRA_E!L5+FC_OTH_E!L5</f>
        <v>0</v>
      </c>
      <c r="M5" s="8">
        <f>FC_IND_E!M5+FC_TRA_E!M5+FC_OTH_E!M5</f>
        <v>0</v>
      </c>
      <c r="N5" s="8">
        <f>FC_IND_E!N5+FC_TRA_E!N5+FC_OTH_E!N5</f>
        <v>0</v>
      </c>
      <c r="O5" s="8">
        <f>FC_IND_E!O5+FC_TRA_E!O5+FC_OTH_E!O5</f>
        <v>0</v>
      </c>
      <c r="P5" s="8">
        <f>FC_IND_E!P5+FC_TRA_E!P5+FC_OTH_E!P5</f>
        <v>0</v>
      </c>
      <c r="Q5" s="8">
        <f>FC_IND_E!Q5+FC_TRA_E!Q5+FC_OTH_E!Q5</f>
        <v>0</v>
      </c>
      <c r="R5" s="8">
        <f>FC_IND_E!R5+FC_TRA_E!R5+FC_OTH_E!R5</f>
        <v>0</v>
      </c>
      <c r="S5" s="8">
        <f>FC_IND_E!S5+FC_TRA_E!S5+FC_OTH_E!S5</f>
        <v>0</v>
      </c>
      <c r="T5" s="8">
        <f>FC_IND_E!T5+FC_TRA_E!T5+FC_OTH_E!T5</f>
        <v>0</v>
      </c>
      <c r="U5" s="8">
        <f>FC_IND_E!U5+FC_TRA_E!U5+FC_OTH_E!U5</f>
        <v>0</v>
      </c>
      <c r="V5" s="8">
        <f>FC_IND_E!V5+FC_TRA_E!V5+FC_OTH_E!V5</f>
        <v>0</v>
      </c>
      <c r="W5" s="8">
        <f>FC_IND_E!W5+FC_TRA_E!W5+FC_OTH_E!W5</f>
        <v>0</v>
      </c>
      <c r="X5" s="8">
        <f>FC_IND_E!X5+FC_TRA_E!X5+FC_OTH_E!X5</f>
        <v>0</v>
      </c>
    </row>
    <row r="6" spans="1:24" ht="11.25" customHeight="1" x14ac:dyDescent="0.2">
      <c r="A6" s="28" t="s">
        <v>6</v>
      </c>
      <c r="B6" s="7" t="s">
        <v>7</v>
      </c>
      <c r="C6" s="8">
        <f>FC_IND_E!C6+FC_TRA_E!C6+FC_OTH_E!C6</f>
        <v>0</v>
      </c>
      <c r="D6" s="8">
        <f>FC_IND_E!D6+FC_TRA_E!D6+FC_OTH_E!D6</f>
        <v>0</v>
      </c>
      <c r="E6" s="8">
        <f>FC_IND_E!E6+FC_TRA_E!E6+FC_OTH_E!E6</f>
        <v>0</v>
      </c>
      <c r="F6" s="8">
        <f>FC_IND_E!F6+FC_TRA_E!F6+FC_OTH_E!F6</f>
        <v>0</v>
      </c>
      <c r="G6" s="8">
        <f>FC_IND_E!G6+FC_TRA_E!G6+FC_OTH_E!G6</f>
        <v>0</v>
      </c>
      <c r="H6" s="8">
        <f>FC_IND_E!H6+FC_TRA_E!H6+FC_OTH_E!H6</f>
        <v>0</v>
      </c>
      <c r="I6" s="8">
        <f>FC_IND_E!I6+FC_TRA_E!I6+FC_OTH_E!I6</f>
        <v>0</v>
      </c>
      <c r="J6" s="8">
        <f>FC_IND_E!J6+FC_TRA_E!J6+FC_OTH_E!J6</f>
        <v>0</v>
      </c>
      <c r="K6" s="8">
        <f>FC_IND_E!K6+FC_TRA_E!K6+FC_OTH_E!K6</f>
        <v>0</v>
      </c>
      <c r="L6" s="8">
        <f>FC_IND_E!L6+FC_TRA_E!L6+FC_OTH_E!L6</f>
        <v>0</v>
      </c>
      <c r="M6" s="8">
        <f>FC_IND_E!M6+FC_TRA_E!M6+FC_OTH_E!M6</f>
        <v>0</v>
      </c>
      <c r="N6" s="8">
        <f>FC_IND_E!N6+FC_TRA_E!N6+FC_OTH_E!N6</f>
        <v>0</v>
      </c>
      <c r="O6" s="8">
        <f>FC_IND_E!O6+FC_TRA_E!O6+FC_OTH_E!O6</f>
        <v>0</v>
      </c>
      <c r="P6" s="8">
        <f>FC_IND_E!P6+FC_TRA_E!P6+FC_OTH_E!P6</f>
        <v>0</v>
      </c>
      <c r="Q6" s="8">
        <f>FC_IND_E!Q6+FC_TRA_E!Q6+FC_OTH_E!Q6</f>
        <v>0</v>
      </c>
      <c r="R6" s="8">
        <f>FC_IND_E!R6+FC_TRA_E!R6+FC_OTH_E!R6</f>
        <v>0</v>
      </c>
      <c r="S6" s="8">
        <f>FC_IND_E!S6+FC_TRA_E!S6+FC_OTH_E!S6</f>
        <v>0</v>
      </c>
      <c r="T6" s="8">
        <f>FC_IND_E!T6+FC_TRA_E!T6+FC_OTH_E!T6</f>
        <v>0</v>
      </c>
      <c r="U6" s="8">
        <f>FC_IND_E!U6+FC_TRA_E!U6+FC_OTH_E!U6</f>
        <v>0</v>
      </c>
      <c r="V6" s="8">
        <f>FC_IND_E!V6+FC_TRA_E!V6+FC_OTH_E!V6</f>
        <v>0</v>
      </c>
      <c r="W6" s="8">
        <f>FC_IND_E!W6+FC_TRA_E!W6+FC_OTH_E!W6</f>
        <v>0</v>
      </c>
      <c r="X6" s="8">
        <f>FC_IND_E!X6+FC_TRA_E!X6+FC_OTH_E!X6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FC_IND_E!C7+FC_TRA_E!C7+FC_OTH_E!C7</f>
        <v>125.45632622160002</v>
      </c>
      <c r="D7" s="8">
        <f>FC_IND_E!D7+FC_TRA_E!D7+FC_OTH_E!D7</f>
        <v>131.72235880320002</v>
      </c>
      <c r="E7" s="8">
        <f>FC_IND_E!E7+FC_TRA_E!E7+FC_OTH_E!E7</f>
        <v>129.56323271759999</v>
      </c>
      <c r="F7" s="8">
        <f>FC_IND_E!F7+FC_TRA_E!F7+FC_OTH_E!F7</f>
        <v>133.9801573176</v>
      </c>
      <c r="G7" s="8">
        <f>FC_IND_E!G7+FC_TRA_E!G7+FC_OTH_E!G7</f>
        <v>151.06415496480008</v>
      </c>
      <c r="H7" s="8">
        <f>FC_IND_E!H7+FC_TRA_E!H7+FC_OTH_E!H7</f>
        <v>137.81271445920004</v>
      </c>
      <c r="I7" s="8">
        <f>FC_IND_E!I7+FC_TRA_E!I7+FC_OTH_E!I7</f>
        <v>149.40173556000002</v>
      </c>
      <c r="J7" s="8">
        <f>FC_IND_E!J7+FC_TRA_E!J7+FC_OTH_E!J7</f>
        <v>116.25030073799998</v>
      </c>
      <c r="K7" s="8">
        <f>FC_IND_E!K7+FC_TRA_E!K7+FC_OTH_E!K7</f>
        <v>110.63051999999999</v>
      </c>
      <c r="L7" s="8">
        <f>FC_IND_E!L7+FC_TRA_E!L7+FC_OTH_E!L7</f>
        <v>56.866202751599992</v>
      </c>
      <c r="M7" s="8">
        <f>FC_IND_E!M7+FC_TRA_E!M7+FC_OTH_E!M7</f>
        <v>65.951130959999972</v>
      </c>
      <c r="N7" s="8">
        <f>FC_IND_E!N7+FC_TRA_E!N7+FC_OTH_E!N7</f>
        <v>28.854873431999987</v>
      </c>
      <c r="O7" s="8">
        <f>FC_IND_E!O7+FC_TRA_E!O7+FC_OTH_E!O7</f>
        <v>0</v>
      </c>
      <c r="P7" s="8">
        <f>FC_IND_E!P7+FC_TRA_E!P7+FC_OTH_E!P7</f>
        <v>0</v>
      </c>
      <c r="Q7" s="8">
        <f>FC_IND_E!Q7+FC_TRA_E!Q7+FC_OTH_E!Q7</f>
        <v>8.8136809199999995</v>
      </c>
      <c r="R7" s="8">
        <f>FC_IND_E!R7+FC_TRA_E!R7+FC_OTH_E!R7</f>
        <v>14.502636720000002</v>
      </c>
      <c r="S7" s="8">
        <f>FC_IND_E!S7+FC_TRA_E!S7+FC_OTH_E!S7</f>
        <v>0</v>
      </c>
      <c r="T7" s="8">
        <f>FC_IND_E!T7+FC_TRA_E!T7+FC_OTH_E!T7</f>
        <v>11.693692098000001</v>
      </c>
      <c r="U7" s="8">
        <f>FC_IND_E!U7+FC_TRA_E!U7+FC_OTH_E!U7</f>
        <v>53.920524240000006</v>
      </c>
      <c r="V7" s="8">
        <f>FC_IND_E!V7+FC_TRA_E!V7+FC_OTH_E!V7</f>
        <v>68.602785894306422</v>
      </c>
      <c r="W7" s="8">
        <f>FC_IND_E!W7+FC_TRA_E!W7+FC_OTH_E!W7</f>
        <v>68.942227922941612</v>
      </c>
      <c r="X7" s="8">
        <f>FC_IND_E!X7+FC_TRA_E!X7+FC_OTH_E!X7</f>
        <v>155.78429514517421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W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0.52425648000000014</v>
      </c>
      <c r="H8" s="19">
        <f t="shared" si="3"/>
        <v>0.52425648000000002</v>
      </c>
      <c r="I8" s="19">
        <f t="shared" si="3"/>
        <v>0.52425648000000002</v>
      </c>
      <c r="J8" s="19">
        <f t="shared" si="3"/>
        <v>0.52425648000000002</v>
      </c>
      <c r="K8" s="19">
        <f t="shared" si="3"/>
        <v>0.52425648000000002</v>
      </c>
      <c r="L8" s="19">
        <f t="shared" si="3"/>
        <v>0.52425648000000002</v>
      </c>
      <c r="M8" s="19">
        <f t="shared" si="3"/>
        <v>0.52425648000000002</v>
      </c>
      <c r="N8" s="19">
        <f t="shared" si="3"/>
        <v>0.52425648000000002</v>
      </c>
      <c r="O8" s="19">
        <f t="shared" si="3"/>
        <v>0.52425648000000002</v>
      </c>
      <c r="P8" s="19">
        <f t="shared" si="3"/>
        <v>0.52425648000000002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ref="X8" si="4">SUM(X9:X10)</f>
        <v>0</v>
      </c>
    </row>
    <row r="9" spans="1:24" ht="11.25" customHeight="1" x14ac:dyDescent="0.2">
      <c r="A9" s="28" t="s">
        <v>10</v>
      </c>
      <c r="B9" s="7" t="s">
        <v>11</v>
      </c>
      <c r="C9" s="8">
        <f>FC_IND_E!C9+FC_TRA_E!C9+FC_OTH_E!C9</f>
        <v>0</v>
      </c>
      <c r="D9" s="8">
        <f>FC_IND_E!D9+FC_TRA_E!D9+FC_OTH_E!D9</f>
        <v>0</v>
      </c>
      <c r="E9" s="8">
        <f>FC_IND_E!E9+FC_TRA_E!E9+FC_OTH_E!E9</f>
        <v>0</v>
      </c>
      <c r="F9" s="8">
        <f>FC_IND_E!F9+FC_TRA_E!F9+FC_OTH_E!F9</f>
        <v>0</v>
      </c>
      <c r="G9" s="8">
        <f>FC_IND_E!G9+FC_TRA_E!G9+FC_OTH_E!G9</f>
        <v>0</v>
      </c>
      <c r="H9" s="8">
        <f>FC_IND_E!H9+FC_TRA_E!H9+FC_OTH_E!H9</f>
        <v>0</v>
      </c>
      <c r="I9" s="8">
        <f>FC_IND_E!I9+FC_TRA_E!I9+FC_OTH_E!I9</f>
        <v>0</v>
      </c>
      <c r="J9" s="8">
        <f>FC_IND_E!J9+FC_TRA_E!J9+FC_OTH_E!J9</f>
        <v>0</v>
      </c>
      <c r="K9" s="8">
        <f>FC_IND_E!K9+FC_TRA_E!K9+FC_OTH_E!K9</f>
        <v>0</v>
      </c>
      <c r="L9" s="8">
        <f>FC_IND_E!L9+FC_TRA_E!L9+FC_OTH_E!L9</f>
        <v>0</v>
      </c>
      <c r="M9" s="8">
        <f>FC_IND_E!M9+FC_TRA_E!M9+FC_OTH_E!M9</f>
        <v>0</v>
      </c>
      <c r="N9" s="8">
        <f>FC_IND_E!N9+FC_TRA_E!N9+FC_OTH_E!N9</f>
        <v>0</v>
      </c>
      <c r="O9" s="8">
        <f>FC_IND_E!O9+FC_TRA_E!O9+FC_OTH_E!O9</f>
        <v>0</v>
      </c>
      <c r="P9" s="8">
        <f>FC_IND_E!P9+FC_TRA_E!P9+FC_OTH_E!P9</f>
        <v>0</v>
      </c>
      <c r="Q9" s="8">
        <f>FC_IND_E!Q9+FC_TRA_E!Q9+FC_OTH_E!Q9</f>
        <v>0</v>
      </c>
      <c r="R9" s="8">
        <f>FC_IND_E!R9+FC_TRA_E!R9+FC_OTH_E!R9</f>
        <v>0</v>
      </c>
      <c r="S9" s="8">
        <f>FC_IND_E!S9+FC_TRA_E!S9+FC_OTH_E!S9</f>
        <v>0</v>
      </c>
      <c r="T9" s="8">
        <f>FC_IND_E!T9+FC_TRA_E!T9+FC_OTH_E!T9</f>
        <v>0</v>
      </c>
      <c r="U9" s="8">
        <f>FC_IND_E!U9+FC_TRA_E!U9+FC_OTH_E!U9</f>
        <v>0</v>
      </c>
      <c r="V9" s="8">
        <f>FC_IND_E!V9+FC_TRA_E!V9+FC_OTH_E!V9</f>
        <v>0</v>
      </c>
      <c r="W9" s="8">
        <f>FC_IND_E!W9+FC_TRA_E!W9+FC_OTH_E!W9</f>
        <v>0</v>
      </c>
      <c r="X9" s="8">
        <f>FC_IND_E!X9+FC_TRA_E!X9+FC_OTH_E!X9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FC_IND_E!C10+FC_TRA_E!C10+FC_OTH_E!C10</f>
        <v>0</v>
      </c>
      <c r="D10" s="8">
        <f>FC_IND_E!D10+FC_TRA_E!D10+FC_OTH_E!D10</f>
        <v>0</v>
      </c>
      <c r="E10" s="8">
        <f>FC_IND_E!E10+FC_TRA_E!E10+FC_OTH_E!E10</f>
        <v>0</v>
      </c>
      <c r="F10" s="8">
        <f>FC_IND_E!F10+FC_TRA_E!F10+FC_OTH_E!F10</f>
        <v>0</v>
      </c>
      <c r="G10" s="8">
        <f>FC_IND_E!G10+FC_TRA_E!G10+FC_OTH_E!G10</f>
        <v>0.52425648000000014</v>
      </c>
      <c r="H10" s="8">
        <f>FC_IND_E!H10+FC_TRA_E!H10+FC_OTH_E!H10</f>
        <v>0.52425648000000002</v>
      </c>
      <c r="I10" s="8">
        <f>FC_IND_E!I10+FC_TRA_E!I10+FC_OTH_E!I10</f>
        <v>0.52425648000000002</v>
      </c>
      <c r="J10" s="8">
        <f>FC_IND_E!J10+FC_TRA_E!J10+FC_OTH_E!J10</f>
        <v>0.52425648000000002</v>
      </c>
      <c r="K10" s="8">
        <f>FC_IND_E!K10+FC_TRA_E!K10+FC_OTH_E!K10</f>
        <v>0.52425648000000002</v>
      </c>
      <c r="L10" s="8">
        <f>FC_IND_E!L10+FC_TRA_E!L10+FC_OTH_E!L10</f>
        <v>0.52425648000000002</v>
      </c>
      <c r="M10" s="8">
        <f>FC_IND_E!M10+FC_TRA_E!M10+FC_OTH_E!M10</f>
        <v>0.52425648000000002</v>
      </c>
      <c r="N10" s="8">
        <f>FC_IND_E!N10+FC_TRA_E!N10+FC_OTH_E!N10</f>
        <v>0.52425648000000002</v>
      </c>
      <c r="O10" s="8">
        <f>FC_IND_E!O10+FC_TRA_E!O10+FC_OTH_E!O10</f>
        <v>0.52425648000000002</v>
      </c>
      <c r="P10" s="8">
        <f>FC_IND_E!P10+FC_TRA_E!P10+FC_OTH_E!P10</f>
        <v>0.52425648000000002</v>
      </c>
      <c r="Q10" s="8">
        <f>FC_IND_E!Q10+FC_TRA_E!Q10+FC_OTH_E!Q10</f>
        <v>0</v>
      </c>
      <c r="R10" s="8">
        <f>FC_IND_E!R10+FC_TRA_E!R10+FC_OTH_E!R10</f>
        <v>0</v>
      </c>
      <c r="S10" s="8">
        <f>FC_IND_E!S10+FC_TRA_E!S10+FC_OTH_E!S10</f>
        <v>0</v>
      </c>
      <c r="T10" s="8">
        <f>FC_IND_E!T10+FC_TRA_E!T10+FC_OTH_E!T10</f>
        <v>0</v>
      </c>
      <c r="U10" s="8">
        <f>FC_IND_E!U10+FC_TRA_E!U10+FC_OTH_E!U10</f>
        <v>0</v>
      </c>
      <c r="V10" s="8">
        <f>FC_IND_E!V10+FC_TRA_E!V10+FC_OTH_E!V10</f>
        <v>0</v>
      </c>
      <c r="W10" s="8">
        <f>FC_IND_E!W10+FC_TRA_E!W10+FC_OTH_E!W10</f>
        <v>0</v>
      </c>
      <c r="X10" s="8">
        <f>FC_IND_E!X10+FC_TRA_E!X10+FC_OTH_E!X10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W11" si="5">SUM(C12:C16)</f>
        <v>0</v>
      </c>
      <c r="D11" s="19">
        <f t="shared" si="5"/>
        <v>0</v>
      </c>
      <c r="E11" s="19">
        <f t="shared" si="5"/>
        <v>0</v>
      </c>
      <c r="F11" s="19">
        <f t="shared" si="5"/>
        <v>0</v>
      </c>
      <c r="G11" s="19">
        <f t="shared" si="5"/>
        <v>0</v>
      </c>
      <c r="H11" s="19">
        <f t="shared" si="5"/>
        <v>0</v>
      </c>
      <c r="I11" s="19">
        <f t="shared" si="5"/>
        <v>0</v>
      </c>
      <c r="J11" s="19">
        <f t="shared" si="5"/>
        <v>0</v>
      </c>
      <c r="K11" s="19">
        <f t="shared" si="5"/>
        <v>0</v>
      </c>
      <c r="L11" s="19">
        <f t="shared" si="5"/>
        <v>0</v>
      </c>
      <c r="M11" s="19">
        <f t="shared" si="5"/>
        <v>0</v>
      </c>
      <c r="N11" s="19">
        <f t="shared" si="5"/>
        <v>0</v>
      </c>
      <c r="O11" s="19">
        <f t="shared" si="5"/>
        <v>0</v>
      </c>
      <c r="P11" s="19">
        <f t="shared" si="5"/>
        <v>0</v>
      </c>
      <c r="Q11" s="19">
        <f t="shared" si="5"/>
        <v>0</v>
      </c>
      <c r="R11" s="19">
        <f t="shared" si="5"/>
        <v>0</v>
      </c>
      <c r="S11" s="19">
        <f t="shared" si="5"/>
        <v>0</v>
      </c>
      <c r="T11" s="19">
        <f t="shared" si="5"/>
        <v>0</v>
      </c>
      <c r="U11" s="19">
        <f t="shared" si="5"/>
        <v>0</v>
      </c>
      <c r="V11" s="19">
        <f t="shared" si="5"/>
        <v>0</v>
      </c>
      <c r="W11" s="19">
        <f t="shared" si="5"/>
        <v>0</v>
      </c>
      <c r="X11" s="19">
        <f t="shared" ref="X11" si="6">SUM(X12:X16)</f>
        <v>0</v>
      </c>
    </row>
    <row r="12" spans="1:24" ht="11.25" customHeight="1" x14ac:dyDescent="0.2">
      <c r="A12" s="28" t="s">
        <v>14</v>
      </c>
      <c r="B12" s="7" t="s">
        <v>15</v>
      </c>
      <c r="C12" s="8">
        <f>FC_IND_E!C12+FC_TRA_E!C12+FC_OTH_E!C12</f>
        <v>0</v>
      </c>
      <c r="D12" s="8">
        <f>FC_IND_E!D12+FC_TRA_E!D12+FC_OTH_E!D12</f>
        <v>0</v>
      </c>
      <c r="E12" s="8">
        <f>FC_IND_E!E12+FC_TRA_E!E12+FC_OTH_E!E12</f>
        <v>0</v>
      </c>
      <c r="F12" s="8">
        <f>FC_IND_E!F12+FC_TRA_E!F12+FC_OTH_E!F12</f>
        <v>0</v>
      </c>
      <c r="G12" s="8">
        <f>FC_IND_E!G12+FC_TRA_E!G12+FC_OTH_E!G12</f>
        <v>0</v>
      </c>
      <c r="H12" s="8">
        <f>FC_IND_E!H12+FC_TRA_E!H12+FC_OTH_E!H12</f>
        <v>0</v>
      </c>
      <c r="I12" s="8">
        <f>FC_IND_E!I12+FC_TRA_E!I12+FC_OTH_E!I12</f>
        <v>0</v>
      </c>
      <c r="J12" s="8">
        <f>FC_IND_E!J12+FC_TRA_E!J12+FC_OTH_E!J12</f>
        <v>0</v>
      </c>
      <c r="K12" s="8">
        <f>FC_IND_E!K12+FC_TRA_E!K12+FC_OTH_E!K12</f>
        <v>0</v>
      </c>
      <c r="L12" s="8">
        <f>FC_IND_E!L12+FC_TRA_E!L12+FC_OTH_E!L12</f>
        <v>0</v>
      </c>
      <c r="M12" s="8">
        <f>FC_IND_E!M12+FC_TRA_E!M12+FC_OTH_E!M12</f>
        <v>0</v>
      </c>
      <c r="N12" s="8">
        <f>FC_IND_E!N12+FC_TRA_E!N12+FC_OTH_E!N12</f>
        <v>0</v>
      </c>
      <c r="O12" s="8">
        <f>FC_IND_E!O12+FC_TRA_E!O12+FC_OTH_E!O12</f>
        <v>0</v>
      </c>
      <c r="P12" s="8">
        <f>FC_IND_E!P12+FC_TRA_E!P12+FC_OTH_E!P12</f>
        <v>0</v>
      </c>
      <c r="Q12" s="8">
        <f>FC_IND_E!Q12+FC_TRA_E!Q12+FC_OTH_E!Q12</f>
        <v>0</v>
      </c>
      <c r="R12" s="8">
        <f>FC_IND_E!R12+FC_TRA_E!R12+FC_OTH_E!R12</f>
        <v>0</v>
      </c>
      <c r="S12" s="8">
        <f>FC_IND_E!S12+FC_TRA_E!S12+FC_OTH_E!S12</f>
        <v>0</v>
      </c>
      <c r="T12" s="8">
        <f>FC_IND_E!T12+FC_TRA_E!T12+FC_OTH_E!T12</f>
        <v>0</v>
      </c>
      <c r="U12" s="8">
        <f>FC_IND_E!U12+FC_TRA_E!U12+FC_OTH_E!U12</f>
        <v>0</v>
      </c>
      <c r="V12" s="8">
        <f>FC_IND_E!V12+FC_TRA_E!V12+FC_OTH_E!V12</f>
        <v>0</v>
      </c>
      <c r="W12" s="8">
        <f>FC_IND_E!W12+FC_TRA_E!W12+FC_OTH_E!W12</f>
        <v>0</v>
      </c>
      <c r="X12" s="8">
        <f>FC_IND_E!X12+FC_TRA_E!X12+FC_OTH_E!X12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FC_IND_E!C13+FC_TRA_E!C13+FC_OTH_E!C13</f>
        <v>0</v>
      </c>
      <c r="D13" s="8">
        <f>FC_IND_E!D13+FC_TRA_E!D13+FC_OTH_E!D13</f>
        <v>0</v>
      </c>
      <c r="E13" s="8">
        <f>FC_IND_E!E13+FC_TRA_E!E13+FC_OTH_E!E13</f>
        <v>0</v>
      </c>
      <c r="F13" s="8">
        <f>FC_IND_E!F13+FC_TRA_E!F13+FC_OTH_E!F13</f>
        <v>0</v>
      </c>
      <c r="G13" s="8">
        <f>FC_IND_E!G13+FC_TRA_E!G13+FC_OTH_E!G13</f>
        <v>0</v>
      </c>
      <c r="H13" s="8">
        <f>FC_IND_E!H13+FC_TRA_E!H13+FC_OTH_E!H13</f>
        <v>0</v>
      </c>
      <c r="I13" s="8">
        <f>FC_IND_E!I13+FC_TRA_E!I13+FC_OTH_E!I13</f>
        <v>0</v>
      </c>
      <c r="J13" s="8">
        <f>FC_IND_E!J13+FC_TRA_E!J13+FC_OTH_E!J13</f>
        <v>0</v>
      </c>
      <c r="K13" s="8">
        <f>FC_IND_E!K13+FC_TRA_E!K13+FC_OTH_E!K13</f>
        <v>0</v>
      </c>
      <c r="L13" s="8">
        <f>FC_IND_E!L13+FC_TRA_E!L13+FC_OTH_E!L13</f>
        <v>0</v>
      </c>
      <c r="M13" s="8">
        <f>FC_IND_E!M13+FC_TRA_E!M13+FC_OTH_E!M13</f>
        <v>0</v>
      </c>
      <c r="N13" s="8">
        <f>FC_IND_E!N13+FC_TRA_E!N13+FC_OTH_E!N13</f>
        <v>0</v>
      </c>
      <c r="O13" s="8">
        <f>FC_IND_E!O13+FC_TRA_E!O13+FC_OTH_E!O13</f>
        <v>0</v>
      </c>
      <c r="P13" s="8">
        <f>FC_IND_E!P13+FC_TRA_E!P13+FC_OTH_E!P13</f>
        <v>0</v>
      </c>
      <c r="Q13" s="8">
        <f>FC_IND_E!Q13+FC_TRA_E!Q13+FC_OTH_E!Q13</f>
        <v>0</v>
      </c>
      <c r="R13" s="8">
        <f>FC_IND_E!R13+FC_TRA_E!R13+FC_OTH_E!R13</f>
        <v>0</v>
      </c>
      <c r="S13" s="8">
        <f>FC_IND_E!S13+FC_TRA_E!S13+FC_OTH_E!S13</f>
        <v>0</v>
      </c>
      <c r="T13" s="8">
        <f>FC_IND_E!T13+FC_TRA_E!T13+FC_OTH_E!T13</f>
        <v>0</v>
      </c>
      <c r="U13" s="8">
        <f>FC_IND_E!U13+FC_TRA_E!U13+FC_OTH_E!U13</f>
        <v>0</v>
      </c>
      <c r="V13" s="8">
        <f>FC_IND_E!V13+FC_TRA_E!V13+FC_OTH_E!V13</f>
        <v>0</v>
      </c>
      <c r="W13" s="8">
        <f>FC_IND_E!W13+FC_TRA_E!W13+FC_OTH_E!W13</f>
        <v>0</v>
      </c>
      <c r="X13" s="8">
        <f>FC_IND_E!X13+FC_TRA_E!X13+FC_OTH_E!X13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FC_IND_E!C14+FC_TRA_E!C14+FC_OTH_E!C14</f>
        <v>0</v>
      </c>
      <c r="D14" s="8">
        <f>FC_IND_E!D14+FC_TRA_E!D14+FC_OTH_E!D14</f>
        <v>0</v>
      </c>
      <c r="E14" s="8">
        <f>FC_IND_E!E14+FC_TRA_E!E14+FC_OTH_E!E14</f>
        <v>0</v>
      </c>
      <c r="F14" s="8">
        <f>FC_IND_E!F14+FC_TRA_E!F14+FC_OTH_E!F14</f>
        <v>0</v>
      </c>
      <c r="G14" s="8">
        <f>FC_IND_E!G14+FC_TRA_E!G14+FC_OTH_E!G14</f>
        <v>0</v>
      </c>
      <c r="H14" s="8">
        <f>FC_IND_E!H14+FC_TRA_E!H14+FC_OTH_E!H14</f>
        <v>0</v>
      </c>
      <c r="I14" s="8">
        <f>FC_IND_E!I14+FC_TRA_E!I14+FC_OTH_E!I14</f>
        <v>0</v>
      </c>
      <c r="J14" s="8">
        <f>FC_IND_E!J14+FC_TRA_E!J14+FC_OTH_E!J14</f>
        <v>0</v>
      </c>
      <c r="K14" s="8">
        <f>FC_IND_E!K14+FC_TRA_E!K14+FC_OTH_E!K14</f>
        <v>0</v>
      </c>
      <c r="L14" s="8">
        <f>FC_IND_E!L14+FC_TRA_E!L14+FC_OTH_E!L14</f>
        <v>0</v>
      </c>
      <c r="M14" s="8">
        <f>FC_IND_E!M14+FC_TRA_E!M14+FC_OTH_E!M14</f>
        <v>0</v>
      </c>
      <c r="N14" s="8">
        <f>FC_IND_E!N14+FC_TRA_E!N14+FC_OTH_E!N14</f>
        <v>0</v>
      </c>
      <c r="O14" s="8">
        <f>FC_IND_E!O14+FC_TRA_E!O14+FC_OTH_E!O14</f>
        <v>0</v>
      </c>
      <c r="P14" s="8">
        <f>FC_IND_E!P14+FC_TRA_E!P14+FC_OTH_E!P14</f>
        <v>0</v>
      </c>
      <c r="Q14" s="8">
        <f>FC_IND_E!Q14+FC_TRA_E!Q14+FC_OTH_E!Q14</f>
        <v>0</v>
      </c>
      <c r="R14" s="8">
        <f>FC_IND_E!R14+FC_TRA_E!R14+FC_OTH_E!R14</f>
        <v>0</v>
      </c>
      <c r="S14" s="8">
        <f>FC_IND_E!S14+FC_TRA_E!S14+FC_OTH_E!S14</f>
        <v>0</v>
      </c>
      <c r="T14" s="8">
        <f>FC_IND_E!T14+FC_TRA_E!T14+FC_OTH_E!T14</f>
        <v>0</v>
      </c>
      <c r="U14" s="8">
        <f>FC_IND_E!U14+FC_TRA_E!U14+FC_OTH_E!U14</f>
        <v>0</v>
      </c>
      <c r="V14" s="8">
        <f>FC_IND_E!V14+FC_TRA_E!V14+FC_OTH_E!V14</f>
        <v>0</v>
      </c>
      <c r="W14" s="8">
        <f>FC_IND_E!W14+FC_TRA_E!W14+FC_OTH_E!W14</f>
        <v>0</v>
      </c>
      <c r="X14" s="8">
        <f>FC_IND_E!X14+FC_TRA_E!X14+FC_OTH_E!X14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FC_IND_E!C15+FC_TRA_E!C15+FC_OTH_E!C15</f>
        <v>0</v>
      </c>
      <c r="D15" s="8">
        <f>FC_IND_E!D15+FC_TRA_E!D15+FC_OTH_E!D15</f>
        <v>0</v>
      </c>
      <c r="E15" s="8">
        <f>FC_IND_E!E15+FC_TRA_E!E15+FC_OTH_E!E15</f>
        <v>0</v>
      </c>
      <c r="F15" s="8">
        <f>FC_IND_E!F15+FC_TRA_E!F15+FC_OTH_E!F15</f>
        <v>0</v>
      </c>
      <c r="G15" s="8">
        <f>FC_IND_E!G15+FC_TRA_E!G15+FC_OTH_E!G15</f>
        <v>0</v>
      </c>
      <c r="H15" s="8">
        <f>FC_IND_E!H15+FC_TRA_E!H15+FC_OTH_E!H15</f>
        <v>0</v>
      </c>
      <c r="I15" s="8">
        <f>FC_IND_E!I15+FC_TRA_E!I15+FC_OTH_E!I15</f>
        <v>0</v>
      </c>
      <c r="J15" s="8">
        <f>FC_IND_E!J15+FC_TRA_E!J15+FC_OTH_E!J15</f>
        <v>0</v>
      </c>
      <c r="K15" s="8">
        <f>FC_IND_E!K15+FC_TRA_E!K15+FC_OTH_E!K15</f>
        <v>0</v>
      </c>
      <c r="L15" s="8">
        <f>FC_IND_E!L15+FC_TRA_E!L15+FC_OTH_E!L15</f>
        <v>0</v>
      </c>
      <c r="M15" s="8">
        <f>FC_IND_E!M15+FC_TRA_E!M15+FC_OTH_E!M15</f>
        <v>0</v>
      </c>
      <c r="N15" s="8">
        <f>FC_IND_E!N15+FC_TRA_E!N15+FC_OTH_E!N15</f>
        <v>0</v>
      </c>
      <c r="O15" s="8">
        <f>FC_IND_E!O15+FC_TRA_E!O15+FC_OTH_E!O15</f>
        <v>0</v>
      </c>
      <c r="P15" s="8">
        <f>FC_IND_E!P15+FC_TRA_E!P15+FC_OTH_E!P15</f>
        <v>0</v>
      </c>
      <c r="Q15" s="8">
        <f>FC_IND_E!Q15+FC_TRA_E!Q15+FC_OTH_E!Q15</f>
        <v>0</v>
      </c>
      <c r="R15" s="8">
        <f>FC_IND_E!R15+FC_TRA_E!R15+FC_OTH_E!R15</f>
        <v>0</v>
      </c>
      <c r="S15" s="8">
        <f>FC_IND_E!S15+FC_TRA_E!S15+FC_OTH_E!S15</f>
        <v>0</v>
      </c>
      <c r="T15" s="8">
        <f>FC_IND_E!T15+FC_TRA_E!T15+FC_OTH_E!T15</f>
        <v>0</v>
      </c>
      <c r="U15" s="8">
        <f>FC_IND_E!U15+FC_TRA_E!U15+FC_OTH_E!U15</f>
        <v>0</v>
      </c>
      <c r="V15" s="8">
        <f>FC_IND_E!V15+FC_TRA_E!V15+FC_OTH_E!V15</f>
        <v>0</v>
      </c>
      <c r="W15" s="8">
        <f>FC_IND_E!W15+FC_TRA_E!W15+FC_OTH_E!W15</f>
        <v>0</v>
      </c>
      <c r="X15" s="8">
        <f>FC_IND_E!X15+FC_TRA_E!X15+FC_OTH_E!X15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FC_IND_E!C16+FC_TRA_E!C16+FC_OTH_E!C16</f>
        <v>0</v>
      </c>
      <c r="D16" s="8">
        <f>FC_IND_E!D16+FC_TRA_E!D16+FC_OTH_E!D16</f>
        <v>0</v>
      </c>
      <c r="E16" s="8">
        <f>FC_IND_E!E16+FC_TRA_E!E16+FC_OTH_E!E16</f>
        <v>0</v>
      </c>
      <c r="F16" s="8">
        <f>FC_IND_E!F16+FC_TRA_E!F16+FC_OTH_E!F16</f>
        <v>0</v>
      </c>
      <c r="G16" s="8">
        <f>FC_IND_E!G16+FC_TRA_E!G16+FC_OTH_E!G16</f>
        <v>0</v>
      </c>
      <c r="H16" s="8">
        <f>FC_IND_E!H16+FC_TRA_E!H16+FC_OTH_E!H16</f>
        <v>0</v>
      </c>
      <c r="I16" s="8">
        <f>FC_IND_E!I16+FC_TRA_E!I16+FC_OTH_E!I16</f>
        <v>0</v>
      </c>
      <c r="J16" s="8">
        <f>FC_IND_E!J16+FC_TRA_E!J16+FC_OTH_E!J16</f>
        <v>0</v>
      </c>
      <c r="K16" s="8">
        <f>FC_IND_E!K16+FC_TRA_E!K16+FC_OTH_E!K16</f>
        <v>0</v>
      </c>
      <c r="L16" s="8">
        <f>FC_IND_E!L16+FC_TRA_E!L16+FC_OTH_E!L16</f>
        <v>0</v>
      </c>
      <c r="M16" s="8">
        <f>FC_IND_E!M16+FC_TRA_E!M16+FC_OTH_E!M16</f>
        <v>0</v>
      </c>
      <c r="N16" s="8">
        <f>FC_IND_E!N16+FC_TRA_E!N16+FC_OTH_E!N16</f>
        <v>0</v>
      </c>
      <c r="O16" s="8">
        <f>FC_IND_E!O16+FC_TRA_E!O16+FC_OTH_E!O16</f>
        <v>0</v>
      </c>
      <c r="P16" s="8">
        <f>FC_IND_E!P16+FC_TRA_E!P16+FC_OTH_E!P16</f>
        <v>0</v>
      </c>
      <c r="Q16" s="8">
        <f>FC_IND_E!Q16+FC_TRA_E!Q16+FC_OTH_E!Q16</f>
        <v>0</v>
      </c>
      <c r="R16" s="8">
        <f>FC_IND_E!R16+FC_TRA_E!R16+FC_OTH_E!R16</f>
        <v>0</v>
      </c>
      <c r="S16" s="8">
        <f>FC_IND_E!S16+FC_TRA_E!S16+FC_OTH_E!S16</f>
        <v>0</v>
      </c>
      <c r="T16" s="8">
        <f>FC_IND_E!T16+FC_TRA_E!T16+FC_OTH_E!T16</f>
        <v>0</v>
      </c>
      <c r="U16" s="8">
        <f>FC_IND_E!U16+FC_TRA_E!U16+FC_OTH_E!U16</f>
        <v>0</v>
      </c>
      <c r="V16" s="8">
        <f>FC_IND_E!V16+FC_TRA_E!V16+FC_OTH_E!V16</f>
        <v>0</v>
      </c>
      <c r="W16" s="8">
        <f>FC_IND_E!W16+FC_TRA_E!W16+FC_OTH_E!W16</f>
        <v>0</v>
      </c>
      <c r="X16" s="8">
        <f>FC_IND_E!X16+FC_TRA_E!X16+FC_OTH_E!X16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W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ref="X17" si="8">SUM(X18:X21)</f>
        <v>0</v>
      </c>
    </row>
    <row r="18" spans="1:24" ht="11.25" customHeight="1" x14ac:dyDescent="0.2">
      <c r="A18" s="29" t="s">
        <v>26</v>
      </c>
      <c r="B18" s="7" t="s">
        <v>27</v>
      </c>
      <c r="C18" s="8">
        <f>FC_IND_E!C18+FC_TRA_E!C18+FC_OTH_E!C18</f>
        <v>0</v>
      </c>
      <c r="D18" s="8">
        <f>FC_IND_E!D18+FC_TRA_E!D18+FC_OTH_E!D18</f>
        <v>0</v>
      </c>
      <c r="E18" s="8">
        <f>FC_IND_E!E18+FC_TRA_E!E18+FC_OTH_E!E18</f>
        <v>0</v>
      </c>
      <c r="F18" s="8">
        <f>FC_IND_E!F18+FC_TRA_E!F18+FC_OTH_E!F18</f>
        <v>0</v>
      </c>
      <c r="G18" s="8">
        <f>FC_IND_E!G18+FC_TRA_E!G18+FC_OTH_E!G18</f>
        <v>0</v>
      </c>
      <c r="H18" s="8">
        <f>FC_IND_E!H18+FC_TRA_E!H18+FC_OTH_E!H18</f>
        <v>0</v>
      </c>
      <c r="I18" s="8">
        <f>FC_IND_E!I18+FC_TRA_E!I18+FC_OTH_E!I18</f>
        <v>0</v>
      </c>
      <c r="J18" s="8">
        <f>FC_IND_E!J18+FC_TRA_E!J18+FC_OTH_E!J18</f>
        <v>0</v>
      </c>
      <c r="K18" s="8">
        <f>FC_IND_E!K18+FC_TRA_E!K18+FC_OTH_E!K18</f>
        <v>0</v>
      </c>
      <c r="L18" s="8">
        <f>FC_IND_E!L18+FC_TRA_E!L18+FC_OTH_E!L18</f>
        <v>0</v>
      </c>
      <c r="M18" s="8">
        <f>FC_IND_E!M18+FC_TRA_E!M18+FC_OTH_E!M18</f>
        <v>0</v>
      </c>
      <c r="N18" s="8">
        <f>FC_IND_E!N18+FC_TRA_E!N18+FC_OTH_E!N18</f>
        <v>0</v>
      </c>
      <c r="O18" s="8">
        <f>FC_IND_E!O18+FC_TRA_E!O18+FC_OTH_E!O18</f>
        <v>0</v>
      </c>
      <c r="P18" s="8">
        <f>FC_IND_E!P18+FC_TRA_E!P18+FC_OTH_E!P18</f>
        <v>0</v>
      </c>
      <c r="Q18" s="8">
        <f>FC_IND_E!Q18+FC_TRA_E!Q18+FC_OTH_E!Q18</f>
        <v>0</v>
      </c>
      <c r="R18" s="8">
        <f>FC_IND_E!R18+FC_TRA_E!R18+FC_OTH_E!R18</f>
        <v>0</v>
      </c>
      <c r="S18" s="8">
        <f>FC_IND_E!S18+FC_TRA_E!S18+FC_OTH_E!S18</f>
        <v>0</v>
      </c>
      <c r="T18" s="8">
        <f>FC_IND_E!T18+FC_TRA_E!T18+FC_OTH_E!T18</f>
        <v>0</v>
      </c>
      <c r="U18" s="8">
        <f>FC_IND_E!U18+FC_TRA_E!U18+FC_OTH_E!U18</f>
        <v>0</v>
      </c>
      <c r="V18" s="8">
        <f>FC_IND_E!V18+FC_TRA_E!V18+FC_OTH_E!V18</f>
        <v>0</v>
      </c>
      <c r="W18" s="8">
        <f>FC_IND_E!W18+FC_TRA_E!W18+FC_OTH_E!W18</f>
        <v>0</v>
      </c>
      <c r="X18" s="8">
        <f>FC_IND_E!X18+FC_TRA_E!X18+FC_OTH_E!X18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FC_IND_E!C19+FC_TRA_E!C19+FC_OTH_E!C19</f>
        <v>0</v>
      </c>
      <c r="D19" s="8">
        <f>FC_IND_E!D19+FC_TRA_E!D19+FC_OTH_E!D19</f>
        <v>0</v>
      </c>
      <c r="E19" s="8">
        <f>FC_IND_E!E19+FC_TRA_E!E19+FC_OTH_E!E19</f>
        <v>0</v>
      </c>
      <c r="F19" s="8">
        <f>FC_IND_E!F19+FC_TRA_E!F19+FC_OTH_E!F19</f>
        <v>0</v>
      </c>
      <c r="G19" s="8">
        <f>FC_IND_E!G19+FC_TRA_E!G19+FC_OTH_E!G19</f>
        <v>0</v>
      </c>
      <c r="H19" s="8">
        <f>FC_IND_E!H19+FC_TRA_E!H19+FC_OTH_E!H19</f>
        <v>0</v>
      </c>
      <c r="I19" s="8">
        <f>FC_IND_E!I19+FC_TRA_E!I19+FC_OTH_E!I19</f>
        <v>0</v>
      </c>
      <c r="J19" s="8">
        <f>FC_IND_E!J19+FC_TRA_E!J19+FC_OTH_E!J19</f>
        <v>0</v>
      </c>
      <c r="K19" s="8">
        <f>FC_IND_E!K19+FC_TRA_E!K19+FC_OTH_E!K19</f>
        <v>0</v>
      </c>
      <c r="L19" s="8">
        <f>FC_IND_E!L19+FC_TRA_E!L19+FC_OTH_E!L19</f>
        <v>0</v>
      </c>
      <c r="M19" s="8">
        <f>FC_IND_E!M19+FC_TRA_E!M19+FC_OTH_E!M19</f>
        <v>0</v>
      </c>
      <c r="N19" s="8">
        <f>FC_IND_E!N19+FC_TRA_E!N19+FC_OTH_E!N19</f>
        <v>0</v>
      </c>
      <c r="O19" s="8">
        <f>FC_IND_E!O19+FC_TRA_E!O19+FC_OTH_E!O19</f>
        <v>0</v>
      </c>
      <c r="P19" s="8">
        <f>FC_IND_E!P19+FC_TRA_E!P19+FC_OTH_E!P19</f>
        <v>0</v>
      </c>
      <c r="Q19" s="8">
        <f>FC_IND_E!Q19+FC_TRA_E!Q19+FC_OTH_E!Q19</f>
        <v>0</v>
      </c>
      <c r="R19" s="8">
        <f>FC_IND_E!R19+FC_TRA_E!R19+FC_OTH_E!R19</f>
        <v>0</v>
      </c>
      <c r="S19" s="8">
        <f>FC_IND_E!S19+FC_TRA_E!S19+FC_OTH_E!S19</f>
        <v>0</v>
      </c>
      <c r="T19" s="8">
        <f>FC_IND_E!T19+FC_TRA_E!T19+FC_OTH_E!T19</f>
        <v>0</v>
      </c>
      <c r="U19" s="8">
        <f>FC_IND_E!U19+FC_TRA_E!U19+FC_OTH_E!U19</f>
        <v>0</v>
      </c>
      <c r="V19" s="8">
        <f>FC_IND_E!V19+FC_TRA_E!V19+FC_OTH_E!V19</f>
        <v>0</v>
      </c>
      <c r="W19" s="8">
        <f>FC_IND_E!W19+FC_TRA_E!W19+FC_OTH_E!W19</f>
        <v>0</v>
      </c>
      <c r="X19" s="8">
        <f>FC_IND_E!X19+FC_TRA_E!X19+FC_OTH_E!X19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FC_IND_E!C20+FC_TRA_E!C20+FC_OTH_E!C20</f>
        <v>0</v>
      </c>
      <c r="D20" s="8">
        <f>FC_IND_E!D20+FC_TRA_E!D20+FC_OTH_E!D20</f>
        <v>0</v>
      </c>
      <c r="E20" s="8">
        <f>FC_IND_E!E20+FC_TRA_E!E20+FC_OTH_E!E20</f>
        <v>0</v>
      </c>
      <c r="F20" s="8">
        <f>FC_IND_E!F20+FC_TRA_E!F20+FC_OTH_E!F20</f>
        <v>0</v>
      </c>
      <c r="G20" s="8">
        <f>FC_IND_E!G20+FC_TRA_E!G20+FC_OTH_E!G20</f>
        <v>0</v>
      </c>
      <c r="H20" s="8">
        <f>FC_IND_E!H20+FC_TRA_E!H20+FC_OTH_E!H20</f>
        <v>0</v>
      </c>
      <c r="I20" s="8">
        <f>FC_IND_E!I20+FC_TRA_E!I20+FC_OTH_E!I20</f>
        <v>0</v>
      </c>
      <c r="J20" s="8">
        <f>FC_IND_E!J20+FC_TRA_E!J20+FC_OTH_E!J20</f>
        <v>0</v>
      </c>
      <c r="K20" s="8">
        <f>FC_IND_E!K20+FC_TRA_E!K20+FC_OTH_E!K20</f>
        <v>0</v>
      </c>
      <c r="L20" s="8">
        <f>FC_IND_E!L20+FC_TRA_E!L20+FC_OTH_E!L20</f>
        <v>0</v>
      </c>
      <c r="M20" s="8">
        <f>FC_IND_E!M20+FC_TRA_E!M20+FC_OTH_E!M20</f>
        <v>0</v>
      </c>
      <c r="N20" s="8">
        <f>FC_IND_E!N20+FC_TRA_E!N20+FC_OTH_E!N20</f>
        <v>0</v>
      </c>
      <c r="O20" s="8">
        <f>FC_IND_E!O20+FC_TRA_E!O20+FC_OTH_E!O20</f>
        <v>0</v>
      </c>
      <c r="P20" s="8">
        <f>FC_IND_E!P20+FC_TRA_E!P20+FC_OTH_E!P20</f>
        <v>0</v>
      </c>
      <c r="Q20" s="8">
        <f>FC_IND_E!Q20+FC_TRA_E!Q20+FC_OTH_E!Q20</f>
        <v>0</v>
      </c>
      <c r="R20" s="8">
        <f>FC_IND_E!R20+FC_TRA_E!R20+FC_OTH_E!R20</f>
        <v>0</v>
      </c>
      <c r="S20" s="8">
        <f>FC_IND_E!S20+FC_TRA_E!S20+FC_OTH_E!S20</f>
        <v>0</v>
      </c>
      <c r="T20" s="8">
        <f>FC_IND_E!T20+FC_TRA_E!T20+FC_OTH_E!T20</f>
        <v>0</v>
      </c>
      <c r="U20" s="8">
        <f>FC_IND_E!U20+FC_TRA_E!U20+FC_OTH_E!U20</f>
        <v>0</v>
      </c>
      <c r="V20" s="8">
        <f>FC_IND_E!V20+FC_TRA_E!V20+FC_OTH_E!V20</f>
        <v>0</v>
      </c>
      <c r="W20" s="8">
        <f>FC_IND_E!W20+FC_TRA_E!W20+FC_OTH_E!W20</f>
        <v>0</v>
      </c>
      <c r="X20" s="8">
        <f>FC_IND_E!X20+FC_TRA_E!X20+FC_OTH_E!X20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FC_IND_E!C21+FC_TRA_E!C21+FC_OTH_E!C21</f>
        <v>0</v>
      </c>
      <c r="D21" s="8">
        <f>FC_IND_E!D21+FC_TRA_E!D21+FC_OTH_E!D21</f>
        <v>0</v>
      </c>
      <c r="E21" s="8">
        <f>FC_IND_E!E21+FC_TRA_E!E21+FC_OTH_E!E21</f>
        <v>0</v>
      </c>
      <c r="F21" s="8">
        <f>FC_IND_E!F21+FC_TRA_E!F21+FC_OTH_E!F21</f>
        <v>0</v>
      </c>
      <c r="G21" s="8">
        <f>FC_IND_E!G21+FC_TRA_E!G21+FC_OTH_E!G21</f>
        <v>0</v>
      </c>
      <c r="H21" s="8">
        <f>FC_IND_E!H21+FC_TRA_E!H21+FC_OTH_E!H21</f>
        <v>0</v>
      </c>
      <c r="I21" s="8">
        <f>FC_IND_E!I21+FC_TRA_E!I21+FC_OTH_E!I21</f>
        <v>0</v>
      </c>
      <c r="J21" s="8">
        <f>FC_IND_E!J21+FC_TRA_E!J21+FC_OTH_E!J21</f>
        <v>0</v>
      </c>
      <c r="K21" s="8">
        <f>FC_IND_E!K21+FC_TRA_E!K21+FC_OTH_E!K21</f>
        <v>0</v>
      </c>
      <c r="L21" s="8">
        <f>FC_IND_E!L21+FC_TRA_E!L21+FC_OTH_E!L21</f>
        <v>0</v>
      </c>
      <c r="M21" s="8">
        <f>FC_IND_E!M21+FC_TRA_E!M21+FC_OTH_E!M21</f>
        <v>0</v>
      </c>
      <c r="N21" s="8">
        <f>FC_IND_E!N21+FC_TRA_E!N21+FC_OTH_E!N21</f>
        <v>0</v>
      </c>
      <c r="O21" s="8">
        <f>FC_IND_E!O21+FC_TRA_E!O21+FC_OTH_E!O21</f>
        <v>0</v>
      </c>
      <c r="P21" s="8">
        <f>FC_IND_E!P21+FC_TRA_E!P21+FC_OTH_E!P21</f>
        <v>0</v>
      </c>
      <c r="Q21" s="8">
        <f>FC_IND_E!Q21+FC_TRA_E!Q21+FC_OTH_E!Q21</f>
        <v>0</v>
      </c>
      <c r="R21" s="8">
        <f>FC_IND_E!R21+FC_TRA_E!R21+FC_OTH_E!R21</f>
        <v>0</v>
      </c>
      <c r="S21" s="8">
        <f>FC_IND_E!S21+FC_TRA_E!S21+FC_OTH_E!S21</f>
        <v>0</v>
      </c>
      <c r="T21" s="8">
        <f>FC_IND_E!T21+FC_TRA_E!T21+FC_OTH_E!T21</f>
        <v>0</v>
      </c>
      <c r="U21" s="8">
        <f>FC_IND_E!U21+FC_TRA_E!U21+FC_OTH_E!U21</f>
        <v>0</v>
      </c>
      <c r="V21" s="8">
        <f>FC_IND_E!V21+FC_TRA_E!V21+FC_OTH_E!V21</f>
        <v>0</v>
      </c>
      <c r="W21" s="8">
        <f>FC_IND_E!W21+FC_TRA_E!W21+FC_OTH_E!W21</f>
        <v>0</v>
      </c>
      <c r="X21" s="8">
        <f>FC_IND_E!X21+FC_TRA_E!X21+FC_OTH_E!X21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W22" si="9">SUM(C23:C24)</f>
        <v>0</v>
      </c>
      <c r="D22" s="27">
        <f t="shared" si="9"/>
        <v>0</v>
      </c>
      <c r="E22" s="27">
        <f t="shared" si="9"/>
        <v>0</v>
      </c>
      <c r="F22" s="27">
        <f t="shared" si="9"/>
        <v>0</v>
      </c>
      <c r="G22" s="27">
        <f t="shared" si="9"/>
        <v>0</v>
      </c>
      <c r="H22" s="27">
        <f t="shared" si="9"/>
        <v>0</v>
      </c>
      <c r="I22" s="27">
        <f t="shared" si="9"/>
        <v>0</v>
      </c>
      <c r="J22" s="27">
        <f t="shared" si="9"/>
        <v>0</v>
      </c>
      <c r="K22" s="27">
        <f t="shared" si="9"/>
        <v>0</v>
      </c>
      <c r="L22" s="27">
        <f t="shared" si="9"/>
        <v>0</v>
      </c>
      <c r="M22" s="27">
        <f t="shared" si="9"/>
        <v>0</v>
      </c>
      <c r="N22" s="27">
        <f t="shared" si="9"/>
        <v>0</v>
      </c>
      <c r="O22" s="27">
        <f t="shared" si="9"/>
        <v>0</v>
      </c>
      <c r="P22" s="27">
        <f t="shared" si="9"/>
        <v>0</v>
      </c>
      <c r="Q22" s="27">
        <f t="shared" si="9"/>
        <v>0</v>
      </c>
      <c r="R22" s="27">
        <f t="shared" si="9"/>
        <v>0</v>
      </c>
      <c r="S22" s="27">
        <f t="shared" si="9"/>
        <v>0</v>
      </c>
      <c r="T22" s="27">
        <f t="shared" si="9"/>
        <v>0</v>
      </c>
      <c r="U22" s="27">
        <f t="shared" si="9"/>
        <v>0</v>
      </c>
      <c r="V22" s="27">
        <f t="shared" si="9"/>
        <v>0</v>
      </c>
      <c r="W22" s="27">
        <f t="shared" si="9"/>
        <v>0</v>
      </c>
      <c r="X22" s="27">
        <f t="shared" ref="X22" si="10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f>FC_IND_E!C23+FC_TRA_E!C23+FC_OTH_E!C23</f>
        <v>0</v>
      </c>
      <c r="D23" s="8">
        <f>FC_IND_E!D23+FC_TRA_E!D23+FC_OTH_E!D23</f>
        <v>0</v>
      </c>
      <c r="E23" s="8">
        <f>FC_IND_E!E23+FC_TRA_E!E23+FC_OTH_E!E23</f>
        <v>0</v>
      </c>
      <c r="F23" s="8">
        <f>FC_IND_E!F23+FC_TRA_E!F23+FC_OTH_E!F23</f>
        <v>0</v>
      </c>
      <c r="G23" s="8">
        <f>FC_IND_E!G23+FC_TRA_E!G23+FC_OTH_E!G23</f>
        <v>0</v>
      </c>
      <c r="H23" s="8">
        <f>FC_IND_E!H23+FC_TRA_E!H23+FC_OTH_E!H23</f>
        <v>0</v>
      </c>
      <c r="I23" s="8">
        <f>FC_IND_E!I23+FC_TRA_E!I23+FC_OTH_E!I23</f>
        <v>0</v>
      </c>
      <c r="J23" s="8">
        <f>FC_IND_E!J23+FC_TRA_E!J23+FC_OTH_E!J23</f>
        <v>0</v>
      </c>
      <c r="K23" s="8">
        <f>FC_IND_E!K23+FC_TRA_E!K23+FC_OTH_E!K23</f>
        <v>0</v>
      </c>
      <c r="L23" s="8">
        <f>FC_IND_E!L23+FC_TRA_E!L23+FC_OTH_E!L23</f>
        <v>0</v>
      </c>
      <c r="M23" s="8">
        <f>FC_IND_E!M23+FC_TRA_E!M23+FC_OTH_E!M23</f>
        <v>0</v>
      </c>
      <c r="N23" s="8">
        <f>FC_IND_E!N23+FC_TRA_E!N23+FC_OTH_E!N23</f>
        <v>0</v>
      </c>
      <c r="O23" s="8">
        <f>FC_IND_E!O23+FC_TRA_E!O23+FC_OTH_E!O23</f>
        <v>0</v>
      </c>
      <c r="P23" s="8">
        <f>FC_IND_E!P23+FC_TRA_E!P23+FC_OTH_E!P23</f>
        <v>0</v>
      </c>
      <c r="Q23" s="8">
        <f>FC_IND_E!Q23+FC_TRA_E!Q23+FC_OTH_E!Q23</f>
        <v>0</v>
      </c>
      <c r="R23" s="8">
        <f>FC_IND_E!R23+FC_TRA_E!R23+FC_OTH_E!R23</f>
        <v>0</v>
      </c>
      <c r="S23" s="8">
        <f>FC_IND_E!S23+FC_TRA_E!S23+FC_OTH_E!S23</f>
        <v>0</v>
      </c>
      <c r="T23" s="8">
        <f>FC_IND_E!T23+FC_TRA_E!T23+FC_OTH_E!T23</f>
        <v>0</v>
      </c>
      <c r="U23" s="8">
        <f>FC_IND_E!U23+FC_TRA_E!U23+FC_OTH_E!U23</f>
        <v>0</v>
      </c>
      <c r="V23" s="8">
        <f>FC_IND_E!V23+FC_TRA_E!V23+FC_OTH_E!V23</f>
        <v>0</v>
      </c>
      <c r="W23" s="8">
        <f>FC_IND_E!W23+FC_TRA_E!W23+FC_OTH_E!W23</f>
        <v>0</v>
      </c>
      <c r="X23" s="8">
        <f>FC_IND_E!X23+FC_TRA_E!X23+FC_OTH_E!X23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FC_IND_E!C24+FC_TRA_E!C24+FC_OTH_E!C24</f>
        <v>0</v>
      </c>
      <c r="D24" s="8">
        <f>FC_IND_E!D24+FC_TRA_E!D24+FC_OTH_E!D24</f>
        <v>0</v>
      </c>
      <c r="E24" s="8">
        <f>FC_IND_E!E24+FC_TRA_E!E24+FC_OTH_E!E24</f>
        <v>0</v>
      </c>
      <c r="F24" s="8">
        <f>FC_IND_E!F24+FC_TRA_E!F24+FC_OTH_E!F24</f>
        <v>0</v>
      </c>
      <c r="G24" s="8">
        <f>FC_IND_E!G24+FC_TRA_E!G24+FC_OTH_E!G24</f>
        <v>0</v>
      </c>
      <c r="H24" s="8">
        <f>FC_IND_E!H24+FC_TRA_E!H24+FC_OTH_E!H24</f>
        <v>0</v>
      </c>
      <c r="I24" s="8">
        <f>FC_IND_E!I24+FC_TRA_E!I24+FC_OTH_E!I24</f>
        <v>0</v>
      </c>
      <c r="J24" s="8">
        <f>FC_IND_E!J24+FC_TRA_E!J24+FC_OTH_E!J24</f>
        <v>0</v>
      </c>
      <c r="K24" s="8">
        <f>FC_IND_E!K24+FC_TRA_E!K24+FC_OTH_E!K24</f>
        <v>0</v>
      </c>
      <c r="L24" s="8">
        <f>FC_IND_E!L24+FC_TRA_E!L24+FC_OTH_E!L24</f>
        <v>0</v>
      </c>
      <c r="M24" s="8">
        <f>FC_IND_E!M24+FC_TRA_E!M24+FC_OTH_E!M24</f>
        <v>0</v>
      </c>
      <c r="N24" s="8">
        <f>FC_IND_E!N24+FC_TRA_E!N24+FC_OTH_E!N24</f>
        <v>0</v>
      </c>
      <c r="O24" s="8">
        <f>FC_IND_E!O24+FC_TRA_E!O24+FC_OTH_E!O24</f>
        <v>0</v>
      </c>
      <c r="P24" s="8">
        <f>FC_IND_E!P24+FC_TRA_E!P24+FC_OTH_E!P24</f>
        <v>0</v>
      </c>
      <c r="Q24" s="8">
        <f>FC_IND_E!Q24+FC_TRA_E!Q24+FC_OTH_E!Q24</f>
        <v>0</v>
      </c>
      <c r="R24" s="8">
        <f>FC_IND_E!R24+FC_TRA_E!R24+FC_OTH_E!R24</f>
        <v>0</v>
      </c>
      <c r="S24" s="8">
        <f>FC_IND_E!S24+FC_TRA_E!S24+FC_OTH_E!S24</f>
        <v>0</v>
      </c>
      <c r="T24" s="8">
        <f>FC_IND_E!T24+FC_TRA_E!T24+FC_OTH_E!T24</f>
        <v>0</v>
      </c>
      <c r="U24" s="8">
        <f>FC_IND_E!U24+FC_TRA_E!U24+FC_OTH_E!U24</f>
        <v>0</v>
      </c>
      <c r="V24" s="8">
        <f>FC_IND_E!V24+FC_TRA_E!V24+FC_OTH_E!V24</f>
        <v>0</v>
      </c>
      <c r="W24" s="8">
        <f>FC_IND_E!W24+FC_TRA_E!W24+FC_OTH_E!W24</f>
        <v>0</v>
      </c>
      <c r="X24" s="8">
        <f>FC_IND_E!X24+FC_TRA_E!X24+FC_OTH_E!X24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FC_IND_E!C25+FC_TRA_E!C25+FC_OTH_E!C25</f>
        <v>0</v>
      </c>
      <c r="D25" s="27">
        <f>FC_IND_E!D25+FC_TRA_E!D25+FC_OTH_E!D25</f>
        <v>0</v>
      </c>
      <c r="E25" s="27">
        <f>FC_IND_E!E25+FC_TRA_E!E25+FC_OTH_E!E25</f>
        <v>0</v>
      </c>
      <c r="F25" s="27">
        <f>FC_IND_E!F25+FC_TRA_E!F25+FC_OTH_E!F25</f>
        <v>0</v>
      </c>
      <c r="G25" s="27">
        <f>FC_IND_E!G25+FC_TRA_E!G25+FC_OTH_E!G25</f>
        <v>0</v>
      </c>
      <c r="H25" s="27">
        <f>FC_IND_E!H25+FC_TRA_E!H25+FC_OTH_E!H25</f>
        <v>0</v>
      </c>
      <c r="I25" s="27">
        <f>FC_IND_E!I25+FC_TRA_E!I25+FC_OTH_E!I25</f>
        <v>0</v>
      </c>
      <c r="J25" s="27">
        <f>FC_IND_E!J25+FC_TRA_E!J25+FC_OTH_E!J25</f>
        <v>0</v>
      </c>
      <c r="K25" s="27">
        <f>FC_IND_E!K25+FC_TRA_E!K25+FC_OTH_E!K25</f>
        <v>0</v>
      </c>
      <c r="L25" s="27">
        <f>FC_IND_E!L25+FC_TRA_E!L25+FC_OTH_E!L25</f>
        <v>0</v>
      </c>
      <c r="M25" s="27">
        <f>FC_IND_E!M25+FC_TRA_E!M25+FC_OTH_E!M25</f>
        <v>0</v>
      </c>
      <c r="N25" s="27">
        <f>FC_IND_E!N25+FC_TRA_E!N25+FC_OTH_E!N25</f>
        <v>0</v>
      </c>
      <c r="O25" s="27">
        <f>FC_IND_E!O25+FC_TRA_E!O25+FC_OTH_E!O25</f>
        <v>0</v>
      </c>
      <c r="P25" s="27">
        <f>FC_IND_E!P25+FC_TRA_E!P25+FC_OTH_E!P25</f>
        <v>0</v>
      </c>
      <c r="Q25" s="27">
        <f>FC_IND_E!Q25+FC_TRA_E!Q25+FC_OTH_E!Q25</f>
        <v>0</v>
      </c>
      <c r="R25" s="27">
        <f>FC_IND_E!R25+FC_TRA_E!R25+FC_OTH_E!R25</f>
        <v>0</v>
      </c>
      <c r="S25" s="27">
        <f>FC_IND_E!S25+FC_TRA_E!S25+FC_OTH_E!S25</f>
        <v>0</v>
      </c>
      <c r="T25" s="27">
        <f>FC_IND_E!T25+FC_TRA_E!T25+FC_OTH_E!T25</f>
        <v>0</v>
      </c>
      <c r="U25" s="27">
        <f>FC_IND_E!U25+FC_TRA_E!U25+FC_OTH_E!U25</f>
        <v>0</v>
      </c>
      <c r="V25" s="27">
        <f>FC_IND_E!V25+FC_TRA_E!V25+FC_OTH_E!V25</f>
        <v>0</v>
      </c>
      <c r="W25" s="27">
        <f>FC_IND_E!W25+FC_TRA_E!W25+FC_OTH_E!W25</f>
        <v>0</v>
      </c>
      <c r="X25" s="27">
        <f>FC_IND_E!X25+FC_TRA_E!X25+FC_OTH_E!X25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3255.6647012399999</v>
      </c>
      <c r="D26" s="27">
        <f t="shared" si="11"/>
        <v>3242.4990292799994</v>
      </c>
      <c r="E26" s="27">
        <f t="shared" si="11"/>
        <v>3247.1993552399999</v>
      </c>
      <c r="F26" s="27">
        <f t="shared" si="11"/>
        <v>3396.1601703599999</v>
      </c>
      <c r="G26" s="27">
        <f t="shared" si="11"/>
        <v>3474.2320322399996</v>
      </c>
      <c r="H26" s="27">
        <f t="shared" si="11"/>
        <v>3435.8612014800001</v>
      </c>
      <c r="I26" s="27">
        <f t="shared" si="11"/>
        <v>3421.3214897999997</v>
      </c>
      <c r="J26" s="27">
        <f t="shared" si="11"/>
        <v>3544.7393718000003</v>
      </c>
      <c r="K26" s="27">
        <f t="shared" si="11"/>
        <v>3578.2896805199998</v>
      </c>
      <c r="L26" s="27">
        <f t="shared" si="11"/>
        <v>3509.5248032400004</v>
      </c>
      <c r="M26" s="27">
        <f t="shared" si="11"/>
        <v>3396.0133144799993</v>
      </c>
      <c r="N26" s="27">
        <f t="shared" si="11"/>
        <v>3356.19095616</v>
      </c>
      <c r="O26" s="27">
        <f t="shared" si="11"/>
        <v>3078.9738968400002</v>
      </c>
      <c r="P26" s="27">
        <f t="shared" si="11"/>
        <v>2872.5569413200001</v>
      </c>
      <c r="Q26" s="27">
        <f t="shared" si="11"/>
        <v>2880.6408615599994</v>
      </c>
      <c r="R26" s="27">
        <f t="shared" si="11"/>
        <v>2905.0567563600002</v>
      </c>
      <c r="S26" s="27">
        <f t="shared" si="11"/>
        <v>3016.8838821599998</v>
      </c>
      <c r="T26" s="27">
        <f t="shared" si="11"/>
        <v>3081.7431215999995</v>
      </c>
      <c r="U26" s="27">
        <f t="shared" si="11"/>
        <v>2903.4655167600004</v>
      </c>
      <c r="V26" s="27">
        <f t="shared" si="11"/>
        <v>2962.33009416</v>
      </c>
      <c r="W26" s="27">
        <f t="shared" si="11"/>
        <v>2683.45098216</v>
      </c>
      <c r="X26" s="27">
        <f t="shared" si="11"/>
        <v>2638.17111888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W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ref="X27" si="13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f>FC_IND_E!C28+FC_TRA_E!C28+FC_OTH_E!C28</f>
        <v>0</v>
      </c>
      <c r="D28" s="8">
        <f>FC_IND_E!D28+FC_TRA_E!D28+FC_OTH_E!D28</f>
        <v>0</v>
      </c>
      <c r="E28" s="8">
        <f>FC_IND_E!E28+FC_TRA_E!E28+FC_OTH_E!E28</f>
        <v>0</v>
      </c>
      <c r="F28" s="8">
        <f>FC_IND_E!F28+FC_TRA_E!F28+FC_OTH_E!F28</f>
        <v>0</v>
      </c>
      <c r="G28" s="8">
        <f>FC_IND_E!G28+FC_TRA_E!G28+FC_OTH_E!G28</f>
        <v>0</v>
      </c>
      <c r="H28" s="8">
        <f>FC_IND_E!H28+FC_TRA_E!H28+FC_OTH_E!H28</f>
        <v>0</v>
      </c>
      <c r="I28" s="8">
        <f>FC_IND_E!I28+FC_TRA_E!I28+FC_OTH_E!I28</f>
        <v>0</v>
      </c>
      <c r="J28" s="8">
        <f>FC_IND_E!J28+FC_TRA_E!J28+FC_OTH_E!J28</f>
        <v>0</v>
      </c>
      <c r="K28" s="8">
        <f>FC_IND_E!K28+FC_TRA_E!K28+FC_OTH_E!K28</f>
        <v>0</v>
      </c>
      <c r="L28" s="8">
        <f>FC_IND_E!L28+FC_TRA_E!L28+FC_OTH_E!L28</f>
        <v>0</v>
      </c>
      <c r="M28" s="8">
        <f>FC_IND_E!M28+FC_TRA_E!M28+FC_OTH_E!M28</f>
        <v>0</v>
      </c>
      <c r="N28" s="8">
        <f>FC_IND_E!N28+FC_TRA_E!N28+FC_OTH_E!N28</f>
        <v>0</v>
      </c>
      <c r="O28" s="8">
        <f>FC_IND_E!O28+FC_TRA_E!O28+FC_OTH_E!O28</f>
        <v>0</v>
      </c>
      <c r="P28" s="8">
        <f>FC_IND_E!P28+FC_TRA_E!P28+FC_OTH_E!P28</f>
        <v>0</v>
      </c>
      <c r="Q28" s="8">
        <f>FC_IND_E!Q28+FC_TRA_E!Q28+FC_OTH_E!Q28</f>
        <v>0</v>
      </c>
      <c r="R28" s="8">
        <f>FC_IND_E!R28+FC_TRA_E!R28+FC_OTH_E!R28</f>
        <v>0</v>
      </c>
      <c r="S28" s="8">
        <f>FC_IND_E!S28+FC_TRA_E!S28+FC_OTH_E!S28</f>
        <v>0</v>
      </c>
      <c r="T28" s="8">
        <f>FC_IND_E!T28+FC_TRA_E!T28+FC_OTH_E!T28</f>
        <v>0</v>
      </c>
      <c r="U28" s="8">
        <f>FC_IND_E!U28+FC_TRA_E!U28+FC_OTH_E!U28</f>
        <v>0</v>
      </c>
      <c r="V28" s="8">
        <f>FC_IND_E!V28+FC_TRA_E!V28+FC_OTH_E!V28</f>
        <v>0</v>
      </c>
      <c r="W28" s="8">
        <f>FC_IND_E!W28+FC_TRA_E!W28+FC_OTH_E!W28</f>
        <v>0</v>
      </c>
      <c r="X28" s="8">
        <f>FC_IND_E!X28+FC_TRA_E!X28+FC_OTH_E!X28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FC_IND_E!C29+FC_TRA_E!C29+FC_OTH_E!C29</f>
        <v>0</v>
      </c>
      <c r="D29" s="8">
        <f>FC_IND_E!D29+FC_TRA_E!D29+FC_OTH_E!D29</f>
        <v>0</v>
      </c>
      <c r="E29" s="8">
        <f>FC_IND_E!E29+FC_TRA_E!E29+FC_OTH_E!E29</f>
        <v>0</v>
      </c>
      <c r="F29" s="8">
        <f>FC_IND_E!F29+FC_TRA_E!F29+FC_OTH_E!F29</f>
        <v>0</v>
      </c>
      <c r="G29" s="8">
        <f>FC_IND_E!G29+FC_TRA_E!G29+FC_OTH_E!G29</f>
        <v>0</v>
      </c>
      <c r="H29" s="8">
        <f>FC_IND_E!H29+FC_TRA_E!H29+FC_OTH_E!H29</f>
        <v>0</v>
      </c>
      <c r="I29" s="8">
        <f>FC_IND_E!I29+FC_TRA_E!I29+FC_OTH_E!I29</f>
        <v>0</v>
      </c>
      <c r="J29" s="8">
        <f>FC_IND_E!J29+FC_TRA_E!J29+FC_OTH_E!J29</f>
        <v>0</v>
      </c>
      <c r="K29" s="8">
        <f>FC_IND_E!K29+FC_TRA_E!K29+FC_OTH_E!K29</f>
        <v>0</v>
      </c>
      <c r="L29" s="8">
        <f>FC_IND_E!L29+FC_TRA_E!L29+FC_OTH_E!L29</f>
        <v>0</v>
      </c>
      <c r="M29" s="8">
        <f>FC_IND_E!M29+FC_TRA_E!M29+FC_OTH_E!M29</f>
        <v>0</v>
      </c>
      <c r="N29" s="8">
        <f>FC_IND_E!N29+FC_TRA_E!N29+FC_OTH_E!N29</f>
        <v>0</v>
      </c>
      <c r="O29" s="8">
        <f>FC_IND_E!O29+FC_TRA_E!O29+FC_OTH_E!O29</f>
        <v>0</v>
      </c>
      <c r="P29" s="8">
        <f>FC_IND_E!P29+FC_TRA_E!P29+FC_OTH_E!P29</f>
        <v>0</v>
      </c>
      <c r="Q29" s="8">
        <f>FC_IND_E!Q29+FC_TRA_E!Q29+FC_OTH_E!Q29</f>
        <v>0</v>
      </c>
      <c r="R29" s="8">
        <f>FC_IND_E!R29+FC_TRA_E!R29+FC_OTH_E!R29</f>
        <v>0</v>
      </c>
      <c r="S29" s="8">
        <f>FC_IND_E!S29+FC_TRA_E!S29+FC_OTH_E!S29</f>
        <v>0</v>
      </c>
      <c r="T29" s="8">
        <f>FC_IND_E!T29+FC_TRA_E!T29+FC_OTH_E!T29</f>
        <v>0</v>
      </c>
      <c r="U29" s="8">
        <f>FC_IND_E!U29+FC_TRA_E!U29+FC_OTH_E!U29</f>
        <v>0</v>
      </c>
      <c r="V29" s="8">
        <f>FC_IND_E!V29+FC_TRA_E!V29+FC_OTH_E!V29</f>
        <v>0</v>
      </c>
      <c r="W29" s="8">
        <f>FC_IND_E!W29+FC_TRA_E!W29+FC_OTH_E!W29</f>
        <v>0</v>
      </c>
      <c r="X29" s="8">
        <f>FC_IND_E!X29+FC_TRA_E!X29+FC_OTH_E!X29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FC_IND_E!C30+FC_TRA_E!C30+FC_OTH_E!C30</f>
        <v>0</v>
      </c>
      <c r="D30" s="8">
        <f>FC_IND_E!D30+FC_TRA_E!D30+FC_OTH_E!D30</f>
        <v>0</v>
      </c>
      <c r="E30" s="8">
        <f>FC_IND_E!E30+FC_TRA_E!E30+FC_OTH_E!E30</f>
        <v>0</v>
      </c>
      <c r="F30" s="8">
        <f>FC_IND_E!F30+FC_TRA_E!F30+FC_OTH_E!F30</f>
        <v>0</v>
      </c>
      <c r="G30" s="8">
        <f>FC_IND_E!G30+FC_TRA_E!G30+FC_OTH_E!G30</f>
        <v>0</v>
      </c>
      <c r="H30" s="8">
        <f>FC_IND_E!H30+FC_TRA_E!H30+FC_OTH_E!H30</f>
        <v>0</v>
      </c>
      <c r="I30" s="8">
        <f>FC_IND_E!I30+FC_TRA_E!I30+FC_OTH_E!I30</f>
        <v>0</v>
      </c>
      <c r="J30" s="8">
        <f>FC_IND_E!J30+FC_TRA_E!J30+FC_OTH_E!J30</f>
        <v>0</v>
      </c>
      <c r="K30" s="8">
        <f>FC_IND_E!K30+FC_TRA_E!K30+FC_OTH_E!K30</f>
        <v>0</v>
      </c>
      <c r="L30" s="8">
        <f>FC_IND_E!L30+FC_TRA_E!L30+FC_OTH_E!L30</f>
        <v>0</v>
      </c>
      <c r="M30" s="8">
        <f>FC_IND_E!M30+FC_TRA_E!M30+FC_OTH_E!M30</f>
        <v>0</v>
      </c>
      <c r="N30" s="8">
        <f>FC_IND_E!N30+FC_TRA_E!N30+FC_OTH_E!N30</f>
        <v>0</v>
      </c>
      <c r="O30" s="8">
        <f>FC_IND_E!O30+FC_TRA_E!O30+FC_OTH_E!O30</f>
        <v>0</v>
      </c>
      <c r="P30" s="8">
        <f>FC_IND_E!P30+FC_TRA_E!P30+FC_OTH_E!P30</f>
        <v>0</v>
      </c>
      <c r="Q30" s="8">
        <f>FC_IND_E!Q30+FC_TRA_E!Q30+FC_OTH_E!Q30</f>
        <v>0</v>
      </c>
      <c r="R30" s="8">
        <f>FC_IND_E!R30+FC_TRA_E!R30+FC_OTH_E!R30</f>
        <v>0</v>
      </c>
      <c r="S30" s="8">
        <f>FC_IND_E!S30+FC_TRA_E!S30+FC_OTH_E!S30</f>
        <v>0</v>
      </c>
      <c r="T30" s="8">
        <f>FC_IND_E!T30+FC_TRA_E!T30+FC_OTH_E!T30</f>
        <v>0</v>
      </c>
      <c r="U30" s="8">
        <f>FC_IND_E!U30+FC_TRA_E!U30+FC_OTH_E!U30</f>
        <v>0</v>
      </c>
      <c r="V30" s="8">
        <f>FC_IND_E!V30+FC_TRA_E!V30+FC_OTH_E!V30</f>
        <v>0</v>
      </c>
      <c r="W30" s="8">
        <f>FC_IND_E!W30+FC_TRA_E!W30+FC_OTH_E!W30</f>
        <v>0</v>
      </c>
      <c r="X30" s="8">
        <f>FC_IND_E!X30+FC_TRA_E!X30+FC_OTH_E!X30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FC_IND_E!C31+FC_TRA_E!C31+FC_OTH_E!C31</f>
        <v>0</v>
      </c>
      <c r="D31" s="8">
        <f>FC_IND_E!D31+FC_TRA_E!D31+FC_OTH_E!D31</f>
        <v>0</v>
      </c>
      <c r="E31" s="8">
        <f>FC_IND_E!E31+FC_TRA_E!E31+FC_OTH_E!E31</f>
        <v>0</v>
      </c>
      <c r="F31" s="8">
        <f>FC_IND_E!F31+FC_TRA_E!F31+FC_OTH_E!F31</f>
        <v>0</v>
      </c>
      <c r="G31" s="8">
        <f>FC_IND_E!G31+FC_TRA_E!G31+FC_OTH_E!G31</f>
        <v>0</v>
      </c>
      <c r="H31" s="8">
        <f>FC_IND_E!H31+FC_TRA_E!H31+FC_OTH_E!H31</f>
        <v>0</v>
      </c>
      <c r="I31" s="8">
        <f>FC_IND_E!I31+FC_TRA_E!I31+FC_OTH_E!I31</f>
        <v>0</v>
      </c>
      <c r="J31" s="8">
        <f>FC_IND_E!J31+FC_TRA_E!J31+FC_OTH_E!J31</f>
        <v>0</v>
      </c>
      <c r="K31" s="8">
        <f>FC_IND_E!K31+FC_TRA_E!K31+FC_OTH_E!K31</f>
        <v>0</v>
      </c>
      <c r="L31" s="8">
        <f>FC_IND_E!L31+FC_TRA_E!L31+FC_OTH_E!L31</f>
        <v>0</v>
      </c>
      <c r="M31" s="8">
        <f>FC_IND_E!M31+FC_TRA_E!M31+FC_OTH_E!M31</f>
        <v>0</v>
      </c>
      <c r="N31" s="8">
        <f>FC_IND_E!N31+FC_TRA_E!N31+FC_OTH_E!N31</f>
        <v>0</v>
      </c>
      <c r="O31" s="8">
        <f>FC_IND_E!O31+FC_TRA_E!O31+FC_OTH_E!O31</f>
        <v>0</v>
      </c>
      <c r="P31" s="8">
        <f>FC_IND_E!P31+FC_TRA_E!P31+FC_OTH_E!P31</f>
        <v>0</v>
      </c>
      <c r="Q31" s="8">
        <f>FC_IND_E!Q31+FC_TRA_E!Q31+FC_OTH_E!Q31</f>
        <v>0</v>
      </c>
      <c r="R31" s="8">
        <f>FC_IND_E!R31+FC_TRA_E!R31+FC_OTH_E!R31</f>
        <v>0</v>
      </c>
      <c r="S31" s="8">
        <f>FC_IND_E!S31+FC_TRA_E!S31+FC_OTH_E!S31</f>
        <v>0</v>
      </c>
      <c r="T31" s="8">
        <f>FC_IND_E!T31+FC_TRA_E!T31+FC_OTH_E!T31</f>
        <v>0</v>
      </c>
      <c r="U31" s="8">
        <f>FC_IND_E!U31+FC_TRA_E!U31+FC_OTH_E!U31</f>
        <v>0</v>
      </c>
      <c r="V31" s="8">
        <f>FC_IND_E!V31+FC_TRA_E!V31+FC_OTH_E!V31</f>
        <v>0</v>
      </c>
      <c r="W31" s="8">
        <f>FC_IND_E!W31+FC_TRA_E!W31+FC_OTH_E!W31</f>
        <v>0</v>
      </c>
      <c r="X31" s="8">
        <f>FC_IND_E!X31+FC_TRA_E!X31+FC_OTH_E!X31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FC_IND_E!C32+FC_TRA_E!C32+FC_OTH_E!C32</f>
        <v>0</v>
      </c>
      <c r="D32" s="8">
        <f>FC_IND_E!D32+FC_TRA_E!D32+FC_OTH_E!D32</f>
        <v>0</v>
      </c>
      <c r="E32" s="8">
        <f>FC_IND_E!E32+FC_TRA_E!E32+FC_OTH_E!E32</f>
        <v>0</v>
      </c>
      <c r="F32" s="8">
        <f>FC_IND_E!F32+FC_TRA_E!F32+FC_OTH_E!F32</f>
        <v>0</v>
      </c>
      <c r="G32" s="8">
        <f>FC_IND_E!G32+FC_TRA_E!G32+FC_OTH_E!G32</f>
        <v>0</v>
      </c>
      <c r="H32" s="8">
        <f>FC_IND_E!H32+FC_TRA_E!H32+FC_OTH_E!H32</f>
        <v>0</v>
      </c>
      <c r="I32" s="8">
        <f>FC_IND_E!I32+FC_TRA_E!I32+FC_OTH_E!I32</f>
        <v>0</v>
      </c>
      <c r="J32" s="8">
        <f>FC_IND_E!J32+FC_TRA_E!J32+FC_OTH_E!J32</f>
        <v>0</v>
      </c>
      <c r="K32" s="8">
        <f>FC_IND_E!K32+FC_TRA_E!K32+FC_OTH_E!K32</f>
        <v>0</v>
      </c>
      <c r="L32" s="8">
        <f>FC_IND_E!L32+FC_TRA_E!L32+FC_OTH_E!L32</f>
        <v>0</v>
      </c>
      <c r="M32" s="8">
        <f>FC_IND_E!M32+FC_TRA_E!M32+FC_OTH_E!M32</f>
        <v>0</v>
      </c>
      <c r="N32" s="8">
        <f>FC_IND_E!N32+FC_TRA_E!N32+FC_OTH_E!N32</f>
        <v>0</v>
      </c>
      <c r="O32" s="8">
        <f>FC_IND_E!O32+FC_TRA_E!O32+FC_OTH_E!O32</f>
        <v>0</v>
      </c>
      <c r="P32" s="8">
        <f>FC_IND_E!P32+FC_TRA_E!P32+FC_OTH_E!P32</f>
        <v>0</v>
      </c>
      <c r="Q32" s="8">
        <f>FC_IND_E!Q32+FC_TRA_E!Q32+FC_OTH_E!Q32</f>
        <v>0</v>
      </c>
      <c r="R32" s="8">
        <f>FC_IND_E!R32+FC_TRA_E!R32+FC_OTH_E!R32</f>
        <v>0</v>
      </c>
      <c r="S32" s="8">
        <f>FC_IND_E!S32+FC_TRA_E!S32+FC_OTH_E!S32</f>
        <v>0</v>
      </c>
      <c r="T32" s="8">
        <f>FC_IND_E!T32+FC_TRA_E!T32+FC_OTH_E!T32</f>
        <v>0</v>
      </c>
      <c r="U32" s="8">
        <f>FC_IND_E!U32+FC_TRA_E!U32+FC_OTH_E!U32</f>
        <v>0</v>
      </c>
      <c r="V32" s="8">
        <f>FC_IND_E!V32+FC_TRA_E!V32+FC_OTH_E!V32</f>
        <v>0</v>
      </c>
      <c r="W32" s="8">
        <f>FC_IND_E!W32+FC_TRA_E!W32+FC_OTH_E!W32</f>
        <v>0</v>
      </c>
      <c r="X32" s="8">
        <f>FC_IND_E!X32+FC_TRA_E!X32+FC_OTH_E!X32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W33" si="14">SUM(C34:C50)</f>
        <v>3255.6647012399999</v>
      </c>
      <c r="D33" s="19">
        <f t="shared" si="14"/>
        <v>3242.4990292799994</v>
      </c>
      <c r="E33" s="19">
        <f t="shared" si="14"/>
        <v>3247.1993552399999</v>
      </c>
      <c r="F33" s="19">
        <f t="shared" si="14"/>
        <v>3396.1601703599999</v>
      </c>
      <c r="G33" s="19">
        <f t="shared" si="14"/>
        <v>3474.2320322399996</v>
      </c>
      <c r="H33" s="19">
        <f t="shared" si="14"/>
        <v>3435.8612014800001</v>
      </c>
      <c r="I33" s="19">
        <f t="shared" si="14"/>
        <v>3421.3214897999997</v>
      </c>
      <c r="J33" s="19">
        <f t="shared" si="14"/>
        <v>3544.7393718000003</v>
      </c>
      <c r="K33" s="19">
        <f t="shared" si="14"/>
        <v>3578.2896805199998</v>
      </c>
      <c r="L33" s="19">
        <f t="shared" si="14"/>
        <v>3509.5248032400004</v>
      </c>
      <c r="M33" s="19">
        <f t="shared" si="14"/>
        <v>3396.0133144799993</v>
      </c>
      <c r="N33" s="19">
        <f t="shared" si="14"/>
        <v>3356.19095616</v>
      </c>
      <c r="O33" s="19">
        <f t="shared" si="14"/>
        <v>3078.9738968400002</v>
      </c>
      <c r="P33" s="19">
        <f t="shared" si="14"/>
        <v>2872.5569413200001</v>
      </c>
      <c r="Q33" s="19">
        <f t="shared" si="14"/>
        <v>2880.6408615599994</v>
      </c>
      <c r="R33" s="19">
        <f t="shared" si="14"/>
        <v>2905.0567563600002</v>
      </c>
      <c r="S33" s="19">
        <f t="shared" si="14"/>
        <v>3016.8838821599998</v>
      </c>
      <c r="T33" s="19">
        <f t="shared" si="14"/>
        <v>3081.7431215999995</v>
      </c>
      <c r="U33" s="19">
        <f t="shared" si="14"/>
        <v>2903.4655167600004</v>
      </c>
      <c r="V33" s="19">
        <f t="shared" si="14"/>
        <v>2962.33009416</v>
      </c>
      <c r="W33" s="19">
        <f t="shared" si="14"/>
        <v>2683.45098216</v>
      </c>
      <c r="X33" s="19">
        <f t="shared" ref="X33" si="15">SUM(X34:X50)</f>
        <v>2638.17111888</v>
      </c>
    </row>
    <row r="34" spans="1:24" ht="11.25" customHeight="1" x14ac:dyDescent="0.2">
      <c r="A34" s="28" t="s">
        <v>54</v>
      </c>
      <c r="B34" s="7" t="s">
        <v>55</v>
      </c>
      <c r="C34" s="8">
        <f>FC_IND_E!C34+FC_TRA_E!C34+FC_OTH_E!C34</f>
        <v>0</v>
      </c>
      <c r="D34" s="8">
        <f>FC_IND_E!D34+FC_TRA_E!D34+FC_OTH_E!D34</f>
        <v>0</v>
      </c>
      <c r="E34" s="8">
        <f>FC_IND_E!E34+FC_TRA_E!E34+FC_OTH_E!E34</f>
        <v>0</v>
      </c>
      <c r="F34" s="8">
        <f>FC_IND_E!F34+FC_TRA_E!F34+FC_OTH_E!F34</f>
        <v>0</v>
      </c>
      <c r="G34" s="8">
        <f>FC_IND_E!G34+FC_TRA_E!G34+FC_OTH_E!G34</f>
        <v>0</v>
      </c>
      <c r="H34" s="8">
        <f>FC_IND_E!H34+FC_TRA_E!H34+FC_OTH_E!H34</f>
        <v>0</v>
      </c>
      <c r="I34" s="8">
        <f>FC_IND_E!I34+FC_TRA_E!I34+FC_OTH_E!I34</f>
        <v>0</v>
      </c>
      <c r="J34" s="8">
        <f>FC_IND_E!J34+FC_TRA_E!J34+FC_OTH_E!J34</f>
        <v>0</v>
      </c>
      <c r="K34" s="8">
        <f>FC_IND_E!K34+FC_TRA_E!K34+FC_OTH_E!K34</f>
        <v>0</v>
      </c>
      <c r="L34" s="8">
        <f>FC_IND_E!L34+FC_TRA_E!L34+FC_OTH_E!L34</f>
        <v>0</v>
      </c>
      <c r="M34" s="8">
        <f>FC_IND_E!M34+FC_TRA_E!M34+FC_OTH_E!M34</f>
        <v>0</v>
      </c>
      <c r="N34" s="8">
        <f>FC_IND_E!N34+FC_TRA_E!N34+FC_OTH_E!N34</f>
        <v>0</v>
      </c>
      <c r="O34" s="8">
        <f>FC_IND_E!O34+FC_TRA_E!O34+FC_OTH_E!O34</f>
        <v>0</v>
      </c>
      <c r="P34" s="8">
        <f>FC_IND_E!P34+FC_TRA_E!P34+FC_OTH_E!P34</f>
        <v>0</v>
      </c>
      <c r="Q34" s="8">
        <f>FC_IND_E!Q34+FC_TRA_E!Q34+FC_OTH_E!Q34</f>
        <v>0</v>
      </c>
      <c r="R34" s="8">
        <f>FC_IND_E!R34+FC_TRA_E!R34+FC_OTH_E!R34</f>
        <v>0</v>
      </c>
      <c r="S34" s="8">
        <f>FC_IND_E!S34+FC_TRA_E!S34+FC_OTH_E!S34</f>
        <v>0</v>
      </c>
      <c r="T34" s="8">
        <f>FC_IND_E!T34+FC_TRA_E!T34+FC_OTH_E!T34</f>
        <v>0</v>
      </c>
      <c r="U34" s="8">
        <f>FC_IND_E!U34+FC_TRA_E!U34+FC_OTH_E!U34</f>
        <v>0</v>
      </c>
      <c r="V34" s="8">
        <f>FC_IND_E!V34+FC_TRA_E!V34+FC_OTH_E!V34</f>
        <v>0</v>
      </c>
      <c r="W34" s="8">
        <f>FC_IND_E!W34+FC_TRA_E!W34+FC_OTH_E!W34</f>
        <v>0</v>
      </c>
      <c r="X34" s="8">
        <f>FC_IND_E!X34+FC_TRA_E!X34+FC_OTH_E!X34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FC_IND_E!C35+FC_TRA_E!C35+FC_OTH_E!C35</f>
        <v>0</v>
      </c>
      <c r="D35" s="8">
        <f>FC_IND_E!D35+FC_TRA_E!D35+FC_OTH_E!D35</f>
        <v>0</v>
      </c>
      <c r="E35" s="8">
        <f>FC_IND_E!E35+FC_TRA_E!E35+FC_OTH_E!E35</f>
        <v>0</v>
      </c>
      <c r="F35" s="8">
        <f>FC_IND_E!F35+FC_TRA_E!F35+FC_OTH_E!F35</f>
        <v>0</v>
      </c>
      <c r="G35" s="8">
        <f>FC_IND_E!G35+FC_TRA_E!G35+FC_OTH_E!G35</f>
        <v>0</v>
      </c>
      <c r="H35" s="8">
        <f>FC_IND_E!H35+FC_TRA_E!H35+FC_OTH_E!H35</f>
        <v>0</v>
      </c>
      <c r="I35" s="8">
        <f>FC_IND_E!I35+FC_TRA_E!I35+FC_OTH_E!I35</f>
        <v>0</v>
      </c>
      <c r="J35" s="8">
        <f>FC_IND_E!J35+FC_TRA_E!J35+FC_OTH_E!J35</f>
        <v>0</v>
      </c>
      <c r="K35" s="8">
        <f>FC_IND_E!K35+FC_TRA_E!K35+FC_OTH_E!K35</f>
        <v>0</v>
      </c>
      <c r="L35" s="8">
        <f>FC_IND_E!L35+FC_TRA_E!L35+FC_OTH_E!L35</f>
        <v>0</v>
      </c>
      <c r="M35" s="8">
        <f>FC_IND_E!M35+FC_TRA_E!M35+FC_OTH_E!M35</f>
        <v>0</v>
      </c>
      <c r="N35" s="8">
        <f>FC_IND_E!N35+FC_TRA_E!N35+FC_OTH_E!N35</f>
        <v>0</v>
      </c>
      <c r="O35" s="8">
        <f>FC_IND_E!O35+FC_TRA_E!O35+FC_OTH_E!O35</f>
        <v>0</v>
      </c>
      <c r="P35" s="8">
        <f>FC_IND_E!P35+FC_TRA_E!P35+FC_OTH_E!P35</f>
        <v>0</v>
      </c>
      <c r="Q35" s="8">
        <f>FC_IND_E!Q35+FC_TRA_E!Q35+FC_OTH_E!Q35</f>
        <v>0</v>
      </c>
      <c r="R35" s="8">
        <f>FC_IND_E!R35+FC_TRA_E!R35+FC_OTH_E!R35</f>
        <v>0</v>
      </c>
      <c r="S35" s="8">
        <f>FC_IND_E!S35+FC_TRA_E!S35+FC_OTH_E!S35</f>
        <v>0</v>
      </c>
      <c r="T35" s="8">
        <f>FC_IND_E!T35+FC_TRA_E!T35+FC_OTH_E!T35</f>
        <v>0</v>
      </c>
      <c r="U35" s="8">
        <f>FC_IND_E!U35+FC_TRA_E!U35+FC_OTH_E!U35</f>
        <v>0</v>
      </c>
      <c r="V35" s="8">
        <f>FC_IND_E!V35+FC_TRA_E!V35+FC_OTH_E!V35</f>
        <v>0</v>
      </c>
      <c r="W35" s="8">
        <f>FC_IND_E!W35+FC_TRA_E!W35+FC_OTH_E!W35</f>
        <v>0</v>
      </c>
      <c r="X35" s="8">
        <f>FC_IND_E!X35+FC_TRA_E!X35+FC_OTH_E!X35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FC_IND_E!C36+FC_TRA_E!C36+FC_OTH_E!C36</f>
        <v>158.18536476000003</v>
      </c>
      <c r="D36" s="8">
        <f>FC_IND_E!D36+FC_TRA_E!D36+FC_OTH_E!D36</f>
        <v>158.18536476000003</v>
      </c>
      <c r="E36" s="8">
        <f>FC_IND_E!E36+FC_TRA_E!E36+FC_OTH_E!E36</f>
        <v>161.17002000000005</v>
      </c>
      <c r="F36" s="8">
        <f>FC_IND_E!F36+FC_TRA_E!F36+FC_OTH_E!F36</f>
        <v>173.10864096000003</v>
      </c>
      <c r="G36" s="8">
        <f>FC_IND_E!G36+FC_TRA_E!G36+FC_OTH_E!G36</f>
        <v>167.13933048000007</v>
      </c>
      <c r="H36" s="8">
        <f>FC_IND_E!H36+FC_TRA_E!H36+FC_OTH_E!H36</f>
        <v>158.18536476</v>
      </c>
      <c r="I36" s="8">
        <f>FC_IND_E!I36+FC_TRA_E!I36+FC_OTH_E!I36</f>
        <v>161.17024716000003</v>
      </c>
      <c r="J36" s="8">
        <f>FC_IND_E!J36+FC_TRA_E!J36+FC_OTH_E!J36</f>
        <v>164.15490240000003</v>
      </c>
      <c r="K36" s="8">
        <f>FC_IND_E!K36+FC_TRA_E!K36+FC_OTH_E!K36</f>
        <v>158.18536476</v>
      </c>
      <c r="L36" s="8">
        <f>FC_IND_E!L36+FC_TRA_E!L36+FC_OTH_E!L36</f>
        <v>164.1549024</v>
      </c>
      <c r="M36" s="8">
        <f>FC_IND_E!M36+FC_TRA_E!M36+FC_OTH_E!M36</f>
        <v>158.18559192000004</v>
      </c>
      <c r="N36" s="8">
        <f>FC_IND_E!N36+FC_TRA_E!N36+FC_OTH_E!N36</f>
        <v>176.09329620000003</v>
      </c>
      <c r="O36" s="8">
        <f>FC_IND_E!O36+FC_TRA_E!O36+FC_OTH_E!O36</f>
        <v>176.09306903999999</v>
      </c>
      <c r="P36" s="8">
        <f>FC_IND_E!P36+FC_TRA_E!P36+FC_OTH_E!P36</f>
        <v>155.20093668000001</v>
      </c>
      <c r="Q36" s="8">
        <f>FC_IND_E!Q36+FC_TRA_E!Q36+FC_OTH_E!Q36</f>
        <v>143.26254288000001</v>
      </c>
      <c r="R36" s="8">
        <f>FC_IND_E!R36+FC_TRA_E!R36+FC_OTH_E!R36</f>
        <v>161.17002000000002</v>
      </c>
      <c r="S36" s="8">
        <f>FC_IND_E!S36+FC_TRA_E!S36+FC_OTH_E!S36</f>
        <v>164.15490239999997</v>
      </c>
      <c r="T36" s="8">
        <f>FC_IND_E!T36+FC_TRA_E!T36+FC_OTH_E!T36</f>
        <v>169.06133124000002</v>
      </c>
      <c r="U36" s="8">
        <f>FC_IND_E!U36+FC_TRA_E!U36+FC_OTH_E!U36</f>
        <v>160.16688144000003</v>
      </c>
      <c r="V36" s="8">
        <f>FC_IND_E!V36+FC_TRA_E!V36+FC_OTH_E!V36</f>
        <v>181.05969527999997</v>
      </c>
      <c r="W36" s="8">
        <f>FC_IND_E!W36+FC_TRA_E!W36+FC_OTH_E!W36</f>
        <v>163.27420308000006</v>
      </c>
      <c r="X36" s="8">
        <f>FC_IND_E!X36+FC_TRA_E!X36+FC_OTH_E!X36</f>
        <v>163.01751228000001</v>
      </c>
    </row>
    <row r="37" spans="1:24" ht="11.25" customHeight="1" x14ac:dyDescent="0.2">
      <c r="A37" s="28" t="s">
        <v>60</v>
      </c>
      <c r="B37" s="7" t="s">
        <v>61</v>
      </c>
      <c r="C37" s="8">
        <f>FC_IND_E!C37+FC_TRA_E!C37+FC_OTH_E!C37</f>
        <v>632.41782912000019</v>
      </c>
      <c r="D37" s="8">
        <f>FC_IND_E!D37+FC_TRA_E!D37+FC_OTH_E!D37</f>
        <v>672.32789315999992</v>
      </c>
      <c r="E37" s="8">
        <f>FC_IND_E!E37+FC_TRA_E!E37+FC_OTH_E!E37</f>
        <v>699.95780316000014</v>
      </c>
      <c r="F37" s="8">
        <f>FC_IND_E!F37+FC_TRA_E!F37+FC_OTH_E!F37</f>
        <v>773.63747999999998</v>
      </c>
      <c r="G37" s="8">
        <f>FC_IND_E!G37+FC_TRA_E!G37+FC_OTH_E!G37</f>
        <v>865.73726315999977</v>
      </c>
      <c r="H37" s="8">
        <f>FC_IND_E!H37+FC_TRA_E!H37+FC_OTH_E!H37</f>
        <v>930.20688684000004</v>
      </c>
      <c r="I37" s="8">
        <f>FC_IND_E!I37+FC_TRA_E!I37+FC_OTH_E!I37</f>
        <v>991.6066591199999</v>
      </c>
      <c r="J37" s="8">
        <f>FC_IND_E!J37+FC_TRA_E!J37+FC_OTH_E!J37</f>
        <v>1080.6365908800001</v>
      </c>
      <c r="K37" s="8">
        <f>FC_IND_E!K37+FC_TRA_E!K37+FC_OTH_E!K37</f>
        <v>1145.1062145599997</v>
      </c>
      <c r="L37" s="8">
        <f>FC_IND_E!L37+FC_TRA_E!L37+FC_OTH_E!L37</f>
        <v>1175.8062254400002</v>
      </c>
      <c r="M37" s="8">
        <f>FC_IND_E!M37+FC_TRA_E!M37+FC_OTH_E!M37</f>
        <v>1197.2961831599998</v>
      </c>
      <c r="N37" s="8">
        <f>FC_IND_E!N37+FC_TRA_E!N37+FC_OTH_E!N37</f>
        <v>1181.9461777200002</v>
      </c>
      <c r="O37" s="8">
        <f>FC_IND_E!O37+FC_TRA_E!O37+FC_OTH_E!O37</f>
        <v>1142.0363631599998</v>
      </c>
      <c r="P37" s="8">
        <f>FC_IND_E!P37+FC_TRA_E!P37+FC_OTH_E!P37</f>
        <v>1071.4265377199999</v>
      </c>
      <c r="Q37" s="8">
        <f>FC_IND_E!Q37+FC_TRA_E!Q37+FC_OTH_E!Q37</f>
        <v>1046.8664791199999</v>
      </c>
      <c r="R37" s="8">
        <f>FC_IND_E!R37+FC_TRA_E!R37+FC_OTH_E!R37</f>
        <v>1059.14663316</v>
      </c>
      <c r="S37" s="8">
        <f>FC_IND_E!S37+FC_TRA_E!S37+FC_OTH_E!S37</f>
        <v>1086.7765431600003</v>
      </c>
      <c r="T37" s="8">
        <f>FC_IND_E!T37+FC_TRA_E!T37+FC_OTH_E!T37</f>
        <v>1077.2533925999999</v>
      </c>
      <c r="U37" s="8">
        <f>FC_IND_E!U37+FC_TRA_E!U37+FC_OTH_E!U37</f>
        <v>1048.7208639599999</v>
      </c>
      <c r="V37" s="8">
        <f>FC_IND_E!V37+FC_TRA_E!V37+FC_OTH_E!V37</f>
        <v>1033.5981348</v>
      </c>
      <c r="W37" s="8">
        <f>FC_IND_E!W37+FC_TRA_E!W37+FC_OTH_E!W37</f>
        <v>873.35388756000009</v>
      </c>
      <c r="X37" s="8">
        <f>FC_IND_E!X37+FC_TRA_E!X37+FC_OTH_E!X37</f>
        <v>937.48596480000015</v>
      </c>
    </row>
    <row r="38" spans="1:24" ht="11.25" customHeight="1" x14ac:dyDescent="0.2">
      <c r="A38" s="28" t="s">
        <v>62</v>
      </c>
      <c r="B38" s="7" t="s">
        <v>63</v>
      </c>
      <c r="C38" s="8">
        <f>FC_IND_E!C38+FC_TRA_E!C38+FC_OTH_E!C38</f>
        <v>0</v>
      </c>
      <c r="D38" s="8">
        <f>FC_IND_E!D38+FC_TRA_E!D38+FC_OTH_E!D38</f>
        <v>0</v>
      </c>
      <c r="E38" s="8">
        <f>FC_IND_E!E38+FC_TRA_E!E38+FC_OTH_E!E38</f>
        <v>0</v>
      </c>
      <c r="F38" s="8">
        <f>FC_IND_E!F38+FC_TRA_E!F38+FC_OTH_E!F38</f>
        <v>0</v>
      </c>
      <c r="G38" s="8">
        <f>FC_IND_E!G38+FC_TRA_E!G38+FC_OTH_E!G38</f>
        <v>0</v>
      </c>
      <c r="H38" s="8">
        <f>FC_IND_E!H38+FC_TRA_E!H38+FC_OTH_E!H38</f>
        <v>0</v>
      </c>
      <c r="I38" s="8">
        <f>FC_IND_E!I38+FC_TRA_E!I38+FC_OTH_E!I38</f>
        <v>0</v>
      </c>
      <c r="J38" s="8">
        <f>FC_IND_E!J38+FC_TRA_E!J38+FC_OTH_E!J38</f>
        <v>0</v>
      </c>
      <c r="K38" s="8">
        <f>FC_IND_E!K38+FC_TRA_E!K38+FC_OTH_E!K38</f>
        <v>0</v>
      </c>
      <c r="L38" s="8">
        <f>FC_IND_E!L38+FC_TRA_E!L38+FC_OTH_E!L38</f>
        <v>0</v>
      </c>
      <c r="M38" s="8">
        <f>FC_IND_E!M38+FC_TRA_E!M38+FC_OTH_E!M38</f>
        <v>0</v>
      </c>
      <c r="N38" s="8">
        <f>FC_IND_E!N38+FC_TRA_E!N38+FC_OTH_E!N38</f>
        <v>0</v>
      </c>
      <c r="O38" s="8">
        <f>FC_IND_E!O38+FC_TRA_E!O38+FC_OTH_E!O38</f>
        <v>0</v>
      </c>
      <c r="P38" s="8">
        <f>FC_IND_E!P38+FC_TRA_E!P38+FC_OTH_E!P38</f>
        <v>0</v>
      </c>
      <c r="Q38" s="8">
        <f>FC_IND_E!Q38+FC_TRA_E!Q38+FC_OTH_E!Q38</f>
        <v>0</v>
      </c>
      <c r="R38" s="8">
        <f>FC_IND_E!R38+FC_TRA_E!R38+FC_OTH_E!R38</f>
        <v>0</v>
      </c>
      <c r="S38" s="8">
        <f>FC_IND_E!S38+FC_TRA_E!S38+FC_OTH_E!S38</f>
        <v>0</v>
      </c>
      <c r="T38" s="8">
        <f>FC_IND_E!T38+FC_TRA_E!T38+FC_OTH_E!T38</f>
        <v>0</v>
      </c>
      <c r="U38" s="8">
        <f>FC_IND_E!U38+FC_TRA_E!U38+FC_OTH_E!U38</f>
        <v>0</v>
      </c>
      <c r="V38" s="8">
        <f>FC_IND_E!V38+FC_TRA_E!V38+FC_OTH_E!V38</f>
        <v>0</v>
      </c>
      <c r="W38" s="8">
        <f>FC_IND_E!W38+FC_TRA_E!W38+FC_OTH_E!W38</f>
        <v>0</v>
      </c>
      <c r="X38" s="8">
        <f>FC_IND_E!X38+FC_TRA_E!X38+FC_OTH_E!X38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FC_IND_E!C39+FC_TRA_E!C39+FC_OTH_E!C39</f>
        <v>0</v>
      </c>
      <c r="D39" s="8">
        <f>FC_IND_E!D39+FC_TRA_E!D39+FC_OTH_E!D39</f>
        <v>0</v>
      </c>
      <c r="E39" s="8">
        <f>FC_IND_E!E39+FC_TRA_E!E39+FC_OTH_E!E39</f>
        <v>0</v>
      </c>
      <c r="F39" s="8">
        <f>FC_IND_E!F39+FC_TRA_E!F39+FC_OTH_E!F39</f>
        <v>0</v>
      </c>
      <c r="G39" s="8">
        <f>FC_IND_E!G39+FC_TRA_E!G39+FC_OTH_E!G39</f>
        <v>0</v>
      </c>
      <c r="H39" s="8">
        <f>FC_IND_E!H39+FC_TRA_E!H39+FC_OTH_E!H39</f>
        <v>0</v>
      </c>
      <c r="I39" s="8">
        <f>FC_IND_E!I39+FC_TRA_E!I39+FC_OTH_E!I39</f>
        <v>0</v>
      </c>
      <c r="J39" s="8">
        <f>FC_IND_E!J39+FC_TRA_E!J39+FC_OTH_E!J39</f>
        <v>0</v>
      </c>
      <c r="K39" s="8">
        <f>FC_IND_E!K39+FC_TRA_E!K39+FC_OTH_E!K39</f>
        <v>0</v>
      </c>
      <c r="L39" s="8">
        <f>FC_IND_E!L39+FC_TRA_E!L39+FC_OTH_E!L39</f>
        <v>0</v>
      </c>
      <c r="M39" s="8">
        <f>FC_IND_E!M39+FC_TRA_E!M39+FC_OTH_E!M39</f>
        <v>0</v>
      </c>
      <c r="N39" s="8">
        <f>FC_IND_E!N39+FC_TRA_E!N39+FC_OTH_E!N39</f>
        <v>0</v>
      </c>
      <c r="O39" s="8">
        <f>FC_IND_E!O39+FC_TRA_E!O39+FC_OTH_E!O39</f>
        <v>0</v>
      </c>
      <c r="P39" s="8">
        <f>FC_IND_E!P39+FC_TRA_E!P39+FC_OTH_E!P39</f>
        <v>0</v>
      </c>
      <c r="Q39" s="8">
        <f>FC_IND_E!Q39+FC_TRA_E!Q39+FC_OTH_E!Q39</f>
        <v>0</v>
      </c>
      <c r="R39" s="8">
        <f>FC_IND_E!R39+FC_TRA_E!R39+FC_OTH_E!R39</f>
        <v>0</v>
      </c>
      <c r="S39" s="8">
        <f>FC_IND_E!S39+FC_TRA_E!S39+FC_OTH_E!S39</f>
        <v>0</v>
      </c>
      <c r="T39" s="8">
        <f>FC_IND_E!T39+FC_TRA_E!T39+FC_OTH_E!T39</f>
        <v>0</v>
      </c>
      <c r="U39" s="8">
        <f>FC_IND_E!U39+FC_TRA_E!U39+FC_OTH_E!U39</f>
        <v>0</v>
      </c>
      <c r="V39" s="8">
        <f>FC_IND_E!V39+FC_TRA_E!V39+FC_OTH_E!V39</f>
        <v>0</v>
      </c>
      <c r="W39" s="8">
        <f>FC_IND_E!W39+FC_TRA_E!W39+FC_OTH_E!W39</f>
        <v>0</v>
      </c>
      <c r="X39" s="8">
        <f>FC_IND_E!X39+FC_TRA_E!X39+FC_OTH_E!X39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FC_IND_E!C40+FC_TRA_E!C40+FC_OTH_E!C40</f>
        <v>0</v>
      </c>
      <c r="D40" s="8">
        <f>FC_IND_E!D40+FC_TRA_E!D40+FC_OTH_E!D40</f>
        <v>0</v>
      </c>
      <c r="E40" s="8">
        <f>FC_IND_E!E40+FC_TRA_E!E40+FC_OTH_E!E40</f>
        <v>0</v>
      </c>
      <c r="F40" s="8">
        <f>FC_IND_E!F40+FC_TRA_E!F40+FC_OTH_E!F40</f>
        <v>0</v>
      </c>
      <c r="G40" s="8">
        <f>FC_IND_E!G40+FC_TRA_E!G40+FC_OTH_E!G40</f>
        <v>0</v>
      </c>
      <c r="H40" s="8">
        <f>FC_IND_E!H40+FC_TRA_E!H40+FC_OTH_E!H40</f>
        <v>0</v>
      </c>
      <c r="I40" s="8">
        <f>FC_IND_E!I40+FC_TRA_E!I40+FC_OTH_E!I40</f>
        <v>0</v>
      </c>
      <c r="J40" s="8">
        <f>FC_IND_E!J40+FC_TRA_E!J40+FC_OTH_E!J40</f>
        <v>0</v>
      </c>
      <c r="K40" s="8">
        <f>FC_IND_E!K40+FC_TRA_E!K40+FC_OTH_E!K40</f>
        <v>0</v>
      </c>
      <c r="L40" s="8">
        <f>FC_IND_E!L40+FC_TRA_E!L40+FC_OTH_E!L40</f>
        <v>3.1707900000000002</v>
      </c>
      <c r="M40" s="8">
        <f>FC_IND_E!M40+FC_TRA_E!M40+FC_OTH_E!M40</f>
        <v>3.1707900000000016</v>
      </c>
      <c r="N40" s="8">
        <f>FC_IND_E!N40+FC_TRA_E!N40+FC_OTH_E!N40</f>
        <v>6.3415799999999996</v>
      </c>
      <c r="O40" s="8">
        <f>FC_IND_E!O40+FC_TRA_E!O40+FC_OTH_E!O40</f>
        <v>3.1707900000000002</v>
      </c>
      <c r="P40" s="8">
        <f>FC_IND_E!P40+FC_TRA_E!P40+FC_OTH_E!P40</f>
        <v>6.3415800000000031</v>
      </c>
      <c r="Q40" s="8">
        <f>FC_IND_E!Q40+FC_TRA_E!Q40+FC_OTH_E!Q40</f>
        <v>6.3415800000000004</v>
      </c>
      <c r="R40" s="8">
        <f>FC_IND_E!R40+FC_TRA_E!R40+FC_OTH_E!R40</f>
        <v>3.1707900000000007</v>
      </c>
      <c r="S40" s="8">
        <f>FC_IND_E!S40+FC_TRA_E!S40+FC_OTH_E!S40</f>
        <v>3.1707899999999984</v>
      </c>
      <c r="T40" s="8">
        <f>FC_IND_E!T40+FC_TRA_E!T40+FC_OTH_E!T40</f>
        <v>9.7090884000000006</v>
      </c>
      <c r="U40" s="8">
        <f>FC_IND_E!U40+FC_TRA_E!U40+FC_OTH_E!U40</f>
        <v>10.143421920000007</v>
      </c>
      <c r="V40" s="8">
        <f>FC_IND_E!V40+FC_TRA_E!V40+FC_OTH_E!V40</f>
        <v>8.1488008800000031</v>
      </c>
      <c r="W40" s="8">
        <f>FC_IND_E!W40+FC_TRA_E!W40+FC_OTH_E!W40</f>
        <v>9.1160859600000084</v>
      </c>
      <c r="X40" s="8">
        <f>FC_IND_E!X40+FC_TRA_E!X40+FC_OTH_E!X40</f>
        <v>8.9131553999999849</v>
      </c>
    </row>
    <row r="41" spans="1:24" ht="11.25" customHeight="1" x14ac:dyDescent="0.2">
      <c r="A41" s="28" t="s">
        <v>68</v>
      </c>
      <c r="B41" s="7" t="s">
        <v>69</v>
      </c>
      <c r="C41" s="8">
        <f>FC_IND_E!C41+FC_TRA_E!C41+FC_OTH_E!C41</f>
        <v>75.581279999999992</v>
      </c>
      <c r="D41" s="8">
        <f>FC_IND_E!D41+FC_TRA_E!D41+FC_OTH_E!D41</f>
        <v>75.581279999999992</v>
      </c>
      <c r="E41" s="8">
        <f>FC_IND_E!E41+FC_TRA_E!E41+FC_OTH_E!E41</f>
        <v>97.625906280000009</v>
      </c>
      <c r="F41" s="8">
        <f>FC_IND_E!F41+FC_TRA_E!F41+FC_OTH_E!F41</f>
        <v>97.625906280000009</v>
      </c>
      <c r="G41" s="8">
        <f>FC_IND_E!G41+FC_TRA_E!G41+FC_OTH_E!G41</f>
        <v>75.581279999999992</v>
      </c>
      <c r="H41" s="8">
        <f>FC_IND_E!H41+FC_TRA_E!H41+FC_OTH_E!H41</f>
        <v>50.38760628</v>
      </c>
      <c r="I41" s="8">
        <f>FC_IND_E!I41+FC_TRA_E!I41+FC_OTH_E!I41</f>
        <v>50.387606279999986</v>
      </c>
      <c r="J41" s="8">
        <f>FC_IND_E!J41+FC_TRA_E!J41+FC_OTH_E!J41</f>
        <v>50.38760628</v>
      </c>
      <c r="K41" s="8">
        <f>FC_IND_E!K41+FC_TRA_E!K41+FC_OTH_E!K41</f>
        <v>44.088993719999991</v>
      </c>
      <c r="L41" s="8">
        <f>FC_IND_E!L41+FC_TRA_E!L41+FC_OTH_E!L41</f>
        <v>59.83526628000002</v>
      </c>
      <c r="M41" s="8">
        <f>FC_IND_E!M41+FC_TRA_E!M41+FC_OTH_E!M41</f>
        <v>44.088993719999991</v>
      </c>
      <c r="N41" s="8">
        <f>FC_IND_E!N41+FC_TRA_E!N41+FC_OTH_E!N41</f>
        <v>50.387606280000007</v>
      </c>
      <c r="O41" s="8">
        <f>FC_IND_E!O41+FC_TRA_E!O41+FC_OTH_E!O41</f>
        <v>53.536653720000039</v>
      </c>
      <c r="P41" s="8">
        <f>FC_IND_E!P41+FC_TRA_E!P41+FC_OTH_E!P41</f>
        <v>37.790640000000032</v>
      </c>
      <c r="Q41" s="8">
        <f>FC_IND_E!Q41+FC_TRA_E!Q41+FC_OTH_E!Q41</f>
        <v>28.342980000000001</v>
      </c>
      <c r="R41" s="8">
        <f>FC_IND_E!R41+FC_TRA_E!R41+FC_OTH_E!R41</f>
        <v>44.088993719999998</v>
      </c>
      <c r="S41" s="8">
        <f>FC_IND_E!S41+FC_TRA_E!S41+FC_OTH_E!S41</f>
        <v>44.088993719999976</v>
      </c>
      <c r="T41" s="8">
        <f>FC_IND_E!T41+FC_TRA_E!T41+FC_OTH_E!T41</f>
        <v>45.288975959999973</v>
      </c>
      <c r="U41" s="8">
        <f>FC_IND_E!U41+FC_TRA_E!U41+FC_OTH_E!U41</f>
        <v>34.688960280000018</v>
      </c>
      <c r="V41" s="8">
        <f>FC_IND_E!V41+FC_TRA_E!V41+FC_OTH_E!V41</f>
        <v>46.967553359999975</v>
      </c>
      <c r="W41" s="8">
        <f>FC_IND_E!W41+FC_TRA_E!W41+FC_OTH_E!W41</f>
        <v>47.997218879999956</v>
      </c>
      <c r="X41" s="8">
        <f>FC_IND_E!X41+FC_TRA_E!X41+FC_OTH_E!X41</f>
        <v>42.489362519999979</v>
      </c>
    </row>
    <row r="42" spans="1:24" ht="11.25" customHeight="1" x14ac:dyDescent="0.2">
      <c r="A42" s="28" t="s">
        <v>70</v>
      </c>
      <c r="B42" s="7" t="s">
        <v>71</v>
      </c>
      <c r="C42" s="8">
        <f>FC_IND_E!C42+FC_TRA_E!C42+FC_OTH_E!C42</f>
        <v>0</v>
      </c>
      <c r="D42" s="8">
        <f>FC_IND_E!D42+FC_TRA_E!D42+FC_OTH_E!D42</f>
        <v>0</v>
      </c>
      <c r="E42" s="8">
        <f>FC_IND_E!E42+FC_TRA_E!E42+FC_OTH_E!E42</f>
        <v>0</v>
      </c>
      <c r="F42" s="8">
        <f>FC_IND_E!F42+FC_TRA_E!F42+FC_OTH_E!F42</f>
        <v>0</v>
      </c>
      <c r="G42" s="8">
        <f>FC_IND_E!G42+FC_TRA_E!G42+FC_OTH_E!G42</f>
        <v>0</v>
      </c>
      <c r="H42" s="8">
        <f>FC_IND_E!H42+FC_TRA_E!H42+FC_OTH_E!H42</f>
        <v>0</v>
      </c>
      <c r="I42" s="8">
        <f>FC_IND_E!I42+FC_TRA_E!I42+FC_OTH_E!I42</f>
        <v>0</v>
      </c>
      <c r="J42" s="8">
        <f>FC_IND_E!J42+FC_TRA_E!J42+FC_OTH_E!J42</f>
        <v>0</v>
      </c>
      <c r="K42" s="8">
        <f>FC_IND_E!K42+FC_TRA_E!K42+FC_OTH_E!K42</f>
        <v>0</v>
      </c>
      <c r="L42" s="8">
        <f>FC_IND_E!L42+FC_TRA_E!L42+FC_OTH_E!L42</f>
        <v>0</v>
      </c>
      <c r="M42" s="8">
        <f>FC_IND_E!M42+FC_TRA_E!M42+FC_OTH_E!M42</f>
        <v>0</v>
      </c>
      <c r="N42" s="8">
        <f>FC_IND_E!N42+FC_TRA_E!N42+FC_OTH_E!N42</f>
        <v>0</v>
      </c>
      <c r="O42" s="8">
        <f>FC_IND_E!O42+FC_TRA_E!O42+FC_OTH_E!O42</f>
        <v>0</v>
      </c>
      <c r="P42" s="8">
        <f>FC_IND_E!P42+FC_TRA_E!P42+FC_OTH_E!P42</f>
        <v>0</v>
      </c>
      <c r="Q42" s="8">
        <f>FC_IND_E!Q42+FC_TRA_E!Q42+FC_OTH_E!Q42</f>
        <v>0</v>
      </c>
      <c r="R42" s="8">
        <f>FC_IND_E!R42+FC_TRA_E!R42+FC_OTH_E!R42</f>
        <v>0</v>
      </c>
      <c r="S42" s="8">
        <f>FC_IND_E!S42+FC_TRA_E!S42+FC_OTH_E!S42</f>
        <v>0</v>
      </c>
      <c r="T42" s="8">
        <f>FC_IND_E!T42+FC_TRA_E!T42+FC_OTH_E!T42</f>
        <v>0</v>
      </c>
      <c r="U42" s="8">
        <f>FC_IND_E!U42+FC_TRA_E!U42+FC_OTH_E!U42</f>
        <v>0</v>
      </c>
      <c r="V42" s="8">
        <f>FC_IND_E!V42+FC_TRA_E!V42+FC_OTH_E!V42</f>
        <v>0</v>
      </c>
      <c r="W42" s="8">
        <f>FC_IND_E!W42+FC_TRA_E!W42+FC_OTH_E!W42</f>
        <v>0</v>
      </c>
      <c r="X42" s="8">
        <f>FC_IND_E!X42+FC_TRA_E!X42+FC_OTH_E!X42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FC_IND_E!C43+FC_TRA_E!C43+FC_OTH_E!C43</f>
        <v>1723.7884481999999</v>
      </c>
      <c r="D43" s="8">
        <f>FC_IND_E!D43+FC_TRA_E!D43+FC_OTH_E!D43</f>
        <v>1746.0925185599999</v>
      </c>
      <c r="E43" s="8">
        <f>FC_IND_E!E43+FC_TRA_E!E43+FC_OTH_E!E43</f>
        <v>1675.9938592800002</v>
      </c>
      <c r="F43" s="8">
        <f>FC_IND_E!F43+FC_TRA_E!F43+FC_OTH_E!F43</f>
        <v>1723.78818144</v>
      </c>
      <c r="G43" s="8">
        <f>FC_IND_E!G43+FC_TRA_E!G43+FC_OTH_E!G43</f>
        <v>1672.8074110799998</v>
      </c>
      <c r="H43" s="8">
        <f>FC_IND_E!H43+FC_TRA_E!H43+FC_OTH_E!H43</f>
        <v>1602.7090185600002</v>
      </c>
      <c r="I43" s="8">
        <f>FC_IND_E!I43+FC_TRA_E!I43+FC_OTH_E!I43</f>
        <v>1580.4049482</v>
      </c>
      <c r="J43" s="8">
        <f>FC_IND_E!J43+FC_TRA_E!J43+FC_OTH_E!J43</f>
        <v>1586.77757784</v>
      </c>
      <c r="K43" s="8">
        <f>FC_IND_E!K43+FC_TRA_E!K43+FC_OTH_E!K43</f>
        <v>1544.7087255600002</v>
      </c>
      <c r="L43" s="8">
        <f>FC_IND_E!L43+FC_TRA_E!L43+FC_OTH_E!L43</f>
        <v>1495.6107472799999</v>
      </c>
      <c r="M43" s="8">
        <f>FC_IND_E!M43+FC_TRA_E!M43+FC_OTH_E!M43</f>
        <v>1477.8930815999997</v>
      </c>
      <c r="N43" s="8">
        <f>FC_IND_E!N43+FC_TRA_E!N43+FC_OTH_E!N43</f>
        <v>1463.7892136400001</v>
      </c>
      <c r="O43" s="8">
        <f>FC_IND_E!O43+FC_TRA_E!O43+FC_OTH_E!O43</f>
        <v>1314.7415985600001</v>
      </c>
      <c r="P43" s="8">
        <f>FC_IND_E!P43+FC_TRA_E!P43+FC_OTH_E!P43</f>
        <v>1104.4931039999999</v>
      </c>
      <c r="Q43" s="8">
        <f>FC_IND_E!Q43+FC_TRA_E!Q43+FC_OTH_E!Q43</f>
        <v>1065.7419458400002</v>
      </c>
      <c r="R43" s="8">
        <f>FC_IND_E!R43+FC_TRA_E!R43+FC_OTH_E!R43</f>
        <v>1161.4578346800001</v>
      </c>
      <c r="S43" s="8">
        <f>FC_IND_E!S43+FC_TRA_E!S43+FC_OTH_E!S43</f>
        <v>1237.2227431199997</v>
      </c>
      <c r="T43" s="8">
        <f>FC_IND_E!T43+FC_TRA_E!T43+FC_OTH_E!T43</f>
        <v>1333.7965321199999</v>
      </c>
      <c r="U43" s="8">
        <f>FC_IND_E!U43+FC_TRA_E!U43+FC_OTH_E!U43</f>
        <v>1317.1776508800001</v>
      </c>
      <c r="V43" s="8">
        <f>FC_IND_E!V43+FC_TRA_E!V43+FC_OTH_E!V43</f>
        <v>1416.52547712</v>
      </c>
      <c r="W43" s="8">
        <f>FC_IND_E!W43+FC_TRA_E!W43+FC_OTH_E!W43</f>
        <v>1289.93985432</v>
      </c>
      <c r="X43" s="8">
        <f>FC_IND_E!X43+FC_TRA_E!X43+FC_OTH_E!X43</f>
        <v>1346.5239184799998</v>
      </c>
    </row>
    <row r="44" spans="1:24" ht="11.25" customHeight="1" x14ac:dyDescent="0.2">
      <c r="A44" s="28" t="s">
        <v>74</v>
      </c>
      <c r="B44" s="7" t="s">
        <v>75</v>
      </c>
      <c r="C44" s="8">
        <f>FC_IND_E!C44+FC_TRA_E!C44+FC_OTH_E!C44</f>
        <v>218.89791216000006</v>
      </c>
      <c r="D44" s="8">
        <f>FC_IND_E!D44+FC_TRA_E!D44+FC_OTH_E!D44</f>
        <v>168.86837879999999</v>
      </c>
      <c r="E44" s="8">
        <f>FC_IND_E!E44+FC_TRA_E!E44+FC_OTH_E!E44</f>
        <v>171.99555552000001</v>
      </c>
      <c r="F44" s="8">
        <f>FC_IND_E!F44+FC_TRA_E!F44+FC_OTH_E!F44</f>
        <v>193.88105568000003</v>
      </c>
      <c r="G44" s="8">
        <f>FC_IND_E!G44+FC_TRA_E!G44+FC_OTH_E!G44</f>
        <v>212.64913151999997</v>
      </c>
      <c r="H44" s="8">
        <f>FC_IND_E!H44+FC_TRA_E!H44+FC_OTH_E!H44</f>
        <v>206.38474704000006</v>
      </c>
      <c r="I44" s="8">
        <f>FC_IND_E!I44+FC_TRA_E!I44+FC_OTH_E!I44</f>
        <v>175.11437304000006</v>
      </c>
      <c r="J44" s="8">
        <f>FC_IND_E!J44+FC_TRA_E!J44+FC_OTH_E!J44</f>
        <v>209.65152240000003</v>
      </c>
      <c r="K44" s="8">
        <f>FC_IND_E!K44+FC_TRA_E!K44+FC_OTH_E!K44</f>
        <v>204.55045992000001</v>
      </c>
      <c r="L44" s="8">
        <f>FC_IND_E!L44+FC_TRA_E!L44+FC_OTH_E!L44</f>
        <v>154.64687184000002</v>
      </c>
      <c r="M44" s="8">
        <f>FC_IND_E!M44+FC_TRA_E!M44+FC_OTH_E!M44</f>
        <v>147.80375208000001</v>
      </c>
      <c r="N44" s="8">
        <f>FC_IND_E!N44+FC_TRA_E!N44+FC_OTH_E!N44</f>
        <v>160.75800432</v>
      </c>
      <c r="O44" s="8">
        <f>FC_IND_E!O44+FC_TRA_E!O44+FC_OTH_E!O44</f>
        <v>91.53296136000003</v>
      </c>
      <c r="P44" s="8">
        <f>FC_IND_E!P44+FC_TRA_E!P44+FC_OTH_E!P44</f>
        <v>72.287017920000011</v>
      </c>
      <c r="Q44" s="8">
        <f>FC_IND_E!Q44+FC_TRA_E!Q44+FC_OTH_E!Q44</f>
        <v>78.722208720000012</v>
      </c>
      <c r="R44" s="8">
        <f>FC_IND_E!R44+FC_TRA_E!R44+FC_OTH_E!R44</f>
        <v>79.083604800000003</v>
      </c>
      <c r="S44" s="8">
        <f>FC_IND_E!S44+FC_TRA_E!S44+FC_OTH_E!S44</f>
        <v>94.363943760000012</v>
      </c>
      <c r="T44" s="8">
        <f>FC_IND_E!T44+FC_TRA_E!T44+FC_OTH_E!T44</f>
        <v>104.80402728</v>
      </c>
      <c r="U44" s="8">
        <f>FC_IND_E!U44+FC_TRA_E!U44+FC_OTH_E!U44</f>
        <v>105.05480328000002</v>
      </c>
      <c r="V44" s="8">
        <f>FC_IND_E!V44+FC_TRA_E!V44+FC_OTH_E!V44</f>
        <v>105.72242472000001</v>
      </c>
      <c r="W44" s="8">
        <f>FC_IND_E!W44+FC_TRA_E!W44+FC_OTH_E!W44</f>
        <v>95.510547360000032</v>
      </c>
      <c r="X44" s="8">
        <f>FC_IND_E!X44+FC_TRA_E!X44+FC_OTH_E!X44</f>
        <v>100.06241039999999</v>
      </c>
    </row>
    <row r="45" spans="1:24" ht="11.25" customHeight="1" x14ac:dyDescent="0.2">
      <c r="A45" s="28" t="s">
        <v>76</v>
      </c>
      <c r="B45" s="7" t="s">
        <v>77</v>
      </c>
      <c r="C45" s="8">
        <f>FC_IND_E!C45+FC_TRA_E!C45+FC_OTH_E!C45</f>
        <v>0</v>
      </c>
      <c r="D45" s="8">
        <f>FC_IND_E!D45+FC_TRA_E!D45+FC_OTH_E!D45</f>
        <v>0</v>
      </c>
      <c r="E45" s="8">
        <f>FC_IND_E!E45+FC_TRA_E!E45+FC_OTH_E!E45</f>
        <v>0</v>
      </c>
      <c r="F45" s="8">
        <f>FC_IND_E!F45+FC_TRA_E!F45+FC_OTH_E!F45</f>
        <v>0</v>
      </c>
      <c r="G45" s="8">
        <f>FC_IND_E!G45+FC_TRA_E!G45+FC_OTH_E!G45</f>
        <v>0</v>
      </c>
      <c r="H45" s="8">
        <f>FC_IND_E!H45+FC_TRA_E!H45+FC_OTH_E!H45</f>
        <v>0</v>
      </c>
      <c r="I45" s="8">
        <f>FC_IND_E!I45+FC_TRA_E!I45+FC_OTH_E!I45</f>
        <v>0</v>
      </c>
      <c r="J45" s="8">
        <f>FC_IND_E!J45+FC_TRA_E!J45+FC_OTH_E!J45</f>
        <v>0</v>
      </c>
      <c r="K45" s="8">
        <f>FC_IND_E!K45+FC_TRA_E!K45+FC_OTH_E!K45</f>
        <v>0</v>
      </c>
      <c r="L45" s="8">
        <f>FC_IND_E!L45+FC_TRA_E!L45+FC_OTH_E!L45</f>
        <v>0</v>
      </c>
      <c r="M45" s="8">
        <f>FC_IND_E!M45+FC_TRA_E!M45+FC_OTH_E!M45</f>
        <v>0</v>
      </c>
      <c r="N45" s="8">
        <f>FC_IND_E!N45+FC_TRA_E!N45+FC_OTH_E!N45</f>
        <v>0</v>
      </c>
      <c r="O45" s="8">
        <f>FC_IND_E!O45+FC_TRA_E!O45+FC_OTH_E!O45</f>
        <v>0</v>
      </c>
      <c r="P45" s="8">
        <f>FC_IND_E!P45+FC_TRA_E!P45+FC_OTH_E!P45</f>
        <v>0</v>
      </c>
      <c r="Q45" s="8">
        <f>FC_IND_E!Q45+FC_TRA_E!Q45+FC_OTH_E!Q45</f>
        <v>0</v>
      </c>
      <c r="R45" s="8">
        <f>FC_IND_E!R45+FC_TRA_E!R45+FC_OTH_E!R45</f>
        <v>0</v>
      </c>
      <c r="S45" s="8">
        <f>FC_IND_E!S45+FC_TRA_E!S45+FC_OTH_E!S45</f>
        <v>0</v>
      </c>
      <c r="T45" s="8">
        <f>FC_IND_E!T45+FC_TRA_E!T45+FC_OTH_E!T45</f>
        <v>0</v>
      </c>
      <c r="U45" s="8">
        <f>FC_IND_E!U45+FC_TRA_E!U45+FC_OTH_E!U45</f>
        <v>0</v>
      </c>
      <c r="V45" s="8">
        <f>FC_IND_E!V45+FC_TRA_E!V45+FC_OTH_E!V45</f>
        <v>0</v>
      </c>
      <c r="W45" s="8">
        <f>FC_IND_E!W45+FC_TRA_E!W45+FC_OTH_E!W45</f>
        <v>0</v>
      </c>
      <c r="X45" s="8">
        <f>FC_IND_E!X45+FC_TRA_E!X45+FC_OTH_E!X45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FC_IND_E!C46+FC_TRA_E!C46+FC_OTH_E!C46</f>
        <v>0</v>
      </c>
      <c r="D46" s="8">
        <f>FC_IND_E!D46+FC_TRA_E!D46+FC_OTH_E!D46</f>
        <v>0</v>
      </c>
      <c r="E46" s="8">
        <f>FC_IND_E!E46+FC_TRA_E!E46+FC_OTH_E!E46</f>
        <v>0</v>
      </c>
      <c r="F46" s="8">
        <f>FC_IND_E!F46+FC_TRA_E!F46+FC_OTH_E!F46</f>
        <v>0</v>
      </c>
      <c r="G46" s="8">
        <f>FC_IND_E!G46+FC_TRA_E!G46+FC_OTH_E!G46</f>
        <v>0</v>
      </c>
      <c r="H46" s="8">
        <f>FC_IND_E!H46+FC_TRA_E!H46+FC_OTH_E!H46</f>
        <v>0</v>
      </c>
      <c r="I46" s="8">
        <f>FC_IND_E!I46+FC_TRA_E!I46+FC_OTH_E!I46</f>
        <v>0</v>
      </c>
      <c r="J46" s="8">
        <f>FC_IND_E!J46+FC_TRA_E!J46+FC_OTH_E!J46</f>
        <v>0</v>
      </c>
      <c r="K46" s="8">
        <f>FC_IND_E!K46+FC_TRA_E!K46+FC_OTH_E!K46</f>
        <v>0</v>
      </c>
      <c r="L46" s="8">
        <f>FC_IND_E!L46+FC_TRA_E!L46+FC_OTH_E!L46</f>
        <v>0</v>
      </c>
      <c r="M46" s="8">
        <f>FC_IND_E!M46+FC_TRA_E!M46+FC_OTH_E!M46</f>
        <v>0</v>
      </c>
      <c r="N46" s="8">
        <f>FC_IND_E!N46+FC_TRA_E!N46+FC_OTH_E!N46</f>
        <v>0</v>
      </c>
      <c r="O46" s="8">
        <f>FC_IND_E!O46+FC_TRA_E!O46+FC_OTH_E!O46</f>
        <v>0</v>
      </c>
      <c r="P46" s="8">
        <f>FC_IND_E!P46+FC_TRA_E!P46+FC_OTH_E!P46</f>
        <v>0</v>
      </c>
      <c r="Q46" s="8">
        <f>FC_IND_E!Q46+FC_TRA_E!Q46+FC_OTH_E!Q46</f>
        <v>0</v>
      </c>
      <c r="R46" s="8">
        <f>FC_IND_E!R46+FC_TRA_E!R46+FC_OTH_E!R46</f>
        <v>0</v>
      </c>
      <c r="S46" s="8">
        <f>FC_IND_E!S46+FC_TRA_E!S46+FC_OTH_E!S46</f>
        <v>0</v>
      </c>
      <c r="T46" s="8">
        <f>FC_IND_E!T46+FC_TRA_E!T46+FC_OTH_E!T46</f>
        <v>0</v>
      </c>
      <c r="U46" s="8">
        <f>FC_IND_E!U46+FC_TRA_E!U46+FC_OTH_E!U46</f>
        <v>0</v>
      </c>
      <c r="V46" s="8">
        <f>FC_IND_E!V46+FC_TRA_E!V46+FC_OTH_E!V46</f>
        <v>0</v>
      </c>
      <c r="W46" s="8">
        <f>FC_IND_E!W46+FC_TRA_E!W46+FC_OTH_E!W46</f>
        <v>0</v>
      </c>
      <c r="X46" s="8">
        <f>FC_IND_E!X46+FC_TRA_E!X46+FC_OTH_E!X46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FC_IND_E!C47+FC_TRA_E!C47+FC_OTH_E!C47</f>
        <v>0</v>
      </c>
      <c r="D47" s="8">
        <f>FC_IND_E!D47+FC_TRA_E!D47+FC_OTH_E!D47</f>
        <v>0</v>
      </c>
      <c r="E47" s="8">
        <f>FC_IND_E!E47+FC_TRA_E!E47+FC_OTH_E!E47</f>
        <v>0</v>
      </c>
      <c r="F47" s="8">
        <f>FC_IND_E!F47+FC_TRA_E!F47+FC_OTH_E!F47</f>
        <v>0</v>
      </c>
      <c r="G47" s="8">
        <f>FC_IND_E!G47+FC_TRA_E!G47+FC_OTH_E!G47</f>
        <v>0</v>
      </c>
      <c r="H47" s="8">
        <f>FC_IND_E!H47+FC_TRA_E!H47+FC_OTH_E!H47</f>
        <v>0</v>
      </c>
      <c r="I47" s="8">
        <f>FC_IND_E!I47+FC_TRA_E!I47+FC_OTH_E!I47</f>
        <v>0</v>
      </c>
      <c r="J47" s="8">
        <f>FC_IND_E!J47+FC_TRA_E!J47+FC_OTH_E!J47</f>
        <v>0</v>
      </c>
      <c r="K47" s="8">
        <f>FC_IND_E!K47+FC_TRA_E!K47+FC_OTH_E!K47</f>
        <v>0</v>
      </c>
      <c r="L47" s="8">
        <f>FC_IND_E!L47+FC_TRA_E!L47+FC_OTH_E!L47</f>
        <v>0</v>
      </c>
      <c r="M47" s="8">
        <f>FC_IND_E!M47+FC_TRA_E!M47+FC_OTH_E!M47</f>
        <v>0</v>
      </c>
      <c r="N47" s="8">
        <f>FC_IND_E!N47+FC_TRA_E!N47+FC_OTH_E!N47</f>
        <v>0</v>
      </c>
      <c r="O47" s="8">
        <f>FC_IND_E!O47+FC_TRA_E!O47+FC_OTH_E!O47</f>
        <v>0</v>
      </c>
      <c r="P47" s="8">
        <f>FC_IND_E!P47+FC_TRA_E!P47+FC_OTH_E!P47</f>
        <v>0</v>
      </c>
      <c r="Q47" s="8">
        <f>FC_IND_E!Q47+FC_TRA_E!Q47+FC_OTH_E!Q47</f>
        <v>0</v>
      </c>
      <c r="R47" s="8">
        <f>FC_IND_E!R47+FC_TRA_E!R47+FC_OTH_E!R47</f>
        <v>0</v>
      </c>
      <c r="S47" s="8">
        <f>FC_IND_E!S47+FC_TRA_E!S47+FC_OTH_E!S47</f>
        <v>0</v>
      </c>
      <c r="T47" s="8">
        <f>FC_IND_E!T47+FC_TRA_E!T47+FC_OTH_E!T47</f>
        <v>0</v>
      </c>
      <c r="U47" s="8">
        <f>FC_IND_E!U47+FC_TRA_E!U47+FC_OTH_E!U47</f>
        <v>0</v>
      </c>
      <c r="V47" s="8">
        <f>FC_IND_E!V47+FC_TRA_E!V47+FC_OTH_E!V47</f>
        <v>0</v>
      </c>
      <c r="W47" s="8">
        <f>FC_IND_E!W47+FC_TRA_E!W47+FC_OTH_E!W47</f>
        <v>0</v>
      </c>
      <c r="X47" s="8">
        <f>FC_IND_E!X47+FC_TRA_E!X47+FC_OTH_E!X47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FC_IND_E!C48+FC_TRA_E!C48+FC_OTH_E!C48</f>
        <v>446.79386700000003</v>
      </c>
      <c r="D48" s="8">
        <f>FC_IND_E!D48+FC_TRA_E!D48+FC_OTH_E!D48</f>
        <v>421.44359399999973</v>
      </c>
      <c r="E48" s="8">
        <f>FC_IND_E!E48+FC_TRA_E!E48+FC_OTH_E!E48</f>
        <v>440.45621099999994</v>
      </c>
      <c r="F48" s="8">
        <f>FC_IND_E!F48+FC_TRA_E!F48+FC_OTH_E!F48</f>
        <v>434.11890599999987</v>
      </c>
      <c r="G48" s="8">
        <f>FC_IND_E!G48+FC_TRA_E!G48+FC_OTH_E!G48</f>
        <v>462.63765600000011</v>
      </c>
      <c r="H48" s="8">
        <f>FC_IND_E!H48+FC_TRA_E!H48+FC_OTH_E!H48</f>
        <v>487.98757799999987</v>
      </c>
      <c r="I48" s="8">
        <f>FC_IND_E!I48+FC_TRA_E!I48+FC_OTH_E!I48</f>
        <v>462.63765600000005</v>
      </c>
      <c r="J48" s="8">
        <f>FC_IND_E!J48+FC_TRA_E!J48+FC_OTH_E!J48</f>
        <v>453.13117199999999</v>
      </c>
      <c r="K48" s="8">
        <f>FC_IND_E!K48+FC_TRA_E!K48+FC_OTH_E!K48</f>
        <v>481.64992200000023</v>
      </c>
      <c r="L48" s="8">
        <f>FC_IND_E!L48+FC_TRA_E!L48+FC_OTH_E!L48</f>
        <v>456.30000000000007</v>
      </c>
      <c r="M48" s="8">
        <f>FC_IND_E!M48+FC_TRA_E!M48+FC_OTH_E!M48</f>
        <v>367.57492200000002</v>
      </c>
      <c r="N48" s="8">
        <f>FC_IND_E!N48+FC_TRA_E!N48+FC_OTH_E!N48</f>
        <v>316.87507799999997</v>
      </c>
      <c r="O48" s="8">
        <f>FC_IND_E!O48+FC_TRA_E!O48+FC_OTH_E!O48</f>
        <v>297.862461</v>
      </c>
      <c r="P48" s="8">
        <f>FC_IND_E!P48+FC_TRA_E!P48+FC_OTH_E!P48</f>
        <v>425.01712500000008</v>
      </c>
      <c r="Q48" s="8">
        <f>FC_IND_E!Q48+FC_TRA_E!Q48+FC_OTH_E!Q48</f>
        <v>511.36312499999997</v>
      </c>
      <c r="R48" s="8">
        <f>FC_IND_E!R48+FC_TRA_E!R48+FC_OTH_E!R48</f>
        <v>396.93888000000004</v>
      </c>
      <c r="S48" s="8">
        <f>FC_IND_E!S48+FC_TRA_E!S48+FC_OTH_E!S48</f>
        <v>387.10596599999997</v>
      </c>
      <c r="T48" s="8">
        <f>FC_IND_E!T48+FC_TRA_E!T48+FC_OTH_E!T48</f>
        <v>341.82977400000004</v>
      </c>
      <c r="U48" s="8">
        <f>FC_IND_E!U48+FC_TRA_E!U48+FC_OTH_E!U48</f>
        <v>227.51293499999997</v>
      </c>
      <c r="V48" s="8">
        <f>FC_IND_E!V48+FC_TRA_E!V48+FC_OTH_E!V48</f>
        <v>170.308008</v>
      </c>
      <c r="W48" s="8">
        <f>FC_IND_E!W48+FC_TRA_E!W48+FC_OTH_E!W48</f>
        <v>204.25918499999995</v>
      </c>
      <c r="X48" s="8">
        <f>FC_IND_E!X48+FC_TRA_E!X48+FC_OTH_E!X48</f>
        <v>39.678795000000001</v>
      </c>
    </row>
    <row r="49" spans="1:24" ht="11.25" customHeight="1" x14ac:dyDescent="0.2">
      <c r="A49" s="28" t="s">
        <v>84</v>
      </c>
      <c r="B49" s="7" t="s">
        <v>85</v>
      </c>
      <c r="C49" s="8">
        <f>FC_IND_E!C49+FC_TRA_E!C49+FC_OTH_E!C49</f>
        <v>0</v>
      </c>
      <c r="D49" s="8">
        <f>FC_IND_E!D49+FC_TRA_E!D49+FC_OTH_E!D49</f>
        <v>0</v>
      </c>
      <c r="E49" s="8">
        <f>FC_IND_E!E49+FC_TRA_E!E49+FC_OTH_E!E49</f>
        <v>0</v>
      </c>
      <c r="F49" s="8">
        <f>FC_IND_E!F49+FC_TRA_E!F49+FC_OTH_E!F49</f>
        <v>0</v>
      </c>
      <c r="G49" s="8">
        <f>FC_IND_E!G49+FC_TRA_E!G49+FC_OTH_E!G49</f>
        <v>0</v>
      </c>
      <c r="H49" s="8">
        <f>FC_IND_E!H49+FC_TRA_E!H49+FC_OTH_E!H49</f>
        <v>0</v>
      </c>
      <c r="I49" s="8">
        <f>FC_IND_E!I49+FC_TRA_E!I49+FC_OTH_E!I49</f>
        <v>0</v>
      </c>
      <c r="J49" s="8">
        <f>FC_IND_E!J49+FC_TRA_E!J49+FC_OTH_E!J49</f>
        <v>0</v>
      </c>
      <c r="K49" s="8">
        <f>FC_IND_E!K49+FC_TRA_E!K49+FC_OTH_E!K49</f>
        <v>0</v>
      </c>
      <c r="L49" s="8">
        <f>FC_IND_E!L49+FC_TRA_E!L49+FC_OTH_E!L49</f>
        <v>0</v>
      </c>
      <c r="M49" s="8">
        <f>FC_IND_E!M49+FC_TRA_E!M49+FC_OTH_E!M49</f>
        <v>0</v>
      </c>
      <c r="N49" s="8">
        <f>FC_IND_E!N49+FC_TRA_E!N49+FC_OTH_E!N49</f>
        <v>0</v>
      </c>
      <c r="O49" s="8">
        <f>FC_IND_E!O49+FC_TRA_E!O49+FC_OTH_E!O49</f>
        <v>0</v>
      </c>
      <c r="P49" s="8">
        <f>FC_IND_E!P49+FC_TRA_E!P49+FC_OTH_E!P49</f>
        <v>0</v>
      </c>
      <c r="Q49" s="8">
        <f>FC_IND_E!Q49+FC_TRA_E!Q49+FC_OTH_E!Q49</f>
        <v>0</v>
      </c>
      <c r="R49" s="8">
        <f>FC_IND_E!R49+FC_TRA_E!R49+FC_OTH_E!R49</f>
        <v>0</v>
      </c>
      <c r="S49" s="8">
        <f>FC_IND_E!S49+FC_TRA_E!S49+FC_OTH_E!S49</f>
        <v>0</v>
      </c>
      <c r="T49" s="8">
        <f>FC_IND_E!T49+FC_TRA_E!T49+FC_OTH_E!T49</f>
        <v>0</v>
      </c>
      <c r="U49" s="8">
        <f>FC_IND_E!U49+FC_TRA_E!U49+FC_OTH_E!U49</f>
        <v>0</v>
      </c>
      <c r="V49" s="8">
        <f>FC_IND_E!V49+FC_TRA_E!V49+FC_OTH_E!V49</f>
        <v>0</v>
      </c>
      <c r="W49" s="8">
        <f>FC_IND_E!W49+FC_TRA_E!W49+FC_OTH_E!W49</f>
        <v>0</v>
      </c>
      <c r="X49" s="8">
        <f>FC_IND_E!X49+FC_TRA_E!X49+FC_OTH_E!X49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FC_IND_E!C50+FC_TRA_E!C50+FC_OTH_E!C50</f>
        <v>0</v>
      </c>
      <c r="D50" s="8">
        <f>FC_IND_E!D50+FC_TRA_E!D50+FC_OTH_E!D50</f>
        <v>0</v>
      </c>
      <c r="E50" s="8">
        <f>FC_IND_E!E50+FC_TRA_E!E50+FC_OTH_E!E50</f>
        <v>0</v>
      </c>
      <c r="F50" s="8">
        <f>FC_IND_E!F50+FC_TRA_E!F50+FC_OTH_E!F50</f>
        <v>0</v>
      </c>
      <c r="G50" s="8">
        <f>FC_IND_E!G50+FC_TRA_E!G50+FC_OTH_E!G50</f>
        <v>17.679960000000001</v>
      </c>
      <c r="H50" s="8">
        <f>FC_IND_E!H50+FC_TRA_E!H50+FC_OTH_E!H50</f>
        <v>0</v>
      </c>
      <c r="I50" s="8">
        <f>FC_IND_E!I50+FC_TRA_E!I50+FC_OTH_E!I50</f>
        <v>0</v>
      </c>
      <c r="J50" s="8">
        <f>FC_IND_E!J50+FC_TRA_E!J50+FC_OTH_E!J50</f>
        <v>0</v>
      </c>
      <c r="K50" s="8">
        <f>FC_IND_E!K50+FC_TRA_E!K50+FC_OTH_E!K50</f>
        <v>0</v>
      </c>
      <c r="L50" s="8">
        <f>FC_IND_E!L50+FC_TRA_E!L50+FC_OTH_E!L50</f>
        <v>0</v>
      </c>
      <c r="M50" s="8">
        <f>FC_IND_E!M50+FC_TRA_E!M50+FC_OTH_E!M50</f>
        <v>0</v>
      </c>
      <c r="N50" s="8">
        <f>FC_IND_E!N50+FC_TRA_E!N50+FC_OTH_E!N50</f>
        <v>0</v>
      </c>
      <c r="O50" s="8">
        <f>FC_IND_E!O50+FC_TRA_E!O50+FC_OTH_E!O50</f>
        <v>0</v>
      </c>
      <c r="P50" s="8">
        <f>FC_IND_E!P50+FC_TRA_E!P50+FC_OTH_E!P50</f>
        <v>0</v>
      </c>
      <c r="Q50" s="8">
        <f>FC_IND_E!Q50+FC_TRA_E!Q50+FC_OTH_E!Q50</f>
        <v>0</v>
      </c>
      <c r="R50" s="8">
        <f>FC_IND_E!R50+FC_TRA_E!R50+FC_OTH_E!R50</f>
        <v>0</v>
      </c>
      <c r="S50" s="8">
        <f>FC_IND_E!S50+FC_TRA_E!S50+FC_OTH_E!S50</f>
        <v>0</v>
      </c>
      <c r="T50" s="8">
        <f>FC_IND_E!T50+FC_TRA_E!T50+FC_OTH_E!T50</f>
        <v>0</v>
      </c>
      <c r="U50" s="8">
        <f>FC_IND_E!U50+FC_TRA_E!U50+FC_OTH_E!U50</f>
        <v>0</v>
      </c>
      <c r="V50" s="8">
        <f>FC_IND_E!V50+FC_TRA_E!V50+FC_OTH_E!V50</f>
        <v>0</v>
      </c>
      <c r="W50" s="8">
        <f>FC_IND_E!W50+FC_TRA_E!W50+FC_OTH_E!W50</f>
        <v>0</v>
      </c>
      <c r="X50" s="8">
        <f>FC_IND_E!X50+FC_TRA_E!X50+FC_OTH_E!X50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FC_IND_E!C51+FC_TRA_E!C51+FC_OTH_E!C51</f>
        <v>0</v>
      </c>
      <c r="D51" s="27">
        <f>FC_IND_E!D51+FC_TRA_E!D51+FC_OTH_E!D51</f>
        <v>0</v>
      </c>
      <c r="E51" s="27">
        <f>FC_IND_E!E51+FC_TRA_E!E51+FC_OTH_E!E51</f>
        <v>0</v>
      </c>
      <c r="F51" s="27">
        <f>FC_IND_E!F51+FC_TRA_E!F51+FC_OTH_E!F51</f>
        <v>0</v>
      </c>
      <c r="G51" s="27">
        <f>FC_IND_E!G51+FC_TRA_E!G51+FC_OTH_E!G51</f>
        <v>0</v>
      </c>
      <c r="H51" s="27">
        <f>FC_IND_E!H51+FC_TRA_E!H51+FC_OTH_E!H51</f>
        <v>0</v>
      </c>
      <c r="I51" s="27">
        <f>FC_IND_E!I51+FC_TRA_E!I51+FC_OTH_E!I51</f>
        <v>0</v>
      </c>
      <c r="J51" s="27">
        <f>FC_IND_E!J51+FC_TRA_E!J51+FC_OTH_E!J51</f>
        <v>0</v>
      </c>
      <c r="K51" s="27">
        <f>FC_IND_E!K51+FC_TRA_E!K51+FC_OTH_E!K51</f>
        <v>0</v>
      </c>
      <c r="L51" s="27">
        <f>FC_IND_E!L51+FC_TRA_E!L51+FC_OTH_E!L51</f>
        <v>0</v>
      </c>
      <c r="M51" s="27">
        <f>FC_IND_E!M51+FC_TRA_E!M51+FC_OTH_E!M51</f>
        <v>0</v>
      </c>
      <c r="N51" s="27">
        <f>FC_IND_E!N51+FC_TRA_E!N51+FC_OTH_E!N51</f>
        <v>0</v>
      </c>
      <c r="O51" s="27">
        <f>FC_IND_E!O51+FC_TRA_E!O51+FC_OTH_E!O51</f>
        <v>0</v>
      </c>
      <c r="P51" s="27">
        <f>FC_IND_E!P51+FC_TRA_E!P51+FC_OTH_E!P51</f>
        <v>0</v>
      </c>
      <c r="Q51" s="27">
        <f>FC_IND_E!Q51+FC_TRA_E!Q51+FC_OTH_E!Q51</f>
        <v>0</v>
      </c>
      <c r="R51" s="27">
        <f>FC_IND_E!R51+FC_TRA_E!R51+FC_OTH_E!R51</f>
        <v>0</v>
      </c>
      <c r="S51" s="27">
        <f>FC_IND_E!S51+FC_TRA_E!S51+FC_OTH_E!S51</f>
        <v>0</v>
      </c>
      <c r="T51" s="27">
        <f>FC_IND_E!T51+FC_TRA_E!T51+FC_OTH_E!T51</f>
        <v>0</v>
      </c>
      <c r="U51" s="27">
        <f>FC_IND_E!U51+FC_TRA_E!U51+FC_OTH_E!U51</f>
        <v>0</v>
      </c>
      <c r="V51" s="27">
        <f>FC_IND_E!V51+FC_TRA_E!V51+FC_OTH_E!V51</f>
        <v>0</v>
      </c>
      <c r="W51" s="27">
        <f>FC_IND_E!W51+FC_TRA_E!W51+FC_OTH_E!W51</f>
        <v>0</v>
      </c>
      <c r="X51" s="27">
        <f>FC_IND_E!X51+FC_TRA_E!X51+FC_OTH_E!X51</f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W52" si="16">SUM(C53:C54)</f>
        <v>0</v>
      </c>
      <c r="D52" s="27">
        <f t="shared" si="16"/>
        <v>2.5739999999999998</v>
      </c>
      <c r="E52" s="27">
        <f t="shared" si="16"/>
        <v>0</v>
      </c>
      <c r="F52" s="27">
        <f t="shared" si="16"/>
        <v>2.1451715999999998</v>
      </c>
      <c r="G52" s="27">
        <f t="shared" si="16"/>
        <v>10.152885600000001</v>
      </c>
      <c r="H52" s="27">
        <f t="shared" si="16"/>
        <v>19.733828399999997</v>
      </c>
      <c r="I52" s="27">
        <f t="shared" si="16"/>
        <v>10.439114399999998</v>
      </c>
      <c r="J52" s="27">
        <f t="shared" si="16"/>
        <v>41.184000000000005</v>
      </c>
      <c r="K52" s="27">
        <f t="shared" si="16"/>
        <v>34.1770572</v>
      </c>
      <c r="L52" s="27">
        <f t="shared" si="16"/>
        <v>39.468171600000005</v>
      </c>
      <c r="M52" s="27">
        <f t="shared" si="16"/>
        <v>42.7572288</v>
      </c>
      <c r="N52" s="27">
        <f t="shared" si="16"/>
        <v>0.57194279999999997</v>
      </c>
      <c r="O52" s="27">
        <f t="shared" si="16"/>
        <v>2.20011</v>
      </c>
      <c r="P52" s="27">
        <f t="shared" si="16"/>
        <v>4.1250000000000018</v>
      </c>
      <c r="Q52" s="27">
        <f t="shared" si="16"/>
        <v>44.96561625599999</v>
      </c>
      <c r="R52" s="27">
        <f t="shared" si="16"/>
        <v>65.13454200000001</v>
      </c>
      <c r="S52" s="27">
        <f t="shared" si="16"/>
        <v>69.731374416000023</v>
      </c>
      <c r="T52" s="27">
        <f t="shared" si="16"/>
        <v>94.947107745599993</v>
      </c>
      <c r="U52" s="27">
        <f t="shared" si="16"/>
        <v>102.98239685430346</v>
      </c>
      <c r="V52" s="27">
        <f t="shared" si="16"/>
        <v>133.47671451174028</v>
      </c>
      <c r="W52" s="27">
        <f t="shared" si="16"/>
        <v>159.82975105108761</v>
      </c>
      <c r="X52" s="27">
        <f t="shared" ref="X52" si="17">SUM(X53:X54)</f>
        <v>181.36644808275315</v>
      </c>
    </row>
    <row r="53" spans="1:24" ht="11.25" customHeight="1" x14ac:dyDescent="0.2">
      <c r="A53" s="29" t="s">
        <v>116</v>
      </c>
      <c r="B53" s="7" t="s">
        <v>117</v>
      </c>
      <c r="C53" s="8">
        <f>FC_IND_E!C53+FC_TRA_E!C53+FC_OTH_E!C53</f>
        <v>0</v>
      </c>
      <c r="D53" s="8">
        <f>FC_IND_E!D53+FC_TRA_E!D53+FC_OTH_E!D53</f>
        <v>2.5739999999999998</v>
      </c>
      <c r="E53" s="8">
        <f>FC_IND_E!E53+FC_TRA_E!E53+FC_OTH_E!E53</f>
        <v>0</v>
      </c>
      <c r="F53" s="8">
        <f>FC_IND_E!F53+FC_TRA_E!F53+FC_OTH_E!F53</f>
        <v>2.1451715999999998</v>
      </c>
      <c r="G53" s="8">
        <f>FC_IND_E!G53+FC_TRA_E!G53+FC_OTH_E!G53</f>
        <v>10.152885600000001</v>
      </c>
      <c r="H53" s="8">
        <f>FC_IND_E!H53+FC_TRA_E!H53+FC_OTH_E!H53</f>
        <v>19.733828399999997</v>
      </c>
      <c r="I53" s="8">
        <f>FC_IND_E!I53+FC_TRA_E!I53+FC_OTH_E!I53</f>
        <v>10.439114399999998</v>
      </c>
      <c r="J53" s="8">
        <f>FC_IND_E!J53+FC_TRA_E!J53+FC_OTH_E!J53</f>
        <v>41.184000000000005</v>
      </c>
      <c r="K53" s="8">
        <f>FC_IND_E!K53+FC_TRA_E!K53+FC_OTH_E!K53</f>
        <v>34.1770572</v>
      </c>
      <c r="L53" s="8">
        <f>FC_IND_E!L53+FC_TRA_E!L53+FC_OTH_E!L53</f>
        <v>39.468171600000005</v>
      </c>
      <c r="M53" s="8">
        <f>FC_IND_E!M53+FC_TRA_E!M53+FC_OTH_E!M53</f>
        <v>42.7572288</v>
      </c>
      <c r="N53" s="8">
        <f>FC_IND_E!N53+FC_TRA_E!N53+FC_OTH_E!N53</f>
        <v>0.57194279999999997</v>
      </c>
      <c r="O53" s="8">
        <f>FC_IND_E!O53+FC_TRA_E!O53+FC_OTH_E!O53</f>
        <v>0</v>
      </c>
      <c r="P53" s="8">
        <f>FC_IND_E!P53+FC_TRA_E!P53+FC_OTH_E!P53</f>
        <v>0</v>
      </c>
      <c r="Q53" s="8">
        <f>FC_IND_E!Q53+FC_TRA_E!Q53+FC_OTH_E!Q53</f>
        <v>39.896999999999991</v>
      </c>
      <c r="R53" s="8">
        <f>FC_IND_E!R53+FC_TRA_E!R53+FC_OTH_E!R53</f>
        <v>31.603057200000002</v>
      </c>
      <c r="S53" s="8">
        <f>FC_IND_E!S53+FC_TRA_E!S53+FC_OTH_E!S53</f>
        <v>13.441942800000003</v>
      </c>
      <c r="T53" s="8">
        <f>FC_IND_E!T53+FC_TRA_E!T53+FC_OTH_E!T53</f>
        <v>12.883384800000002</v>
      </c>
      <c r="U53" s="8">
        <f>FC_IND_E!U53+FC_TRA_E!U53+FC_OTH_E!U53</f>
        <v>22.4205696</v>
      </c>
      <c r="V53" s="8">
        <f>FC_IND_E!V53+FC_TRA_E!V53+FC_OTH_E!V53</f>
        <v>23.6643264</v>
      </c>
      <c r="W53" s="8">
        <f>FC_IND_E!W53+FC_TRA_E!W53+FC_OTH_E!W53</f>
        <v>41.26894200000001</v>
      </c>
      <c r="X53" s="8">
        <f>FC_IND_E!X53+FC_TRA_E!X53+FC_OTH_E!X53</f>
        <v>38.079241199999998</v>
      </c>
    </row>
    <row r="54" spans="1:24" ht="11.25" customHeight="1" x14ac:dyDescent="0.2">
      <c r="A54" s="43" t="s">
        <v>118</v>
      </c>
      <c r="B54" s="44" t="s">
        <v>119</v>
      </c>
      <c r="C54" s="45">
        <f>FC_IND_E!C54+FC_TRA_E!C54+FC_OTH_E!C54</f>
        <v>0</v>
      </c>
      <c r="D54" s="45">
        <f>FC_IND_E!D54+FC_TRA_E!D54+FC_OTH_E!D54</f>
        <v>0</v>
      </c>
      <c r="E54" s="45">
        <f>FC_IND_E!E54+FC_TRA_E!E54+FC_OTH_E!E54</f>
        <v>0</v>
      </c>
      <c r="F54" s="45">
        <f>FC_IND_E!F54+FC_TRA_E!F54+FC_OTH_E!F54</f>
        <v>0</v>
      </c>
      <c r="G54" s="45">
        <f>FC_IND_E!G54+FC_TRA_E!G54+FC_OTH_E!G54</f>
        <v>0</v>
      </c>
      <c r="H54" s="45">
        <f>FC_IND_E!H54+FC_TRA_E!H54+FC_OTH_E!H54</f>
        <v>0</v>
      </c>
      <c r="I54" s="45">
        <f>FC_IND_E!I54+FC_TRA_E!I54+FC_OTH_E!I54</f>
        <v>0</v>
      </c>
      <c r="J54" s="45">
        <f>FC_IND_E!J54+FC_TRA_E!J54+FC_OTH_E!J54</f>
        <v>0</v>
      </c>
      <c r="K54" s="45">
        <f>FC_IND_E!K54+FC_TRA_E!K54+FC_OTH_E!K54</f>
        <v>0</v>
      </c>
      <c r="L54" s="45">
        <f>FC_IND_E!L54+FC_TRA_E!L54+FC_OTH_E!L54</f>
        <v>0</v>
      </c>
      <c r="M54" s="45">
        <f>FC_IND_E!M54+FC_TRA_E!M54+FC_OTH_E!M54</f>
        <v>0</v>
      </c>
      <c r="N54" s="45">
        <f>FC_IND_E!N54+FC_TRA_E!N54+FC_OTH_E!N54</f>
        <v>0</v>
      </c>
      <c r="O54" s="45">
        <f>FC_IND_E!O54+FC_TRA_E!O54+FC_OTH_E!O54</f>
        <v>2.20011</v>
      </c>
      <c r="P54" s="45">
        <f>FC_IND_E!P54+FC_TRA_E!P54+FC_OTH_E!P54</f>
        <v>4.1250000000000018</v>
      </c>
      <c r="Q54" s="45">
        <f>FC_IND_E!Q54+FC_TRA_E!Q54+FC_OTH_E!Q54</f>
        <v>5.0686162559999994</v>
      </c>
      <c r="R54" s="45">
        <f>FC_IND_E!R54+FC_TRA_E!R54+FC_OTH_E!R54</f>
        <v>33.531484800000008</v>
      </c>
      <c r="S54" s="45">
        <f>FC_IND_E!S54+FC_TRA_E!S54+FC_OTH_E!S54</f>
        <v>56.289431616000016</v>
      </c>
      <c r="T54" s="45">
        <f>FC_IND_E!T54+FC_TRA_E!T54+FC_OTH_E!T54</f>
        <v>82.063722945599991</v>
      </c>
      <c r="U54" s="45">
        <f>FC_IND_E!U54+FC_TRA_E!U54+FC_OTH_E!U54</f>
        <v>80.561827254303452</v>
      </c>
      <c r="V54" s="45">
        <f>FC_IND_E!V54+FC_TRA_E!V54+FC_OTH_E!V54</f>
        <v>109.81238811174029</v>
      </c>
      <c r="W54" s="45">
        <f>FC_IND_E!W54+FC_TRA_E!W54+FC_OTH_E!W54</f>
        <v>118.5608090510876</v>
      </c>
      <c r="X54" s="45">
        <f>FC_IND_E!X54+FC_TRA_E!X54+FC_OTH_E!X54</f>
        <v>143.28720688275314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8">SUM(C62:C72)</f>
        <v>29.848089600000002</v>
      </c>
      <c r="D61" s="49">
        <f t="shared" si="18"/>
        <v>33.319641599999997</v>
      </c>
      <c r="E61" s="49">
        <f t="shared" si="18"/>
        <v>41.496134400000003</v>
      </c>
      <c r="F61" s="49">
        <f t="shared" si="18"/>
        <v>54.263865599999988</v>
      </c>
      <c r="G61" s="49">
        <f t="shared" si="18"/>
        <v>48.652531199999999</v>
      </c>
      <c r="H61" s="49">
        <f t="shared" si="18"/>
        <v>45.248313599999975</v>
      </c>
      <c r="I61" s="49">
        <f t="shared" si="18"/>
        <v>50.176224000000005</v>
      </c>
      <c r="J61" s="49">
        <f t="shared" si="18"/>
        <v>74.895942959999985</v>
      </c>
      <c r="K61" s="49">
        <f t="shared" si="18"/>
        <v>150.93433151999997</v>
      </c>
      <c r="L61" s="49">
        <f t="shared" si="18"/>
        <v>176.15387231999995</v>
      </c>
      <c r="M61" s="49">
        <f t="shared" si="18"/>
        <v>156.27414671999998</v>
      </c>
      <c r="N61" s="49">
        <f t="shared" si="18"/>
        <v>170.10678024000006</v>
      </c>
      <c r="O61" s="49">
        <f t="shared" si="18"/>
        <v>158.10713496</v>
      </c>
      <c r="P61" s="49">
        <f t="shared" si="18"/>
        <v>153.30988727999994</v>
      </c>
      <c r="Q61" s="49">
        <f t="shared" si="18"/>
        <v>146.91459383999998</v>
      </c>
      <c r="R61" s="49">
        <f t="shared" si="18"/>
        <v>193.80732335999994</v>
      </c>
      <c r="S61" s="49">
        <f t="shared" si="18"/>
        <v>202.07495663999995</v>
      </c>
      <c r="T61" s="49">
        <f t="shared" si="18"/>
        <v>263.16951047999999</v>
      </c>
      <c r="U61" s="49">
        <f t="shared" si="18"/>
        <v>300.99718439999998</v>
      </c>
      <c r="V61" s="49">
        <f t="shared" si="18"/>
        <v>300.32250120000003</v>
      </c>
      <c r="W61" s="49">
        <f t="shared" si="18"/>
        <v>396.32006303999998</v>
      </c>
      <c r="X61" s="49">
        <f t="shared" si="18"/>
        <v>403.45027271999993</v>
      </c>
    </row>
    <row r="62" spans="1:24" ht="11.25" customHeight="1" x14ac:dyDescent="0.2">
      <c r="A62" s="50" t="s">
        <v>92</v>
      </c>
      <c r="B62" s="51" t="s">
        <v>93</v>
      </c>
      <c r="C62" s="52">
        <f>FC_IND_E!C62+FC_TRA_E!C62+FC_OTH_E!C62</f>
        <v>13.328179200000003</v>
      </c>
      <c r="D62" s="52">
        <f>FC_IND_E!D62+FC_TRA_E!D62+FC_OTH_E!D62</f>
        <v>16.799731199999997</v>
      </c>
      <c r="E62" s="52">
        <f>FC_IND_E!E62+FC_TRA_E!E62+FC_OTH_E!E62</f>
        <v>18.368179199999997</v>
      </c>
      <c r="F62" s="52">
        <f>FC_IND_E!F62+FC_TRA_E!F62+FC_OTH_E!F62</f>
        <v>31.135910399999993</v>
      </c>
      <c r="G62" s="52">
        <f>FC_IND_E!G62+FC_TRA_E!G62+FC_OTH_E!G62</f>
        <v>21.055910399999998</v>
      </c>
      <c r="H62" s="52">
        <f>FC_IND_E!H62+FC_TRA_E!H62+FC_OTH_E!H62</f>
        <v>10.752134399999994</v>
      </c>
      <c r="I62" s="52">
        <f>FC_IND_E!I62+FC_TRA_E!I62+FC_OTH_E!I62</f>
        <v>15.680044800000001</v>
      </c>
      <c r="J62" s="52">
        <f>FC_IND_E!J62+FC_TRA_E!J62+FC_OTH_E!J62</f>
        <v>27.103910399999997</v>
      </c>
      <c r="K62" s="52">
        <f>FC_IND_E!K62+FC_TRA_E!K62+FC_OTH_E!K62</f>
        <v>64.176134399999967</v>
      </c>
      <c r="L62" s="52">
        <f>FC_IND_E!L62+FC_TRA_E!L62+FC_OTH_E!L62</f>
        <v>91.727596799999986</v>
      </c>
      <c r="M62" s="52">
        <f>FC_IND_E!M62+FC_TRA_E!M62+FC_OTH_E!M62</f>
        <v>69.664089599999997</v>
      </c>
      <c r="N62" s="52">
        <f>FC_IND_E!N62+FC_TRA_E!N62+FC_OTH_E!N62</f>
        <v>73.696089600000022</v>
      </c>
      <c r="O62" s="52">
        <f>FC_IND_E!O62+FC_TRA_E!O62+FC_OTH_E!O62</f>
        <v>51.968447999999995</v>
      </c>
      <c r="P62" s="52">
        <f>FC_IND_E!P62+FC_TRA_E!P62+FC_OTH_E!P62</f>
        <v>44.46408959999998</v>
      </c>
      <c r="Q62" s="52">
        <f>FC_IND_E!Q62+FC_TRA_E!Q62+FC_OTH_E!Q62</f>
        <v>52.304313599999986</v>
      </c>
      <c r="R62" s="52">
        <f>FC_IND_E!R62+FC_TRA_E!R62+FC_OTH_E!R62</f>
        <v>80.639596799999978</v>
      </c>
      <c r="S62" s="52">
        <f>FC_IND_E!S62+FC_TRA_E!S62+FC_OTH_E!S62</f>
        <v>73.696089599999993</v>
      </c>
      <c r="T62" s="52">
        <f>FC_IND_E!T62+FC_TRA_E!T62+FC_OTH_E!T62</f>
        <v>96.946617600000025</v>
      </c>
      <c r="U62" s="52">
        <f>FC_IND_E!U62+FC_TRA_E!U62+FC_OTH_E!U62</f>
        <v>99.651686399999988</v>
      </c>
      <c r="V62" s="52">
        <f>FC_IND_E!V62+FC_TRA_E!V62+FC_OTH_E!V62</f>
        <v>115.23697920000002</v>
      </c>
      <c r="W62" s="52">
        <f>FC_IND_E!W62+FC_TRA_E!W62+FC_OTH_E!W62</f>
        <v>119.59315199999999</v>
      </c>
      <c r="X62" s="52">
        <f>FC_IND_E!X62+FC_TRA_E!X62+FC_OTH_E!X62</f>
        <v>120.45438719999993</v>
      </c>
    </row>
    <row r="63" spans="1:24" ht="11.25" customHeight="1" x14ac:dyDescent="0.2">
      <c r="A63" s="50" t="s">
        <v>94</v>
      </c>
      <c r="B63" s="51" t="s">
        <v>95</v>
      </c>
      <c r="C63" s="52">
        <f>FC_IND_E!C63+FC_TRA_E!C63+FC_OTH_E!C63</f>
        <v>16.519910400000001</v>
      </c>
      <c r="D63" s="52">
        <f>FC_IND_E!D63+FC_TRA_E!D63+FC_OTH_E!D63</f>
        <v>16.519910400000001</v>
      </c>
      <c r="E63" s="52">
        <f>FC_IND_E!E63+FC_TRA_E!E63+FC_OTH_E!E63</f>
        <v>23.127955200000002</v>
      </c>
      <c r="F63" s="52">
        <f>FC_IND_E!F63+FC_TRA_E!F63+FC_OTH_E!F63</f>
        <v>23.127955199999995</v>
      </c>
      <c r="G63" s="52">
        <f>FC_IND_E!G63+FC_TRA_E!G63+FC_OTH_E!G63</f>
        <v>27.596620800000004</v>
      </c>
      <c r="H63" s="52">
        <f>FC_IND_E!H63+FC_TRA_E!H63+FC_OTH_E!H63</f>
        <v>34.496179199999979</v>
      </c>
      <c r="I63" s="52">
        <f>FC_IND_E!I63+FC_TRA_E!I63+FC_OTH_E!I63</f>
        <v>34.4961792</v>
      </c>
      <c r="J63" s="52">
        <f>FC_IND_E!J63+FC_TRA_E!J63+FC_OTH_E!J63</f>
        <v>44.84471039999999</v>
      </c>
      <c r="K63" s="52">
        <f>FC_IND_E!K63+FC_TRA_E!K63+FC_OTH_E!K63</f>
        <v>44.84471039999999</v>
      </c>
      <c r="L63" s="52">
        <f>FC_IND_E!L63+FC_TRA_E!L63+FC_OTH_E!L63</f>
        <v>36.344044800000006</v>
      </c>
      <c r="M63" s="52">
        <f>FC_IND_E!M63+FC_TRA_E!M63+FC_OTH_E!M63</f>
        <v>36.344044800000006</v>
      </c>
      <c r="N63" s="52">
        <f>FC_IND_E!N63+FC_TRA_E!N63+FC_OTH_E!N63</f>
        <v>39.648268800000039</v>
      </c>
      <c r="O63" s="52">
        <f>FC_IND_E!O63+FC_TRA_E!O63+FC_OTH_E!O63</f>
        <v>39.648268799999983</v>
      </c>
      <c r="P63" s="52">
        <f>FC_IND_E!P63+FC_TRA_E!P63+FC_OTH_E!P63</f>
        <v>39.648268799999983</v>
      </c>
      <c r="Q63" s="52">
        <f>FC_IND_E!Q63+FC_TRA_E!Q63+FC_OTH_E!Q63</f>
        <v>39.64826879999999</v>
      </c>
      <c r="R63" s="52">
        <f>FC_IND_E!R63+FC_TRA_E!R63+FC_OTH_E!R63</f>
        <v>42.952089599999979</v>
      </c>
      <c r="S63" s="52">
        <f>FC_IND_E!S63+FC_TRA_E!S63+FC_OTH_E!S63</f>
        <v>49.560134399999981</v>
      </c>
      <c r="T63" s="52">
        <f>FC_IND_E!T63+FC_TRA_E!T63+FC_OTH_E!T63</f>
        <v>51.915628799999993</v>
      </c>
      <c r="U63" s="52">
        <f>FC_IND_E!U63+FC_TRA_E!U63+FC_OTH_E!U63</f>
        <v>47.871532799999997</v>
      </c>
      <c r="V63" s="52">
        <f>FC_IND_E!V63+FC_TRA_E!V63+FC_OTH_E!V63</f>
        <v>46.523635200000008</v>
      </c>
      <c r="W63" s="52">
        <f>FC_IND_E!W63+FC_TRA_E!W63+FC_OTH_E!W63</f>
        <v>51.618470400000007</v>
      </c>
      <c r="X63" s="52">
        <f>FC_IND_E!X63+FC_TRA_E!X63+FC_OTH_E!X63</f>
        <v>48.059827199999972</v>
      </c>
    </row>
    <row r="64" spans="1:24" ht="11.25" customHeight="1" x14ac:dyDescent="0.2">
      <c r="A64" s="50" t="s">
        <v>96</v>
      </c>
      <c r="B64" s="51" t="s">
        <v>97</v>
      </c>
      <c r="C64" s="52">
        <f>FC_IND_E!C64+FC_TRA_E!C64+FC_OTH_E!C64</f>
        <v>0</v>
      </c>
      <c r="D64" s="52">
        <f>FC_IND_E!D64+FC_TRA_E!D64+FC_OTH_E!D64</f>
        <v>0</v>
      </c>
      <c r="E64" s="52">
        <f>FC_IND_E!E64+FC_TRA_E!E64+FC_OTH_E!E64</f>
        <v>0</v>
      </c>
      <c r="F64" s="52">
        <f>FC_IND_E!F64+FC_TRA_E!F64+FC_OTH_E!F64</f>
        <v>0</v>
      </c>
      <c r="G64" s="52">
        <f>FC_IND_E!G64+FC_TRA_E!G64+FC_OTH_E!G64</f>
        <v>0</v>
      </c>
      <c r="H64" s="52">
        <f>FC_IND_E!H64+FC_TRA_E!H64+FC_OTH_E!H64</f>
        <v>0</v>
      </c>
      <c r="I64" s="52">
        <f>FC_IND_E!I64+FC_TRA_E!I64+FC_OTH_E!I64</f>
        <v>0</v>
      </c>
      <c r="J64" s="52">
        <f>FC_IND_E!J64+FC_TRA_E!J64+FC_OTH_E!J64</f>
        <v>0.32766551999999988</v>
      </c>
      <c r="K64" s="52">
        <f>FC_IND_E!K64+FC_TRA_E!K64+FC_OTH_E!K64</f>
        <v>0</v>
      </c>
      <c r="L64" s="52">
        <f>FC_IND_E!L64+FC_TRA_E!L64+FC_OTH_E!L64</f>
        <v>3.5490873600000001</v>
      </c>
      <c r="M64" s="52">
        <f>FC_IND_E!M64+FC_TRA_E!M64+FC_OTH_E!M64</f>
        <v>5.7328689599999993</v>
      </c>
      <c r="N64" s="52">
        <f>FC_IND_E!N64+FC_TRA_E!N64+FC_OTH_E!N64</f>
        <v>9.6096218400000026</v>
      </c>
      <c r="O64" s="52">
        <f>FC_IND_E!O64+FC_TRA_E!O64+FC_OTH_E!O64</f>
        <v>10.537778159999998</v>
      </c>
      <c r="P64" s="52">
        <f>FC_IND_E!P64+FC_TRA_E!P64+FC_OTH_E!P64</f>
        <v>9.6642655200000007</v>
      </c>
      <c r="Q64" s="52">
        <f>FC_IND_E!Q64+FC_TRA_E!Q64+FC_OTH_E!Q64</f>
        <v>10.046378160000002</v>
      </c>
      <c r="R64" s="52">
        <f>FC_IND_E!R64+FC_TRA_E!R64+FC_OTH_E!R64</f>
        <v>8.8998436800000018</v>
      </c>
      <c r="S64" s="52">
        <f>FC_IND_E!S64+FC_TRA_E!S64+FC_OTH_E!S64</f>
        <v>9.7733563199999978</v>
      </c>
      <c r="T64" s="52">
        <f>FC_IND_E!T64+FC_TRA_E!T64+FC_OTH_E!T64</f>
        <v>9.8926682400000008</v>
      </c>
      <c r="U64" s="52">
        <f>FC_IND_E!U64+FC_TRA_E!U64+FC_OTH_E!U64</f>
        <v>11.26898136</v>
      </c>
      <c r="V64" s="52">
        <f>FC_IND_E!V64+FC_TRA_E!V64+FC_OTH_E!V64</f>
        <v>12.952714320000002</v>
      </c>
      <c r="W64" s="52">
        <f>FC_IND_E!W64+FC_TRA_E!W64+FC_OTH_E!W64</f>
        <v>11.984263200000001</v>
      </c>
      <c r="X64" s="52">
        <f>FC_IND_E!X64+FC_TRA_E!X64+FC_OTH_E!X64</f>
        <v>12.231339120000001</v>
      </c>
    </row>
    <row r="65" spans="1:24" ht="11.25" customHeight="1" x14ac:dyDescent="0.2">
      <c r="A65" s="50" t="s">
        <v>98</v>
      </c>
      <c r="B65" s="51" t="s">
        <v>99</v>
      </c>
      <c r="C65" s="52">
        <f>FC_IND_E!C65+FC_TRA_E!C65+FC_OTH_E!C65</f>
        <v>0</v>
      </c>
      <c r="D65" s="52">
        <f>FC_IND_E!D65+FC_TRA_E!D65+FC_OTH_E!D65</f>
        <v>0</v>
      </c>
      <c r="E65" s="52">
        <f>FC_IND_E!E65+FC_TRA_E!E65+FC_OTH_E!E65</f>
        <v>0</v>
      </c>
      <c r="F65" s="52">
        <f>FC_IND_E!F65+FC_TRA_E!F65+FC_OTH_E!F65</f>
        <v>0</v>
      </c>
      <c r="G65" s="52">
        <f>FC_IND_E!G65+FC_TRA_E!G65+FC_OTH_E!G65</f>
        <v>0</v>
      </c>
      <c r="H65" s="52">
        <f>FC_IND_E!H65+FC_TRA_E!H65+FC_OTH_E!H65</f>
        <v>0</v>
      </c>
      <c r="I65" s="52">
        <f>FC_IND_E!I65+FC_TRA_E!I65+FC_OTH_E!I65</f>
        <v>0</v>
      </c>
      <c r="J65" s="52">
        <f>FC_IND_E!J65+FC_TRA_E!J65+FC_OTH_E!J65</f>
        <v>0</v>
      </c>
      <c r="K65" s="52">
        <f>FC_IND_E!K65+FC_TRA_E!K65+FC_OTH_E!K65</f>
        <v>0</v>
      </c>
      <c r="L65" s="52">
        <f>FC_IND_E!L65+FC_TRA_E!L65+FC_OTH_E!L65</f>
        <v>0</v>
      </c>
      <c r="M65" s="52">
        <f>FC_IND_E!M65+FC_TRA_E!M65+FC_OTH_E!M65</f>
        <v>0</v>
      </c>
      <c r="N65" s="52">
        <f>FC_IND_E!N65+FC_TRA_E!N65+FC_OTH_E!N65</f>
        <v>0</v>
      </c>
      <c r="O65" s="52">
        <f>FC_IND_E!O65+FC_TRA_E!O65+FC_OTH_E!O65</f>
        <v>8.7998399999999961</v>
      </c>
      <c r="P65" s="52">
        <f>FC_IND_E!P65+FC_TRA_E!P65+FC_OTH_E!P65</f>
        <v>15.000119999999999</v>
      </c>
      <c r="Q65" s="52">
        <f>FC_IND_E!Q65+FC_TRA_E!Q65+FC_OTH_E!Q65</f>
        <v>16.099919999999994</v>
      </c>
      <c r="R65" s="52">
        <f>FC_IND_E!R65+FC_TRA_E!R65+FC_OTH_E!R65</f>
        <v>32.500079999999997</v>
      </c>
      <c r="S65" s="52">
        <f>FC_IND_E!S65+FC_TRA_E!S65+FC_OTH_E!S65</f>
        <v>42.69995999999999</v>
      </c>
      <c r="T65" s="52">
        <f>FC_IND_E!T65+FC_TRA_E!T65+FC_OTH_E!T65</f>
        <v>75.200759999999988</v>
      </c>
      <c r="U65" s="52">
        <f>FC_IND_E!U65+FC_TRA_E!U65+FC_OTH_E!U65</f>
        <v>115.67375999999999</v>
      </c>
      <c r="V65" s="52">
        <f>FC_IND_E!V65+FC_TRA_E!V65+FC_OTH_E!V65</f>
        <v>93.775679999999994</v>
      </c>
      <c r="W65" s="52">
        <f>FC_IND_E!W65+FC_TRA_E!W65+FC_OTH_E!W65</f>
        <v>137.79107999999999</v>
      </c>
      <c r="X65" s="52">
        <f>FC_IND_E!X65+FC_TRA_E!X65+FC_OTH_E!X65</f>
        <v>148.16124000000002</v>
      </c>
    </row>
    <row r="66" spans="1:24" ht="11.25" customHeight="1" x14ac:dyDescent="0.2">
      <c r="A66" s="50" t="s">
        <v>100</v>
      </c>
      <c r="B66" s="51" t="s">
        <v>101</v>
      </c>
      <c r="C66" s="52">
        <f>FC_IND_E!C66+FC_TRA_E!C66+FC_OTH_E!C66</f>
        <v>0</v>
      </c>
      <c r="D66" s="52">
        <f>FC_IND_E!D66+FC_TRA_E!D66+FC_OTH_E!D66</f>
        <v>0</v>
      </c>
      <c r="E66" s="52">
        <f>FC_IND_E!E66+FC_TRA_E!E66+FC_OTH_E!E66</f>
        <v>0</v>
      </c>
      <c r="F66" s="52">
        <f>FC_IND_E!F66+FC_TRA_E!F66+FC_OTH_E!F66</f>
        <v>0</v>
      </c>
      <c r="G66" s="52">
        <f>FC_IND_E!G66+FC_TRA_E!G66+FC_OTH_E!G66</f>
        <v>0</v>
      </c>
      <c r="H66" s="52">
        <f>FC_IND_E!H66+FC_TRA_E!H66+FC_OTH_E!H66</f>
        <v>0</v>
      </c>
      <c r="I66" s="52">
        <f>FC_IND_E!I66+FC_TRA_E!I66+FC_OTH_E!I66</f>
        <v>0</v>
      </c>
      <c r="J66" s="52">
        <f>FC_IND_E!J66+FC_TRA_E!J66+FC_OTH_E!J66</f>
        <v>0</v>
      </c>
      <c r="K66" s="52">
        <f>FC_IND_E!K66+FC_TRA_E!K66+FC_OTH_E!K66</f>
        <v>0</v>
      </c>
      <c r="L66" s="52">
        <f>FC_IND_E!L66+FC_TRA_E!L66+FC_OTH_E!L66</f>
        <v>0</v>
      </c>
      <c r="M66" s="52">
        <f>FC_IND_E!M66+FC_TRA_E!M66+FC_OTH_E!M66</f>
        <v>0</v>
      </c>
      <c r="N66" s="52">
        <f>FC_IND_E!N66+FC_TRA_E!N66+FC_OTH_E!N66</f>
        <v>0</v>
      </c>
      <c r="O66" s="52">
        <f>FC_IND_E!O66+FC_TRA_E!O66+FC_OTH_E!O66</f>
        <v>0</v>
      </c>
      <c r="P66" s="52">
        <f>FC_IND_E!P66+FC_TRA_E!P66+FC_OTH_E!P66</f>
        <v>0</v>
      </c>
      <c r="Q66" s="52">
        <f>FC_IND_E!Q66+FC_TRA_E!Q66+FC_OTH_E!Q66</f>
        <v>0</v>
      </c>
      <c r="R66" s="52">
        <f>FC_IND_E!R66+FC_TRA_E!R66+FC_OTH_E!R66</f>
        <v>0</v>
      </c>
      <c r="S66" s="52">
        <f>FC_IND_E!S66+FC_TRA_E!S66+FC_OTH_E!S66</f>
        <v>0</v>
      </c>
      <c r="T66" s="52">
        <f>FC_IND_E!T66+FC_TRA_E!T66+FC_OTH_E!T66</f>
        <v>0</v>
      </c>
      <c r="U66" s="52">
        <f>FC_IND_E!U66+FC_TRA_E!U66+FC_OTH_E!U66</f>
        <v>0</v>
      </c>
      <c r="V66" s="52">
        <f>FC_IND_E!V66+FC_TRA_E!V66+FC_OTH_E!V66</f>
        <v>0</v>
      </c>
      <c r="W66" s="52">
        <f>FC_IND_E!W66+FC_TRA_E!W66+FC_OTH_E!W66</f>
        <v>0</v>
      </c>
      <c r="X66" s="52">
        <f>FC_IND_E!X66+FC_TRA_E!X66+FC_OTH_E!X66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FC_IND_E!C67+FC_TRA_E!C67+FC_OTH_E!C67</f>
        <v>0</v>
      </c>
      <c r="D67" s="52">
        <f>FC_IND_E!D67+FC_TRA_E!D67+FC_OTH_E!D67</f>
        <v>0</v>
      </c>
      <c r="E67" s="52">
        <f>FC_IND_E!E67+FC_TRA_E!E67+FC_OTH_E!E67</f>
        <v>0</v>
      </c>
      <c r="F67" s="52">
        <f>FC_IND_E!F67+FC_TRA_E!F67+FC_OTH_E!F67</f>
        <v>0</v>
      </c>
      <c r="G67" s="52">
        <f>FC_IND_E!G67+FC_TRA_E!G67+FC_OTH_E!G67</f>
        <v>0</v>
      </c>
      <c r="H67" s="52">
        <f>FC_IND_E!H67+FC_TRA_E!H67+FC_OTH_E!H67</f>
        <v>0</v>
      </c>
      <c r="I67" s="52">
        <f>FC_IND_E!I67+FC_TRA_E!I67+FC_OTH_E!I67</f>
        <v>0</v>
      </c>
      <c r="J67" s="52">
        <f>FC_IND_E!J67+FC_TRA_E!J67+FC_OTH_E!J67</f>
        <v>0</v>
      </c>
      <c r="K67" s="52">
        <f>FC_IND_E!K67+FC_TRA_E!K67+FC_OTH_E!K67</f>
        <v>0</v>
      </c>
      <c r="L67" s="52">
        <f>FC_IND_E!L67+FC_TRA_E!L67+FC_OTH_E!L67</f>
        <v>0</v>
      </c>
      <c r="M67" s="52">
        <f>FC_IND_E!M67+FC_TRA_E!M67+FC_OTH_E!M67</f>
        <v>0</v>
      </c>
      <c r="N67" s="52">
        <f>FC_IND_E!N67+FC_TRA_E!N67+FC_OTH_E!N67</f>
        <v>0</v>
      </c>
      <c r="O67" s="52">
        <f>FC_IND_E!O67+FC_TRA_E!O67+FC_OTH_E!O67</f>
        <v>0</v>
      </c>
      <c r="P67" s="52">
        <f>FC_IND_E!P67+FC_TRA_E!P67+FC_OTH_E!P67</f>
        <v>0</v>
      </c>
      <c r="Q67" s="52">
        <f>FC_IND_E!Q67+FC_TRA_E!Q67+FC_OTH_E!Q67</f>
        <v>0</v>
      </c>
      <c r="R67" s="52">
        <f>FC_IND_E!R67+FC_TRA_E!R67+FC_OTH_E!R67</f>
        <v>0</v>
      </c>
      <c r="S67" s="52">
        <f>FC_IND_E!S67+FC_TRA_E!S67+FC_OTH_E!S67</f>
        <v>0</v>
      </c>
      <c r="T67" s="52">
        <f>FC_IND_E!T67+FC_TRA_E!T67+FC_OTH_E!T67</f>
        <v>0</v>
      </c>
      <c r="U67" s="52">
        <f>FC_IND_E!U67+FC_TRA_E!U67+FC_OTH_E!U67</f>
        <v>0</v>
      </c>
      <c r="V67" s="52">
        <f>FC_IND_E!V67+FC_TRA_E!V67+FC_OTH_E!V67</f>
        <v>0</v>
      </c>
      <c r="W67" s="52">
        <f>FC_IND_E!W67+FC_TRA_E!W67+FC_OTH_E!W67</f>
        <v>1.93275504</v>
      </c>
      <c r="X67" s="52">
        <f>FC_IND_E!X67+FC_TRA_E!X67+FC_OTH_E!X67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FC_IND_E!C68+FC_TRA_E!C68+FC_OTH_E!C68</f>
        <v>0</v>
      </c>
      <c r="D68" s="52">
        <f>FC_IND_E!D68+FC_TRA_E!D68+FC_OTH_E!D68</f>
        <v>0</v>
      </c>
      <c r="E68" s="52">
        <f>FC_IND_E!E68+FC_TRA_E!E68+FC_OTH_E!E68</f>
        <v>0</v>
      </c>
      <c r="F68" s="52">
        <f>FC_IND_E!F68+FC_TRA_E!F68+FC_OTH_E!F68</f>
        <v>0</v>
      </c>
      <c r="G68" s="52">
        <f>FC_IND_E!G68+FC_TRA_E!G68+FC_OTH_E!G68</f>
        <v>0</v>
      </c>
      <c r="H68" s="52">
        <f>FC_IND_E!H68+FC_TRA_E!H68+FC_OTH_E!H68</f>
        <v>0</v>
      </c>
      <c r="I68" s="52">
        <f>FC_IND_E!I68+FC_TRA_E!I68+FC_OTH_E!I68</f>
        <v>0</v>
      </c>
      <c r="J68" s="52">
        <f>FC_IND_E!J68+FC_TRA_E!J68+FC_OTH_E!J68</f>
        <v>0</v>
      </c>
      <c r="K68" s="52">
        <f>FC_IND_E!K68+FC_TRA_E!K68+FC_OTH_E!K68</f>
        <v>0</v>
      </c>
      <c r="L68" s="52">
        <f>FC_IND_E!L68+FC_TRA_E!L68+FC_OTH_E!L68</f>
        <v>0</v>
      </c>
      <c r="M68" s="52">
        <f>FC_IND_E!M68+FC_TRA_E!M68+FC_OTH_E!M68</f>
        <v>0</v>
      </c>
      <c r="N68" s="52">
        <f>FC_IND_E!N68+FC_TRA_E!N68+FC_OTH_E!N68</f>
        <v>0</v>
      </c>
      <c r="O68" s="52">
        <f>FC_IND_E!O68+FC_TRA_E!O68+FC_OTH_E!O68</f>
        <v>0</v>
      </c>
      <c r="P68" s="52">
        <f>FC_IND_E!P68+FC_TRA_E!P68+FC_OTH_E!P68</f>
        <v>0</v>
      </c>
      <c r="Q68" s="52">
        <f>FC_IND_E!Q68+FC_TRA_E!Q68+FC_OTH_E!Q68</f>
        <v>0</v>
      </c>
      <c r="R68" s="52">
        <f>FC_IND_E!R68+FC_TRA_E!R68+FC_OTH_E!R68</f>
        <v>0</v>
      </c>
      <c r="S68" s="52">
        <f>FC_IND_E!S68+FC_TRA_E!S68+FC_OTH_E!S68</f>
        <v>0.14935967999999994</v>
      </c>
      <c r="T68" s="52">
        <f>FC_IND_E!T68+FC_TRA_E!T68+FC_OTH_E!T68</f>
        <v>3.811475520000001</v>
      </c>
      <c r="U68" s="52">
        <f>FC_IND_E!U68+FC_TRA_E!U68+FC_OTH_E!U68</f>
        <v>0</v>
      </c>
      <c r="V68" s="52">
        <f>FC_IND_E!V68+FC_TRA_E!V68+FC_OTH_E!V68</f>
        <v>0</v>
      </c>
      <c r="W68" s="52">
        <f>FC_IND_E!W68+FC_TRA_E!W68+FC_OTH_E!W68</f>
        <v>0</v>
      </c>
      <c r="X68" s="52">
        <f>FC_IND_E!X68+FC_TRA_E!X68+FC_OTH_E!X68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FC_IND_E!C69+FC_TRA_E!C69+FC_OTH_E!C69</f>
        <v>0</v>
      </c>
      <c r="D69" s="52">
        <f>FC_IND_E!D69+FC_TRA_E!D69+FC_OTH_E!D69</f>
        <v>0</v>
      </c>
      <c r="E69" s="52">
        <f>FC_IND_E!E69+FC_TRA_E!E69+FC_OTH_E!E69</f>
        <v>0</v>
      </c>
      <c r="F69" s="52">
        <f>FC_IND_E!F69+FC_TRA_E!F69+FC_OTH_E!F69</f>
        <v>0</v>
      </c>
      <c r="G69" s="52">
        <f>FC_IND_E!G69+FC_TRA_E!G69+FC_OTH_E!G69</f>
        <v>0</v>
      </c>
      <c r="H69" s="52">
        <f>FC_IND_E!H69+FC_TRA_E!H69+FC_OTH_E!H69</f>
        <v>0</v>
      </c>
      <c r="I69" s="52">
        <f>FC_IND_E!I69+FC_TRA_E!I69+FC_OTH_E!I69</f>
        <v>0</v>
      </c>
      <c r="J69" s="52">
        <f>FC_IND_E!J69+FC_TRA_E!J69+FC_OTH_E!J69</f>
        <v>2.6196566400000001</v>
      </c>
      <c r="K69" s="52">
        <f>FC_IND_E!K69+FC_TRA_E!K69+FC_OTH_E!K69</f>
        <v>41.913486720000002</v>
      </c>
      <c r="L69" s="52">
        <f>FC_IND_E!L69+FC_TRA_E!L69+FC_OTH_E!L69</f>
        <v>44.533143359999983</v>
      </c>
      <c r="M69" s="52">
        <f>FC_IND_E!M69+FC_TRA_E!M69+FC_OTH_E!M69</f>
        <v>44.533143359999983</v>
      </c>
      <c r="N69" s="52">
        <f>FC_IND_E!N69+FC_TRA_E!N69+FC_OTH_E!N69</f>
        <v>47.152799999999999</v>
      </c>
      <c r="O69" s="52">
        <f>FC_IND_E!O69+FC_TRA_E!O69+FC_OTH_E!O69</f>
        <v>47.152799999999999</v>
      </c>
      <c r="P69" s="52">
        <f>FC_IND_E!P69+FC_TRA_E!P69+FC_OTH_E!P69</f>
        <v>44.533143359999983</v>
      </c>
      <c r="Q69" s="52">
        <f>FC_IND_E!Q69+FC_TRA_E!Q69+FC_OTH_E!Q69</f>
        <v>28.815713279999997</v>
      </c>
      <c r="R69" s="52">
        <f>FC_IND_E!R69+FC_TRA_E!R69+FC_OTH_E!R69</f>
        <v>28.815713279999997</v>
      </c>
      <c r="S69" s="52">
        <f>FC_IND_E!S69+FC_TRA_E!S69+FC_OTH_E!S69</f>
        <v>26.196056640000002</v>
      </c>
      <c r="T69" s="52">
        <f>FC_IND_E!T69+FC_TRA_E!T69+FC_OTH_E!T69</f>
        <v>25.40236032</v>
      </c>
      <c r="U69" s="52">
        <f>FC_IND_E!U69+FC_TRA_E!U69+FC_OTH_E!U69</f>
        <v>26.531223840000003</v>
      </c>
      <c r="V69" s="52">
        <f>FC_IND_E!V69+FC_TRA_E!V69+FC_OTH_E!V69</f>
        <v>31.833492479999993</v>
      </c>
      <c r="W69" s="52">
        <f>FC_IND_E!W69+FC_TRA_E!W69+FC_OTH_E!W69</f>
        <v>73.400342400000014</v>
      </c>
      <c r="X69" s="52">
        <f>FC_IND_E!X69+FC_TRA_E!X69+FC_OTH_E!X69</f>
        <v>74.543479200000007</v>
      </c>
    </row>
    <row r="70" spans="1:24" ht="11.25" customHeight="1" x14ac:dyDescent="0.2">
      <c r="A70" s="50" t="s">
        <v>108</v>
      </c>
      <c r="B70" s="51" t="s">
        <v>109</v>
      </c>
      <c r="C70" s="52">
        <f>FC_IND_E!C70+FC_TRA_E!C70+FC_OTH_E!C70</f>
        <v>0</v>
      </c>
      <c r="D70" s="52">
        <f>FC_IND_E!D70+FC_TRA_E!D70+FC_OTH_E!D70</f>
        <v>0</v>
      </c>
      <c r="E70" s="52">
        <f>FC_IND_E!E70+FC_TRA_E!E70+FC_OTH_E!E70</f>
        <v>0</v>
      </c>
      <c r="F70" s="52">
        <f>FC_IND_E!F70+FC_TRA_E!F70+FC_OTH_E!F70</f>
        <v>0</v>
      </c>
      <c r="G70" s="52">
        <f>FC_IND_E!G70+FC_TRA_E!G70+FC_OTH_E!G70</f>
        <v>0</v>
      </c>
      <c r="H70" s="52">
        <f>FC_IND_E!H70+FC_TRA_E!H70+FC_OTH_E!H70</f>
        <v>0</v>
      </c>
      <c r="I70" s="52">
        <f>FC_IND_E!I70+FC_TRA_E!I70+FC_OTH_E!I70</f>
        <v>0</v>
      </c>
      <c r="J70" s="52">
        <f>FC_IND_E!J70+FC_TRA_E!J70+FC_OTH_E!J70</f>
        <v>0</v>
      </c>
      <c r="K70" s="52">
        <f>FC_IND_E!K70+FC_TRA_E!K70+FC_OTH_E!K70</f>
        <v>0</v>
      </c>
      <c r="L70" s="52">
        <f>FC_IND_E!L70+FC_TRA_E!L70+FC_OTH_E!L70</f>
        <v>0</v>
      </c>
      <c r="M70" s="52">
        <f>FC_IND_E!M70+FC_TRA_E!M70+FC_OTH_E!M70</f>
        <v>0</v>
      </c>
      <c r="N70" s="52">
        <f>FC_IND_E!N70+FC_TRA_E!N70+FC_OTH_E!N70</f>
        <v>0</v>
      </c>
      <c r="O70" s="52">
        <f>FC_IND_E!O70+FC_TRA_E!O70+FC_OTH_E!O70</f>
        <v>0</v>
      </c>
      <c r="P70" s="52">
        <f>FC_IND_E!P70+FC_TRA_E!P70+FC_OTH_E!P70</f>
        <v>0</v>
      </c>
      <c r="Q70" s="52">
        <f>FC_IND_E!Q70+FC_TRA_E!Q70+FC_OTH_E!Q70</f>
        <v>0</v>
      </c>
      <c r="R70" s="52">
        <f>FC_IND_E!R70+FC_TRA_E!R70+FC_OTH_E!R70</f>
        <v>0</v>
      </c>
      <c r="S70" s="52">
        <f>FC_IND_E!S70+FC_TRA_E!S70+FC_OTH_E!S70</f>
        <v>0</v>
      </c>
      <c r="T70" s="52">
        <f>FC_IND_E!T70+FC_TRA_E!T70+FC_OTH_E!T70</f>
        <v>0</v>
      </c>
      <c r="U70" s="52">
        <f>FC_IND_E!U70+FC_TRA_E!U70+FC_OTH_E!U70</f>
        <v>0</v>
      </c>
      <c r="V70" s="52">
        <f>FC_IND_E!V70+FC_TRA_E!V70+FC_OTH_E!V70</f>
        <v>0</v>
      </c>
      <c r="W70" s="52">
        <f>FC_IND_E!W70+FC_TRA_E!W70+FC_OTH_E!W70</f>
        <v>0</v>
      </c>
      <c r="X70" s="52">
        <f>FC_IND_E!X70+FC_TRA_E!X70+FC_OTH_E!X70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FC_IND_E!C71+FC_TRA_E!C71+FC_OTH_E!C71</f>
        <v>0</v>
      </c>
      <c r="D71" s="52">
        <f>FC_IND_E!D71+FC_TRA_E!D71+FC_OTH_E!D71</f>
        <v>0</v>
      </c>
      <c r="E71" s="52">
        <f>FC_IND_E!E71+FC_TRA_E!E71+FC_OTH_E!E71</f>
        <v>0</v>
      </c>
      <c r="F71" s="52">
        <f>FC_IND_E!F71+FC_TRA_E!F71+FC_OTH_E!F71</f>
        <v>0</v>
      </c>
      <c r="G71" s="52">
        <f>FC_IND_E!G71+FC_TRA_E!G71+FC_OTH_E!G71</f>
        <v>0</v>
      </c>
      <c r="H71" s="52">
        <f>FC_IND_E!H71+FC_TRA_E!H71+FC_OTH_E!H71</f>
        <v>0</v>
      </c>
      <c r="I71" s="52">
        <f>FC_IND_E!I71+FC_TRA_E!I71+FC_OTH_E!I71</f>
        <v>0</v>
      </c>
      <c r="J71" s="52">
        <f>FC_IND_E!J71+FC_TRA_E!J71+FC_OTH_E!J71</f>
        <v>0</v>
      </c>
      <c r="K71" s="52">
        <f>FC_IND_E!K71+FC_TRA_E!K71+FC_OTH_E!K71</f>
        <v>0</v>
      </c>
      <c r="L71" s="52">
        <f>FC_IND_E!L71+FC_TRA_E!L71+FC_OTH_E!L71</f>
        <v>0</v>
      </c>
      <c r="M71" s="52">
        <f>FC_IND_E!M71+FC_TRA_E!M71+FC_OTH_E!M71</f>
        <v>0</v>
      </c>
      <c r="N71" s="52">
        <f>FC_IND_E!N71+FC_TRA_E!N71+FC_OTH_E!N71</f>
        <v>0</v>
      </c>
      <c r="O71" s="52">
        <f>FC_IND_E!O71+FC_TRA_E!O71+FC_OTH_E!O71</f>
        <v>0</v>
      </c>
      <c r="P71" s="52">
        <f>FC_IND_E!P71+FC_TRA_E!P71+FC_OTH_E!P71</f>
        <v>0</v>
      </c>
      <c r="Q71" s="52">
        <f>FC_IND_E!Q71+FC_TRA_E!Q71+FC_OTH_E!Q71</f>
        <v>0</v>
      </c>
      <c r="R71" s="52">
        <f>FC_IND_E!R71+FC_TRA_E!R71+FC_OTH_E!R71</f>
        <v>0</v>
      </c>
      <c r="S71" s="52">
        <f>FC_IND_E!S71+FC_TRA_E!S71+FC_OTH_E!S71</f>
        <v>0</v>
      </c>
      <c r="T71" s="52">
        <f>FC_IND_E!T71+FC_TRA_E!T71+FC_OTH_E!T71</f>
        <v>0</v>
      </c>
      <c r="U71" s="52">
        <f>FC_IND_E!U71+FC_TRA_E!U71+FC_OTH_E!U71</f>
        <v>0</v>
      </c>
      <c r="V71" s="52">
        <f>FC_IND_E!V71+FC_TRA_E!V71+FC_OTH_E!V71</f>
        <v>0</v>
      </c>
      <c r="W71" s="52">
        <f>FC_IND_E!W71+FC_TRA_E!W71+FC_OTH_E!W71</f>
        <v>0</v>
      </c>
      <c r="X71" s="52">
        <f>FC_IND_E!X71+FC_TRA_E!X71+FC_OTH_E!X71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FC_IND_E!C72+FC_TRA_E!C72+FC_OTH_E!C72</f>
        <v>0</v>
      </c>
      <c r="D72" s="55">
        <f>FC_IND_E!D72+FC_TRA_E!D72+FC_OTH_E!D72</f>
        <v>0</v>
      </c>
      <c r="E72" s="55">
        <f>FC_IND_E!E72+FC_TRA_E!E72+FC_OTH_E!E72</f>
        <v>0</v>
      </c>
      <c r="F72" s="55">
        <f>FC_IND_E!F72+FC_TRA_E!F72+FC_OTH_E!F72</f>
        <v>0</v>
      </c>
      <c r="G72" s="55">
        <f>FC_IND_E!G72+FC_TRA_E!G72+FC_OTH_E!G72</f>
        <v>0</v>
      </c>
      <c r="H72" s="55">
        <f>FC_IND_E!H72+FC_TRA_E!H72+FC_OTH_E!H72</f>
        <v>0</v>
      </c>
      <c r="I72" s="55">
        <f>FC_IND_E!I72+FC_TRA_E!I72+FC_OTH_E!I72</f>
        <v>0</v>
      </c>
      <c r="J72" s="55">
        <f>FC_IND_E!J72+FC_TRA_E!J72+FC_OTH_E!J72</f>
        <v>0</v>
      </c>
      <c r="K72" s="55">
        <f>FC_IND_E!K72+FC_TRA_E!K72+FC_OTH_E!K72</f>
        <v>0</v>
      </c>
      <c r="L72" s="55">
        <f>FC_IND_E!L72+FC_TRA_E!L72+FC_OTH_E!L72</f>
        <v>0</v>
      </c>
      <c r="M72" s="55">
        <f>FC_IND_E!M72+FC_TRA_E!M72+FC_OTH_E!M72</f>
        <v>0</v>
      </c>
      <c r="N72" s="55">
        <f>FC_IND_E!N72+FC_TRA_E!N72+FC_OTH_E!N72</f>
        <v>0</v>
      </c>
      <c r="O72" s="55">
        <f>FC_IND_E!O72+FC_TRA_E!O72+FC_OTH_E!O72</f>
        <v>0</v>
      </c>
      <c r="P72" s="55">
        <f>FC_IND_E!P72+FC_TRA_E!P72+FC_OTH_E!P72</f>
        <v>0</v>
      </c>
      <c r="Q72" s="55">
        <f>FC_IND_E!Q72+FC_TRA_E!Q72+FC_OTH_E!Q72</f>
        <v>0</v>
      </c>
      <c r="R72" s="55">
        <f>FC_IND_E!R72+FC_TRA_E!R72+FC_OTH_E!R72</f>
        <v>0</v>
      </c>
      <c r="S72" s="55">
        <f>FC_IND_E!S72+FC_TRA_E!S72+FC_OTH_E!S72</f>
        <v>0</v>
      </c>
      <c r="T72" s="55">
        <f>FC_IND_E!T72+FC_TRA_E!T72+FC_OTH_E!T72</f>
        <v>0</v>
      </c>
      <c r="U72" s="55">
        <f>FC_IND_E!U72+FC_TRA_E!U72+FC_OTH_E!U72</f>
        <v>0</v>
      </c>
      <c r="V72" s="55">
        <f>FC_IND_E!V72+FC_TRA_E!V72+FC_OTH_E!V72</f>
        <v>0</v>
      </c>
      <c r="W72" s="55">
        <f>FC_IND_E!W72+FC_TRA_E!W72+FC_OTH_E!W72</f>
        <v>0</v>
      </c>
      <c r="X72" s="55">
        <f>FC_IND_E!X72+FC_TRA_E!X72+FC_OTH_E!X72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2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142</v>
      </c>
      <c r="B1" s="4" t="s">
        <v>188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880.64671154869711</v>
      </c>
      <c r="D2" s="21">
        <f t="shared" ref="D2:X2" si="0">SUM(D3,D17,D22,D25,D26,D51,D52)</f>
        <v>815.04410026328935</v>
      </c>
      <c r="E2" s="21">
        <f t="shared" si="0"/>
        <v>828.70211792571945</v>
      </c>
      <c r="F2" s="21">
        <f t="shared" si="0"/>
        <v>853.15529590326298</v>
      </c>
      <c r="G2" s="21">
        <f t="shared" si="0"/>
        <v>934.83506503184697</v>
      </c>
      <c r="H2" s="21">
        <f t="shared" si="0"/>
        <v>932.33052990517422</v>
      </c>
      <c r="I2" s="21">
        <f t="shared" si="0"/>
        <v>872.58875934819241</v>
      </c>
      <c r="J2" s="21">
        <f t="shared" si="0"/>
        <v>883.20347182470027</v>
      </c>
      <c r="K2" s="21">
        <f t="shared" si="0"/>
        <v>894.50630784000032</v>
      </c>
      <c r="L2" s="21">
        <f t="shared" si="0"/>
        <v>773.69545415160007</v>
      </c>
      <c r="M2" s="21">
        <f t="shared" si="0"/>
        <v>677.83670604000008</v>
      </c>
      <c r="N2" s="21">
        <f t="shared" si="0"/>
        <v>570.10220359199991</v>
      </c>
      <c r="O2" s="21">
        <f t="shared" si="0"/>
        <v>467.07696996000004</v>
      </c>
      <c r="P2" s="21">
        <f t="shared" si="0"/>
        <v>539.11717608000004</v>
      </c>
      <c r="Q2" s="21">
        <f t="shared" si="0"/>
        <v>690.38794749599992</v>
      </c>
      <c r="R2" s="21">
        <f t="shared" si="0"/>
        <v>617.97538200000008</v>
      </c>
      <c r="S2" s="21">
        <f t="shared" si="0"/>
        <v>607.41597645599995</v>
      </c>
      <c r="T2" s="21">
        <f t="shared" si="0"/>
        <v>628.58359224360004</v>
      </c>
      <c r="U2" s="21">
        <f t="shared" si="0"/>
        <v>559.12116185430341</v>
      </c>
      <c r="V2" s="21">
        <f t="shared" si="0"/>
        <v>567.61380452604669</v>
      </c>
      <c r="W2" s="21">
        <f t="shared" si="0"/>
        <v>612.13244449402919</v>
      </c>
      <c r="X2" s="21">
        <f t="shared" si="0"/>
        <v>570.4222767479273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125.45632622160002</v>
      </c>
      <c r="D3" s="24">
        <f t="shared" si="1"/>
        <v>131.72235880320002</v>
      </c>
      <c r="E3" s="24">
        <f t="shared" si="1"/>
        <v>129.56323271759999</v>
      </c>
      <c r="F3" s="24">
        <f t="shared" si="1"/>
        <v>133.9801573176</v>
      </c>
      <c r="G3" s="24">
        <f t="shared" si="1"/>
        <v>151.58841144480007</v>
      </c>
      <c r="H3" s="24">
        <f t="shared" si="1"/>
        <v>138.33697093920003</v>
      </c>
      <c r="I3" s="24">
        <f t="shared" si="1"/>
        <v>149.92599204000001</v>
      </c>
      <c r="J3" s="24">
        <f t="shared" si="1"/>
        <v>116.77455721799998</v>
      </c>
      <c r="K3" s="24">
        <f t="shared" si="1"/>
        <v>111.15477648</v>
      </c>
      <c r="L3" s="24">
        <f t="shared" si="1"/>
        <v>57.390459231599991</v>
      </c>
      <c r="M3" s="24">
        <f t="shared" si="1"/>
        <v>66.475387439999977</v>
      </c>
      <c r="N3" s="24">
        <f t="shared" si="1"/>
        <v>29.379129911999989</v>
      </c>
      <c r="O3" s="24">
        <f t="shared" si="1"/>
        <v>0.52425648000000002</v>
      </c>
      <c r="P3" s="24">
        <f t="shared" si="1"/>
        <v>0.52425648000000002</v>
      </c>
      <c r="Q3" s="24">
        <f t="shared" si="1"/>
        <v>8.8136809199999995</v>
      </c>
      <c r="R3" s="24">
        <f t="shared" si="1"/>
        <v>14.502636720000002</v>
      </c>
      <c r="S3" s="24">
        <f t="shared" si="1"/>
        <v>0</v>
      </c>
      <c r="T3" s="24">
        <f t="shared" si="1"/>
        <v>11.693692098000001</v>
      </c>
      <c r="U3" s="24">
        <f t="shared" si="1"/>
        <v>53.920524240000006</v>
      </c>
      <c r="V3" s="24">
        <f t="shared" si="1"/>
        <v>68.602785894306422</v>
      </c>
      <c r="W3" s="24">
        <f t="shared" si="1"/>
        <v>68.942227922941612</v>
      </c>
      <c r="X3" s="24">
        <f t="shared" ref="X3" si="2">SUM(X4,X8,X11)</f>
        <v>155.78429514517421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125.45632622160002</v>
      </c>
      <c r="D4" s="19">
        <f t="shared" si="3"/>
        <v>131.72235880320002</v>
      </c>
      <c r="E4" s="19">
        <f t="shared" si="3"/>
        <v>129.56323271759999</v>
      </c>
      <c r="F4" s="19">
        <f t="shared" si="3"/>
        <v>133.9801573176</v>
      </c>
      <c r="G4" s="19">
        <f t="shared" si="3"/>
        <v>151.06415496480008</v>
      </c>
      <c r="H4" s="19">
        <f t="shared" si="3"/>
        <v>137.81271445920004</v>
      </c>
      <c r="I4" s="19">
        <f t="shared" si="3"/>
        <v>149.40173556000002</v>
      </c>
      <c r="J4" s="19">
        <f t="shared" si="3"/>
        <v>116.25030073799998</v>
      </c>
      <c r="K4" s="19">
        <f t="shared" si="3"/>
        <v>110.63051999999999</v>
      </c>
      <c r="L4" s="19">
        <f t="shared" si="3"/>
        <v>56.866202751599992</v>
      </c>
      <c r="M4" s="19">
        <f t="shared" si="3"/>
        <v>65.951130959999972</v>
      </c>
      <c r="N4" s="19">
        <f t="shared" si="3"/>
        <v>28.854873431999987</v>
      </c>
      <c r="O4" s="19">
        <f t="shared" si="3"/>
        <v>0</v>
      </c>
      <c r="P4" s="19">
        <f t="shared" si="3"/>
        <v>0</v>
      </c>
      <c r="Q4" s="19">
        <f t="shared" si="3"/>
        <v>8.8136809199999995</v>
      </c>
      <c r="R4" s="19">
        <f t="shared" si="3"/>
        <v>14.502636720000002</v>
      </c>
      <c r="S4" s="19">
        <f t="shared" si="3"/>
        <v>0</v>
      </c>
      <c r="T4" s="19">
        <f t="shared" si="3"/>
        <v>11.693692098000001</v>
      </c>
      <c r="U4" s="19">
        <f t="shared" si="3"/>
        <v>53.920524240000006</v>
      </c>
      <c r="V4" s="19">
        <f t="shared" si="3"/>
        <v>68.602785894306422</v>
      </c>
      <c r="W4" s="19">
        <f t="shared" si="3"/>
        <v>68.942227922941612</v>
      </c>
      <c r="X4" s="19">
        <f t="shared" ref="X4" si="4">SUM(X5:X7)</f>
        <v>155.78429514517421</v>
      </c>
    </row>
    <row r="5" spans="1:24" ht="11.25" customHeight="1" x14ac:dyDescent="0.2">
      <c r="A5" s="28" t="s">
        <v>4</v>
      </c>
      <c r="B5" s="7" t="s">
        <v>5</v>
      </c>
      <c r="C5" s="8">
        <f>FC_IND_IS_E!C5+FC_IND_NFM_E!C5+FC_IND_CPC_E!C5+FC_IND_NMM_E!C5+FC_IND_PPP_E!C5+FC_IND_FBT_E!C5+FC_IND_TE_E!C5+FC_IND_MAC_E!C5+FC_IND_TL_E!C5+FC_IND_WP_E!C5+FC_IND_MQ_E!C5+FC_IND_CON_E!C5+FC_IND_NSP_E!C5</f>
        <v>0</v>
      </c>
      <c r="D5" s="8">
        <f>FC_IND_IS_E!D5+FC_IND_NFM_E!D5+FC_IND_CPC_E!D5+FC_IND_NMM_E!D5+FC_IND_PPP_E!D5+FC_IND_FBT_E!D5+FC_IND_TE_E!D5+FC_IND_MAC_E!D5+FC_IND_TL_E!D5+FC_IND_WP_E!D5+FC_IND_MQ_E!D5+FC_IND_CON_E!D5+FC_IND_NSP_E!D5</f>
        <v>0</v>
      </c>
      <c r="E5" s="8">
        <f>FC_IND_IS_E!E5+FC_IND_NFM_E!E5+FC_IND_CPC_E!E5+FC_IND_NMM_E!E5+FC_IND_PPP_E!E5+FC_IND_FBT_E!E5+FC_IND_TE_E!E5+FC_IND_MAC_E!E5+FC_IND_TL_E!E5+FC_IND_WP_E!E5+FC_IND_MQ_E!E5+FC_IND_CON_E!E5+FC_IND_NSP_E!E5</f>
        <v>0</v>
      </c>
      <c r="F5" s="8">
        <f>FC_IND_IS_E!F5+FC_IND_NFM_E!F5+FC_IND_CPC_E!F5+FC_IND_NMM_E!F5+FC_IND_PPP_E!F5+FC_IND_FBT_E!F5+FC_IND_TE_E!F5+FC_IND_MAC_E!F5+FC_IND_TL_E!F5+FC_IND_WP_E!F5+FC_IND_MQ_E!F5+FC_IND_CON_E!F5+FC_IND_NSP_E!F5</f>
        <v>0</v>
      </c>
      <c r="G5" s="8">
        <f>FC_IND_IS_E!G5+FC_IND_NFM_E!G5+FC_IND_CPC_E!G5+FC_IND_NMM_E!G5+FC_IND_PPP_E!G5+FC_IND_FBT_E!G5+FC_IND_TE_E!G5+FC_IND_MAC_E!G5+FC_IND_TL_E!G5+FC_IND_WP_E!G5+FC_IND_MQ_E!G5+FC_IND_CON_E!G5+FC_IND_NSP_E!G5</f>
        <v>0</v>
      </c>
      <c r="H5" s="8">
        <f>FC_IND_IS_E!H5+FC_IND_NFM_E!H5+FC_IND_CPC_E!H5+FC_IND_NMM_E!H5+FC_IND_PPP_E!H5+FC_IND_FBT_E!H5+FC_IND_TE_E!H5+FC_IND_MAC_E!H5+FC_IND_TL_E!H5+FC_IND_WP_E!H5+FC_IND_MQ_E!H5+FC_IND_CON_E!H5+FC_IND_NSP_E!H5</f>
        <v>0</v>
      </c>
      <c r="I5" s="8">
        <f>FC_IND_IS_E!I5+FC_IND_NFM_E!I5+FC_IND_CPC_E!I5+FC_IND_NMM_E!I5+FC_IND_PPP_E!I5+FC_IND_FBT_E!I5+FC_IND_TE_E!I5+FC_IND_MAC_E!I5+FC_IND_TL_E!I5+FC_IND_WP_E!I5+FC_IND_MQ_E!I5+FC_IND_CON_E!I5+FC_IND_NSP_E!I5</f>
        <v>0</v>
      </c>
      <c r="J5" s="8">
        <f>FC_IND_IS_E!J5+FC_IND_NFM_E!J5+FC_IND_CPC_E!J5+FC_IND_NMM_E!J5+FC_IND_PPP_E!J5+FC_IND_FBT_E!J5+FC_IND_TE_E!J5+FC_IND_MAC_E!J5+FC_IND_TL_E!J5+FC_IND_WP_E!J5+FC_IND_MQ_E!J5+FC_IND_CON_E!J5+FC_IND_NSP_E!J5</f>
        <v>0</v>
      </c>
      <c r="K5" s="8">
        <f>FC_IND_IS_E!K5+FC_IND_NFM_E!K5+FC_IND_CPC_E!K5+FC_IND_NMM_E!K5+FC_IND_PPP_E!K5+FC_IND_FBT_E!K5+FC_IND_TE_E!K5+FC_IND_MAC_E!K5+FC_IND_TL_E!K5+FC_IND_WP_E!K5+FC_IND_MQ_E!K5+FC_IND_CON_E!K5+FC_IND_NSP_E!K5</f>
        <v>0</v>
      </c>
      <c r="L5" s="8">
        <f>FC_IND_IS_E!L5+FC_IND_NFM_E!L5+FC_IND_CPC_E!L5+FC_IND_NMM_E!L5+FC_IND_PPP_E!L5+FC_IND_FBT_E!L5+FC_IND_TE_E!L5+FC_IND_MAC_E!L5+FC_IND_TL_E!L5+FC_IND_WP_E!L5+FC_IND_MQ_E!L5+FC_IND_CON_E!L5+FC_IND_NSP_E!L5</f>
        <v>0</v>
      </c>
      <c r="M5" s="8">
        <f>FC_IND_IS_E!M5+FC_IND_NFM_E!M5+FC_IND_CPC_E!M5+FC_IND_NMM_E!M5+FC_IND_PPP_E!M5+FC_IND_FBT_E!M5+FC_IND_TE_E!M5+FC_IND_MAC_E!M5+FC_IND_TL_E!M5+FC_IND_WP_E!M5+FC_IND_MQ_E!M5+FC_IND_CON_E!M5+FC_IND_NSP_E!M5</f>
        <v>0</v>
      </c>
      <c r="N5" s="8">
        <f>FC_IND_IS_E!N5+FC_IND_NFM_E!N5+FC_IND_CPC_E!N5+FC_IND_NMM_E!N5+FC_IND_PPP_E!N5+FC_IND_FBT_E!N5+FC_IND_TE_E!N5+FC_IND_MAC_E!N5+FC_IND_TL_E!N5+FC_IND_WP_E!N5+FC_IND_MQ_E!N5+FC_IND_CON_E!N5+FC_IND_NSP_E!N5</f>
        <v>0</v>
      </c>
      <c r="O5" s="8">
        <f>FC_IND_IS_E!O5+FC_IND_NFM_E!O5+FC_IND_CPC_E!O5+FC_IND_NMM_E!O5+FC_IND_PPP_E!O5+FC_IND_FBT_E!O5+FC_IND_TE_E!O5+FC_IND_MAC_E!O5+FC_IND_TL_E!O5+FC_IND_WP_E!O5+FC_IND_MQ_E!O5+FC_IND_CON_E!O5+FC_IND_NSP_E!O5</f>
        <v>0</v>
      </c>
      <c r="P5" s="8">
        <f>FC_IND_IS_E!P5+FC_IND_NFM_E!P5+FC_IND_CPC_E!P5+FC_IND_NMM_E!P5+FC_IND_PPP_E!P5+FC_IND_FBT_E!P5+FC_IND_TE_E!P5+FC_IND_MAC_E!P5+FC_IND_TL_E!P5+FC_IND_WP_E!P5+FC_IND_MQ_E!P5+FC_IND_CON_E!P5+FC_IND_NSP_E!P5</f>
        <v>0</v>
      </c>
      <c r="Q5" s="8">
        <f>FC_IND_IS_E!Q5+FC_IND_NFM_E!Q5+FC_IND_CPC_E!Q5+FC_IND_NMM_E!Q5+FC_IND_PPP_E!Q5+FC_IND_FBT_E!Q5+FC_IND_TE_E!Q5+FC_IND_MAC_E!Q5+FC_IND_TL_E!Q5+FC_IND_WP_E!Q5+FC_IND_MQ_E!Q5+FC_IND_CON_E!Q5+FC_IND_NSP_E!Q5</f>
        <v>0</v>
      </c>
      <c r="R5" s="8">
        <f>FC_IND_IS_E!R5+FC_IND_NFM_E!R5+FC_IND_CPC_E!R5+FC_IND_NMM_E!R5+FC_IND_PPP_E!R5+FC_IND_FBT_E!R5+FC_IND_TE_E!R5+FC_IND_MAC_E!R5+FC_IND_TL_E!R5+FC_IND_WP_E!R5+FC_IND_MQ_E!R5+FC_IND_CON_E!R5+FC_IND_NSP_E!R5</f>
        <v>0</v>
      </c>
      <c r="S5" s="8">
        <f>FC_IND_IS_E!S5+FC_IND_NFM_E!S5+FC_IND_CPC_E!S5+FC_IND_NMM_E!S5+FC_IND_PPP_E!S5+FC_IND_FBT_E!S5+FC_IND_TE_E!S5+FC_IND_MAC_E!S5+FC_IND_TL_E!S5+FC_IND_WP_E!S5+FC_IND_MQ_E!S5+FC_IND_CON_E!S5+FC_IND_NSP_E!S5</f>
        <v>0</v>
      </c>
      <c r="T5" s="8">
        <f>FC_IND_IS_E!T5+FC_IND_NFM_E!T5+FC_IND_CPC_E!T5+FC_IND_NMM_E!T5+FC_IND_PPP_E!T5+FC_IND_FBT_E!T5+FC_IND_TE_E!T5+FC_IND_MAC_E!T5+FC_IND_TL_E!T5+FC_IND_WP_E!T5+FC_IND_MQ_E!T5+FC_IND_CON_E!T5+FC_IND_NSP_E!T5</f>
        <v>0</v>
      </c>
      <c r="U5" s="8">
        <f>FC_IND_IS_E!U5+FC_IND_NFM_E!U5+FC_IND_CPC_E!U5+FC_IND_NMM_E!U5+FC_IND_PPP_E!U5+FC_IND_FBT_E!U5+FC_IND_TE_E!U5+FC_IND_MAC_E!U5+FC_IND_TL_E!U5+FC_IND_WP_E!U5+FC_IND_MQ_E!U5+FC_IND_CON_E!U5+FC_IND_NSP_E!U5</f>
        <v>0</v>
      </c>
      <c r="V5" s="8">
        <f>FC_IND_IS_E!V5+FC_IND_NFM_E!V5+FC_IND_CPC_E!V5+FC_IND_NMM_E!V5+FC_IND_PPP_E!V5+FC_IND_FBT_E!V5+FC_IND_TE_E!V5+FC_IND_MAC_E!V5+FC_IND_TL_E!V5+FC_IND_WP_E!V5+FC_IND_MQ_E!V5+FC_IND_CON_E!V5+FC_IND_NSP_E!V5</f>
        <v>0</v>
      </c>
      <c r="W5" s="8">
        <f>FC_IND_IS_E!W5+FC_IND_NFM_E!W5+FC_IND_CPC_E!W5+FC_IND_NMM_E!W5+FC_IND_PPP_E!W5+FC_IND_FBT_E!W5+FC_IND_TE_E!W5+FC_IND_MAC_E!W5+FC_IND_TL_E!W5+FC_IND_WP_E!W5+FC_IND_MQ_E!W5+FC_IND_CON_E!W5+FC_IND_NSP_E!W5</f>
        <v>0</v>
      </c>
      <c r="X5" s="8">
        <f>FC_IND_IS_E!X5+FC_IND_NFM_E!X5+FC_IND_CPC_E!X5+FC_IND_NMM_E!X5+FC_IND_PPP_E!X5+FC_IND_FBT_E!X5+FC_IND_TE_E!X5+FC_IND_MAC_E!X5+FC_IND_TL_E!X5+FC_IND_WP_E!X5+FC_IND_MQ_E!X5+FC_IND_CON_E!X5+FC_IND_NSP_E!X5</f>
        <v>0</v>
      </c>
    </row>
    <row r="6" spans="1:24" ht="11.25" customHeight="1" x14ac:dyDescent="0.2">
      <c r="A6" s="28" t="s">
        <v>6</v>
      </c>
      <c r="B6" s="7" t="s">
        <v>7</v>
      </c>
      <c r="C6" s="8">
        <f>FC_IND_IS_E!C6+FC_IND_NFM_E!C6+FC_IND_CPC_E!C6+FC_IND_NMM_E!C6+FC_IND_PPP_E!C6+FC_IND_FBT_E!C6+FC_IND_TE_E!C6+FC_IND_MAC_E!C6+FC_IND_TL_E!C6+FC_IND_WP_E!C6+FC_IND_MQ_E!C6+FC_IND_CON_E!C6+FC_IND_NSP_E!C6</f>
        <v>0</v>
      </c>
      <c r="D6" s="8">
        <f>FC_IND_IS_E!D6+FC_IND_NFM_E!D6+FC_IND_CPC_E!D6+FC_IND_NMM_E!D6+FC_IND_PPP_E!D6+FC_IND_FBT_E!D6+FC_IND_TE_E!D6+FC_IND_MAC_E!D6+FC_IND_TL_E!D6+FC_IND_WP_E!D6+FC_IND_MQ_E!D6+FC_IND_CON_E!D6+FC_IND_NSP_E!D6</f>
        <v>0</v>
      </c>
      <c r="E6" s="8">
        <f>FC_IND_IS_E!E6+FC_IND_NFM_E!E6+FC_IND_CPC_E!E6+FC_IND_NMM_E!E6+FC_IND_PPP_E!E6+FC_IND_FBT_E!E6+FC_IND_TE_E!E6+FC_IND_MAC_E!E6+FC_IND_TL_E!E6+FC_IND_WP_E!E6+FC_IND_MQ_E!E6+FC_IND_CON_E!E6+FC_IND_NSP_E!E6</f>
        <v>0</v>
      </c>
      <c r="F6" s="8">
        <f>FC_IND_IS_E!F6+FC_IND_NFM_E!F6+FC_IND_CPC_E!F6+FC_IND_NMM_E!F6+FC_IND_PPP_E!F6+FC_IND_FBT_E!F6+FC_IND_TE_E!F6+FC_IND_MAC_E!F6+FC_IND_TL_E!F6+FC_IND_WP_E!F6+FC_IND_MQ_E!F6+FC_IND_CON_E!F6+FC_IND_NSP_E!F6</f>
        <v>0</v>
      </c>
      <c r="G6" s="8">
        <f>FC_IND_IS_E!G6+FC_IND_NFM_E!G6+FC_IND_CPC_E!G6+FC_IND_NMM_E!G6+FC_IND_PPP_E!G6+FC_IND_FBT_E!G6+FC_IND_TE_E!G6+FC_IND_MAC_E!G6+FC_IND_TL_E!G6+FC_IND_WP_E!G6+FC_IND_MQ_E!G6+FC_IND_CON_E!G6+FC_IND_NSP_E!G6</f>
        <v>0</v>
      </c>
      <c r="H6" s="8">
        <f>FC_IND_IS_E!H6+FC_IND_NFM_E!H6+FC_IND_CPC_E!H6+FC_IND_NMM_E!H6+FC_IND_PPP_E!H6+FC_IND_FBT_E!H6+FC_IND_TE_E!H6+FC_IND_MAC_E!H6+FC_IND_TL_E!H6+FC_IND_WP_E!H6+FC_IND_MQ_E!H6+FC_IND_CON_E!H6+FC_IND_NSP_E!H6</f>
        <v>0</v>
      </c>
      <c r="I6" s="8">
        <f>FC_IND_IS_E!I6+FC_IND_NFM_E!I6+FC_IND_CPC_E!I6+FC_IND_NMM_E!I6+FC_IND_PPP_E!I6+FC_IND_FBT_E!I6+FC_IND_TE_E!I6+FC_IND_MAC_E!I6+FC_IND_TL_E!I6+FC_IND_WP_E!I6+FC_IND_MQ_E!I6+FC_IND_CON_E!I6+FC_IND_NSP_E!I6</f>
        <v>0</v>
      </c>
      <c r="J6" s="8">
        <f>FC_IND_IS_E!J6+FC_IND_NFM_E!J6+FC_IND_CPC_E!J6+FC_IND_NMM_E!J6+FC_IND_PPP_E!J6+FC_IND_FBT_E!J6+FC_IND_TE_E!J6+FC_IND_MAC_E!J6+FC_IND_TL_E!J6+FC_IND_WP_E!J6+FC_IND_MQ_E!J6+FC_IND_CON_E!J6+FC_IND_NSP_E!J6</f>
        <v>0</v>
      </c>
      <c r="K6" s="8">
        <f>FC_IND_IS_E!K6+FC_IND_NFM_E!K6+FC_IND_CPC_E!K6+FC_IND_NMM_E!K6+FC_IND_PPP_E!K6+FC_IND_FBT_E!K6+FC_IND_TE_E!K6+FC_IND_MAC_E!K6+FC_IND_TL_E!K6+FC_IND_WP_E!K6+FC_IND_MQ_E!K6+FC_IND_CON_E!K6+FC_IND_NSP_E!K6</f>
        <v>0</v>
      </c>
      <c r="L6" s="8">
        <f>FC_IND_IS_E!L6+FC_IND_NFM_E!L6+FC_IND_CPC_E!L6+FC_IND_NMM_E!L6+FC_IND_PPP_E!L6+FC_IND_FBT_E!L6+FC_IND_TE_E!L6+FC_IND_MAC_E!L6+FC_IND_TL_E!L6+FC_IND_WP_E!L6+FC_IND_MQ_E!L6+FC_IND_CON_E!L6+FC_IND_NSP_E!L6</f>
        <v>0</v>
      </c>
      <c r="M6" s="8">
        <f>FC_IND_IS_E!M6+FC_IND_NFM_E!M6+FC_IND_CPC_E!M6+FC_IND_NMM_E!M6+FC_IND_PPP_E!M6+FC_IND_FBT_E!M6+FC_IND_TE_E!M6+FC_IND_MAC_E!M6+FC_IND_TL_E!M6+FC_IND_WP_E!M6+FC_IND_MQ_E!M6+FC_IND_CON_E!M6+FC_IND_NSP_E!M6</f>
        <v>0</v>
      </c>
      <c r="N6" s="8">
        <f>FC_IND_IS_E!N6+FC_IND_NFM_E!N6+FC_IND_CPC_E!N6+FC_IND_NMM_E!N6+FC_IND_PPP_E!N6+FC_IND_FBT_E!N6+FC_IND_TE_E!N6+FC_IND_MAC_E!N6+FC_IND_TL_E!N6+FC_IND_WP_E!N6+FC_IND_MQ_E!N6+FC_IND_CON_E!N6+FC_IND_NSP_E!N6</f>
        <v>0</v>
      </c>
      <c r="O6" s="8">
        <f>FC_IND_IS_E!O6+FC_IND_NFM_E!O6+FC_IND_CPC_E!O6+FC_IND_NMM_E!O6+FC_IND_PPP_E!O6+FC_IND_FBT_E!O6+FC_IND_TE_E!O6+FC_IND_MAC_E!O6+FC_IND_TL_E!O6+FC_IND_WP_E!O6+FC_IND_MQ_E!O6+FC_IND_CON_E!O6+FC_IND_NSP_E!O6</f>
        <v>0</v>
      </c>
      <c r="P6" s="8">
        <f>FC_IND_IS_E!P6+FC_IND_NFM_E!P6+FC_IND_CPC_E!P6+FC_IND_NMM_E!P6+FC_IND_PPP_E!P6+FC_IND_FBT_E!P6+FC_IND_TE_E!P6+FC_IND_MAC_E!P6+FC_IND_TL_E!P6+FC_IND_WP_E!P6+FC_IND_MQ_E!P6+FC_IND_CON_E!P6+FC_IND_NSP_E!P6</f>
        <v>0</v>
      </c>
      <c r="Q6" s="8">
        <f>FC_IND_IS_E!Q6+FC_IND_NFM_E!Q6+FC_IND_CPC_E!Q6+FC_IND_NMM_E!Q6+FC_IND_PPP_E!Q6+FC_IND_FBT_E!Q6+FC_IND_TE_E!Q6+FC_IND_MAC_E!Q6+FC_IND_TL_E!Q6+FC_IND_WP_E!Q6+FC_IND_MQ_E!Q6+FC_IND_CON_E!Q6+FC_IND_NSP_E!Q6</f>
        <v>0</v>
      </c>
      <c r="R6" s="8">
        <f>FC_IND_IS_E!R6+FC_IND_NFM_E!R6+FC_IND_CPC_E!R6+FC_IND_NMM_E!R6+FC_IND_PPP_E!R6+FC_IND_FBT_E!R6+FC_IND_TE_E!R6+FC_IND_MAC_E!R6+FC_IND_TL_E!R6+FC_IND_WP_E!R6+FC_IND_MQ_E!R6+FC_IND_CON_E!R6+FC_IND_NSP_E!R6</f>
        <v>0</v>
      </c>
      <c r="S6" s="8">
        <f>FC_IND_IS_E!S6+FC_IND_NFM_E!S6+FC_IND_CPC_E!S6+FC_IND_NMM_E!S6+FC_IND_PPP_E!S6+FC_IND_FBT_E!S6+FC_IND_TE_E!S6+FC_IND_MAC_E!S6+FC_IND_TL_E!S6+FC_IND_WP_E!S6+FC_IND_MQ_E!S6+FC_IND_CON_E!S6+FC_IND_NSP_E!S6</f>
        <v>0</v>
      </c>
      <c r="T6" s="8">
        <f>FC_IND_IS_E!T6+FC_IND_NFM_E!T6+FC_IND_CPC_E!T6+FC_IND_NMM_E!T6+FC_IND_PPP_E!T6+FC_IND_FBT_E!T6+FC_IND_TE_E!T6+FC_IND_MAC_E!T6+FC_IND_TL_E!T6+FC_IND_WP_E!T6+FC_IND_MQ_E!T6+FC_IND_CON_E!T6+FC_IND_NSP_E!T6</f>
        <v>0</v>
      </c>
      <c r="U6" s="8">
        <f>FC_IND_IS_E!U6+FC_IND_NFM_E!U6+FC_IND_CPC_E!U6+FC_IND_NMM_E!U6+FC_IND_PPP_E!U6+FC_IND_FBT_E!U6+FC_IND_TE_E!U6+FC_IND_MAC_E!U6+FC_IND_TL_E!U6+FC_IND_WP_E!U6+FC_IND_MQ_E!U6+FC_IND_CON_E!U6+FC_IND_NSP_E!U6</f>
        <v>0</v>
      </c>
      <c r="V6" s="8">
        <f>FC_IND_IS_E!V6+FC_IND_NFM_E!V6+FC_IND_CPC_E!V6+FC_IND_NMM_E!V6+FC_IND_PPP_E!V6+FC_IND_FBT_E!V6+FC_IND_TE_E!V6+FC_IND_MAC_E!V6+FC_IND_TL_E!V6+FC_IND_WP_E!V6+FC_IND_MQ_E!V6+FC_IND_CON_E!V6+FC_IND_NSP_E!V6</f>
        <v>0</v>
      </c>
      <c r="W6" s="8">
        <f>FC_IND_IS_E!W6+FC_IND_NFM_E!W6+FC_IND_CPC_E!W6+FC_IND_NMM_E!W6+FC_IND_PPP_E!W6+FC_IND_FBT_E!W6+FC_IND_TE_E!W6+FC_IND_MAC_E!W6+FC_IND_TL_E!W6+FC_IND_WP_E!W6+FC_IND_MQ_E!W6+FC_IND_CON_E!W6+FC_IND_NSP_E!W6</f>
        <v>0</v>
      </c>
      <c r="X6" s="8">
        <f>FC_IND_IS_E!X6+FC_IND_NFM_E!X6+FC_IND_CPC_E!X6+FC_IND_NMM_E!X6+FC_IND_PPP_E!X6+FC_IND_FBT_E!X6+FC_IND_TE_E!X6+FC_IND_MAC_E!X6+FC_IND_TL_E!X6+FC_IND_WP_E!X6+FC_IND_MQ_E!X6+FC_IND_CON_E!X6+FC_IND_NSP_E!X6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FC_IND_IS_E!C7+FC_IND_NFM_E!C7+FC_IND_CPC_E!C7+FC_IND_NMM_E!C7+FC_IND_PPP_E!C7+FC_IND_FBT_E!C7+FC_IND_TE_E!C7+FC_IND_MAC_E!C7+FC_IND_TL_E!C7+FC_IND_WP_E!C7+FC_IND_MQ_E!C7+FC_IND_CON_E!C7+FC_IND_NSP_E!C7</f>
        <v>125.45632622160002</v>
      </c>
      <c r="D7" s="8">
        <f>FC_IND_IS_E!D7+FC_IND_NFM_E!D7+FC_IND_CPC_E!D7+FC_IND_NMM_E!D7+FC_IND_PPP_E!D7+FC_IND_FBT_E!D7+FC_IND_TE_E!D7+FC_IND_MAC_E!D7+FC_IND_TL_E!D7+FC_IND_WP_E!D7+FC_IND_MQ_E!D7+FC_IND_CON_E!D7+FC_IND_NSP_E!D7</f>
        <v>131.72235880320002</v>
      </c>
      <c r="E7" s="8">
        <f>FC_IND_IS_E!E7+FC_IND_NFM_E!E7+FC_IND_CPC_E!E7+FC_IND_NMM_E!E7+FC_IND_PPP_E!E7+FC_IND_FBT_E!E7+FC_IND_TE_E!E7+FC_IND_MAC_E!E7+FC_IND_TL_E!E7+FC_IND_WP_E!E7+FC_IND_MQ_E!E7+FC_IND_CON_E!E7+FC_IND_NSP_E!E7</f>
        <v>129.56323271759999</v>
      </c>
      <c r="F7" s="8">
        <f>FC_IND_IS_E!F7+FC_IND_NFM_E!F7+FC_IND_CPC_E!F7+FC_IND_NMM_E!F7+FC_IND_PPP_E!F7+FC_IND_FBT_E!F7+FC_IND_TE_E!F7+FC_IND_MAC_E!F7+FC_IND_TL_E!F7+FC_IND_WP_E!F7+FC_IND_MQ_E!F7+FC_IND_CON_E!F7+FC_IND_NSP_E!F7</f>
        <v>133.9801573176</v>
      </c>
      <c r="G7" s="8">
        <f>FC_IND_IS_E!G7+FC_IND_NFM_E!G7+FC_IND_CPC_E!G7+FC_IND_NMM_E!G7+FC_IND_PPP_E!G7+FC_IND_FBT_E!G7+FC_IND_TE_E!G7+FC_IND_MAC_E!G7+FC_IND_TL_E!G7+FC_IND_WP_E!G7+FC_IND_MQ_E!G7+FC_IND_CON_E!G7+FC_IND_NSP_E!G7</f>
        <v>151.06415496480008</v>
      </c>
      <c r="H7" s="8">
        <f>FC_IND_IS_E!H7+FC_IND_NFM_E!H7+FC_IND_CPC_E!H7+FC_IND_NMM_E!H7+FC_IND_PPP_E!H7+FC_IND_FBT_E!H7+FC_IND_TE_E!H7+FC_IND_MAC_E!H7+FC_IND_TL_E!H7+FC_IND_WP_E!H7+FC_IND_MQ_E!H7+FC_IND_CON_E!H7+FC_IND_NSP_E!H7</f>
        <v>137.81271445920004</v>
      </c>
      <c r="I7" s="8">
        <f>FC_IND_IS_E!I7+FC_IND_NFM_E!I7+FC_IND_CPC_E!I7+FC_IND_NMM_E!I7+FC_IND_PPP_E!I7+FC_IND_FBT_E!I7+FC_IND_TE_E!I7+FC_IND_MAC_E!I7+FC_IND_TL_E!I7+FC_IND_WP_E!I7+FC_IND_MQ_E!I7+FC_IND_CON_E!I7+FC_IND_NSP_E!I7</f>
        <v>149.40173556000002</v>
      </c>
      <c r="J7" s="8">
        <f>FC_IND_IS_E!J7+FC_IND_NFM_E!J7+FC_IND_CPC_E!J7+FC_IND_NMM_E!J7+FC_IND_PPP_E!J7+FC_IND_FBT_E!J7+FC_IND_TE_E!J7+FC_IND_MAC_E!J7+FC_IND_TL_E!J7+FC_IND_WP_E!J7+FC_IND_MQ_E!J7+FC_IND_CON_E!J7+FC_IND_NSP_E!J7</f>
        <v>116.25030073799998</v>
      </c>
      <c r="K7" s="8">
        <f>FC_IND_IS_E!K7+FC_IND_NFM_E!K7+FC_IND_CPC_E!K7+FC_IND_NMM_E!K7+FC_IND_PPP_E!K7+FC_IND_FBT_E!K7+FC_IND_TE_E!K7+FC_IND_MAC_E!K7+FC_IND_TL_E!K7+FC_IND_WP_E!K7+FC_IND_MQ_E!K7+FC_IND_CON_E!K7+FC_IND_NSP_E!K7</f>
        <v>110.63051999999999</v>
      </c>
      <c r="L7" s="8">
        <f>FC_IND_IS_E!L7+FC_IND_NFM_E!L7+FC_IND_CPC_E!L7+FC_IND_NMM_E!L7+FC_IND_PPP_E!L7+FC_IND_FBT_E!L7+FC_IND_TE_E!L7+FC_IND_MAC_E!L7+FC_IND_TL_E!L7+FC_IND_WP_E!L7+FC_IND_MQ_E!L7+FC_IND_CON_E!L7+FC_IND_NSP_E!L7</f>
        <v>56.866202751599992</v>
      </c>
      <c r="M7" s="8">
        <f>FC_IND_IS_E!M7+FC_IND_NFM_E!M7+FC_IND_CPC_E!M7+FC_IND_NMM_E!M7+FC_IND_PPP_E!M7+FC_IND_FBT_E!M7+FC_IND_TE_E!M7+FC_IND_MAC_E!M7+FC_IND_TL_E!M7+FC_IND_WP_E!M7+FC_IND_MQ_E!M7+FC_IND_CON_E!M7+FC_IND_NSP_E!M7</f>
        <v>65.951130959999972</v>
      </c>
      <c r="N7" s="8">
        <f>FC_IND_IS_E!N7+FC_IND_NFM_E!N7+FC_IND_CPC_E!N7+FC_IND_NMM_E!N7+FC_IND_PPP_E!N7+FC_IND_FBT_E!N7+FC_IND_TE_E!N7+FC_IND_MAC_E!N7+FC_IND_TL_E!N7+FC_IND_WP_E!N7+FC_IND_MQ_E!N7+FC_IND_CON_E!N7+FC_IND_NSP_E!N7</f>
        <v>28.854873431999987</v>
      </c>
      <c r="O7" s="8">
        <f>FC_IND_IS_E!O7+FC_IND_NFM_E!O7+FC_IND_CPC_E!O7+FC_IND_NMM_E!O7+FC_IND_PPP_E!O7+FC_IND_FBT_E!O7+FC_IND_TE_E!O7+FC_IND_MAC_E!O7+FC_IND_TL_E!O7+FC_IND_WP_E!O7+FC_IND_MQ_E!O7+FC_IND_CON_E!O7+FC_IND_NSP_E!O7</f>
        <v>0</v>
      </c>
      <c r="P7" s="8">
        <f>FC_IND_IS_E!P7+FC_IND_NFM_E!P7+FC_IND_CPC_E!P7+FC_IND_NMM_E!P7+FC_IND_PPP_E!P7+FC_IND_FBT_E!P7+FC_IND_TE_E!P7+FC_IND_MAC_E!P7+FC_IND_TL_E!P7+FC_IND_WP_E!P7+FC_IND_MQ_E!P7+FC_IND_CON_E!P7+FC_IND_NSP_E!P7</f>
        <v>0</v>
      </c>
      <c r="Q7" s="8">
        <f>FC_IND_IS_E!Q7+FC_IND_NFM_E!Q7+FC_IND_CPC_E!Q7+FC_IND_NMM_E!Q7+FC_IND_PPP_E!Q7+FC_IND_FBT_E!Q7+FC_IND_TE_E!Q7+FC_IND_MAC_E!Q7+FC_IND_TL_E!Q7+FC_IND_WP_E!Q7+FC_IND_MQ_E!Q7+FC_IND_CON_E!Q7+FC_IND_NSP_E!Q7</f>
        <v>8.8136809199999995</v>
      </c>
      <c r="R7" s="8">
        <f>FC_IND_IS_E!R7+FC_IND_NFM_E!R7+FC_IND_CPC_E!R7+FC_IND_NMM_E!R7+FC_IND_PPP_E!R7+FC_IND_FBT_E!R7+FC_IND_TE_E!R7+FC_IND_MAC_E!R7+FC_IND_TL_E!R7+FC_IND_WP_E!R7+FC_IND_MQ_E!R7+FC_IND_CON_E!R7+FC_IND_NSP_E!R7</f>
        <v>14.502636720000002</v>
      </c>
      <c r="S7" s="8">
        <f>FC_IND_IS_E!S7+FC_IND_NFM_E!S7+FC_IND_CPC_E!S7+FC_IND_NMM_E!S7+FC_IND_PPP_E!S7+FC_IND_FBT_E!S7+FC_IND_TE_E!S7+FC_IND_MAC_E!S7+FC_IND_TL_E!S7+FC_IND_WP_E!S7+FC_IND_MQ_E!S7+FC_IND_CON_E!S7+FC_IND_NSP_E!S7</f>
        <v>0</v>
      </c>
      <c r="T7" s="8">
        <f>FC_IND_IS_E!T7+FC_IND_NFM_E!T7+FC_IND_CPC_E!T7+FC_IND_NMM_E!T7+FC_IND_PPP_E!T7+FC_IND_FBT_E!T7+FC_IND_TE_E!T7+FC_IND_MAC_E!T7+FC_IND_TL_E!T7+FC_IND_WP_E!T7+FC_IND_MQ_E!T7+FC_IND_CON_E!T7+FC_IND_NSP_E!T7</f>
        <v>11.693692098000001</v>
      </c>
      <c r="U7" s="8">
        <f>FC_IND_IS_E!U7+FC_IND_NFM_E!U7+FC_IND_CPC_E!U7+FC_IND_NMM_E!U7+FC_IND_PPP_E!U7+FC_IND_FBT_E!U7+FC_IND_TE_E!U7+FC_IND_MAC_E!U7+FC_IND_TL_E!U7+FC_IND_WP_E!U7+FC_IND_MQ_E!U7+FC_IND_CON_E!U7+FC_IND_NSP_E!U7</f>
        <v>53.920524240000006</v>
      </c>
      <c r="V7" s="8">
        <f>FC_IND_IS_E!V7+FC_IND_NFM_E!V7+FC_IND_CPC_E!V7+FC_IND_NMM_E!V7+FC_IND_PPP_E!V7+FC_IND_FBT_E!V7+FC_IND_TE_E!V7+FC_IND_MAC_E!V7+FC_IND_TL_E!V7+FC_IND_WP_E!V7+FC_IND_MQ_E!V7+FC_IND_CON_E!V7+FC_IND_NSP_E!V7</f>
        <v>68.602785894306422</v>
      </c>
      <c r="W7" s="8">
        <f>FC_IND_IS_E!W7+FC_IND_NFM_E!W7+FC_IND_CPC_E!W7+FC_IND_NMM_E!W7+FC_IND_PPP_E!W7+FC_IND_FBT_E!W7+FC_IND_TE_E!W7+FC_IND_MAC_E!W7+FC_IND_TL_E!W7+FC_IND_WP_E!W7+FC_IND_MQ_E!W7+FC_IND_CON_E!W7+FC_IND_NSP_E!W7</f>
        <v>68.942227922941612</v>
      </c>
      <c r="X7" s="8">
        <f>FC_IND_IS_E!X7+FC_IND_NFM_E!X7+FC_IND_CPC_E!X7+FC_IND_NMM_E!X7+FC_IND_PPP_E!X7+FC_IND_FBT_E!X7+FC_IND_TE_E!X7+FC_IND_MAC_E!X7+FC_IND_TL_E!X7+FC_IND_WP_E!X7+FC_IND_MQ_E!X7+FC_IND_CON_E!X7+FC_IND_NSP_E!X7</f>
        <v>155.78429514517421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W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0.52425648000000014</v>
      </c>
      <c r="H8" s="19">
        <f t="shared" si="5"/>
        <v>0.52425648000000002</v>
      </c>
      <c r="I8" s="19">
        <f t="shared" si="5"/>
        <v>0.52425648000000002</v>
      </c>
      <c r="J8" s="19">
        <f t="shared" si="5"/>
        <v>0.52425648000000002</v>
      </c>
      <c r="K8" s="19">
        <f t="shared" si="5"/>
        <v>0.52425648000000002</v>
      </c>
      <c r="L8" s="19">
        <f t="shared" si="5"/>
        <v>0.52425648000000002</v>
      </c>
      <c r="M8" s="19">
        <f t="shared" si="5"/>
        <v>0.52425648000000002</v>
      </c>
      <c r="N8" s="19">
        <f t="shared" si="5"/>
        <v>0.52425648000000002</v>
      </c>
      <c r="O8" s="19">
        <f t="shared" si="5"/>
        <v>0.52425648000000002</v>
      </c>
      <c r="P8" s="19">
        <f t="shared" si="5"/>
        <v>0.52425648000000002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ref="X8" si="6">SUM(X9:X10)</f>
        <v>0</v>
      </c>
    </row>
    <row r="9" spans="1:24" ht="11.25" customHeight="1" x14ac:dyDescent="0.2">
      <c r="A9" s="28" t="s">
        <v>10</v>
      </c>
      <c r="B9" s="7" t="s">
        <v>11</v>
      </c>
      <c r="C9" s="8">
        <f>FC_IND_IS_E!C9+FC_IND_NFM_E!C9+FC_IND_CPC_E!C9+FC_IND_NMM_E!C9+FC_IND_PPP_E!C9+FC_IND_FBT_E!C9+FC_IND_TE_E!C9+FC_IND_MAC_E!C9+FC_IND_TL_E!C9+FC_IND_WP_E!C9+FC_IND_MQ_E!C9+FC_IND_CON_E!C9+FC_IND_NSP_E!C9</f>
        <v>0</v>
      </c>
      <c r="D9" s="8">
        <f>FC_IND_IS_E!D9+FC_IND_NFM_E!D9+FC_IND_CPC_E!D9+FC_IND_NMM_E!D9+FC_IND_PPP_E!D9+FC_IND_FBT_E!D9+FC_IND_TE_E!D9+FC_IND_MAC_E!D9+FC_IND_TL_E!D9+FC_IND_WP_E!D9+FC_IND_MQ_E!D9+FC_IND_CON_E!D9+FC_IND_NSP_E!D9</f>
        <v>0</v>
      </c>
      <c r="E9" s="8">
        <f>FC_IND_IS_E!E9+FC_IND_NFM_E!E9+FC_IND_CPC_E!E9+FC_IND_NMM_E!E9+FC_IND_PPP_E!E9+FC_IND_FBT_E!E9+FC_IND_TE_E!E9+FC_IND_MAC_E!E9+FC_IND_TL_E!E9+FC_IND_WP_E!E9+FC_IND_MQ_E!E9+FC_IND_CON_E!E9+FC_IND_NSP_E!E9</f>
        <v>0</v>
      </c>
      <c r="F9" s="8">
        <f>FC_IND_IS_E!F9+FC_IND_NFM_E!F9+FC_IND_CPC_E!F9+FC_IND_NMM_E!F9+FC_IND_PPP_E!F9+FC_IND_FBT_E!F9+FC_IND_TE_E!F9+FC_IND_MAC_E!F9+FC_IND_TL_E!F9+FC_IND_WP_E!F9+FC_IND_MQ_E!F9+FC_IND_CON_E!F9+FC_IND_NSP_E!F9</f>
        <v>0</v>
      </c>
      <c r="G9" s="8">
        <f>FC_IND_IS_E!G9+FC_IND_NFM_E!G9+FC_IND_CPC_E!G9+FC_IND_NMM_E!G9+FC_IND_PPP_E!G9+FC_IND_FBT_E!G9+FC_IND_TE_E!G9+FC_IND_MAC_E!G9+FC_IND_TL_E!G9+FC_IND_WP_E!G9+FC_IND_MQ_E!G9+FC_IND_CON_E!G9+FC_IND_NSP_E!G9</f>
        <v>0</v>
      </c>
      <c r="H9" s="8">
        <f>FC_IND_IS_E!H9+FC_IND_NFM_E!H9+FC_IND_CPC_E!H9+FC_IND_NMM_E!H9+FC_IND_PPP_E!H9+FC_IND_FBT_E!H9+FC_IND_TE_E!H9+FC_IND_MAC_E!H9+FC_IND_TL_E!H9+FC_IND_WP_E!H9+FC_IND_MQ_E!H9+FC_IND_CON_E!H9+FC_IND_NSP_E!H9</f>
        <v>0</v>
      </c>
      <c r="I9" s="8">
        <f>FC_IND_IS_E!I9+FC_IND_NFM_E!I9+FC_IND_CPC_E!I9+FC_IND_NMM_E!I9+FC_IND_PPP_E!I9+FC_IND_FBT_E!I9+FC_IND_TE_E!I9+FC_IND_MAC_E!I9+FC_IND_TL_E!I9+FC_IND_WP_E!I9+FC_IND_MQ_E!I9+FC_IND_CON_E!I9+FC_IND_NSP_E!I9</f>
        <v>0</v>
      </c>
      <c r="J9" s="8">
        <f>FC_IND_IS_E!J9+FC_IND_NFM_E!J9+FC_IND_CPC_E!J9+FC_IND_NMM_E!J9+FC_IND_PPP_E!J9+FC_IND_FBT_E!J9+FC_IND_TE_E!J9+FC_IND_MAC_E!J9+FC_IND_TL_E!J9+FC_IND_WP_E!J9+FC_IND_MQ_E!J9+FC_IND_CON_E!J9+FC_IND_NSP_E!J9</f>
        <v>0</v>
      </c>
      <c r="K9" s="8">
        <f>FC_IND_IS_E!K9+FC_IND_NFM_E!K9+FC_IND_CPC_E!K9+FC_IND_NMM_E!K9+FC_IND_PPP_E!K9+FC_IND_FBT_E!K9+FC_IND_TE_E!K9+FC_IND_MAC_E!K9+FC_IND_TL_E!K9+FC_IND_WP_E!K9+FC_IND_MQ_E!K9+FC_IND_CON_E!K9+FC_IND_NSP_E!K9</f>
        <v>0</v>
      </c>
      <c r="L9" s="8">
        <f>FC_IND_IS_E!L9+FC_IND_NFM_E!L9+FC_IND_CPC_E!L9+FC_IND_NMM_E!L9+FC_IND_PPP_E!L9+FC_IND_FBT_E!L9+FC_IND_TE_E!L9+FC_IND_MAC_E!L9+FC_IND_TL_E!L9+FC_IND_WP_E!L9+FC_IND_MQ_E!L9+FC_IND_CON_E!L9+FC_IND_NSP_E!L9</f>
        <v>0</v>
      </c>
      <c r="M9" s="8">
        <f>FC_IND_IS_E!M9+FC_IND_NFM_E!M9+FC_IND_CPC_E!M9+FC_IND_NMM_E!M9+FC_IND_PPP_E!M9+FC_IND_FBT_E!M9+FC_IND_TE_E!M9+FC_IND_MAC_E!M9+FC_IND_TL_E!M9+FC_IND_WP_E!M9+FC_IND_MQ_E!M9+FC_IND_CON_E!M9+FC_IND_NSP_E!M9</f>
        <v>0</v>
      </c>
      <c r="N9" s="8">
        <f>FC_IND_IS_E!N9+FC_IND_NFM_E!N9+FC_IND_CPC_E!N9+FC_IND_NMM_E!N9+FC_IND_PPP_E!N9+FC_IND_FBT_E!N9+FC_IND_TE_E!N9+FC_IND_MAC_E!N9+FC_IND_TL_E!N9+FC_IND_WP_E!N9+FC_IND_MQ_E!N9+FC_IND_CON_E!N9+FC_IND_NSP_E!N9</f>
        <v>0</v>
      </c>
      <c r="O9" s="8">
        <f>FC_IND_IS_E!O9+FC_IND_NFM_E!O9+FC_IND_CPC_E!O9+FC_IND_NMM_E!O9+FC_IND_PPP_E!O9+FC_IND_FBT_E!O9+FC_IND_TE_E!O9+FC_IND_MAC_E!O9+FC_IND_TL_E!O9+FC_IND_WP_E!O9+FC_IND_MQ_E!O9+FC_IND_CON_E!O9+FC_IND_NSP_E!O9</f>
        <v>0</v>
      </c>
      <c r="P9" s="8">
        <f>FC_IND_IS_E!P9+FC_IND_NFM_E!P9+FC_IND_CPC_E!P9+FC_IND_NMM_E!P9+FC_IND_PPP_E!P9+FC_IND_FBT_E!P9+FC_IND_TE_E!P9+FC_IND_MAC_E!P9+FC_IND_TL_E!P9+FC_IND_WP_E!P9+FC_IND_MQ_E!P9+FC_IND_CON_E!P9+FC_IND_NSP_E!P9</f>
        <v>0</v>
      </c>
      <c r="Q9" s="8">
        <f>FC_IND_IS_E!Q9+FC_IND_NFM_E!Q9+FC_IND_CPC_E!Q9+FC_IND_NMM_E!Q9+FC_IND_PPP_E!Q9+FC_IND_FBT_E!Q9+FC_IND_TE_E!Q9+FC_IND_MAC_E!Q9+FC_IND_TL_E!Q9+FC_IND_WP_E!Q9+FC_IND_MQ_E!Q9+FC_IND_CON_E!Q9+FC_IND_NSP_E!Q9</f>
        <v>0</v>
      </c>
      <c r="R9" s="8">
        <f>FC_IND_IS_E!R9+FC_IND_NFM_E!R9+FC_IND_CPC_E!R9+FC_IND_NMM_E!R9+FC_IND_PPP_E!R9+FC_IND_FBT_E!R9+FC_IND_TE_E!R9+FC_IND_MAC_E!R9+FC_IND_TL_E!R9+FC_IND_WP_E!R9+FC_IND_MQ_E!R9+FC_IND_CON_E!R9+FC_IND_NSP_E!R9</f>
        <v>0</v>
      </c>
      <c r="S9" s="8">
        <f>FC_IND_IS_E!S9+FC_IND_NFM_E!S9+FC_IND_CPC_E!S9+FC_IND_NMM_E!S9+FC_IND_PPP_E!S9+FC_IND_FBT_E!S9+FC_IND_TE_E!S9+FC_IND_MAC_E!S9+FC_IND_TL_E!S9+FC_IND_WP_E!S9+FC_IND_MQ_E!S9+FC_IND_CON_E!S9+FC_IND_NSP_E!S9</f>
        <v>0</v>
      </c>
      <c r="T9" s="8">
        <f>FC_IND_IS_E!T9+FC_IND_NFM_E!T9+FC_IND_CPC_E!T9+FC_IND_NMM_E!T9+FC_IND_PPP_E!T9+FC_IND_FBT_E!T9+FC_IND_TE_E!T9+FC_IND_MAC_E!T9+FC_IND_TL_E!T9+FC_IND_WP_E!T9+FC_IND_MQ_E!T9+FC_IND_CON_E!T9+FC_IND_NSP_E!T9</f>
        <v>0</v>
      </c>
      <c r="U9" s="8">
        <f>FC_IND_IS_E!U9+FC_IND_NFM_E!U9+FC_IND_CPC_E!U9+FC_IND_NMM_E!U9+FC_IND_PPP_E!U9+FC_IND_FBT_E!U9+FC_IND_TE_E!U9+FC_IND_MAC_E!U9+FC_IND_TL_E!U9+FC_IND_WP_E!U9+FC_IND_MQ_E!U9+FC_IND_CON_E!U9+FC_IND_NSP_E!U9</f>
        <v>0</v>
      </c>
      <c r="V9" s="8">
        <f>FC_IND_IS_E!V9+FC_IND_NFM_E!V9+FC_IND_CPC_E!V9+FC_IND_NMM_E!V9+FC_IND_PPP_E!V9+FC_IND_FBT_E!V9+FC_IND_TE_E!V9+FC_IND_MAC_E!V9+FC_IND_TL_E!V9+FC_IND_WP_E!V9+FC_IND_MQ_E!V9+FC_IND_CON_E!V9+FC_IND_NSP_E!V9</f>
        <v>0</v>
      </c>
      <c r="W9" s="8">
        <f>FC_IND_IS_E!W9+FC_IND_NFM_E!W9+FC_IND_CPC_E!W9+FC_IND_NMM_E!W9+FC_IND_PPP_E!W9+FC_IND_FBT_E!W9+FC_IND_TE_E!W9+FC_IND_MAC_E!W9+FC_IND_TL_E!W9+FC_IND_WP_E!W9+FC_IND_MQ_E!W9+FC_IND_CON_E!W9+FC_IND_NSP_E!W9</f>
        <v>0</v>
      </c>
      <c r="X9" s="8">
        <f>FC_IND_IS_E!X9+FC_IND_NFM_E!X9+FC_IND_CPC_E!X9+FC_IND_NMM_E!X9+FC_IND_PPP_E!X9+FC_IND_FBT_E!X9+FC_IND_TE_E!X9+FC_IND_MAC_E!X9+FC_IND_TL_E!X9+FC_IND_WP_E!X9+FC_IND_MQ_E!X9+FC_IND_CON_E!X9+FC_IND_NSP_E!X9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FC_IND_IS_E!C10+FC_IND_NFM_E!C10+FC_IND_CPC_E!C10+FC_IND_NMM_E!C10+FC_IND_PPP_E!C10+FC_IND_FBT_E!C10+FC_IND_TE_E!C10+FC_IND_MAC_E!C10+FC_IND_TL_E!C10+FC_IND_WP_E!C10+FC_IND_MQ_E!C10+FC_IND_CON_E!C10+FC_IND_NSP_E!C10</f>
        <v>0</v>
      </c>
      <c r="D10" s="8">
        <f>FC_IND_IS_E!D10+FC_IND_NFM_E!D10+FC_IND_CPC_E!D10+FC_IND_NMM_E!D10+FC_IND_PPP_E!D10+FC_IND_FBT_E!D10+FC_IND_TE_E!D10+FC_IND_MAC_E!D10+FC_IND_TL_E!D10+FC_IND_WP_E!D10+FC_IND_MQ_E!D10+FC_IND_CON_E!D10+FC_IND_NSP_E!D10</f>
        <v>0</v>
      </c>
      <c r="E10" s="8">
        <f>FC_IND_IS_E!E10+FC_IND_NFM_E!E10+FC_IND_CPC_E!E10+FC_IND_NMM_E!E10+FC_IND_PPP_E!E10+FC_IND_FBT_E!E10+FC_IND_TE_E!E10+FC_IND_MAC_E!E10+FC_IND_TL_E!E10+FC_IND_WP_E!E10+FC_IND_MQ_E!E10+FC_IND_CON_E!E10+FC_IND_NSP_E!E10</f>
        <v>0</v>
      </c>
      <c r="F10" s="8">
        <f>FC_IND_IS_E!F10+FC_IND_NFM_E!F10+FC_IND_CPC_E!F10+FC_IND_NMM_E!F10+FC_IND_PPP_E!F10+FC_IND_FBT_E!F10+FC_IND_TE_E!F10+FC_IND_MAC_E!F10+FC_IND_TL_E!F10+FC_IND_WP_E!F10+FC_IND_MQ_E!F10+FC_IND_CON_E!F10+FC_IND_NSP_E!F10</f>
        <v>0</v>
      </c>
      <c r="G10" s="8">
        <f>FC_IND_IS_E!G10+FC_IND_NFM_E!G10+FC_IND_CPC_E!G10+FC_IND_NMM_E!G10+FC_IND_PPP_E!G10+FC_IND_FBT_E!G10+FC_IND_TE_E!G10+FC_IND_MAC_E!G10+FC_IND_TL_E!G10+FC_IND_WP_E!G10+FC_IND_MQ_E!G10+FC_IND_CON_E!G10+FC_IND_NSP_E!G10</f>
        <v>0.52425648000000014</v>
      </c>
      <c r="H10" s="8">
        <f>FC_IND_IS_E!H10+FC_IND_NFM_E!H10+FC_IND_CPC_E!H10+FC_IND_NMM_E!H10+FC_IND_PPP_E!H10+FC_IND_FBT_E!H10+FC_IND_TE_E!H10+FC_IND_MAC_E!H10+FC_IND_TL_E!H10+FC_IND_WP_E!H10+FC_IND_MQ_E!H10+FC_IND_CON_E!H10+FC_IND_NSP_E!H10</f>
        <v>0.52425648000000002</v>
      </c>
      <c r="I10" s="8">
        <f>FC_IND_IS_E!I10+FC_IND_NFM_E!I10+FC_IND_CPC_E!I10+FC_IND_NMM_E!I10+FC_IND_PPP_E!I10+FC_IND_FBT_E!I10+FC_IND_TE_E!I10+FC_IND_MAC_E!I10+FC_IND_TL_E!I10+FC_IND_WP_E!I10+FC_IND_MQ_E!I10+FC_IND_CON_E!I10+FC_IND_NSP_E!I10</f>
        <v>0.52425648000000002</v>
      </c>
      <c r="J10" s="8">
        <f>FC_IND_IS_E!J10+FC_IND_NFM_E!J10+FC_IND_CPC_E!J10+FC_IND_NMM_E!J10+FC_IND_PPP_E!J10+FC_IND_FBT_E!J10+FC_IND_TE_E!J10+FC_IND_MAC_E!J10+FC_IND_TL_E!J10+FC_IND_WP_E!J10+FC_IND_MQ_E!J10+FC_IND_CON_E!J10+FC_IND_NSP_E!J10</f>
        <v>0.52425648000000002</v>
      </c>
      <c r="K10" s="8">
        <f>FC_IND_IS_E!K10+FC_IND_NFM_E!K10+FC_IND_CPC_E!K10+FC_IND_NMM_E!K10+FC_IND_PPP_E!K10+FC_IND_FBT_E!K10+FC_IND_TE_E!K10+FC_IND_MAC_E!K10+FC_IND_TL_E!K10+FC_IND_WP_E!K10+FC_IND_MQ_E!K10+FC_IND_CON_E!K10+FC_IND_NSP_E!K10</f>
        <v>0.52425648000000002</v>
      </c>
      <c r="L10" s="8">
        <f>FC_IND_IS_E!L10+FC_IND_NFM_E!L10+FC_IND_CPC_E!L10+FC_IND_NMM_E!L10+FC_IND_PPP_E!L10+FC_IND_FBT_E!L10+FC_IND_TE_E!L10+FC_IND_MAC_E!L10+FC_IND_TL_E!L10+FC_IND_WP_E!L10+FC_IND_MQ_E!L10+FC_IND_CON_E!L10+FC_IND_NSP_E!L10</f>
        <v>0.52425648000000002</v>
      </c>
      <c r="M10" s="8">
        <f>FC_IND_IS_E!M10+FC_IND_NFM_E!M10+FC_IND_CPC_E!M10+FC_IND_NMM_E!M10+FC_IND_PPP_E!M10+FC_IND_FBT_E!M10+FC_IND_TE_E!M10+FC_IND_MAC_E!M10+FC_IND_TL_E!M10+FC_IND_WP_E!M10+FC_IND_MQ_E!M10+FC_IND_CON_E!M10+FC_IND_NSP_E!M10</f>
        <v>0.52425648000000002</v>
      </c>
      <c r="N10" s="8">
        <f>FC_IND_IS_E!N10+FC_IND_NFM_E!N10+FC_IND_CPC_E!N10+FC_IND_NMM_E!N10+FC_IND_PPP_E!N10+FC_IND_FBT_E!N10+FC_IND_TE_E!N10+FC_IND_MAC_E!N10+FC_IND_TL_E!N10+FC_IND_WP_E!N10+FC_IND_MQ_E!N10+FC_IND_CON_E!N10+FC_IND_NSP_E!N10</f>
        <v>0.52425648000000002</v>
      </c>
      <c r="O10" s="8">
        <f>FC_IND_IS_E!O10+FC_IND_NFM_E!O10+FC_IND_CPC_E!O10+FC_IND_NMM_E!O10+FC_IND_PPP_E!O10+FC_IND_FBT_E!O10+FC_IND_TE_E!O10+FC_IND_MAC_E!O10+FC_IND_TL_E!O10+FC_IND_WP_E!O10+FC_IND_MQ_E!O10+FC_IND_CON_E!O10+FC_IND_NSP_E!O10</f>
        <v>0.52425648000000002</v>
      </c>
      <c r="P10" s="8">
        <f>FC_IND_IS_E!P10+FC_IND_NFM_E!P10+FC_IND_CPC_E!P10+FC_IND_NMM_E!P10+FC_IND_PPP_E!P10+FC_IND_FBT_E!P10+FC_IND_TE_E!P10+FC_IND_MAC_E!P10+FC_IND_TL_E!P10+FC_IND_WP_E!P10+FC_IND_MQ_E!P10+FC_IND_CON_E!P10+FC_IND_NSP_E!P10</f>
        <v>0.52425648000000002</v>
      </c>
      <c r="Q10" s="8">
        <f>FC_IND_IS_E!Q10+FC_IND_NFM_E!Q10+FC_IND_CPC_E!Q10+FC_IND_NMM_E!Q10+FC_IND_PPP_E!Q10+FC_IND_FBT_E!Q10+FC_IND_TE_E!Q10+FC_IND_MAC_E!Q10+FC_IND_TL_E!Q10+FC_IND_WP_E!Q10+FC_IND_MQ_E!Q10+FC_IND_CON_E!Q10+FC_IND_NSP_E!Q10</f>
        <v>0</v>
      </c>
      <c r="R10" s="8">
        <f>FC_IND_IS_E!R10+FC_IND_NFM_E!R10+FC_IND_CPC_E!R10+FC_IND_NMM_E!R10+FC_IND_PPP_E!R10+FC_IND_FBT_E!R10+FC_IND_TE_E!R10+FC_IND_MAC_E!R10+FC_IND_TL_E!R10+FC_IND_WP_E!R10+FC_IND_MQ_E!R10+FC_IND_CON_E!R10+FC_IND_NSP_E!R10</f>
        <v>0</v>
      </c>
      <c r="S10" s="8">
        <f>FC_IND_IS_E!S10+FC_IND_NFM_E!S10+FC_IND_CPC_E!S10+FC_IND_NMM_E!S10+FC_IND_PPP_E!S10+FC_IND_FBT_E!S10+FC_IND_TE_E!S10+FC_IND_MAC_E!S10+FC_IND_TL_E!S10+FC_IND_WP_E!S10+FC_IND_MQ_E!S10+FC_IND_CON_E!S10+FC_IND_NSP_E!S10</f>
        <v>0</v>
      </c>
      <c r="T10" s="8">
        <f>FC_IND_IS_E!T10+FC_IND_NFM_E!T10+FC_IND_CPC_E!T10+FC_IND_NMM_E!T10+FC_IND_PPP_E!T10+FC_IND_FBT_E!T10+FC_IND_TE_E!T10+FC_IND_MAC_E!T10+FC_IND_TL_E!T10+FC_IND_WP_E!T10+FC_IND_MQ_E!T10+FC_IND_CON_E!T10+FC_IND_NSP_E!T10</f>
        <v>0</v>
      </c>
      <c r="U10" s="8">
        <f>FC_IND_IS_E!U10+FC_IND_NFM_E!U10+FC_IND_CPC_E!U10+FC_IND_NMM_E!U10+FC_IND_PPP_E!U10+FC_IND_FBT_E!U10+FC_IND_TE_E!U10+FC_IND_MAC_E!U10+FC_IND_TL_E!U10+FC_IND_WP_E!U10+FC_IND_MQ_E!U10+FC_IND_CON_E!U10+FC_IND_NSP_E!U10</f>
        <v>0</v>
      </c>
      <c r="V10" s="8">
        <f>FC_IND_IS_E!V10+FC_IND_NFM_E!V10+FC_IND_CPC_E!V10+FC_IND_NMM_E!V10+FC_IND_PPP_E!V10+FC_IND_FBT_E!V10+FC_IND_TE_E!V10+FC_IND_MAC_E!V10+FC_IND_TL_E!V10+FC_IND_WP_E!V10+FC_IND_MQ_E!V10+FC_IND_CON_E!V10+FC_IND_NSP_E!V10</f>
        <v>0</v>
      </c>
      <c r="W10" s="8">
        <f>FC_IND_IS_E!W10+FC_IND_NFM_E!W10+FC_IND_CPC_E!W10+FC_IND_NMM_E!W10+FC_IND_PPP_E!W10+FC_IND_FBT_E!W10+FC_IND_TE_E!W10+FC_IND_MAC_E!W10+FC_IND_TL_E!W10+FC_IND_WP_E!W10+FC_IND_MQ_E!W10+FC_IND_CON_E!W10+FC_IND_NSP_E!W10</f>
        <v>0</v>
      </c>
      <c r="X10" s="8">
        <f>FC_IND_IS_E!X10+FC_IND_NFM_E!X10+FC_IND_CPC_E!X10+FC_IND_NMM_E!X10+FC_IND_PPP_E!X10+FC_IND_FBT_E!X10+FC_IND_TE_E!X10+FC_IND_MAC_E!X10+FC_IND_TL_E!X10+FC_IND_WP_E!X10+FC_IND_MQ_E!X10+FC_IND_CON_E!X10+FC_IND_NSP_E!X10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W11" si="7">SUM(C12:C16)</f>
        <v>0</v>
      </c>
      <c r="D11" s="19">
        <f t="shared" si="7"/>
        <v>0</v>
      </c>
      <c r="E11" s="19">
        <f t="shared" si="7"/>
        <v>0</v>
      </c>
      <c r="F11" s="19">
        <f t="shared" si="7"/>
        <v>0</v>
      </c>
      <c r="G11" s="19">
        <f t="shared" si="7"/>
        <v>0</v>
      </c>
      <c r="H11" s="19">
        <f t="shared" si="7"/>
        <v>0</v>
      </c>
      <c r="I11" s="19">
        <f t="shared" si="7"/>
        <v>0</v>
      </c>
      <c r="J11" s="19">
        <f t="shared" si="7"/>
        <v>0</v>
      </c>
      <c r="K11" s="19">
        <f t="shared" si="7"/>
        <v>0</v>
      </c>
      <c r="L11" s="19">
        <f t="shared" si="7"/>
        <v>0</v>
      </c>
      <c r="M11" s="19">
        <f t="shared" si="7"/>
        <v>0</v>
      </c>
      <c r="N11" s="19">
        <f t="shared" si="7"/>
        <v>0</v>
      </c>
      <c r="O11" s="19">
        <f t="shared" si="7"/>
        <v>0</v>
      </c>
      <c r="P11" s="19">
        <f t="shared" si="7"/>
        <v>0</v>
      </c>
      <c r="Q11" s="19">
        <f t="shared" si="7"/>
        <v>0</v>
      </c>
      <c r="R11" s="19">
        <f t="shared" si="7"/>
        <v>0</v>
      </c>
      <c r="S11" s="19">
        <f t="shared" si="7"/>
        <v>0</v>
      </c>
      <c r="T11" s="19">
        <f t="shared" si="7"/>
        <v>0</v>
      </c>
      <c r="U11" s="19">
        <f t="shared" si="7"/>
        <v>0</v>
      </c>
      <c r="V11" s="19">
        <f t="shared" si="7"/>
        <v>0</v>
      </c>
      <c r="W11" s="19">
        <f t="shared" si="7"/>
        <v>0</v>
      </c>
      <c r="X11" s="19">
        <f t="shared" ref="X11" si="8">SUM(X12:X16)</f>
        <v>0</v>
      </c>
    </row>
    <row r="12" spans="1:24" ht="11.25" customHeight="1" x14ac:dyDescent="0.2">
      <c r="A12" s="28" t="s">
        <v>14</v>
      </c>
      <c r="B12" s="7" t="s">
        <v>15</v>
      </c>
      <c r="C12" s="8">
        <f>FC_IND_IS_E!C12+FC_IND_NFM_E!C12+FC_IND_CPC_E!C12+FC_IND_NMM_E!C12+FC_IND_PPP_E!C12+FC_IND_FBT_E!C12+FC_IND_TE_E!C12+FC_IND_MAC_E!C12+FC_IND_TL_E!C12+FC_IND_WP_E!C12+FC_IND_MQ_E!C12+FC_IND_CON_E!C12+FC_IND_NSP_E!C12</f>
        <v>0</v>
      </c>
      <c r="D12" s="8">
        <f>FC_IND_IS_E!D12+FC_IND_NFM_E!D12+FC_IND_CPC_E!D12+FC_IND_NMM_E!D12+FC_IND_PPP_E!D12+FC_IND_FBT_E!D12+FC_IND_TE_E!D12+FC_IND_MAC_E!D12+FC_IND_TL_E!D12+FC_IND_WP_E!D12+FC_IND_MQ_E!D12+FC_IND_CON_E!D12+FC_IND_NSP_E!D12</f>
        <v>0</v>
      </c>
      <c r="E12" s="8">
        <f>FC_IND_IS_E!E12+FC_IND_NFM_E!E12+FC_IND_CPC_E!E12+FC_IND_NMM_E!E12+FC_IND_PPP_E!E12+FC_IND_FBT_E!E12+FC_IND_TE_E!E12+FC_IND_MAC_E!E12+FC_IND_TL_E!E12+FC_IND_WP_E!E12+FC_IND_MQ_E!E12+FC_IND_CON_E!E12+FC_IND_NSP_E!E12</f>
        <v>0</v>
      </c>
      <c r="F12" s="8">
        <f>FC_IND_IS_E!F12+FC_IND_NFM_E!F12+FC_IND_CPC_E!F12+FC_IND_NMM_E!F12+FC_IND_PPP_E!F12+FC_IND_FBT_E!F12+FC_IND_TE_E!F12+FC_IND_MAC_E!F12+FC_IND_TL_E!F12+FC_IND_WP_E!F12+FC_IND_MQ_E!F12+FC_IND_CON_E!F12+FC_IND_NSP_E!F12</f>
        <v>0</v>
      </c>
      <c r="G12" s="8">
        <f>FC_IND_IS_E!G12+FC_IND_NFM_E!G12+FC_IND_CPC_E!G12+FC_IND_NMM_E!G12+FC_IND_PPP_E!G12+FC_IND_FBT_E!G12+FC_IND_TE_E!G12+FC_IND_MAC_E!G12+FC_IND_TL_E!G12+FC_IND_WP_E!G12+FC_IND_MQ_E!G12+FC_IND_CON_E!G12+FC_IND_NSP_E!G12</f>
        <v>0</v>
      </c>
      <c r="H12" s="8">
        <f>FC_IND_IS_E!H12+FC_IND_NFM_E!H12+FC_IND_CPC_E!H12+FC_IND_NMM_E!H12+FC_IND_PPP_E!H12+FC_IND_FBT_E!H12+FC_IND_TE_E!H12+FC_IND_MAC_E!H12+FC_IND_TL_E!H12+FC_IND_WP_E!H12+FC_IND_MQ_E!H12+FC_IND_CON_E!H12+FC_IND_NSP_E!H12</f>
        <v>0</v>
      </c>
      <c r="I12" s="8">
        <f>FC_IND_IS_E!I12+FC_IND_NFM_E!I12+FC_IND_CPC_E!I12+FC_IND_NMM_E!I12+FC_IND_PPP_E!I12+FC_IND_FBT_E!I12+FC_IND_TE_E!I12+FC_IND_MAC_E!I12+FC_IND_TL_E!I12+FC_IND_WP_E!I12+FC_IND_MQ_E!I12+FC_IND_CON_E!I12+FC_IND_NSP_E!I12</f>
        <v>0</v>
      </c>
      <c r="J12" s="8">
        <f>FC_IND_IS_E!J12+FC_IND_NFM_E!J12+FC_IND_CPC_E!J12+FC_IND_NMM_E!J12+FC_IND_PPP_E!J12+FC_IND_FBT_E!J12+FC_IND_TE_E!J12+FC_IND_MAC_E!J12+FC_IND_TL_E!J12+FC_IND_WP_E!J12+FC_IND_MQ_E!J12+FC_IND_CON_E!J12+FC_IND_NSP_E!J12</f>
        <v>0</v>
      </c>
      <c r="K12" s="8">
        <f>FC_IND_IS_E!K12+FC_IND_NFM_E!K12+FC_IND_CPC_E!K12+FC_IND_NMM_E!K12+FC_IND_PPP_E!K12+FC_IND_FBT_E!K12+FC_IND_TE_E!K12+FC_IND_MAC_E!K12+FC_IND_TL_E!K12+FC_IND_WP_E!K12+FC_IND_MQ_E!K12+FC_IND_CON_E!K12+FC_IND_NSP_E!K12</f>
        <v>0</v>
      </c>
      <c r="L12" s="8">
        <f>FC_IND_IS_E!L12+FC_IND_NFM_E!L12+FC_IND_CPC_E!L12+FC_IND_NMM_E!L12+FC_IND_PPP_E!L12+FC_IND_FBT_E!L12+FC_IND_TE_E!L12+FC_IND_MAC_E!L12+FC_IND_TL_E!L12+FC_IND_WP_E!L12+FC_IND_MQ_E!L12+FC_IND_CON_E!L12+FC_IND_NSP_E!L12</f>
        <v>0</v>
      </c>
      <c r="M12" s="8">
        <f>FC_IND_IS_E!M12+FC_IND_NFM_E!M12+FC_IND_CPC_E!M12+FC_IND_NMM_E!M12+FC_IND_PPP_E!M12+FC_IND_FBT_E!M12+FC_IND_TE_E!M12+FC_IND_MAC_E!M12+FC_IND_TL_E!M12+FC_IND_WP_E!M12+FC_IND_MQ_E!M12+FC_IND_CON_E!M12+FC_IND_NSP_E!M12</f>
        <v>0</v>
      </c>
      <c r="N12" s="8">
        <f>FC_IND_IS_E!N12+FC_IND_NFM_E!N12+FC_IND_CPC_E!N12+FC_IND_NMM_E!N12+FC_IND_PPP_E!N12+FC_IND_FBT_E!N12+FC_IND_TE_E!N12+FC_IND_MAC_E!N12+FC_IND_TL_E!N12+FC_IND_WP_E!N12+FC_IND_MQ_E!N12+FC_IND_CON_E!N12+FC_IND_NSP_E!N12</f>
        <v>0</v>
      </c>
      <c r="O12" s="8">
        <f>FC_IND_IS_E!O12+FC_IND_NFM_E!O12+FC_IND_CPC_E!O12+FC_IND_NMM_E!O12+FC_IND_PPP_E!O12+FC_IND_FBT_E!O12+FC_IND_TE_E!O12+FC_IND_MAC_E!O12+FC_IND_TL_E!O12+FC_IND_WP_E!O12+FC_IND_MQ_E!O12+FC_IND_CON_E!O12+FC_IND_NSP_E!O12</f>
        <v>0</v>
      </c>
      <c r="P12" s="8">
        <f>FC_IND_IS_E!P12+FC_IND_NFM_E!P12+FC_IND_CPC_E!P12+FC_IND_NMM_E!P12+FC_IND_PPP_E!P12+FC_IND_FBT_E!P12+FC_IND_TE_E!P12+FC_IND_MAC_E!P12+FC_IND_TL_E!P12+FC_IND_WP_E!P12+FC_IND_MQ_E!P12+FC_IND_CON_E!P12+FC_IND_NSP_E!P12</f>
        <v>0</v>
      </c>
      <c r="Q12" s="8">
        <f>FC_IND_IS_E!Q12+FC_IND_NFM_E!Q12+FC_IND_CPC_E!Q12+FC_IND_NMM_E!Q12+FC_IND_PPP_E!Q12+FC_IND_FBT_E!Q12+FC_IND_TE_E!Q12+FC_IND_MAC_E!Q12+FC_IND_TL_E!Q12+FC_IND_WP_E!Q12+FC_IND_MQ_E!Q12+FC_IND_CON_E!Q12+FC_IND_NSP_E!Q12</f>
        <v>0</v>
      </c>
      <c r="R12" s="8">
        <f>FC_IND_IS_E!R12+FC_IND_NFM_E!R12+FC_IND_CPC_E!R12+FC_IND_NMM_E!R12+FC_IND_PPP_E!R12+FC_IND_FBT_E!R12+FC_IND_TE_E!R12+FC_IND_MAC_E!R12+FC_IND_TL_E!R12+FC_IND_WP_E!R12+FC_IND_MQ_E!R12+FC_IND_CON_E!R12+FC_IND_NSP_E!R12</f>
        <v>0</v>
      </c>
      <c r="S12" s="8">
        <f>FC_IND_IS_E!S12+FC_IND_NFM_E!S12+FC_IND_CPC_E!S12+FC_IND_NMM_E!S12+FC_IND_PPP_E!S12+FC_IND_FBT_E!S12+FC_IND_TE_E!S12+FC_IND_MAC_E!S12+FC_IND_TL_E!S12+FC_IND_WP_E!S12+FC_IND_MQ_E!S12+FC_IND_CON_E!S12+FC_IND_NSP_E!S12</f>
        <v>0</v>
      </c>
      <c r="T12" s="8">
        <f>FC_IND_IS_E!T12+FC_IND_NFM_E!T12+FC_IND_CPC_E!T12+FC_IND_NMM_E!T12+FC_IND_PPP_E!T12+FC_IND_FBT_E!T12+FC_IND_TE_E!T12+FC_IND_MAC_E!T12+FC_IND_TL_E!T12+FC_IND_WP_E!T12+FC_IND_MQ_E!T12+FC_IND_CON_E!T12+FC_IND_NSP_E!T12</f>
        <v>0</v>
      </c>
      <c r="U12" s="8">
        <f>FC_IND_IS_E!U12+FC_IND_NFM_E!U12+FC_IND_CPC_E!U12+FC_IND_NMM_E!U12+FC_IND_PPP_E!U12+FC_IND_FBT_E!U12+FC_IND_TE_E!U12+FC_IND_MAC_E!U12+FC_IND_TL_E!U12+FC_IND_WP_E!U12+FC_IND_MQ_E!U12+FC_IND_CON_E!U12+FC_IND_NSP_E!U12</f>
        <v>0</v>
      </c>
      <c r="V12" s="8">
        <f>FC_IND_IS_E!V12+FC_IND_NFM_E!V12+FC_IND_CPC_E!V12+FC_IND_NMM_E!V12+FC_IND_PPP_E!V12+FC_IND_FBT_E!V12+FC_IND_TE_E!V12+FC_IND_MAC_E!V12+FC_IND_TL_E!V12+FC_IND_WP_E!V12+FC_IND_MQ_E!V12+FC_IND_CON_E!V12+FC_IND_NSP_E!V12</f>
        <v>0</v>
      </c>
      <c r="W12" s="8">
        <f>FC_IND_IS_E!W12+FC_IND_NFM_E!W12+FC_IND_CPC_E!W12+FC_IND_NMM_E!W12+FC_IND_PPP_E!W12+FC_IND_FBT_E!W12+FC_IND_TE_E!W12+FC_IND_MAC_E!W12+FC_IND_TL_E!W12+FC_IND_WP_E!W12+FC_IND_MQ_E!W12+FC_IND_CON_E!W12+FC_IND_NSP_E!W12</f>
        <v>0</v>
      </c>
      <c r="X12" s="8">
        <f>FC_IND_IS_E!X12+FC_IND_NFM_E!X12+FC_IND_CPC_E!X12+FC_IND_NMM_E!X12+FC_IND_PPP_E!X12+FC_IND_FBT_E!X12+FC_IND_TE_E!X12+FC_IND_MAC_E!X12+FC_IND_TL_E!X12+FC_IND_WP_E!X12+FC_IND_MQ_E!X12+FC_IND_CON_E!X12+FC_IND_NSP_E!X12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FC_IND_IS_E!C13+FC_IND_NFM_E!C13+FC_IND_CPC_E!C13+FC_IND_NMM_E!C13+FC_IND_PPP_E!C13+FC_IND_FBT_E!C13+FC_IND_TE_E!C13+FC_IND_MAC_E!C13+FC_IND_TL_E!C13+FC_IND_WP_E!C13+FC_IND_MQ_E!C13+FC_IND_CON_E!C13+FC_IND_NSP_E!C13</f>
        <v>0</v>
      </c>
      <c r="D13" s="8">
        <f>FC_IND_IS_E!D13+FC_IND_NFM_E!D13+FC_IND_CPC_E!D13+FC_IND_NMM_E!D13+FC_IND_PPP_E!D13+FC_IND_FBT_E!D13+FC_IND_TE_E!D13+FC_IND_MAC_E!D13+FC_IND_TL_E!D13+FC_IND_WP_E!D13+FC_IND_MQ_E!D13+FC_IND_CON_E!D13+FC_IND_NSP_E!D13</f>
        <v>0</v>
      </c>
      <c r="E13" s="8">
        <f>FC_IND_IS_E!E13+FC_IND_NFM_E!E13+FC_IND_CPC_E!E13+FC_IND_NMM_E!E13+FC_IND_PPP_E!E13+FC_IND_FBT_E!E13+FC_IND_TE_E!E13+FC_IND_MAC_E!E13+FC_IND_TL_E!E13+FC_IND_WP_E!E13+FC_IND_MQ_E!E13+FC_IND_CON_E!E13+FC_IND_NSP_E!E13</f>
        <v>0</v>
      </c>
      <c r="F13" s="8">
        <f>FC_IND_IS_E!F13+FC_IND_NFM_E!F13+FC_IND_CPC_E!F13+FC_IND_NMM_E!F13+FC_IND_PPP_E!F13+FC_IND_FBT_E!F13+FC_IND_TE_E!F13+FC_IND_MAC_E!F13+FC_IND_TL_E!F13+FC_IND_WP_E!F13+FC_IND_MQ_E!F13+FC_IND_CON_E!F13+FC_IND_NSP_E!F13</f>
        <v>0</v>
      </c>
      <c r="G13" s="8">
        <f>FC_IND_IS_E!G13+FC_IND_NFM_E!G13+FC_IND_CPC_E!G13+FC_IND_NMM_E!G13+FC_IND_PPP_E!G13+FC_IND_FBT_E!G13+FC_IND_TE_E!G13+FC_IND_MAC_E!G13+FC_IND_TL_E!G13+FC_IND_WP_E!G13+FC_IND_MQ_E!G13+FC_IND_CON_E!G13+FC_IND_NSP_E!G13</f>
        <v>0</v>
      </c>
      <c r="H13" s="8">
        <f>FC_IND_IS_E!H13+FC_IND_NFM_E!H13+FC_IND_CPC_E!H13+FC_IND_NMM_E!H13+FC_IND_PPP_E!H13+FC_IND_FBT_E!H13+FC_IND_TE_E!H13+FC_IND_MAC_E!H13+FC_IND_TL_E!H13+FC_IND_WP_E!H13+FC_IND_MQ_E!H13+FC_IND_CON_E!H13+FC_IND_NSP_E!H13</f>
        <v>0</v>
      </c>
      <c r="I13" s="8">
        <f>FC_IND_IS_E!I13+FC_IND_NFM_E!I13+FC_IND_CPC_E!I13+FC_IND_NMM_E!I13+FC_IND_PPP_E!I13+FC_IND_FBT_E!I13+FC_IND_TE_E!I13+FC_IND_MAC_E!I13+FC_IND_TL_E!I13+FC_IND_WP_E!I13+FC_IND_MQ_E!I13+FC_IND_CON_E!I13+FC_IND_NSP_E!I13</f>
        <v>0</v>
      </c>
      <c r="J13" s="8">
        <f>FC_IND_IS_E!J13+FC_IND_NFM_E!J13+FC_IND_CPC_E!J13+FC_IND_NMM_E!J13+FC_IND_PPP_E!J13+FC_IND_FBT_E!J13+FC_IND_TE_E!J13+FC_IND_MAC_E!J13+FC_IND_TL_E!J13+FC_IND_WP_E!J13+FC_IND_MQ_E!J13+FC_IND_CON_E!J13+FC_IND_NSP_E!J13</f>
        <v>0</v>
      </c>
      <c r="K13" s="8">
        <f>FC_IND_IS_E!K13+FC_IND_NFM_E!K13+FC_IND_CPC_E!K13+FC_IND_NMM_E!K13+FC_IND_PPP_E!K13+FC_IND_FBT_E!K13+FC_IND_TE_E!K13+FC_IND_MAC_E!K13+FC_IND_TL_E!K13+FC_IND_WP_E!K13+FC_IND_MQ_E!K13+FC_IND_CON_E!K13+FC_IND_NSP_E!K13</f>
        <v>0</v>
      </c>
      <c r="L13" s="8">
        <f>FC_IND_IS_E!L13+FC_IND_NFM_E!L13+FC_IND_CPC_E!L13+FC_IND_NMM_E!L13+FC_IND_PPP_E!L13+FC_IND_FBT_E!L13+FC_IND_TE_E!L13+FC_IND_MAC_E!L13+FC_IND_TL_E!L13+FC_IND_WP_E!L13+FC_IND_MQ_E!L13+FC_IND_CON_E!L13+FC_IND_NSP_E!L13</f>
        <v>0</v>
      </c>
      <c r="M13" s="8">
        <f>FC_IND_IS_E!M13+FC_IND_NFM_E!M13+FC_IND_CPC_E!M13+FC_IND_NMM_E!M13+FC_IND_PPP_E!M13+FC_IND_FBT_E!M13+FC_IND_TE_E!M13+FC_IND_MAC_E!M13+FC_IND_TL_E!M13+FC_IND_WP_E!M13+FC_IND_MQ_E!M13+FC_IND_CON_E!M13+FC_IND_NSP_E!M13</f>
        <v>0</v>
      </c>
      <c r="N13" s="8">
        <f>FC_IND_IS_E!N13+FC_IND_NFM_E!N13+FC_IND_CPC_E!N13+FC_IND_NMM_E!N13+FC_IND_PPP_E!N13+FC_IND_FBT_E!N13+FC_IND_TE_E!N13+FC_IND_MAC_E!N13+FC_IND_TL_E!N13+FC_IND_WP_E!N13+FC_IND_MQ_E!N13+FC_IND_CON_E!N13+FC_IND_NSP_E!N13</f>
        <v>0</v>
      </c>
      <c r="O13" s="8">
        <f>FC_IND_IS_E!O13+FC_IND_NFM_E!O13+FC_IND_CPC_E!O13+FC_IND_NMM_E!O13+FC_IND_PPP_E!O13+FC_IND_FBT_E!O13+FC_IND_TE_E!O13+FC_IND_MAC_E!O13+FC_IND_TL_E!O13+FC_IND_WP_E!O13+FC_IND_MQ_E!O13+FC_IND_CON_E!O13+FC_IND_NSP_E!O13</f>
        <v>0</v>
      </c>
      <c r="P13" s="8">
        <f>FC_IND_IS_E!P13+FC_IND_NFM_E!P13+FC_IND_CPC_E!P13+FC_IND_NMM_E!P13+FC_IND_PPP_E!P13+FC_IND_FBT_E!P13+FC_IND_TE_E!P13+FC_IND_MAC_E!P13+FC_IND_TL_E!P13+FC_IND_WP_E!P13+FC_IND_MQ_E!P13+FC_IND_CON_E!P13+FC_IND_NSP_E!P13</f>
        <v>0</v>
      </c>
      <c r="Q13" s="8">
        <f>FC_IND_IS_E!Q13+FC_IND_NFM_E!Q13+FC_IND_CPC_E!Q13+FC_IND_NMM_E!Q13+FC_IND_PPP_E!Q13+FC_IND_FBT_E!Q13+FC_IND_TE_E!Q13+FC_IND_MAC_E!Q13+FC_IND_TL_E!Q13+FC_IND_WP_E!Q13+FC_IND_MQ_E!Q13+FC_IND_CON_E!Q13+FC_IND_NSP_E!Q13</f>
        <v>0</v>
      </c>
      <c r="R13" s="8">
        <f>FC_IND_IS_E!R13+FC_IND_NFM_E!R13+FC_IND_CPC_E!R13+FC_IND_NMM_E!R13+FC_IND_PPP_E!R13+FC_IND_FBT_E!R13+FC_IND_TE_E!R13+FC_IND_MAC_E!R13+FC_IND_TL_E!R13+FC_IND_WP_E!R13+FC_IND_MQ_E!R13+FC_IND_CON_E!R13+FC_IND_NSP_E!R13</f>
        <v>0</v>
      </c>
      <c r="S13" s="8">
        <f>FC_IND_IS_E!S13+FC_IND_NFM_E!S13+FC_IND_CPC_E!S13+FC_IND_NMM_E!S13+FC_IND_PPP_E!S13+FC_IND_FBT_E!S13+FC_IND_TE_E!S13+FC_IND_MAC_E!S13+FC_IND_TL_E!S13+FC_IND_WP_E!S13+FC_IND_MQ_E!S13+FC_IND_CON_E!S13+FC_IND_NSP_E!S13</f>
        <v>0</v>
      </c>
      <c r="T13" s="8">
        <f>FC_IND_IS_E!T13+FC_IND_NFM_E!T13+FC_IND_CPC_E!T13+FC_IND_NMM_E!T13+FC_IND_PPP_E!T13+FC_IND_FBT_E!T13+FC_IND_TE_E!T13+FC_IND_MAC_E!T13+FC_IND_TL_E!T13+FC_IND_WP_E!T13+FC_IND_MQ_E!T13+FC_IND_CON_E!T13+FC_IND_NSP_E!T13</f>
        <v>0</v>
      </c>
      <c r="U13" s="8">
        <f>FC_IND_IS_E!U13+FC_IND_NFM_E!U13+FC_IND_CPC_E!U13+FC_IND_NMM_E!U13+FC_IND_PPP_E!U13+FC_IND_FBT_E!U13+FC_IND_TE_E!U13+FC_IND_MAC_E!U13+FC_IND_TL_E!U13+FC_IND_WP_E!U13+FC_IND_MQ_E!U13+FC_IND_CON_E!U13+FC_IND_NSP_E!U13</f>
        <v>0</v>
      </c>
      <c r="V13" s="8">
        <f>FC_IND_IS_E!V13+FC_IND_NFM_E!V13+FC_IND_CPC_E!V13+FC_IND_NMM_E!V13+FC_IND_PPP_E!V13+FC_IND_FBT_E!V13+FC_IND_TE_E!V13+FC_IND_MAC_E!V13+FC_IND_TL_E!V13+FC_IND_WP_E!V13+FC_IND_MQ_E!V13+FC_IND_CON_E!V13+FC_IND_NSP_E!V13</f>
        <v>0</v>
      </c>
      <c r="W13" s="8">
        <f>FC_IND_IS_E!W13+FC_IND_NFM_E!W13+FC_IND_CPC_E!W13+FC_IND_NMM_E!W13+FC_IND_PPP_E!W13+FC_IND_FBT_E!W13+FC_IND_TE_E!W13+FC_IND_MAC_E!W13+FC_IND_TL_E!W13+FC_IND_WP_E!W13+FC_IND_MQ_E!W13+FC_IND_CON_E!W13+FC_IND_NSP_E!W13</f>
        <v>0</v>
      </c>
      <c r="X13" s="8">
        <f>FC_IND_IS_E!X13+FC_IND_NFM_E!X13+FC_IND_CPC_E!X13+FC_IND_NMM_E!X13+FC_IND_PPP_E!X13+FC_IND_FBT_E!X13+FC_IND_TE_E!X13+FC_IND_MAC_E!X13+FC_IND_TL_E!X13+FC_IND_WP_E!X13+FC_IND_MQ_E!X13+FC_IND_CON_E!X13+FC_IND_NSP_E!X13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FC_IND_IS_E!C14+FC_IND_NFM_E!C14+FC_IND_CPC_E!C14+FC_IND_NMM_E!C14+FC_IND_PPP_E!C14+FC_IND_FBT_E!C14+FC_IND_TE_E!C14+FC_IND_MAC_E!C14+FC_IND_TL_E!C14+FC_IND_WP_E!C14+FC_IND_MQ_E!C14+FC_IND_CON_E!C14+FC_IND_NSP_E!C14</f>
        <v>0</v>
      </c>
      <c r="D14" s="8">
        <f>FC_IND_IS_E!D14+FC_IND_NFM_E!D14+FC_IND_CPC_E!D14+FC_IND_NMM_E!D14+FC_IND_PPP_E!D14+FC_IND_FBT_E!D14+FC_IND_TE_E!D14+FC_IND_MAC_E!D14+FC_IND_TL_E!D14+FC_IND_WP_E!D14+FC_IND_MQ_E!D14+FC_IND_CON_E!D14+FC_IND_NSP_E!D14</f>
        <v>0</v>
      </c>
      <c r="E14" s="8">
        <f>FC_IND_IS_E!E14+FC_IND_NFM_E!E14+FC_IND_CPC_E!E14+FC_IND_NMM_E!E14+FC_IND_PPP_E!E14+FC_IND_FBT_E!E14+FC_IND_TE_E!E14+FC_IND_MAC_E!E14+FC_IND_TL_E!E14+FC_IND_WP_E!E14+FC_IND_MQ_E!E14+FC_IND_CON_E!E14+FC_IND_NSP_E!E14</f>
        <v>0</v>
      </c>
      <c r="F14" s="8">
        <f>FC_IND_IS_E!F14+FC_IND_NFM_E!F14+FC_IND_CPC_E!F14+FC_IND_NMM_E!F14+FC_IND_PPP_E!F14+FC_IND_FBT_E!F14+FC_IND_TE_E!F14+FC_IND_MAC_E!F14+FC_IND_TL_E!F14+FC_IND_WP_E!F14+FC_IND_MQ_E!F14+FC_IND_CON_E!F14+FC_IND_NSP_E!F14</f>
        <v>0</v>
      </c>
      <c r="G14" s="8">
        <f>FC_IND_IS_E!G14+FC_IND_NFM_E!G14+FC_IND_CPC_E!G14+FC_IND_NMM_E!G14+FC_IND_PPP_E!G14+FC_IND_FBT_E!G14+FC_IND_TE_E!G14+FC_IND_MAC_E!G14+FC_IND_TL_E!G14+FC_IND_WP_E!G14+FC_IND_MQ_E!G14+FC_IND_CON_E!G14+FC_IND_NSP_E!G14</f>
        <v>0</v>
      </c>
      <c r="H14" s="8">
        <f>FC_IND_IS_E!H14+FC_IND_NFM_E!H14+FC_IND_CPC_E!H14+FC_IND_NMM_E!H14+FC_IND_PPP_E!H14+FC_IND_FBT_E!H14+FC_IND_TE_E!H14+FC_IND_MAC_E!H14+FC_IND_TL_E!H14+FC_IND_WP_E!H14+FC_IND_MQ_E!H14+FC_IND_CON_E!H14+FC_IND_NSP_E!H14</f>
        <v>0</v>
      </c>
      <c r="I14" s="8">
        <f>FC_IND_IS_E!I14+FC_IND_NFM_E!I14+FC_IND_CPC_E!I14+FC_IND_NMM_E!I14+FC_IND_PPP_E!I14+FC_IND_FBT_E!I14+FC_IND_TE_E!I14+FC_IND_MAC_E!I14+FC_IND_TL_E!I14+FC_IND_WP_E!I14+FC_IND_MQ_E!I14+FC_IND_CON_E!I14+FC_IND_NSP_E!I14</f>
        <v>0</v>
      </c>
      <c r="J14" s="8">
        <f>FC_IND_IS_E!J14+FC_IND_NFM_E!J14+FC_IND_CPC_E!J14+FC_IND_NMM_E!J14+FC_IND_PPP_E!J14+FC_IND_FBT_E!J14+FC_IND_TE_E!J14+FC_IND_MAC_E!J14+FC_IND_TL_E!J14+FC_IND_WP_E!J14+FC_IND_MQ_E!J14+FC_IND_CON_E!J14+FC_IND_NSP_E!J14</f>
        <v>0</v>
      </c>
      <c r="K14" s="8">
        <f>FC_IND_IS_E!K14+FC_IND_NFM_E!K14+FC_IND_CPC_E!K14+FC_IND_NMM_E!K14+FC_IND_PPP_E!K14+FC_IND_FBT_E!K14+FC_IND_TE_E!K14+FC_IND_MAC_E!K14+FC_IND_TL_E!K14+FC_IND_WP_E!K14+FC_IND_MQ_E!K14+FC_IND_CON_E!K14+FC_IND_NSP_E!K14</f>
        <v>0</v>
      </c>
      <c r="L14" s="8">
        <f>FC_IND_IS_E!L14+FC_IND_NFM_E!L14+FC_IND_CPC_E!L14+FC_IND_NMM_E!L14+FC_IND_PPP_E!L14+FC_IND_FBT_E!L14+FC_IND_TE_E!L14+FC_IND_MAC_E!L14+FC_IND_TL_E!L14+FC_IND_WP_E!L14+FC_IND_MQ_E!L14+FC_IND_CON_E!L14+FC_IND_NSP_E!L14</f>
        <v>0</v>
      </c>
      <c r="M14" s="8">
        <f>FC_IND_IS_E!M14+FC_IND_NFM_E!M14+FC_IND_CPC_E!M14+FC_IND_NMM_E!M14+FC_IND_PPP_E!M14+FC_IND_FBT_E!M14+FC_IND_TE_E!M14+FC_IND_MAC_E!M14+FC_IND_TL_E!M14+FC_IND_WP_E!M14+FC_IND_MQ_E!M14+FC_IND_CON_E!M14+FC_IND_NSP_E!M14</f>
        <v>0</v>
      </c>
      <c r="N14" s="8">
        <f>FC_IND_IS_E!N14+FC_IND_NFM_E!N14+FC_IND_CPC_E!N14+FC_IND_NMM_E!N14+FC_IND_PPP_E!N14+FC_IND_FBT_E!N14+FC_IND_TE_E!N14+FC_IND_MAC_E!N14+FC_IND_TL_E!N14+FC_IND_WP_E!N14+FC_IND_MQ_E!N14+FC_IND_CON_E!N14+FC_IND_NSP_E!N14</f>
        <v>0</v>
      </c>
      <c r="O14" s="8">
        <f>FC_IND_IS_E!O14+FC_IND_NFM_E!O14+FC_IND_CPC_E!O14+FC_IND_NMM_E!O14+FC_IND_PPP_E!O14+FC_IND_FBT_E!O14+FC_IND_TE_E!O14+FC_IND_MAC_E!O14+FC_IND_TL_E!O14+FC_IND_WP_E!O14+FC_IND_MQ_E!O14+FC_IND_CON_E!O14+FC_IND_NSP_E!O14</f>
        <v>0</v>
      </c>
      <c r="P14" s="8">
        <f>FC_IND_IS_E!P14+FC_IND_NFM_E!P14+FC_IND_CPC_E!P14+FC_IND_NMM_E!P14+FC_IND_PPP_E!P14+FC_IND_FBT_E!P14+FC_IND_TE_E!P14+FC_IND_MAC_E!P14+FC_IND_TL_E!P14+FC_IND_WP_E!P14+FC_IND_MQ_E!P14+FC_IND_CON_E!P14+FC_IND_NSP_E!P14</f>
        <v>0</v>
      </c>
      <c r="Q14" s="8">
        <f>FC_IND_IS_E!Q14+FC_IND_NFM_E!Q14+FC_IND_CPC_E!Q14+FC_IND_NMM_E!Q14+FC_IND_PPP_E!Q14+FC_IND_FBT_E!Q14+FC_IND_TE_E!Q14+FC_IND_MAC_E!Q14+FC_IND_TL_E!Q14+FC_IND_WP_E!Q14+FC_IND_MQ_E!Q14+FC_IND_CON_E!Q14+FC_IND_NSP_E!Q14</f>
        <v>0</v>
      </c>
      <c r="R14" s="8">
        <f>FC_IND_IS_E!R14+FC_IND_NFM_E!R14+FC_IND_CPC_E!R14+FC_IND_NMM_E!R14+FC_IND_PPP_E!R14+FC_IND_FBT_E!R14+FC_IND_TE_E!R14+FC_IND_MAC_E!R14+FC_IND_TL_E!R14+FC_IND_WP_E!R14+FC_IND_MQ_E!R14+FC_IND_CON_E!R14+FC_IND_NSP_E!R14</f>
        <v>0</v>
      </c>
      <c r="S14" s="8">
        <f>FC_IND_IS_E!S14+FC_IND_NFM_E!S14+FC_IND_CPC_E!S14+FC_IND_NMM_E!S14+FC_IND_PPP_E!S14+FC_IND_FBT_E!S14+FC_IND_TE_E!S14+FC_IND_MAC_E!S14+FC_IND_TL_E!S14+FC_IND_WP_E!S14+FC_IND_MQ_E!S14+FC_IND_CON_E!S14+FC_IND_NSP_E!S14</f>
        <v>0</v>
      </c>
      <c r="T14" s="8">
        <f>FC_IND_IS_E!T14+FC_IND_NFM_E!T14+FC_IND_CPC_E!T14+FC_IND_NMM_E!T14+FC_IND_PPP_E!T14+FC_IND_FBT_E!T14+FC_IND_TE_E!T14+FC_IND_MAC_E!T14+FC_IND_TL_E!T14+FC_IND_WP_E!T14+FC_IND_MQ_E!T14+FC_IND_CON_E!T14+FC_IND_NSP_E!T14</f>
        <v>0</v>
      </c>
      <c r="U14" s="8">
        <f>FC_IND_IS_E!U14+FC_IND_NFM_E!U14+FC_IND_CPC_E!U14+FC_IND_NMM_E!U14+FC_IND_PPP_E!U14+FC_IND_FBT_E!U14+FC_IND_TE_E!U14+FC_IND_MAC_E!U14+FC_IND_TL_E!U14+FC_IND_WP_E!U14+FC_IND_MQ_E!U14+FC_IND_CON_E!U14+FC_IND_NSP_E!U14</f>
        <v>0</v>
      </c>
      <c r="V14" s="8">
        <f>FC_IND_IS_E!V14+FC_IND_NFM_E!V14+FC_IND_CPC_E!V14+FC_IND_NMM_E!V14+FC_IND_PPP_E!V14+FC_IND_FBT_E!V14+FC_IND_TE_E!V14+FC_IND_MAC_E!V14+FC_IND_TL_E!V14+FC_IND_WP_E!V14+FC_IND_MQ_E!V14+FC_IND_CON_E!V14+FC_IND_NSP_E!V14</f>
        <v>0</v>
      </c>
      <c r="W14" s="8">
        <f>FC_IND_IS_E!W14+FC_IND_NFM_E!W14+FC_IND_CPC_E!W14+FC_IND_NMM_E!W14+FC_IND_PPP_E!W14+FC_IND_FBT_E!W14+FC_IND_TE_E!W14+FC_IND_MAC_E!W14+FC_IND_TL_E!W14+FC_IND_WP_E!W14+FC_IND_MQ_E!W14+FC_IND_CON_E!W14+FC_IND_NSP_E!W14</f>
        <v>0</v>
      </c>
      <c r="X14" s="8">
        <f>FC_IND_IS_E!X14+FC_IND_NFM_E!X14+FC_IND_CPC_E!X14+FC_IND_NMM_E!X14+FC_IND_PPP_E!X14+FC_IND_FBT_E!X14+FC_IND_TE_E!X14+FC_IND_MAC_E!X14+FC_IND_TL_E!X14+FC_IND_WP_E!X14+FC_IND_MQ_E!X14+FC_IND_CON_E!X14+FC_IND_NSP_E!X14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FC_IND_IS_E!C15+FC_IND_NFM_E!C15+FC_IND_CPC_E!C15+FC_IND_NMM_E!C15+FC_IND_PPP_E!C15+FC_IND_FBT_E!C15+FC_IND_TE_E!C15+FC_IND_MAC_E!C15+FC_IND_TL_E!C15+FC_IND_WP_E!C15+FC_IND_MQ_E!C15+FC_IND_CON_E!C15+FC_IND_NSP_E!C15</f>
        <v>0</v>
      </c>
      <c r="D15" s="8">
        <f>FC_IND_IS_E!D15+FC_IND_NFM_E!D15+FC_IND_CPC_E!D15+FC_IND_NMM_E!D15+FC_IND_PPP_E!D15+FC_IND_FBT_E!D15+FC_IND_TE_E!D15+FC_IND_MAC_E!D15+FC_IND_TL_E!D15+FC_IND_WP_E!D15+FC_IND_MQ_E!D15+FC_IND_CON_E!D15+FC_IND_NSP_E!D15</f>
        <v>0</v>
      </c>
      <c r="E15" s="8">
        <f>FC_IND_IS_E!E15+FC_IND_NFM_E!E15+FC_IND_CPC_E!E15+FC_IND_NMM_E!E15+FC_IND_PPP_E!E15+FC_IND_FBT_E!E15+FC_IND_TE_E!E15+FC_IND_MAC_E!E15+FC_IND_TL_E!E15+FC_IND_WP_E!E15+FC_IND_MQ_E!E15+FC_IND_CON_E!E15+FC_IND_NSP_E!E15</f>
        <v>0</v>
      </c>
      <c r="F15" s="8">
        <f>FC_IND_IS_E!F15+FC_IND_NFM_E!F15+FC_IND_CPC_E!F15+FC_IND_NMM_E!F15+FC_IND_PPP_E!F15+FC_IND_FBT_E!F15+FC_IND_TE_E!F15+FC_IND_MAC_E!F15+FC_IND_TL_E!F15+FC_IND_WP_E!F15+FC_IND_MQ_E!F15+FC_IND_CON_E!F15+FC_IND_NSP_E!F15</f>
        <v>0</v>
      </c>
      <c r="G15" s="8">
        <f>FC_IND_IS_E!G15+FC_IND_NFM_E!G15+FC_IND_CPC_E!G15+FC_IND_NMM_E!G15+FC_IND_PPP_E!G15+FC_IND_FBT_E!G15+FC_IND_TE_E!G15+FC_IND_MAC_E!G15+FC_IND_TL_E!G15+FC_IND_WP_E!G15+FC_IND_MQ_E!G15+FC_IND_CON_E!G15+FC_IND_NSP_E!G15</f>
        <v>0</v>
      </c>
      <c r="H15" s="8">
        <f>FC_IND_IS_E!H15+FC_IND_NFM_E!H15+FC_IND_CPC_E!H15+FC_IND_NMM_E!H15+FC_IND_PPP_E!H15+FC_IND_FBT_E!H15+FC_IND_TE_E!H15+FC_IND_MAC_E!H15+FC_IND_TL_E!H15+FC_IND_WP_E!H15+FC_IND_MQ_E!H15+FC_IND_CON_E!H15+FC_IND_NSP_E!H15</f>
        <v>0</v>
      </c>
      <c r="I15" s="8">
        <f>FC_IND_IS_E!I15+FC_IND_NFM_E!I15+FC_IND_CPC_E!I15+FC_IND_NMM_E!I15+FC_IND_PPP_E!I15+FC_IND_FBT_E!I15+FC_IND_TE_E!I15+FC_IND_MAC_E!I15+FC_IND_TL_E!I15+FC_IND_WP_E!I15+FC_IND_MQ_E!I15+FC_IND_CON_E!I15+FC_IND_NSP_E!I15</f>
        <v>0</v>
      </c>
      <c r="J15" s="8">
        <f>FC_IND_IS_E!J15+FC_IND_NFM_E!J15+FC_IND_CPC_E!J15+FC_IND_NMM_E!J15+FC_IND_PPP_E!J15+FC_IND_FBT_E!J15+FC_IND_TE_E!J15+FC_IND_MAC_E!J15+FC_IND_TL_E!J15+FC_IND_WP_E!J15+FC_IND_MQ_E!J15+FC_IND_CON_E!J15+FC_IND_NSP_E!J15</f>
        <v>0</v>
      </c>
      <c r="K15" s="8">
        <f>FC_IND_IS_E!K15+FC_IND_NFM_E!K15+FC_IND_CPC_E!K15+FC_IND_NMM_E!K15+FC_IND_PPP_E!K15+FC_IND_FBT_E!K15+FC_IND_TE_E!K15+FC_IND_MAC_E!K15+FC_IND_TL_E!K15+FC_IND_WP_E!K15+FC_IND_MQ_E!K15+FC_IND_CON_E!K15+FC_IND_NSP_E!K15</f>
        <v>0</v>
      </c>
      <c r="L15" s="8">
        <f>FC_IND_IS_E!L15+FC_IND_NFM_E!L15+FC_IND_CPC_E!L15+FC_IND_NMM_E!L15+FC_IND_PPP_E!L15+FC_IND_FBT_E!L15+FC_IND_TE_E!L15+FC_IND_MAC_E!L15+FC_IND_TL_E!L15+FC_IND_WP_E!L15+FC_IND_MQ_E!L15+FC_IND_CON_E!L15+FC_IND_NSP_E!L15</f>
        <v>0</v>
      </c>
      <c r="M15" s="8">
        <f>FC_IND_IS_E!M15+FC_IND_NFM_E!M15+FC_IND_CPC_E!M15+FC_IND_NMM_E!M15+FC_IND_PPP_E!M15+FC_IND_FBT_E!M15+FC_IND_TE_E!M15+FC_IND_MAC_E!M15+FC_IND_TL_E!M15+FC_IND_WP_E!M15+FC_IND_MQ_E!M15+FC_IND_CON_E!M15+FC_IND_NSP_E!M15</f>
        <v>0</v>
      </c>
      <c r="N15" s="8">
        <f>FC_IND_IS_E!N15+FC_IND_NFM_E!N15+FC_IND_CPC_E!N15+FC_IND_NMM_E!N15+FC_IND_PPP_E!N15+FC_IND_FBT_E!N15+FC_IND_TE_E!N15+FC_IND_MAC_E!N15+FC_IND_TL_E!N15+FC_IND_WP_E!N15+FC_IND_MQ_E!N15+FC_IND_CON_E!N15+FC_IND_NSP_E!N15</f>
        <v>0</v>
      </c>
      <c r="O15" s="8">
        <f>FC_IND_IS_E!O15+FC_IND_NFM_E!O15+FC_IND_CPC_E!O15+FC_IND_NMM_E!O15+FC_IND_PPP_E!O15+FC_IND_FBT_E!O15+FC_IND_TE_E!O15+FC_IND_MAC_E!O15+FC_IND_TL_E!O15+FC_IND_WP_E!O15+FC_IND_MQ_E!O15+FC_IND_CON_E!O15+FC_IND_NSP_E!O15</f>
        <v>0</v>
      </c>
      <c r="P15" s="8">
        <f>FC_IND_IS_E!P15+FC_IND_NFM_E!P15+FC_IND_CPC_E!P15+FC_IND_NMM_E!P15+FC_IND_PPP_E!P15+FC_IND_FBT_E!P15+FC_IND_TE_E!P15+FC_IND_MAC_E!P15+FC_IND_TL_E!P15+FC_IND_WP_E!P15+FC_IND_MQ_E!P15+FC_IND_CON_E!P15+FC_IND_NSP_E!P15</f>
        <v>0</v>
      </c>
      <c r="Q15" s="8">
        <f>FC_IND_IS_E!Q15+FC_IND_NFM_E!Q15+FC_IND_CPC_E!Q15+FC_IND_NMM_E!Q15+FC_IND_PPP_E!Q15+FC_IND_FBT_E!Q15+FC_IND_TE_E!Q15+FC_IND_MAC_E!Q15+FC_IND_TL_E!Q15+FC_IND_WP_E!Q15+FC_IND_MQ_E!Q15+FC_IND_CON_E!Q15+FC_IND_NSP_E!Q15</f>
        <v>0</v>
      </c>
      <c r="R15" s="8">
        <f>FC_IND_IS_E!R15+FC_IND_NFM_E!R15+FC_IND_CPC_E!R15+FC_IND_NMM_E!R15+FC_IND_PPP_E!R15+FC_IND_FBT_E!R15+FC_IND_TE_E!R15+FC_IND_MAC_E!R15+FC_IND_TL_E!R15+FC_IND_WP_E!R15+FC_IND_MQ_E!R15+FC_IND_CON_E!R15+FC_IND_NSP_E!R15</f>
        <v>0</v>
      </c>
      <c r="S15" s="8">
        <f>FC_IND_IS_E!S15+FC_IND_NFM_E!S15+FC_IND_CPC_E!S15+FC_IND_NMM_E!S15+FC_IND_PPP_E!S15+FC_IND_FBT_E!S15+FC_IND_TE_E!S15+FC_IND_MAC_E!S15+FC_IND_TL_E!S15+FC_IND_WP_E!S15+FC_IND_MQ_E!S15+FC_IND_CON_E!S15+FC_IND_NSP_E!S15</f>
        <v>0</v>
      </c>
      <c r="T15" s="8">
        <f>FC_IND_IS_E!T15+FC_IND_NFM_E!T15+FC_IND_CPC_E!T15+FC_IND_NMM_E!T15+FC_IND_PPP_E!T15+FC_IND_FBT_E!T15+FC_IND_TE_E!T15+FC_IND_MAC_E!T15+FC_IND_TL_E!T15+FC_IND_WP_E!T15+FC_IND_MQ_E!T15+FC_IND_CON_E!T15+FC_IND_NSP_E!T15</f>
        <v>0</v>
      </c>
      <c r="U15" s="8">
        <f>FC_IND_IS_E!U15+FC_IND_NFM_E!U15+FC_IND_CPC_E!U15+FC_IND_NMM_E!U15+FC_IND_PPP_E!U15+FC_IND_FBT_E!U15+FC_IND_TE_E!U15+FC_IND_MAC_E!U15+FC_IND_TL_E!U15+FC_IND_WP_E!U15+FC_IND_MQ_E!U15+FC_IND_CON_E!U15+FC_IND_NSP_E!U15</f>
        <v>0</v>
      </c>
      <c r="V15" s="8">
        <f>FC_IND_IS_E!V15+FC_IND_NFM_E!V15+FC_IND_CPC_E!V15+FC_IND_NMM_E!V15+FC_IND_PPP_E!V15+FC_IND_FBT_E!V15+FC_IND_TE_E!V15+FC_IND_MAC_E!V15+FC_IND_TL_E!V15+FC_IND_WP_E!V15+FC_IND_MQ_E!V15+FC_IND_CON_E!V15+FC_IND_NSP_E!V15</f>
        <v>0</v>
      </c>
      <c r="W15" s="8">
        <f>FC_IND_IS_E!W15+FC_IND_NFM_E!W15+FC_IND_CPC_E!W15+FC_IND_NMM_E!W15+FC_IND_PPP_E!W15+FC_IND_FBT_E!W15+FC_IND_TE_E!W15+FC_IND_MAC_E!W15+FC_IND_TL_E!W15+FC_IND_WP_E!W15+FC_IND_MQ_E!W15+FC_IND_CON_E!W15+FC_IND_NSP_E!W15</f>
        <v>0</v>
      </c>
      <c r="X15" s="8">
        <f>FC_IND_IS_E!X15+FC_IND_NFM_E!X15+FC_IND_CPC_E!X15+FC_IND_NMM_E!X15+FC_IND_PPP_E!X15+FC_IND_FBT_E!X15+FC_IND_TE_E!X15+FC_IND_MAC_E!X15+FC_IND_TL_E!X15+FC_IND_WP_E!X15+FC_IND_MQ_E!X15+FC_IND_CON_E!X15+FC_IND_NSP_E!X15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FC_IND_IS_E!C16+FC_IND_NFM_E!C16+FC_IND_CPC_E!C16+FC_IND_NMM_E!C16+FC_IND_PPP_E!C16+FC_IND_FBT_E!C16+FC_IND_TE_E!C16+FC_IND_MAC_E!C16+FC_IND_TL_E!C16+FC_IND_WP_E!C16+FC_IND_MQ_E!C16+FC_IND_CON_E!C16+FC_IND_NSP_E!C16</f>
        <v>0</v>
      </c>
      <c r="D16" s="8">
        <f>FC_IND_IS_E!D16+FC_IND_NFM_E!D16+FC_IND_CPC_E!D16+FC_IND_NMM_E!D16+FC_IND_PPP_E!D16+FC_IND_FBT_E!D16+FC_IND_TE_E!D16+FC_IND_MAC_E!D16+FC_IND_TL_E!D16+FC_IND_WP_E!D16+FC_IND_MQ_E!D16+FC_IND_CON_E!D16+FC_IND_NSP_E!D16</f>
        <v>0</v>
      </c>
      <c r="E16" s="8">
        <f>FC_IND_IS_E!E16+FC_IND_NFM_E!E16+FC_IND_CPC_E!E16+FC_IND_NMM_E!E16+FC_IND_PPP_E!E16+FC_IND_FBT_E!E16+FC_IND_TE_E!E16+FC_IND_MAC_E!E16+FC_IND_TL_E!E16+FC_IND_WP_E!E16+FC_IND_MQ_E!E16+FC_IND_CON_E!E16+FC_IND_NSP_E!E16</f>
        <v>0</v>
      </c>
      <c r="F16" s="8">
        <f>FC_IND_IS_E!F16+FC_IND_NFM_E!F16+FC_IND_CPC_E!F16+FC_IND_NMM_E!F16+FC_IND_PPP_E!F16+FC_IND_FBT_E!F16+FC_IND_TE_E!F16+FC_IND_MAC_E!F16+FC_IND_TL_E!F16+FC_IND_WP_E!F16+FC_IND_MQ_E!F16+FC_IND_CON_E!F16+FC_IND_NSP_E!F16</f>
        <v>0</v>
      </c>
      <c r="G16" s="8">
        <f>FC_IND_IS_E!G16+FC_IND_NFM_E!G16+FC_IND_CPC_E!G16+FC_IND_NMM_E!G16+FC_IND_PPP_E!G16+FC_IND_FBT_E!G16+FC_IND_TE_E!G16+FC_IND_MAC_E!G16+FC_IND_TL_E!G16+FC_IND_WP_E!G16+FC_IND_MQ_E!G16+FC_IND_CON_E!G16+FC_IND_NSP_E!G16</f>
        <v>0</v>
      </c>
      <c r="H16" s="8">
        <f>FC_IND_IS_E!H16+FC_IND_NFM_E!H16+FC_IND_CPC_E!H16+FC_IND_NMM_E!H16+FC_IND_PPP_E!H16+FC_IND_FBT_E!H16+FC_IND_TE_E!H16+FC_IND_MAC_E!H16+FC_IND_TL_E!H16+FC_IND_WP_E!H16+FC_IND_MQ_E!H16+FC_IND_CON_E!H16+FC_IND_NSP_E!H16</f>
        <v>0</v>
      </c>
      <c r="I16" s="8">
        <f>FC_IND_IS_E!I16+FC_IND_NFM_E!I16+FC_IND_CPC_E!I16+FC_IND_NMM_E!I16+FC_IND_PPP_E!I16+FC_IND_FBT_E!I16+FC_IND_TE_E!I16+FC_IND_MAC_E!I16+FC_IND_TL_E!I16+FC_IND_WP_E!I16+FC_IND_MQ_E!I16+FC_IND_CON_E!I16+FC_IND_NSP_E!I16</f>
        <v>0</v>
      </c>
      <c r="J16" s="8">
        <f>FC_IND_IS_E!J16+FC_IND_NFM_E!J16+FC_IND_CPC_E!J16+FC_IND_NMM_E!J16+FC_IND_PPP_E!J16+FC_IND_FBT_E!J16+FC_IND_TE_E!J16+FC_IND_MAC_E!J16+FC_IND_TL_E!J16+FC_IND_WP_E!J16+FC_IND_MQ_E!J16+FC_IND_CON_E!J16+FC_IND_NSP_E!J16</f>
        <v>0</v>
      </c>
      <c r="K16" s="8">
        <f>FC_IND_IS_E!K16+FC_IND_NFM_E!K16+FC_IND_CPC_E!K16+FC_IND_NMM_E!K16+FC_IND_PPP_E!K16+FC_IND_FBT_E!K16+FC_IND_TE_E!K16+FC_IND_MAC_E!K16+FC_IND_TL_E!K16+FC_IND_WP_E!K16+FC_IND_MQ_E!K16+FC_IND_CON_E!K16+FC_IND_NSP_E!K16</f>
        <v>0</v>
      </c>
      <c r="L16" s="8">
        <f>FC_IND_IS_E!L16+FC_IND_NFM_E!L16+FC_IND_CPC_E!L16+FC_IND_NMM_E!L16+FC_IND_PPP_E!L16+FC_IND_FBT_E!L16+FC_IND_TE_E!L16+FC_IND_MAC_E!L16+FC_IND_TL_E!L16+FC_IND_WP_E!L16+FC_IND_MQ_E!L16+FC_IND_CON_E!L16+FC_IND_NSP_E!L16</f>
        <v>0</v>
      </c>
      <c r="M16" s="8">
        <f>FC_IND_IS_E!M16+FC_IND_NFM_E!M16+FC_IND_CPC_E!M16+FC_IND_NMM_E!M16+FC_IND_PPP_E!M16+FC_IND_FBT_E!M16+FC_IND_TE_E!M16+FC_IND_MAC_E!M16+FC_IND_TL_E!M16+FC_IND_WP_E!M16+FC_IND_MQ_E!M16+FC_IND_CON_E!M16+FC_IND_NSP_E!M16</f>
        <v>0</v>
      </c>
      <c r="N16" s="8">
        <f>FC_IND_IS_E!N16+FC_IND_NFM_E!N16+FC_IND_CPC_E!N16+FC_IND_NMM_E!N16+FC_IND_PPP_E!N16+FC_IND_FBT_E!N16+FC_IND_TE_E!N16+FC_IND_MAC_E!N16+FC_IND_TL_E!N16+FC_IND_WP_E!N16+FC_IND_MQ_E!N16+FC_IND_CON_E!N16+FC_IND_NSP_E!N16</f>
        <v>0</v>
      </c>
      <c r="O16" s="8">
        <f>FC_IND_IS_E!O16+FC_IND_NFM_E!O16+FC_IND_CPC_E!O16+FC_IND_NMM_E!O16+FC_IND_PPP_E!O16+FC_IND_FBT_E!O16+FC_IND_TE_E!O16+FC_IND_MAC_E!O16+FC_IND_TL_E!O16+FC_IND_WP_E!O16+FC_IND_MQ_E!O16+FC_IND_CON_E!O16+FC_IND_NSP_E!O16</f>
        <v>0</v>
      </c>
      <c r="P16" s="8">
        <f>FC_IND_IS_E!P16+FC_IND_NFM_E!P16+FC_IND_CPC_E!P16+FC_IND_NMM_E!P16+FC_IND_PPP_E!P16+FC_IND_FBT_E!P16+FC_IND_TE_E!P16+FC_IND_MAC_E!P16+FC_IND_TL_E!P16+FC_IND_WP_E!P16+FC_IND_MQ_E!P16+FC_IND_CON_E!P16+FC_IND_NSP_E!P16</f>
        <v>0</v>
      </c>
      <c r="Q16" s="8">
        <f>FC_IND_IS_E!Q16+FC_IND_NFM_E!Q16+FC_IND_CPC_E!Q16+FC_IND_NMM_E!Q16+FC_IND_PPP_E!Q16+FC_IND_FBT_E!Q16+FC_IND_TE_E!Q16+FC_IND_MAC_E!Q16+FC_IND_TL_E!Q16+FC_IND_WP_E!Q16+FC_IND_MQ_E!Q16+FC_IND_CON_E!Q16+FC_IND_NSP_E!Q16</f>
        <v>0</v>
      </c>
      <c r="R16" s="8">
        <f>FC_IND_IS_E!R16+FC_IND_NFM_E!R16+FC_IND_CPC_E!R16+FC_IND_NMM_E!R16+FC_IND_PPP_E!R16+FC_IND_FBT_E!R16+FC_IND_TE_E!R16+FC_IND_MAC_E!R16+FC_IND_TL_E!R16+FC_IND_WP_E!R16+FC_IND_MQ_E!R16+FC_IND_CON_E!R16+FC_IND_NSP_E!R16</f>
        <v>0</v>
      </c>
      <c r="S16" s="8">
        <f>FC_IND_IS_E!S16+FC_IND_NFM_E!S16+FC_IND_CPC_E!S16+FC_IND_NMM_E!S16+FC_IND_PPP_E!S16+FC_IND_FBT_E!S16+FC_IND_TE_E!S16+FC_IND_MAC_E!S16+FC_IND_TL_E!S16+FC_IND_WP_E!S16+FC_IND_MQ_E!S16+FC_IND_CON_E!S16+FC_IND_NSP_E!S16</f>
        <v>0</v>
      </c>
      <c r="T16" s="8">
        <f>FC_IND_IS_E!T16+FC_IND_NFM_E!T16+FC_IND_CPC_E!T16+FC_IND_NMM_E!T16+FC_IND_PPP_E!T16+FC_IND_FBT_E!T16+FC_IND_TE_E!T16+FC_IND_MAC_E!T16+FC_IND_TL_E!T16+FC_IND_WP_E!T16+FC_IND_MQ_E!T16+FC_IND_CON_E!T16+FC_IND_NSP_E!T16</f>
        <v>0</v>
      </c>
      <c r="U16" s="8">
        <f>FC_IND_IS_E!U16+FC_IND_NFM_E!U16+FC_IND_CPC_E!U16+FC_IND_NMM_E!U16+FC_IND_PPP_E!U16+FC_IND_FBT_E!U16+FC_IND_TE_E!U16+FC_IND_MAC_E!U16+FC_IND_TL_E!U16+FC_IND_WP_E!U16+FC_IND_MQ_E!U16+FC_IND_CON_E!U16+FC_IND_NSP_E!U16</f>
        <v>0</v>
      </c>
      <c r="V16" s="8">
        <f>FC_IND_IS_E!V16+FC_IND_NFM_E!V16+FC_IND_CPC_E!V16+FC_IND_NMM_E!V16+FC_IND_PPP_E!V16+FC_IND_FBT_E!V16+FC_IND_TE_E!V16+FC_IND_MAC_E!V16+FC_IND_TL_E!V16+FC_IND_WP_E!V16+FC_IND_MQ_E!V16+FC_IND_CON_E!V16+FC_IND_NSP_E!V16</f>
        <v>0</v>
      </c>
      <c r="W16" s="8">
        <f>FC_IND_IS_E!W16+FC_IND_NFM_E!W16+FC_IND_CPC_E!W16+FC_IND_NMM_E!W16+FC_IND_PPP_E!W16+FC_IND_FBT_E!W16+FC_IND_TE_E!W16+FC_IND_MAC_E!W16+FC_IND_TL_E!W16+FC_IND_WP_E!W16+FC_IND_MQ_E!W16+FC_IND_CON_E!W16+FC_IND_NSP_E!W16</f>
        <v>0</v>
      </c>
      <c r="X16" s="8">
        <f>FC_IND_IS_E!X16+FC_IND_NFM_E!X16+FC_IND_CPC_E!X16+FC_IND_NMM_E!X16+FC_IND_PPP_E!X16+FC_IND_FBT_E!X16+FC_IND_TE_E!X16+FC_IND_MAC_E!X16+FC_IND_TL_E!X16+FC_IND_WP_E!X16+FC_IND_MQ_E!X16+FC_IND_CON_E!X16+FC_IND_NSP_E!X16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W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ref="X17" si="10">SUM(X18:X21)</f>
        <v>0</v>
      </c>
    </row>
    <row r="18" spans="1:24" ht="11.25" customHeight="1" x14ac:dyDescent="0.2">
      <c r="A18" s="29" t="s">
        <v>26</v>
      </c>
      <c r="B18" s="7" t="s">
        <v>27</v>
      </c>
      <c r="C18" s="8">
        <f>FC_IND_IS_E!C18+FC_IND_NFM_E!C18+FC_IND_CPC_E!C18+FC_IND_NMM_E!C18+FC_IND_PPP_E!C18+FC_IND_FBT_E!C18+FC_IND_TE_E!C18+FC_IND_MAC_E!C18+FC_IND_TL_E!C18+FC_IND_WP_E!C18+FC_IND_MQ_E!C18+FC_IND_CON_E!C18+FC_IND_NSP_E!C18</f>
        <v>0</v>
      </c>
      <c r="D18" s="8">
        <f>FC_IND_IS_E!D18+FC_IND_NFM_E!D18+FC_IND_CPC_E!D18+FC_IND_NMM_E!D18+FC_IND_PPP_E!D18+FC_IND_FBT_E!D18+FC_IND_TE_E!D18+FC_IND_MAC_E!D18+FC_IND_TL_E!D18+FC_IND_WP_E!D18+FC_IND_MQ_E!D18+FC_IND_CON_E!D18+FC_IND_NSP_E!D18</f>
        <v>0</v>
      </c>
      <c r="E18" s="8">
        <f>FC_IND_IS_E!E18+FC_IND_NFM_E!E18+FC_IND_CPC_E!E18+FC_IND_NMM_E!E18+FC_IND_PPP_E!E18+FC_IND_FBT_E!E18+FC_IND_TE_E!E18+FC_IND_MAC_E!E18+FC_IND_TL_E!E18+FC_IND_WP_E!E18+FC_IND_MQ_E!E18+FC_IND_CON_E!E18+FC_IND_NSP_E!E18</f>
        <v>0</v>
      </c>
      <c r="F18" s="8">
        <f>FC_IND_IS_E!F18+FC_IND_NFM_E!F18+FC_IND_CPC_E!F18+FC_IND_NMM_E!F18+FC_IND_PPP_E!F18+FC_IND_FBT_E!F18+FC_IND_TE_E!F18+FC_IND_MAC_E!F18+FC_IND_TL_E!F18+FC_IND_WP_E!F18+FC_IND_MQ_E!F18+FC_IND_CON_E!F18+FC_IND_NSP_E!F18</f>
        <v>0</v>
      </c>
      <c r="G18" s="8">
        <f>FC_IND_IS_E!G18+FC_IND_NFM_E!G18+FC_IND_CPC_E!G18+FC_IND_NMM_E!G18+FC_IND_PPP_E!G18+FC_IND_FBT_E!G18+FC_IND_TE_E!G18+FC_IND_MAC_E!G18+FC_IND_TL_E!G18+FC_IND_WP_E!G18+FC_IND_MQ_E!G18+FC_IND_CON_E!G18+FC_IND_NSP_E!G18</f>
        <v>0</v>
      </c>
      <c r="H18" s="8">
        <f>FC_IND_IS_E!H18+FC_IND_NFM_E!H18+FC_IND_CPC_E!H18+FC_IND_NMM_E!H18+FC_IND_PPP_E!H18+FC_IND_FBT_E!H18+FC_IND_TE_E!H18+FC_IND_MAC_E!H18+FC_IND_TL_E!H18+FC_IND_WP_E!H18+FC_IND_MQ_E!H18+FC_IND_CON_E!H18+FC_IND_NSP_E!H18</f>
        <v>0</v>
      </c>
      <c r="I18" s="8">
        <f>FC_IND_IS_E!I18+FC_IND_NFM_E!I18+FC_IND_CPC_E!I18+FC_IND_NMM_E!I18+FC_IND_PPP_E!I18+FC_IND_FBT_E!I18+FC_IND_TE_E!I18+FC_IND_MAC_E!I18+FC_IND_TL_E!I18+FC_IND_WP_E!I18+FC_IND_MQ_E!I18+FC_IND_CON_E!I18+FC_IND_NSP_E!I18</f>
        <v>0</v>
      </c>
      <c r="J18" s="8">
        <f>FC_IND_IS_E!J18+FC_IND_NFM_E!J18+FC_IND_CPC_E!J18+FC_IND_NMM_E!J18+FC_IND_PPP_E!J18+FC_IND_FBT_E!J18+FC_IND_TE_E!J18+FC_IND_MAC_E!J18+FC_IND_TL_E!J18+FC_IND_WP_E!J18+FC_IND_MQ_E!J18+FC_IND_CON_E!J18+FC_IND_NSP_E!J18</f>
        <v>0</v>
      </c>
      <c r="K18" s="8">
        <f>FC_IND_IS_E!K18+FC_IND_NFM_E!K18+FC_IND_CPC_E!K18+FC_IND_NMM_E!K18+FC_IND_PPP_E!K18+FC_IND_FBT_E!K18+FC_IND_TE_E!K18+FC_IND_MAC_E!K18+FC_IND_TL_E!K18+FC_IND_WP_E!K18+FC_IND_MQ_E!K18+FC_IND_CON_E!K18+FC_IND_NSP_E!K18</f>
        <v>0</v>
      </c>
      <c r="L18" s="8">
        <f>FC_IND_IS_E!L18+FC_IND_NFM_E!L18+FC_IND_CPC_E!L18+FC_IND_NMM_E!L18+FC_IND_PPP_E!L18+FC_IND_FBT_E!L18+FC_IND_TE_E!L18+FC_IND_MAC_E!L18+FC_IND_TL_E!L18+FC_IND_WP_E!L18+FC_IND_MQ_E!L18+FC_IND_CON_E!L18+FC_IND_NSP_E!L18</f>
        <v>0</v>
      </c>
      <c r="M18" s="8">
        <f>FC_IND_IS_E!M18+FC_IND_NFM_E!M18+FC_IND_CPC_E!M18+FC_IND_NMM_E!M18+FC_IND_PPP_E!M18+FC_IND_FBT_E!M18+FC_IND_TE_E!M18+FC_IND_MAC_E!M18+FC_IND_TL_E!M18+FC_IND_WP_E!M18+FC_IND_MQ_E!M18+FC_IND_CON_E!M18+FC_IND_NSP_E!M18</f>
        <v>0</v>
      </c>
      <c r="N18" s="8">
        <f>FC_IND_IS_E!N18+FC_IND_NFM_E!N18+FC_IND_CPC_E!N18+FC_IND_NMM_E!N18+FC_IND_PPP_E!N18+FC_IND_FBT_E!N18+FC_IND_TE_E!N18+FC_IND_MAC_E!N18+FC_IND_TL_E!N18+FC_IND_WP_E!N18+FC_IND_MQ_E!N18+FC_IND_CON_E!N18+FC_IND_NSP_E!N18</f>
        <v>0</v>
      </c>
      <c r="O18" s="8">
        <f>FC_IND_IS_E!O18+FC_IND_NFM_E!O18+FC_IND_CPC_E!O18+FC_IND_NMM_E!O18+FC_IND_PPP_E!O18+FC_IND_FBT_E!O18+FC_IND_TE_E!O18+FC_IND_MAC_E!O18+FC_IND_TL_E!O18+FC_IND_WP_E!O18+FC_IND_MQ_E!O18+FC_IND_CON_E!O18+FC_IND_NSP_E!O18</f>
        <v>0</v>
      </c>
      <c r="P18" s="8">
        <f>FC_IND_IS_E!P18+FC_IND_NFM_E!P18+FC_IND_CPC_E!P18+FC_IND_NMM_E!P18+FC_IND_PPP_E!P18+FC_IND_FBT_E!P18+FC_IND_TE_E!P18+FC_IND_MAC_E!P18+FC_IND_TL_E!P18+FC_IND_WP_E!P18+FC_IND_MQ_E!P18+FC_IND_CON_E!P18+FC_IND_NSP_E!P18</f>
        <v>0</v>
      </c>
      <c r="Q18" s="8">
        <f>FC_IND_IS_E!Q18+FC_IND_NFM_E!Q18+FC_IND_CPC_E!Q18+FC_IND_NMM_E!Q18+FC_IND_PPP_E!Q18+FC_IND_FBT_E!Q18+FC_IND_TE_E!Q18+FC_IND_MAC_E!Q18+FC_IND_TL_E!Q18+FC_IND_WP_E!Q18+FC_IND_MQ_E!Q18+FC_IND_CON_E!Q18+FC_IND_NSP_E!Q18</f>
        <v>0</v>
      </c>
      <c r="R18" s="8">
        <f>FC_IND_IS_E!R18+FC_IND_NFM_E!R18+FC_IND_CPC_E!R18+FC_IND_NMM_E!R18+FC_IND_PPP_E!R18+FC_IND_FBT_E!R18+FC_IND_TE_E!R18+FC_IND_MAC_E!R18+FC_IND_TL_E!R18+FC_IND_WP_E!R18+FC_IND_MQ_E!R18+FC_IND_CON_E!R18+FC_IND_NSP_E!R18</f>
        <v>0</v>
      </c>
      <c r="S18" s="8">
        <f>FC_IND_IS_E!S18+FC_IND_NFM_E!S18+FC_IND_CPC_E!S18+FC_IND_NMM_E!S18+FC_IND_PPP_E!S18+FC_IND_FBT_E!S18+FC_IND_TE_E!S18+FC_IND_MAC_E!S18+FC_IND_TL_E!S18+FC_IND_WP_E!S18+FC_IND_MQ_E!S18+FC_IND_CON_E!S18+FC_IND_NSP_E!S18</f>
        <v>0</v>
      </c>
      <c r="T18" s="8">
        <f>FC_IND_IS_E!T18+FC_IND_NFM_E!T18+FC_IND_CPC_E!T18+FC_IND_NMM_E!T18+FC_IND_PPP_E!T18+FC_IND_FBT_E!T18+FC_IND_TE_E!T18+FC_IND_MAC_E!T18+FC_IND_TL_E!T18+FC_IND_WP_E!T18+FC_IND_MQ_E!T18+FC_IND_CON_E!T18+FC_IND_NSP_E!T18</f>
        <v>0</v>
      </c>
      <c r="U18" s="8">
        <f>FC_IND_IS_E!U18+FC_IND_NFM_E!U18+FC_IND_CPC_E!U18+FC_IND_NMM_E!U18+FC_IND_PPP_E!U18+FC_IND_FBT_E!U18+FC_IND_TE_E!U18+FC_IND_MAC_E!U18+FC_IND_TL_E!U18+FC_IND_WP_E!U18+FC_IND_MQ_E!U18+FC_IND_CON_E!U18+FC_IND_NSP_E!U18</f>
        <v>0</v>
      </c>
      <c r="V18" s="8">
        <f>FC_IND_IS_E!V18+FC_IND_NFM_E!V18+FC_IND_CPC_E!V18+FC_IND_NMM_E!V18+FC_IND_PPP_E!V18+FC_IND_FBT_E!V18+FC_IND_TE_E!V18+FC_IND_MAC_E!V18+FC_IND_TL_E!V18+FC_IND_WP_E!V18+FC_IND_MQ_E!V18+FC_IND_CON_E!V18+FC_IND_NSP_E!V18</f>
        <v>0</v>
      </c>
      <c r="W18" s="8">
        <f>FC_IND_IS_E!W18+FC_IND_NFM_E!W18+FC_IND_CPC_E!W18+FC_IND_NMM_E!W18+FC_IND_PPP_E!W18+FC_IND_FBT_E!W18+FC_IND_TE_E!W18+FC_IND_MAC_E!W18+FC_IND_TL_E!W18+FC_IND_WP_E!W18+FC_IND_MQ_E!W18+FC_IND_CON_E!W18+FC_IND_NSP_E!W18</f>
        <v>0</v>
      </c>
      <c r="X18" s="8">
        <f>FC_IND_IS_E!X18+FC_IND_NFM_E!X18+FC_IND_CPC_E!X18+FC_IND_NMM_E!X18+FC_IND_PPP_E!X18+FC_IND_FBT_E!X18+FC_IND_TE_E!X18+FC_IND_MAC_E!X18+FC_IND_TL_E!X18+FC_IND_WP_E!X18+FC_IND_MQ_E!X18+FC_IND_CON_E!X18+FC_IND_NSP_E!X18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FC_IND_IS_E!C19+FC_IND_NFM_E!C19+FC_IND_CPC_E!C19+FC_IND_NMM_E!C19+FC_IND_PPP_E!C19+FC_IND_FBT_E!C19+FC_IND_TE_E!C19+FC_IND_MAC_E!C19+FC_IND_TL_E!C19+FC_IND_WP_E!C19+FC_IND_MQ_E!C19+FC_IND_CON_E!C19+FC_IND_NSP_E!C19</f>
        <v>0</v>
      </c>
      <c r="D19" s="8">
        <f>FC_IND_IS_E!D19+FC_IND_NFM_E!D19+FC_IND_CPC_E!D19+FC_IND_NMM_E!D19+FC_IND_PPP_E!D19+FC_IND_FBT_E!D19+FC_IND_TE_E!D19+FC_IND_MAC_E!D19+FC_IND_TL_E!D19+FC_IND_WP_E!D19+FC_IND_MQ_E!D19+FC_IND_CON_E!D19+FC_IND_NSP_E!D19</f>
        <v>0</v>
      </c>
      <c r="E19" s="8">
        <f>FC_IND_IS_E!E19+FC_IND_NFM_E!E19+FC_IND_CPC_E!E19+FC_IND_NMM_E!E19+FC_IND_PPP_E!E19+FC_IND_FBT_E!E19+FC_IND_TE_E!E19+FC_IND_MAC_E!E19+FC_IND_TL_E!E19+FC_IND_WP_E!E19+FC_IND_MQ_E!E19+FC_IND_CON_E!E19+FC_IND_NSP_E!E19</f>
        <v>0</v>
      </c>
      <c r="F19" s="8">
        <f>FC_IND_IS_E!F19+FC_IND_NFM_E!F19+FC_IND_CPC_E!F19+FC_IND_NMM_E!F19+FC_IND_PPP_E!F19+FC_IND_FBT_E!F19+FC_IND_TE_E!F19+FC_IND_MAC_E!F19+FC_IND_TL_E!F19+FC_IND_WP_E!F19+FC_IND_MQ_E!F19+FC_IND_CON_E!F19+FC_IND_NSP_E!F19</f>
        <v>0</v>
      </c>
      <c r="G19" s="8">
        <f>FC_IND_IS_E!G19+FC_IND_NFM_E!G19+FC_IND_CPC_E!G19+FC_IND_NMM_E!G19+FC_IND_PPP_E!G19+FC_IND_FBT_E!G19+FC_IND_TE_E!G19+FC_IND_MAC_E!G19+FC_IND_TL_E!G19+FC_IND_WP_E!G19+FC_IND_MQ_E!G19+FC_IND_CON_E!G19+FC_IND_NSP_E!G19</f>
        <v>0</v>
      </c>
      <c r="H19" s="8">
        <f>FC_IND_IS_E!H19+FC_IND_NFM_E!H19+FC_IND_CPC_E!H19+FC_IND_NMM_E!H19+FC_IND_PPP_E!H19+FC_IND_FBT_E!H19+FC_IND_TE_E!H19+FC_IND_MAC_E!H19+FC_IND_TL_E!H19+FC_IND_WP_E!H19+FC_IND_MQ_E!H19+FC_IND_CON_E!H19+FC_IND_NSP_E!H19</f>
        <v>0</v>
      </c>
      <c r="I19" s="8">
        <f>FC_IND_IS_E!I19+FC_IND_NFM_E!I19+FC_IND_CPC_E!I19+FC_IND_NMM_E!I19+FC_IND_PPP_E!I19+FC_IND_FBT_E!I19+FC_IND_TE_E!I19+FC_IND_MAC_E!I19+FC_IND_TL_E!I19+FC_IND_WP_E!I19+FC_IND_MQ_E!I19+FC_IND_CON_E!I19+FC_IND_NSP_E!I19</f>
        <v>0</v>
      </c>
      <c r="J19" s="8">
        <f>FC_IND_IS_E!J19+FC_IND_NFM_E!J19+FC_IND_CPC_E!J19+FC_IND_NMM_E!J19+FC_IND_PPP_E!J19+FC_IND_FBT_E!J19+FC_IND_TE_E!J19+FC_IND_MAC_E!J19+FC_IND_TL_E!J19+FC_IND_WP_E!J19+FC_IND_MQ_E!J19+FC_IND_CON_E!J19+FC_IND_NSP_E!J19</f>
        <v>0</v>
      </c>
      <c r="K19" s="8">
        <f>FC_IND_IS_E!K19+FC_IND_NFM_E!K19+FC_IND_CPC_E!K19+FC_IND_NMM_E!K19+FC_IND_PPP_E!K19+FC_IND_FBT_E!K19+FC_IND_TE_E!K19+FC_IND_MAC_E!K19+FC_IND_TL_E!K19+FC_IND_WP_E!K19+FC_IND_MQ_E!K19+FC_IND_CON_E!K19+FC_IND_NSP_E!K19</f>
        <v>0</v>
      </c>
      <c r="L19" s="8">
        <f>FC_IND_IS_E!L19+FC_IND_NFM_E!L19+FC_IND_CPC_E!L19+FC_IND_NMM_E!L19+FC_IND_PPP_E!L19+FC_IND_FBT_E!L19+FC_IND_TE_E!L19+FC_IND_MAC_E!L19+FC_IND_TL_E!L19+FC_IND_WP_E!L19+FC_IND_MQ_E!L19+FC_IND_CON_E!L19+FC_IND_NSP_E!L19</f>
        <v>0</v>
      </c>
      <c r="M19" s="8">
        <f>FC_IND_IS_E!M19+FC_IND_NFM_E!M19+FC_IND_CPC_E!M19+FC_IND_NMM_E!M19+FC_IND_PPP_E!M19+FC_IND_FBT_E!M19+FC_IND_TE_E!M19+FC_IND_MAC_E!M19+FC_IND_TL_E!M19+FC_IND_WP_E!M19+FC_IND_MQ_E!M19+FC_IND_CON_E!M19+FC_IND_NSP_E!M19</f>
        <v>0</v>
      </c>
      <c r="N19" s="8">
        <f>FC_IND_IS_E!N19+FC_IND_NFM_E!N19+FC_IND_CPC_E!N19+FC_IND_NMM_E!N19+FC_IND_PPP_E!N19+FC_IND_FBT_E!N19+FC_IND_TE_E!N19+FC_IND_MAC_E!N19+FC_IND_TL_E!N19+FC_IND_WP_E!N19+FC_IND_MQ_E!N19+FC_IND_CON_E!N19+FC_IND_NSP_E!N19</f>
        <v>0</v>
      </c>
      <c r="O19" s="8">
        <f>FC_IND_IS_E!O19+FC_IND_NFM_E!O19+FC_IND_CPC_E!O19+FC_IND_NMM_E!O19+FC_IND_PPP_E!O19+FC_IND_FBT_E!O19+FC_IND_TE_E!O19+FC_IND_MAC_E!O19+FC_IND_TL_E!O19+FC_IND_WP_E!O19+FC_IND_MQ_E!O19+FC_IND_CON_E!O19+FC_IND_NSP_E!O19</f>
        <v>0</v>
      </c>
      <c r="P19" s="8">
        <f>FC_IND_IS_E!P19+FC_IND_NFM_E!P19+FC_IND_CPC_E!P19+FC_IND_NMM_E!P19+FC_IND_PPP_E!P19+FC_IND_FBT_E!P19+FC_IND_TE_E!P19+FC_IND_MAC_E!P19+FC_IND_TL_E!P19+FC_IND_WP_E!P19+FC_IND_MQ_E!P19+FC_IND_CON_E!P19+FC_IND_NSP_E!P19</f>
        <v>0</v>
      </c>
      <c r="Q19" s="8">
        <f>FC_IND_IS_E!Q19+FC_IND_NFM_E!Q19+FC_IND_CPC_E!Q19+FC_IND_NMM_E!Q19+FC_IND_PPP_E!Q19+FC_IND_FBT_E!Q19+FC_IND_TE_E!Q19+FC_IND_MAC_E!Q19+FC_IND_TL_E!Q19+FC_IND_WP_E!Q19+FC_IND_MQ_E!Q19+FC_IND_CON_E!Q19+FC_IND_NSP_E!Q19</f>
        <v>0</v>
      </c>
      <c r="R19" s="8">
        <f>FC_IND_IS_E!R19+FC_IND_NFM_E!R19+FC_IND_CPC_E!R19+FC_IND_NMM_E!R19+FC_IND_PPP_E!R19+FC_IND_FBT_E!R19+FC_IND_TE_E!R19+FC_IND_MAC_E!R19+FC_IND_TL_E!R19+FC_IND_WP_E!R19+FC_IND_MQ_E!R19+FC_IND_CON_E!R19+FC_IND_NSP_E!R19</f>
        <v>0</v>
      </c>
      <c r="S19" s="8">
        <f>FC_IND_IS_E!S19+FC_IND_NFM_E!S19+FC_IND_CPC_E!S19+FC_IND_NMM_E!S19+FC_IND_PPP_E!S19+FC_IND_FBT_E!S19+FC_IND_TE_E!S19+FC_IND_MAC_E!S19+FC_IND_TL_E!S19+FC_IND_WP_E!S19+FC_IND_MQ_E!S19+FC_IND_CON_E!S19+FC_IND_NSP_E!S19</f>
        <v>0</v>
      </c>
      <c r="T19" s="8">
        <f>FC_IND_IS_E!T19+FC_IND_NFM_E!T19+FC_IND_CPC_E!T19+FC_IND_NMM_E!T19+FC_IND_PPP_E!T19+FC_IND_FBT_E!T19+FC_IND_TE_E!T19+FC_IND_MAC_E!T19+FC_IND_TL_E!T19+FC_IND_WP_E!T19+FC_IND_MQ_E!T19+FC_IND_CON_E!T19+FC_IND_NSP_E!T19</f>
        <v>0</v>
      </c>
      <c r="U19" s="8">
        <f>FC_IND_IS_E!U19+FC_IND_NFM_E!U19+FC_IND_CPC_E!U19+FC_IND_NMM_E!U19+FC_IND_PPP_E!U19+FC_IND_FBT_E!U19+FC_IND_TE_E!U19+FC_IND_MAC_E!U19+FC_IND_TL_E!U19+FC_IND_WP_E!U19+FC_IND_MQ_E!U19+FC_IND_CON_E!U19+FC_IND_NSP_E!U19</f>
        <v>0</v>
      </c>
      <c r="V19" s="8">
        <f>FC_IND_IS_E!V19+FC_IND_NFM_E!V19+FC_IND_CPC_E!V19+FC_IND_NMM_E!V19+FC_IND_PPP_E!V19+FC_IND_FBT_E!V19+FC_IND_TE_E!V19+FC_IND_MAC_E!V19+FC_IND_TL_E!V19+FC_IND_WP_E!V19+FC_IND_MQ_E!V19+FC_IND_CON_E!V19+FC_IND_NSP_E!V19</f>
        <v>0</v>
      </c>
      <c r="W19" s="8">
        <f>FC_IND_IS_E!W19+FC_IND_NFM_E!W19+FC_IND_CPC_E!W19+FC_IND_NMM_E!W19+FC_IND_PPP_E!W19+FC_IND_FBT_E!W19+FC_IND_TE_E!W19+FC_IND_MAC_E!W19+FC_IND_TL_E!W19+FC_IND_WP_E!W19+FC_IND_MQ_E!W19+FC_IND_CON_E!W19+FC_IND_NSP_E!W19</f>
        <v>0</v>
      </c>
      <c r="X19" s="8">
        <f>FC_IND_IS_E!X19+FC_IND_NFM_E!X19+FC_IND_CPC_E!X19+FC_IND_NMM_E!X19+FC_IND_PPP_E!X19+FC_IND_FBT_E!X19+FC_IND_TE_E!X19+FC_IND_MAC_E!X19+FC_IND_TL_E!X19+FC_IND_WP_E!X19+FC_IND_MQ_E!X19+FC_IND_CON_E!X19+FC_IND_NSP_E!X19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FC_IND_IS_E!C20+FC_IND_NFM_E!C20+FC_IND_CPC_E!C20+FC_IND_NMM_E!C20+FC_IND_PPP_E!C20+FC_IND_FBT_E!C20+FC_IND_TE_E!C20+FC_IND_MAC_E!C20+FC_IND_TL_E!C20+FC_IND_WP_E!C20+FC_IND_MQ_E!C20+FC_IND_CON_E!C20+FC_IND_NSP_E!C20</f>
        <v>0</v>
      </c>
      <c r="D20" s="8">
        <f>FC_IND_IS_E!D20+FC_IND_NFM_E!D20+FC_IND_CPC_E!D20+FC_IND_NMM_E!D20+FC_IND_PPP_E!D20+FC_IND_FBT_E!D20+FC_IND_TE_E!D20+FC_IND_MAC_E!D20+FC_IND_TL_E!D20+FC_IND_WP_E!D20+FC_IND_MQ_E!D20+FC_IND_CON_E!D20+FC_IND_NSP_E!D20</f>
        <v>0</v>
      </c>
      <c r="E20" s="8">
        <f>FC_IND_IS_E!E20+FC_IND_NFM_E!E20+FC_IND_CPC_E!E20+FC_IND_NMM_E!E20+FC_IND_PPP_E!E20+FC_IND_FBT_E!E20+FC_IND_TE_E!E20+FC_IND_MAC_E!E20+FC_IND_TL_E!E20+FC_IND_WP_E!E20+FC_IND_MQ_E!E20+FC_IND_CON_E!E20+FC_IND_NSP_E!E20</f>
        <v>0</v>
      </c>
      <c r="F20" s="8">
        <f>FC_IND_IS_E!F20+FC_IND_NFM_E!F20+FC_IND_CPC_E!F20+FC_IND_NMM_E!F20+FC_IND_PPP_E!F20+FC_IND_FBT_E!F20+FC_IND_TE_E!F20+FC_IND_MAC_E!F20+FC_IND_TL_E!F20+FC_IND_WP_E!F20+FC_IND_MQ_E!F20+FC_IND_CON_E!F20+FC_IND_NSP_E!F20</f>
        <v>0</v>
      </c>
      <c r="G20" s="8">
        <f>FC_IND_IS_E!G20+FC_IND_NFM_E!G20+FC_IND_CPC_E!G20+FC_IND_NMM_E!G20+FC_IND_PPP_E!G20+FC_IND_FBT_E!G20+FC_IND_TE_E!G20+FC_IND_MAC_E!G20+FC_IND_TL_E!G20+FC_IND_WP_E!G20+FC_IND_MQ_E!G20+FC_IND_CON_E!G20+FC_IND_NSP_E!G20</f>
        <v>0</v>
      </c>
      <c r="H20" s="8">
        <f>FC_IND_IS_E!H20+FC_IND_NFM_E!H20+FC_IND_CPC_E!H20+FC_IND_NMM_E!H20+FC_IND_PPP_E!H20+FC_IND_FBT_E!H20+FC_IND_TE_E!H20+FC_IND_MAC_E!H20+FC_IND_TL_E!H20+FC_IND_WP_E!H20+FC_IND_MQ_E!H20+FC_IND_CON_E!H20+FC_IND_NSP_E!H20</f>
        <v>0</v>
      </c>
      <c r="I20" s="8">
        <f>FC_IND_IS_E!I20+FC_IND_NFM_E!I20+FC_IND_CPC_E!I20+FC_IND_NMM_E!I20+FC_IND_PPP_E!I20+FC_IND_FBT_E!I20+FC_IND_TE_E!I20+FC_IND_MAC_E!I20+FC_IND_TL_E!I20+FC_IND_WP_E!I20+FC_IND_MQ_E!I20+FC_IND_CON_E!I20+FC_IND_NSP_E!I20</f>
        <v>0</v>
      </c>
      <c r="J20" s="8">
        <f>FC_IND_IS_E!J20+FC_IND_NFM_E!J20+FC_IND_CPC_E!J20+FC_IND_NMM_E!J20+FC_IND_PPP_E!J20+FC_IND_FBT_E!J20+FC_IND_TE_E!J20+FC_IND_MAC_E!J20+FC_IND_TL_E!J20+FC_IND_WP_E!J20+FC_IND_MQ_E!J20+FC_IND_CON_E!J20+FC_IND_NSP_E!J20</f>
        <v>0</v>
      </c>
      <c r="K20" s="8">
        <f>FC_IND_IS_E!K20+FC_IND_NFM_E!K20+FC_IND_CPC_E!K20+FC_IND_NMM_E!K20+FC_IND_PPP_E!K20+FC_IND_FBT_E!K20+FC_IND_TE_E!K20+FC_IND_MAC_E!K20+FC_IND_TL_E!K20+FC_IND_WP_E!K20+FC_IND_MQ_E!K20+FC_IND_CON_E!K20+FC_IND_NSP_E!K20</f>
        <v>0</v>
      </c>
      <c r="L20" s="8">
        <f>FC_IND_IS_E!L20+FC_IND_NFM_E!L20+FC_IND_CPC_E!L20+FC_IND_NMM_E!L20+FC_IND_PPP_E!L20+FC_IND_FBT_E!L20+FC_IND_TE_E!L20+FC_IND_MAC_E!L20+FC_IND_TL_E!L20+FC_IND_WP_E!L20+FC_IND_MQ_E!L20+FC_IND_CON_E!L20+FC_IND_NSP_E!L20</f>
        <v>0</v>
      </c>
      <c r="M20" s="8">
        <f>FC_IND_IS_E!M20+FC_IND_NFM_E!M20+FC_IND_CPC_E!M20+FC_IND_NMM_E!M20+FC_IND_PPP_E!M20+FC_IND_FBT_E!M20+FC_IND_TE_E!M20+FC_IND_MAC_E!M20+FC_IND_TL_E!M20+FC_IND_WP_E!M20+FC_IND_MQ_E!M20+FC_IND_CON_E!M20+FC_IND_NSP_E!M20</f>
        <v>0</v>
      </c>
      <c r="N20" s="8">
        <f>FC_IND_IS_E!N20+FC_IND_NFM_E!N20+FC_IND_CPC_E!N20+FC_IND_NMM_E!N20+FC_IND_PPP_E!N20+FC_IND_FBT_E!N20+FC_IND_TE_E!N20+FC_IND_MAC_E!N20+FC_IND_TL_E!N20+FC_IND_WP_E!N20+FC_IND_MQ_E!N20+FC_IND_CON_E!N20+FC_IND_NSP_E!N20</f>
        <v>0</v>
      </c>
      <c r="O20" s="8">
        <f>FC_IND_IS_E!O20+FC_IND_NFM_E!O20+FC_IND_CPC_E!O20+FC_IND_NMM_E!O20+FC_IND_PPP_E!O20+FC_IND_FBT_E!O20+FC_IND_TE_E!O20+FC_IND_MAC_E!O20+FC_IND_TL_E!O20+FC_IND_WP_E!O20+FC_IND_MQ_E!O20+FC_IND_CON_E!O20+FC_IND_NSP_E!O20</f>
        <v>0</v>
      </c>
      <c r="P20" s="8">
        <f>FC_IND_IS_E!P20+FC_IND_NFM_E!P20+FC_IND_CPC_E!P20+FC_IND_NMM_E!P20+FC_IND_PPP_E!P20+FC_IND_FBT_E!P20+FC_IND_TE_E!P20+FC_IND_MAC_E!P20+FC_IND_TL_E!P20+FC_IND_WP_E!P20+FC_IND_MQ_E!P20+FC_IND_CON_E!P20+FC_IND_NSP_E!P20</f>
        <v>0</v>
      </c>
      <c r="Q20" s="8">
        <f>FC_IND_IS_E!Q20+FC_IND_NFM_E!Q20+FC_IND_CPC_E!Q20+FC_IND_NMM_E!Q20+FC_IND_PPP_E!Q20+FC_IND_FBT_E!Q20+FC_IND_TE_E!Q20+FC_IND_MAC_E!Q20+FC_IND_TL_E!Q20+FC_IND_WP_E!Q20+FC_IND_MQ_E!Q20+FC_IND_CON_E!Q20+FC_IND_NSP_E!Q20</f>
        <v>0</v>
      </c>
      <c r="R20" s="8">
        <f>FC_IND_IS_E!R20+FC_IND_NFM_E!R20+FC_IND_CPC_E!R20+FC_IND_NMM_E!R20+FC_IND_PPP_E!R20+FC_IND_FBT_E!R20+FC_IND_TE_E!R20+FC_IND_MAC_E!R20+FC_IND_TL_E!R20+FC_IND_WP_E!R20+FC_IND_MQ_E!R20+FC_IND_CON_E!R20+FC_IND_NSP_E!R20</f>
        <v>0</v>
      </c>
      <c r="S20" s="8">
        <f>FC_IND_IS_E!S20+FC_IND_NFM_E!S20+FC_IND_CPC_E!S20+FC_IND_NMM_E!S20+FC_IND_PPP_E!S20+FC_IND_FBT_E!S20+FC_IND_TE_E!S20+FC_IND_MAC_E!S20+FC_IND_TL_E!S20+FC_IND_WP_E!S20+FC_IND_MQ_E!S20+FC_IND_CON_E!S20+FC_IND_NSP_E!S20</f>
        <v>0</v>
      </c>
      <c r="T20" s="8">
        <f>FC_IND_IS_E!T20+FC_IND_NFM_E!T20+FC_IND_CPC_E!T20+FC_IND_NMM_E!T20+FC_IND_PPP_E!T20+FC_IND_FBT_E!T20+FC_IND_TE_E!T20+FC_IND_MAC_E!T20+FC_IND_TL_E!T20+FC_IND_WP_E!T20+FC_IND_MQ_E!T20+FC_IND_CON_E!T20+FC_IND_NSP_E!T20</f>
        <v>0</v>
      </c>
      <c r="U20" s="8">
        <f>FC_IND_IS_E!U20+FC_IND_NFM_E!U20+FC_IND_CPC_E!U20+FC_IND_NMM_E!U20+FC_IND_PPP_E!U20+FC_IND_FBT_E!U20+FC_IND_TE_E!U20+FC_IND_MAC_E!U20+FC_IND_TL_E!U20+FC_IND_WP_E!U20+FC_IND_MQ_E!U20+FC_IND_CON_E!U20+FC_IND_NSP_E!U20</f>
        <v>0</v>
      </c>
      <c r="V20" s="8">
        <f>FC_IND_IS_E!V20+FC_IND_NFM_E!V20+FC_IND_CPC_E!V20+FC_IND_NMM_E!V20+FC_IND_PPP_E!V20+FC_IND_FBT_E!V20+FC_IND_TE_E!V20+FC_IND_MAC_E!V20+FC_IND_TL_E!V20+FC_IND_WP_E!V20+FC_IND_MQ_E!V20+FC_IND_CON_E!V20+FC_IND_NSP_E!V20</f>
        <v>0</v>
      </c>
      <c r="W20" s="8">
        <f>FC_IND_IS_E!W20+FC_IND_NFM_E!W20+FC_IND_CPC_E!W20+FC_IND_NMM_E!W20+FC_IND_PPP_E!W20+FC_IND_FBT_E!W20+FC_IND_TE_E!W20+FC_IND_MAC_E!W20+FC_IND_TL_E!W20+FC_IND_WP_E!W20+FC_IND_MQ_E!W20+FC_IND_CON_E!W20+FC_IND_NSP_E!W20</f>
        <v>0</v>
      </c>
      <c r="X20" s="8">
        <f>FC_IND_IS_E!X20+FC_IND_NFM_E!X20+FC_IND_CPC_E!X20+FC_IND_NMM_E!X20+FC_IND_PPP_E!X20+FC_IND_FBT_E!X20+FC_IND_TE_E!X20+FC_IND_MAC_E!X20+FC_IND_TL_E!X20+FC_IND_WP_E!X20+FC_IND_MQ_E!X20+FC_IND_CON_E!X20+FC_IND_NSP_E!X20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FC_IND_IS_E!C21+FC_IND_NFM_E!C21+FC_IND_CPC_E!C21+FC_IND_NMM_E!C21+FC_IND_PPP_E!C21+FC_IND_FBT_E!C21+FC_IND_TE_E!C21+FC_IND_MAC_E!C21+FC_IND_TL_E!C21+FC_IND_WP_E!C21+FC_IND_MQ_E!C21+FC_IND_CON_E!C21+FC_IND_NSP_E!C21</f>
        <v>0</v>
      </c>
      <c r="D21" s="8">
        <f>FC_IND_IS_E!D21+FC_IND_NFM_E!D21+FC_IND_CPC_E!D21+FC_IND_NMM_E!D21+FC_IND_PPP_E!D21+FC_IND_FBT_E!D21+FC_IND_TE_E!D21+FC_IND_MAC_E!D21+FC_IND_TL_E!D21+FC_IND_WP_E!D21+FC_IND_MQ_E!D21+FC_IND_CON_E!D21+FC_IND_NSP_E!D21</f>
        <v>0</v>
      </c>
      <c r="E21" s="8">
        <f>FC_IND_IS_E!E21+FC_IND_NFM_E!E21+FC_IND_CPC_E!E21+FC_IND_NMM_E!E21+FC_IND_PPP_E!E21+FC_IND_FBT_E!E21+FC_IND_TE_E!E21+FC_IND_MAC_E!E21+FC_IND_TL_E!E21+FC_IND_WP_E!E21+FC_IND_MQ_E!E21+FC_IND_CON_E!E21+FC_IND_NSP_E!E21</f>
        <v>0</v>
      </c>
      <c r="F21" s="8">
        <f>FC_IND_IS_E!F21+FC_IND_NFM_E!F21+FC_IND_CPC_E!F21+FC_IND_NMM_E!F21+FC_IND_PPP_E!F21+FC_IND_FBT_E!F21+FC_IND_TE_E!F21+FC_IND_MAC_E!F21+FC_IND_TL_E!F21+FC_IND_WP_E!F21+FC_IND_MQ_E!F21+FC_IND_CON_E!F21+FC_IND_NSP_E!F21</f>
        <v>0</v>
      </c>
      <c r="G21" s="8">
        <f>FC_IND_IS_E!G21+FC_IND_NFM_E!G21+FC_IND_CPC_E!G21+FC_IND_NMM_E!G21+FC_IND_PPP_E!G21+FC_IND_FBT_E!G21+FC_IND_TE_E!G21+FC_IND_MAC_E!G21+FC_IND_TL_E!G21+FC_IND_WP_E!G21+FC_IND_MQ_E!G21+FC_IND_CON_E!G21+FC_IND_NSP_E!G21</f>
        <v>0</v>
      </c>
      <c r="H21" s="8">
        <f>FC_IND_IS_E!H21+FC_IND_NFM_E!H21+FC_IND_CPC_E!H21+FC_IND_NMM_E!H21+FC_IND_PPP_E!H21+FC_IND_FBT_E!H21+FC_IND_TE_E!H21+FC_IND_MAC_E!H21+FC_IND_TL_E!H21+FC_IND_WP_E!H21+FC_IND_MQ_E!H21+FC_IND_CON_E!H21+FC_IND_NSP_E!H21</f>
        <v>0</v>
      </c>
      <c r="I21" s="8">
        <f>FC_IND_IS_E!I21+FC_IND_NFM_E!I21+FC_IND_CPC_E!I21+FC_IND_NMM_E!I21+FC_IND_PPP_E!I21+FC_IND_FBT_E!I21+FC_IND_TE_E!I21+FC_IND_MAC_E!I21+FC_IND_TL_E!I21+FC_IND_WP_E!I21+FC_IND_MQ_E!I21+FC_IND_CON_E!I21+FC_IND_NSP_E!I21</f>
        <v>0</v>
      </c>
      <c r="J21" s="8">
        <f>FC_IND_IS_E!J21+FC_IND_NFM_E!J21+FC_IND_CPC_E!J21+FC_IND_NMM_E!J21+FC_IND_PPP_E!J21+FC_IND_FBT_E!J21+FC_IND_TE_E!J21+FC_IND_MAC_E!J21+FC_IND_TL_E!J21+FC_IND_WP_E!J21+FC_IND_MQ_E!J21+FC_IND_CON_E!J21+FC_IND_NSP_E!J21</f>
        <v>0</v>
      </c>
      <c r="K21" s="8">
        <f>FC_IND_IS_E!K21+FC_IND_NFM_E!K21+FC_IND_CPC_E!K21+FC_IND_NMM_E!K21+FC_IND_PPP_E!K21+FC_IND_FBT_E!K21+FC_IND_TE_E!K21+FC_IND_MAC_E!K21+FC_IND_TL_E!K21+FC_IND_WP_E!K21+FC_IND_MQ_E!K21+FC_IND_CON_E!K21+FC_IND_NSP_E!K21</f>
        <v>0</v>
      </c>
      <c r="L21" s="8">
        <f>FC_IND_IS_E!L21+FC_IND_NFM_E!L21+FC_IND_CPC_E!L21+FC_IND_NMM_E!L21+FC_IND_PPP_E!L21+FC_IND_FBT_E!L21+FC_IND_TE_E!L21+FC_IND_MAC_E!L21+FC_IND_TL_E!L21+FC_IND_WP_E!L21+FC_IND_MQ_E!L21+FC_IND_CON_E!L21+FC_IND_NSP_E!L21</f>
        <v>0</v>
      </c>
      <c r="M21" s="8">
        <f>FC_IND_IS_E!M21+FC_IND_NFM_E!M21+FC_IND_CPC_E!M21+FC_IND_NMM_E!M21+FC_IND_PPP_E!M21+FC_IND_FBT_E!M21+FC_IND_TE_E!M21+FC_IND_MAC_E!M21+FC_IND_TL_E!M21+FC_IND_WP_E!M21+FC_IND_MQ_E!M21+FC_IND_CON_E!M21+FC_IND_NSP_E!M21</f>
        <v>0</v>
      </c>
      <c r="N21" s="8">
        <f>FC_IND_IS_E!N21+FC_IND_NFM_E!N21+FC_IND_CPC_E!N21+FC_IND_NMM_E!N21+FC_IND_PPP_E!N21+FC_IND_FBT_E!N21+FC_IND_TE_E!N21+FC_IND_MAC_E!N21+FC_IND_TL_E!N21+FC_IND_WP_E!N21+FC_IND_MQ_E!N21+FC_IND_CON_E!N21+FC_IND_NSP_E!N21</f>
        <v>0</v>
      </c>
      <c r="O21" s="8">
        <f>FC_IND_IS_E!O21+FC_IND_NFM_E!O21+FC_IND_CPC_E!O21+FC_IND_NMM_E!O21+FC_IND_PPP_E!O21+FC_IND_FBT_E!O21+FC_IND_TE_E!O21+FC_IND_MAC_E!O21+FC_IND_TL_E!O21+FC_IND_WP_E!O21+FC_IND_MQ_E!O21+FC_IND_CON_E!O21+FC_IND_NSP_E!O21</f>
        <v>0</v>
      </c>
      <c r="P21" s="8">
        <f>FC_IND_IS_E!P21+FC_IND_NFM_E!P21+FC_IND_CPC_E!P21+FC_IND_NMM_E!P21+FC_IND_PPP_E!P21+FC_IND_FBT_E!P21+FC_IND_TE_E!P21+FC_IND_MAC_E!P21+FC_IND_TL_E!P21+FC_IND_WP_E!P21+FC_IND_MQ_E!P21+FC_IND_CON_E!P21+FC_IND_NSP_E!P21</f>
        <v>0</v>
      </c>
      <c r="Q21" s="8">
        <f>FC_IND_IS_E!Q21+FC_IND_NFM_E!Q21+FC_IND_CPC_E!Q21+FC_IND_NMM_E!Q21+FC_IND_PPP_E!Q21+FC_IND_FBT_E!Q21+FC_IND_TE_E!Q21+FC_IND_MAC_E!Q21+FC_IND_TL_E!Q21+FC_IND_WP_E!Q21+FC_IND_MQ_E!Q21+FC_IND_CON_E!Q21+FC_IND_NSP_E!Q21</f>
        <v>0</v>
      </c>
      <c r="R21" s="8">
        <f>FC_IND_IS_E!R21+FC_IND_NFM_E!R21+FC_IND_CPC_E!R21+FC_IND_NMM_E!R21+FC_IND_PPP_E!R21+FC_IND_FBT_E!R21+FC_IND_TE_E!R21+FC_IND_MAC_E!R21+FC_IND_TL_E!R21+FC_IND_WP_E!R21+FC_IND_MQ_E!R21+FC_IND_CON_E!R21+FC_IND_NSP_E!R21</f>
        <v>0</v>
      </c>
      <c r="S21" s="8">
        <f>FC_IND_IS_E!S21+FC_IND_NFM_E!S21+FC_IND_CPC_E!S21+FC_IND_NMM_E!S21+FC_IND_PPP_E!S21+FC_IND_FBT_E!S21+FC_IND_TE_E!S21+FC_IND_MAC_E!S21+FC_IND_TL_E!S21+FC_IND_WP_E!S21+FC_IND_MQ_E!S21+FC_IND_CON_E!S21+FC_IND_NSP_E!S21</f>
        <v>0</v>
      </c>
      <c r="T21" s="8">
        <f>FC_IND_IS_E!T21+FC_IND_NFM_E!T21+FC_IND_CPC_E!T21+FC_IND_NMM_E!T21+FC_IND_PPP_E!T21+FC_IND_FBT_E!T21+FC_IND_TE_E!T21+FC_IND_MAC_E!T21+FC_IND_TL_E!T21+FC_IND_WP_E!T21+FC_IND_MQ_E!T21+FC_IND_CON_E!T21+FC_IND_NSP_E!T21</f>
        <v>0</v>
      </c>
      <c r="U21" s="8">
        <f>FC_IND_IS_E!U21+FC_IND_NFM_E!U21+FC_IND_CPC_E!U21+FC_IND_NMM_E!U21+FC_IND_PPP_E!U21+FC_IND_FBT_E!U21+FC_IND_TE_E!U21+FC_IND_MAC_E!U21+FC_IND_TL_E!U21+FC_IND_WP_E!U21+FC_IND_MQ_E!U21+FC_IND_CON_E!U21+FC_IND_NSP_E!U21</f>
        <v>0</v>
      </c>
      <c r="V21" s="8">
        <f>FC_IND_IS_E!V21+FC_IND_NFM_E!V21+FC_IND_CPC_E!V21+FC_IND_NMM_E!V21+FC_IND_PPP_E!V21+FC_IND_FBT_E!V21+FC_IND_TE_E!V21+FC_IND_MAC_E!V21+FC_IND_TL_E!V21+FC_IND_WP_E!V21+FC_IND_MQ_E!V21+FC_IND_CON_E!V21+FC_IND_NSP_E!V21</f>
        <v>0</v>
      </c>
      <c r="W21" s="8">
        <f>FC_IND_IS_E!W21+FC_IND_NFM_E!W21+FC_IND_CPC_E!W21+FC_IND_NMM_E!W21+FC_IND_PPP_E!W21+FC_IND_FBT_E!W21+FC_IND_TE_E!W21+FC_IND_MAC_E!W21+FC_IND_TL_E!W21+FC_IND_WP_E!W21+FC_IND_MQ_E!W21+FC_IND_CON_E!W21+FC_IND_NSP_E!W21</f>
        <v>0</v>
      </c>
      <c r="X21" s="8">
        <f>FC_IND_IS_E!X21+FC_IND_NFM_E!X21+FC_IND_CPC_E!X21+FC_IND_NMM_E!X21+FC_IND_PPP_E!X21+FC_IND_FBT_E!X21+FC_IND_TE_E!X21+FC_IND_MAC_E!X21+FC_IND_TL_E!X21+FC_IND_WP_E!X21+FC_IND_MQ_E!X21+FC_IND_CON_E!X21+FC_IND_NSP_E!X21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W22" si="11">SUM(C23:C24)</f>
        <v>0</v>
      </c>
      <c r="D22" s="27">
        <f t="shared" si="11"/>
        <v>0</v>
      </c>
      <c r="E22" s="27">
        <f t="shared" si="11"/>
        <v>0</v>
      </c>
      <c r="F22" s="27">
        <f t="shared" si="11"/>
        <v>0</v>
      </c>
      <c r="G22" s="27">
        <f t="shared" si="11"/>
        <v>0</v>
      </c>
      <c r="H22" s="27">
        <f t="shared" si="11"/>
        <v>0</v>
      </c>
      <c r="I22" s="27">
        <f t="shared" si="11"/>
        <v>0</v>
      </c>
      <c r="J22" s="27">
        <f t="shared" si="11"/>
        <v>0</v>
      </c>
      <c r="K22" s="27">
        <f t="shared" si="11"/>
        <v>0</v>
      </c>
      <c r="L22" s="27">
        <f t="shared" si="11"/>
        <v>0</v>
      </c>
      <c r="M22" s="27">
        <f t="shared" si="11"/>
        <v>0</v>
      </c>
      <c r="N22" s="27">
        <f t="shared" si="11"/>
        <v>0</v>
      </c>
      <c r="O22" s="27">
        <f t="shared" si="11"/>
        <v>0</v>
      </c>
      <c r="P22" s="27">
        <f t="shared" si="11"/>
        <v>0</v>
      </c>
      <c r="Q22" s="27">
        <f t="shared" si="11"/>
        <v>0</v>
      </c>
      <c r="R22" s="27">
        <f t="shared" si="11"/>
        <v>0</v>
      </c>
      <c r="S22" s="27">
        <f t="shared" si="11"/>
        <v>0</v>
      </c>
      <c r="T22" s="27">
        <f t="shared" si="11"/>
        <v>0</v>
      </c>
      <c r="U22" s="27">
        <f t="shared" si="11"/>
        <v>0</v>
      </c>
      <c r="V22" s="27">
        <f t="shared" si="11"/>
        <v>0</v>
      </c>
      <c r="W22" s="27">
        <f t="shared" si="11"/>
        <v>0</v>
      </c>
      <c r="X22" s="27">
        <f t="shared" ref="X22" si="12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f>FC_IND_IS_E!C23+FC_IND_NFM_E!C23+FC_IND_CPC_E!C23+FC_IND_NMM_E!C23+FC_IND_PPP_E!C23+FC_IND_FBT_E!C23+FC_IND_TE_E!C23+FC_IND_MAC_E!C23+FC_IND_TL_E!C23+FC_IND_WP_E!C23+FC_IND_MQ_E!C23+FC_IND_CON_E!C23+FC_IND_NSP_E!C23</f>
        <v>0</v>
      </c>
      <c r="D23" s="8">
        <f>FC_IND_IS_E!D23+FC_IND_NFM_E!D23+FC_IND_CPC_E!D23+FC_IND_NMM_E!D23+FC_IND_PPP_E!D23+FC_IND_FBT_E!D23+FC_IND_TE_E!D23+FC_IND_MAC_E!D23+FC_IND_TL_E!D23+FC_IND_WP_E!D23+FC_IND_MQ_E!D23+FC_IND_CON_E!D23+FC_IND_NSP_E!D23</f>
        <v>0</v>
      </c>
      <c r="E23" s="8">
        <f>FC_IND_IS_E!E23+FC_IND_NFM_E!E23+FC_IND_CPC_E!E23+FC_IND_NMM_E!E23+FC_IND_PPP_E!E23+FC_IND_FBT_E!E23+FC_IND_TE_E!E23+FC_IND_MAC_E!E23+FC_IND_TL_E!E23+FC_IND_WP_E!E23+FC_IND_MQ_E!E23+FC_IND_CON_E!E23+FC_IND_NSP_E!E23</f>
        <v>0</v>
      </c>
      <c r="F23" s="8">
        <f>FC_IND_IS_E!F23+FC_IND_NFM_E!F23+FC_IND_CPC_E!F23+FC_IND_NMM_E!F23+FC_IND_PPP_E!F23+FC_IND_FBT_E!F23+FC_IND_TE_E!F23+FC_IND_MAC_E!F23+FC_IND_TL_E!F23+FC_IND_WP_E!F23+FC_IND_MQ_E!F23+FC_IND_CON_E!F23+FC_IND_NSP_E!F23</f>
        <v>0</v>
      </c>
      <c r="G23" s="8">
        <f>FC_IND_IS_E!G23+FC_IND_NFM_E!G23+FC_IND_CPC_E!G23+FC_IND_NMM_E!G23+FC_IND_PPP_E!G23+FC_IND_FBT_E!G23+FC_IND_TE_E!G23+FC_IND_MAC_E!G23+FC_IND_TL_E!G23+FC_IND_WP_E!G23+FC_IND_MQ_E!G23+FC_IND_CON_E!G23+FC_IND_NSP_E!G23</f>
        <v>0</v>
      </c>
      <c r="H23" s="8">
        <f>FC_IND_IS_E!H23+FC_IND_NFM_E!H23+FC_IND_CPC_E!H23+FC_IND_NMM_E!H23+FC_IND_PPP_E!H23+FC_IND_FBT_E!H23+FC_IND_TE_E!H23+FC_IND_MAC_E!H23+FC_IND_TL_E!H23+FC_IND_WP_E!H23+FC_IND_MQ_E!H23+FC_IND_CON_E!H23+FC_IND_NSP_E!H23</f>
        <v>0</v>
      </c>
      <c r="I23" s="8">
        <f>FC_IND_IS_E!I23+FC_IND_NFM_E!I23+FC_IND_CPC_E!I23+FC_IND_NMM_E!I23+FC_IND_PPP_E!I23+FC_IND_FBT_E!I23+FC_IND_TE_E!I23+FC_IND_MAC_E!I23+FC_IND_TL_E!I23+FC_IND_WP_E!I23+FC_IND_MQ_E!I23+FC_IND_CON_E!I23+FC_IND_NSP_E!I23</f>
        <v>0</v>
      </c>
      <c r="J23" s="8">
        <f>FC_IND_IS_E!J23+FC_IND_NFM_E!J23+FC_IND_CPC_E!J23+FC_IND_NMM_E!J23+FC_IND_PPP_E!J23+FC_IND_FBT_E!J23+FC_IND_TE_E!J23+FC_IND_MAC_E!J23+FC_IND_TL_E!J23+FC_IND_WP_E!J23+FC_IND_MQ_E!J23+FC_IND_CON_E!J23+FC_IND_NSP_E!J23</f>
        <v>0</v>
      </c>
      <c r="K23" s="8">
        <f>FC_IND_IS_E!K23+FC_IND_NFM_E!K23+FC_IND_CPC_E!K23+FC_IND_NMM_E!K23+FC_IND_PPP_E!K23+FC_IND_FBT_E!K23+FC_IND_TE_E!K23+FC_IND_MAC_E!K23+FC_IND_TL_E!K23+FC_IND_WP_E!K23+FC_IND_MQ_E!K23+FC_IND_CON_E!K23+FC_IND_NSP_E!K23</f>
        <v>0</v>
      </c>
      <c r="L23" s="8">
        <f>FC_IND_IS_E!L23+FC_IND_NFM_E!L23+FC_IND_CPC_E!L23+FC_IND_NMM_E!L23+FC_IND_PPP_E!L23+FC_IND_FBT_E!L23+FC_IND_TE_E!L23+FC_IND_MAC_E!L23+FC_IND_TL_E!L23+FC_IND_WP_E!L23+FC_IND_MQ_E!L23+FC_IND_CON_E!L23+FC_IND_NSP_E!L23</f>
        <v>0</v>
      </c>
      <c r="M23" s="8">
        <f>FC_IND_IS_E!M23+FC_IND_NFM_E!M23+FC_IND_CPC_E!M23+FC_IND_NMM_E!M23+FC_IND_PPP_E!M23+FC_IND_FBT_E!M23+FC_IND_TE_E!M23+FC_IND_MAC_E!M23+FC_IND_TL_E!M23+FC_IND_WP_E!M23+FC_IND_MQ_E!M23+FC_IND_CON_E!M23+FC_IND_NSP_E!M23</f>
        <v>0</v>
      </c>
      <c r="N23" s="8">
        <f>FC_IND_IS_E!N23+FC_IND_NFM_E!N23+FC_IND_CPC_E!N23+FC_IND_NMM_E!N23+FC_IND_PPP_E!N23+FC_IND_FBT_E!N23+FC_IND_TE_E!N23+FC_IND_MAC_E!N23+FC_IND_TL_E!N23+FC_IND_WP_E!N23+FC_IND_MQ_E!N23+FC_IND_CON_E!N23+FC_IND_NSP_E!N23</f>
        <v>0</v>
      </c>
      <c r="O23" s="8">
        <f>FC_IND_IS_E!O23+FC_IND_NFM_E!O23+FC_IND_CPC_E!O23+FC_IND_NMM_E!O23+FC_IND_PPP_E!O23+FC_IND_FBT_E!O23+FC_IND_TE_E!O23+FC_IND_MAC_E!O23+FC_IND_TL_E!O23+FC_IND_WP_E!O23+FC_IND_MQ_E!O23+FC_IND_CON_E!O23+FC_IND_NSP_E!O23</f>
        <v>0</v>
      </c>
      <c r="P23" s="8">
        <f>FC_IND_IS_E!P23+FC_IND_NFM_E!P23+FC_IND_CPC_E!P23+FC_IND_NMM_E!P23+FC_IND_PPP_E!P23+FC_IND_FBT_E!P23+FC_IND_TE_E!P23+FC_IND_MAC_E!P23+FC_IND_TL_E!P23+FC_IND_WP_E!P23+FC_IND_MQ_E!P23+FC_IND_CON_E!P23+FC_IND_NSP_E!P23</f>
        <v>0</v>
      </c>
      <c r="Q23" s="8">
        <f>FC_IND_IS_E!Q23+FC_IND_NFM_E!Q23+FC_IND_CPC_E!Q23+FC_IND_NMM_E!Q23+FC_IND_PPP_E!Q23+FC_IND_FBT_E!Q23+FC_IND_TE_E!Q23+FC_IND_MAC_E!Q23+FC_IND_TL_E!Q23+FC_IND_WP_E!Q23+FC_IND_MQ_E!Q23+FC_IND_CON_E!Q23+FC_IND_NSP_E!Q23</f>
        <v>0</v>
      </c>
      <c r="R23" s="8">
        <f>FC_IND_IS_E!R23+FC_IND_NFM_E!R23+FC_IND_CPC_E!R23+FC_IND_NMM_E!R23+FC_IND_PPP_E!R23+FC_IND_FBT_E!R23+FC_IND_TE_E!R23+FC_IND_MAC_E!R23+FC_IND_TL_E!R23+FC_IND_WP_E!R23+FC_IND_MQ_E!R23+FC_IND_CON_E!R23+FC_IND_NSP_E!R23</f>
        <v>0</v>
      </c>
      <c r="S23" s="8">
        <f>FC_IND_IS_E!S23+FC_IND_NFM_E!S23+FC_IND_CPC_E!S23+FC_IND_NMM_E!S23+FC_IND_PPP_E!S23+FC_IND_FBT_E!S23+FC_IND_TE_E!S23+FC_IND_MAC_E!S23+FC_IND_TL_E!S23+FC_IND_WP_E!S23+FC_IND_MQ_E!S23+FC_IND_CON_E!S23+FC_IND_NSP_E!S23</f>
        <v>0</v>
      </c>
      <c r="T23" s="8">
        <f>FC_IND_IS_E!T23+FC_IND_NFM_E!T23+FC_IND_CPC_E!T23+FC_IND_NMM_E!T23+FC_IND_PPP_E!T23+FC_IND_FBT_E!T23+FC_IND_TE_E!T23+FC_IND_MAC_E!T23+FC_IND_TL_E!T23+FC_IND_WP_E!T23+FC_IND_MQ_E!T23+FC_IND_CON_E!T23+FC_IND_NSP_E!T23</f>
        <v>0</v>
      </c>
      <c r="U23" s="8">
        <f>FC_IND_IS_E!U23+FC_IND_NFM_E!U23+FC_IND_CPC_E!U23+FC_IND_NMM_E!U23+FC_IND_PPP_E!U23+FC_IND_FBT_E!U23+FC_IND_TE_E!U23+FC_IND_MAC_E!U23+FC_IND_TL_E!U23+FC_IND_WP_E!U23+FC_IND_MQ_E!U23+FC_IND_CON_E!U23+FC_IND_NSP_E!U23</f>
        <v>0</v>
      </c>
      <c r="V23" s="8">
        <f>FC_IND_IS_E!V23+FC_IND_NFM_E!V23+FC_IND_CPC_E!V23+FC_IND_NMM_E!V23+FC_IND_PPP_E!V23+FC_IND_FBT_E!V23+FC_IND_TE_E!V23+FC_IND_MAC_E!V23+FC_IND_TL_E!V23+FC_IND_WP_E!V23+FC_IND_MQ_E!V23+FC_IND_CON_E!V23+FC_IND_NSP_E!V23</f>
        <v>0</v>
      </c>
      <c r="W23" s="8">
        <f>FC_IND_IS_E!W23+FC_IND_NFM_E!W23+FC_IND_CPC_E!W23+FC_IND_NMM_E!W23+FC_IND_PPP_E!W23+FC_IND_FBT_E!W23+FC_IND_TE_E!W23+FC_IND_MAC_E!W23+FC_IND_TL_E!W23+FC_IND_WP_E!W23+FC_IND_MQ_E!W23+FC_IND_CON_E!W23+FC_IND_NSP_E!W23</f>
        <v>0</v>
      </c>
      <c r="X23" s="8">
        <f>FC_IND_IS_E!X23+FC_IND_NFM_E!X23+FC_IND_CPC_E!X23+FC_IND_NMM_E!X23+FC_IND_PPP_E!X23+FC_IND_FBT_E!X23+FC_IND_TE_E!X23+FC_IND_MAC_E!X23+FC_IND_TL_E!X23+FC_IND_WP_E!X23+FC_IND_MQ_E!X23+FC_IND_CON_E!X23+FC_IND_NSP_E!X23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FC_IND_IS_E!C24+FC_IND_NFM_E!C24+FC_IND_CPC_E!C24+FC_IND_NMM_E!C24+FC_IND_PPP_E!C24+FC_IND_FBT_E!C24+FC_IND_TE_E!C24+FC_IND_MAC_E!C24+FC_IND_TL_E!C24+FC_IND_WP_E!C24+FC_IND_MQ_E!C24+FC_IND_CON_E!C24+FC_IND_NSP_E!C24</f>
        <v>0</v>
      </c>
      <c r="D24" s="8">
        <f>FC_IND_IS_E!D24+FC_IND_NFM_E!D24+FC_IND_CPC_E!D24+FC_IND_NMM_E!D24+FC_IND_PPP_E!D24+FC_IND_FBT_E!D24+FC_IND_TE_E!D24+FC_IND_MAC_E!D24+FC_IND_TL_E!D24+FC_IND_WP_E!D24+FC_IND_MQ_E!D24+FC_IND_CON_E!D24+FC_IND_NSP_E!D24</f>
        <v>0</v>
      </c>
      <c r="E24" s="8">
        <f>FC_IND_IS_E!E24+FC_IND_NFM_E!E24+FC_IND_CPC_E!E24+FC_IND_NMM_E!E24+FC_IND_PPP_E!E24+FC_IND_FBT_E!E24+FC_IND_TE_E!E24+FC_IND_MAC_E!E24+FC_IND_TL_E!E24+FC_IND_WP_E!E24+FC_IND_MQ_E!E24+FC_IND_CON_E!E24+FC_IND_NSP_E!E24</f>
        <v>0</v>
      </c>
      <c r="F24" s="8">
        <f>FC_IND_IS_E!F24+FC_IND_NFM_E!F24+FC_IND_CPC_E!F24+FC_IND_NMM_E!F24+FC_IND_PPP_E!F24+FC_IND_FBT_E!F24+FC_IND_TE_E!F24+FC_IND_MAC_E!F24+FC_IND_TL_E!F24+FC_IND_WP_E!F24+FC_IND_MQ_E!F24+FC_IND_CON_E!F24+FC_IND_NSP_E!F24</f>
        <v>0</v>
      </c>
      <c r="G24" s="8">
        <f>FC_IND_IS_E!G24+FC_IND_NFM_E!G24+FC_IND_CPC_E!G24+FC_IND_NMM_E!G24+FC_IND_PPP_E!G24+FC_IND_FBT_E!G24+FC_IND_TE_E!G24+FC_IND_MAC_E!G24+FC_IND_TL_E!G24+FC_IND_WP_E!G24+FC_IND_MQ_E!G24+FC_IND_CON_E!G24+FC_IND_NSP_E!G24</f>
        <v>0</v>
      </c>
      <c r="H24" s="8">
        <f>FC_IND_IS_E!H24+FC_IND_NFM_E!H24+FC_IND_CPC_E!H24+FC_IND_NMM_E!H24+FC_IND_PPP_E!H24+FC_IND_FBT_E!H24+FC_IND_TE_E!H24+FC_IND_MAC_E!H24+FC_IND_TL_E!H24+FC_IND_WP_E!H24+FC_IND_MQ_E!H24+FC_IND_CON_E!H24+FC_IND_NSP_E!H24</f>
        <v>0</v>
      </c>
      <c r="I24" s="8">
        <f>FC_IND_IS_E!I24+FC_IND_NFM_E!I24+FC_IND_CPC_E!I24+FC_IND_NMM_E!I24+FC_IND_PPP_E!I24+FC_IND_FBT_E!I24+FC_IND_TE_E!I24+FC_IND_MAC_E!I24+FC_IND_TL_E!I24+FC_IND_WP_E!I24+FC_IND_MQ_E!I24+FC_IND_CON_E!I24+FC_IND_NSP_E!I24</f>
        <v>0</v>
      </c>
      <c r="J24" s="8">
        <f>FC_IND_IS_E!J24+FC_IND_NFM_E!J24+FC_IND_CPC_E!J24+FC_IND_NMM_E!J24+FC_IND_PPP_E!J24+FC_IND_FBT_E!J24+FC_IND_TE_E!J24+FC_IND_MAC_E!J24+FC_IND_TL_E!J24+FC_IND_WP_E!J24+FC_IND_MQ_E!J24+FC_IND_CON_E!J24+FC_IND_NSP_E!J24</f>
        <v>0</v>
      </c>
      <c r="K24" s="8">
        <f>FC_IND_IS_E!K24+FC_IND_NFM_E!K24+FC_IND_CPC_E!K24+FC_IND_NMM_E!K24+FC_IND_PPP_E!K24+FC_IND_FBT_E!K24+FC_IND_TE_E!K24+FC_IND_MAC_E!K24+FC_IND_TL_E!K24+FC_IND_WP_E!K24+FC_IND_MQ_E!K24+FC_IND_CON_E!K24+FC_IND_NSP_E!K24</f>
        <v>0</v>
      </c>
      <c r="L24" s="8">
        <f>FC_IND_IS_E!L24+FC_IND_NFM_E!L24+FC_IND_CPC_E!L24+FC_IND_NMM_E!L24+FC_IND_PPP_E!L24+FC_IND_FBT_E!L24+FC_IND_TE_E!L24+FC_IND_MAC_E!L24+FC_IND_TL_E!L24+FC_IND_WP_E!L24+FC_IND_MQ_E!L24+FC_IND_CON_E!L24+FC_IND_NSP_E!L24</f>
        <v>0</v>
      </c>
      <c r="M24" s="8">
        <f>FC_IND_IS_E!M24+FC_IND_NFM_E!M24+FC_IND_CPC_E!M24+FC_IND_NMM_E!M24+FC_IND_PPP_E!M24+FC_IND_FBT_E!M24+FC_IND_TE_E!M24+FC_IND_MAC_E!M24+FC_IND_TL_E!M24+FC_IND_WP_E!M24+FC_IND_MQ_E!M24+FC_IND_CON_E!M24+FC_IND_NSP_E!M24</f>
        <v>0</v>
      </c>
      <c r="N24" s="8">
        <f>FC_IND_IS_E!N24+FC_IND_NFM_E!N24+FC_IND_CPC_E!N24+FC_IND_NMM_E!N24+FC_IND_PPP_E!N24+FC_IND_FBT_E!N24+FC_IND_TE_E!N24+FC_IND_MAC_E!N24+FC_IND_TL_E!N24+FC_IND_WP_E!N24+FC_IND_MQ_E!N24+FC_IND_CON_E!N24+FC_IND_NSP_E!N24</f>
        <v>0</v>
      </c>
      <c r="O24" s="8">
        <f>FC_IND_IS_E!O24+FC_IND_NFM_E!O24+FC_IND_CPC_E!O24+FC_IND_NMM_E!O24+FC_IND_PPP_E!O24+FC_IND_FBT_E!O24+FC_IND_TE_E!O24+FC_IND_MAC_E!O24+FC_IND_TL_E!O24+FC_IND_WP_E!O24+FC_IND_MQ_E!O24+FC_IND_CON_E!O24+FC_IND_NSP_E!O24</f>
        <v>0</v>
      </c>
      <c r="P24" s="8">
        <f>FC_IND_IS_E!P24+FC_IND_NFM_E!P24+FC_IND_CPC_E!P24+FC_IND_NMM_E!P24+FC_IND_PPP_E!P24+FC_IND_FBT_E!P24+FC_IND_TE_E!P24+FC_IND_MAC_E!P24+FC_IND_TL_E!P24+FC_IND_WP_E!P24+FC_IND_MQ_E!P24+FC_IND_CON_E!P24+FC_IND_NSP_E!P24</f>
        <v>0</v>
      </c>
      <c r="Q24" s="8">
        <f>FC_IND_IS_E!Q24+FC_IND_NFM_E!Q24+FC_IND_CPC_E!Q24+FC_IND_NMM_E!Q24+FC_IND_PPP_E!Q24+FC_IND_FBT_E!Q24+FC_IND_TE_E!Q24+FC_IND_MAC_E!Q24+FC_IND_TL_E!Q24+FC_IND_WP_E!Q24+FC_IND_MQ_E!Q24+FC_IND_CON_E!Q24+FC_IND_NSP_E!Q24</f>
        <v>0</v>
      </c>
      <c r="R24" s="8">
        <f>FC_IND_IS_E!R24+FC_IND_NFM_E!R24+FC_IND_CPC_E!R24+FC_IND_NMM_E!R24+FC_IND_PPP_E!R24+FC_IND_FBT_E!R24+FC_IND_TE_E!R24+FC_IND_MAC_E!R24+FC_IND_TL_E!R24+FC_IND_WP_E!R24+FC_IND_MQ_E!R24+FC_IND_CON_E!R24+FC_IND_NSP_E!R24</f>
        <v>0</v>
      </c>
      <c r="S24" s="8">
        <f>FC_IND_IS_E!S24+FC_IND_NFM_E!S24+FC_IND_CPC_E!S24+FC_IND_NMM_E!S24+FC_IND_PPP_E!S24+FC_IND_FBT_E!S24+FC_IND_TE_E!S24+FC_IND_MAC_E!S24+FC_IND_TL_E!S24+FC_IND_WP_E!S24+FC_IND_MQ_E!S24+FC_IND_CON_E!S24+FC_IND_NSP_E!S24</f>
        <v>0</v>
      </c>
      <c r="T24" s="8">
        <f>FC_IND_IS_E!T24+FC_IND_NFM_E!T24+FC_IND_CPC_E!T24+FC_IND_NMM_E!T24+FC_IND_PPP_E!T24+FC_IND_FBT_E!T24+FC_IND_TE_E!T24+FC_IND_MAC_E!T24+FC_IND_TL_E!T24+FC_IND_WP_E!T24+FC_IND_MQ_E!T24+FC_IND_CON_E!T24+FC_IND_NSP_E!T24</f>
        <v>0</v>
      </c>
      <c r="U24" s="8">
        <f>FC_IND_IS_E!U24+FC_IND_NFM_E!U24+FC_IND_CPC_E!U24+FC_IND_NMM_E!U24+FC_IND_PPP_E!U24+FC_IND_FBT_E!U24+FC_IND_TE_E!U24+FC_IND_MAC_E!U24+FC_IND_TL_E!U24+FC_IND_WP_E!U24+FC_IND_MQ_E!U24+FC_IND_CON_E!U24+FC_IND_NSP_E!U24</f>
        <v>0</v>
      </c>
      <c r="V24" s="8">
        <f>FC_IND_IS_E!V24+FC_IND_NFM_E!V24+FC_IND_CPC_E!V24+FC_IND_NMM_E!V24+FC_IND_PPP_E!V24+FC_IND_FBT_E!V24+FC_IND_TE_E!V24+FC_IND_MAC_E!V24+FC_IND_TL_E!V24+FC_IND_WP_E!V24+FC_IND_MQ_E!V24+FC_IND_CON_E!V24+FC_IND_NSP_E!V24</f>
        <v>0</v>
      </c>
      <c r="W24" s="8">
        <f>FC_IND_IS_E!W24+FC_IND_NFM_E!W24+FC_IND_CPC_E!W24+FC_IND_NMM_E!W24+FC_IND_PPP_E!W24+FC_IND_FBT_E!W24+FC_IND_TE_E!W24+FC_IND_MAC_E!W24+FC_IND_TL_E!W24+FC_IND_WP_E!W24+FC_IND_MQ_E!W24+FC_IND_CON_E!W24+FC_IND_NSP_E!W24</f>
        <v>0</v>
      </c>
      <c r="X24" s="8">
        <f>FC_IND_IS_E!X24+FC_IND_NFM_E!X24+FC_IND_CPC_E!X24+FC_IND_NMM_E!X24+FC_IND_PPP_E!X24+FC_IND_FBT_E!X24+FC_IND_TE_E!X24+FC_IND_MAC_E!X24+FC_IND_TL_E!X24+FC_IND_WP_E!X24+FC_IND_MQ_E!X24+FC_IND_CON_E!X24+FC_IND_NSP_E!X24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FC_IND_IS_E!C25+FC_IND_NFM_E!C25+FC_IND_CPC_E!C25+FC_IND_NMM_E!C25+FC_IND_PPP_E!C25+FC_IND_FBT_E!C25+FC_IND_TE_E!C25+FC_IND_MAC_E!C25+FC_IND_TL_E!C25+FC_IND_WP_E!C25+FC_IND_MQ_E!C25+FC_IND_CON_E!C25+FC_IND_NSP_E!C25</f>
        <v>0</v>
      </c>
      <c r="D25" s="27">
        <f>FC_IND_IS_E!D25+FC_IND_NFM_E!D25+FC_IND_CPC_E!D25+FC_IND_NMM_E!D25+FC_IND_PPP_E!D25+FC_IND_FBT_E!D25+FC_IND_TE_E!D25+FC_IND_MAC_E!D25+FC_IND_TL_E!D25+FC_IND_WP_E!D25+FC_IND_MQ_E!D25+FC_IND_CON_E!D25+FC_IND_NSP_E!D25</f>
        <v>0</v>
      </c>
      <c r="E25" s="27">
        <f>FC_IND_IS_E!E25+FC_IND_NFM_E!E25+FC_IND_CPC_E!E25+FC_IND_NMM_E!E25+FC_IND_PPP_E!E25+FC_IND_FBT_E!E25+FC_IND_TE_E!E25+FC_IND_MAC_E!E25+FC_IND_TL_E!E25+FC_IND_WP_E!E25+FC_IND_MQ_E!E25+FC_IND_CON_E!E25+FC_IND_NSP_E!E25</f>
        <v>0</v>
      </c>
      <c r="F25" s="27">
        <f>FC_IND_IS_E!F25+FC_IND_NFM_E!F25+FC_IND_CPC_E!F25+FC_IND_NMM_E!F25+FC_IND_PPP_E!F25+FC_IND_FBT_E!F25+FC_IND_TE_E!F25+FC_IND_MAC_E!F25+FC_IND_TL_E!F25+FC_IND_WP_E!F25+FC_IND_MQ_E!F25+FC_IND_CON_E!F25+FC_IND_NSP_E!F25</f>
        <v>0</v>
      </c>
      <c r="G25" s="27">
        <f>FC_IND_IS_E!G25+FC_IND_NFM_E!G25+FC_IND_CPC_E!G25+FC_IND_NMM_E!G25+FC_IND_PPP_E!G25+FC_IND_FBT_E!G25+FC_IND_TE_E!G25+FC_IND_MAC_E!G25+FC_IND_TL_E!G25+FC_IND_WP_E!G25+FC_IND_MQ_E!G25+FC_IND_CON_E!G25+FC_IND_NSP_E!G25</f>
        <v>0</v>
      </c>
      <c r="H25" s="27">
        <f>FC_IND_IS_E!H25+FC_IND_NFM_E!H25+FC_IND_CPC_E!H25+FC_IND_NMM_E!H25+FC_IND_PPP_E!H25+FC_IND_FBT_E!H25+FC_IND_TE_E!H25+FC_IND_MAC_E!H25+FC_IND_TL_E!H25+FC_IND_WP_E!H25+FC_IND_MQ_E!H25+FC_IND_CON_E!H25+FC_IND_NSP_E!H25</f>
        <v>0</v>
      </c>
      <c r="I25" s="27">
        <f>FC_IND_IS_E!I25+FC_IND_NFM_E!I25+FC_IND_CPC_E!I25+FC_IND_NMM_E!I25+FC_IND_PPP_E!I25+FC_IND_FBT_E!I25+FC_IND_TE_E!I25+FC_IND_MAC_E!I25+FC_IND_TL_E!I25+FC_IND_WP_E!I25+FC_IND_MQ_E!I25+FC_IND_CON_E!I25+FC_IND_NSP_E!I25</f>
        <v>0</v>
      </c>
      <c r="J25" s="27">
        <f>FC_IND_IS_E!J25+FC_IND_NFM_E!J25+FC_IND_CPC_E!J25+FC_IND_NMM_E!J25+FC_IND_PPP_E!J25+FC_IND_FBT_E!J25+FC_IND_TE_E!J25+FC_IND_MAC_E!J25+FC_IND_TL_E!J25+FC_IND_WP_E!J25+FC_IND_MQ_E!J25+FC_IND_CON_E!J25+FC_IND_NSP_E!J25</f>
        <v>0</v>
      </c>
      <c r="K25" s="27">
        <f>FC_IND_IS_E!K25+FC_IND_NFM_E!K25+FC_IND_CPC_E!K25+FC_IND_NMM_E!K25+FC_IND_PPP_E!K25+FC_IND_FBT_E!K25+FC_IND_TE_E!K25+FC_IND_MAC_E!K25+FC_IND_TL_E!K25+FC_IND_WP_E!K25+FC_IND_MQ_E!K25+FC_IND_CON_E!K25+FC_IND_NSP_E!K25</f>
        <v>0</v>
      </c>
      <c r="L25" s="27">
        <f>FC_IND_IS_E!L25+FC_IND_NFM_E!L25+FC_IND_CPC_E!L25+FC_IND_NMM_E!L25+FC_IND_PPP_E!L25+FC_IND_FBT_E!L25+FC_IND_TE_E!L25+FC_IND_MAC_E!L25+FC_IND_TL_E!L25+FC_IND_WP_E!L25+FC_IND_MQ_E!L25+FC_IND_CON_E!L25+FC_IND_NSP_E!L25</f>
        <v>0</v>
      </c>
      <c r="M25" s="27">
        <f>FC_IND_IS_E!M25+FC_IND_NFM_E!M25+FC_IND_CPC_E!M25+FC_IND_NMM_E!M25+FC_IND_PPP_E!M25+FC_IND_FBT_E!M25+FC_IND_TE_E!M25+FC_IND_MAC_E!M25+FC_IND_TL_E!M25+FC_IND_WP_E!M25+FC_IND_MQ_E!M25+FC_IND_CON_E!M25+FC_IND_NSP_E!M25</f>
        <v>0</v>
      </c>
      <c r="N25" s="27">
        <f>FC_IND_IS_E!N25+FC_IND_NFM_E!N25+FC_IND_CPC_E!N25+FC_IND_NMM_E!N25+FC_IND_PPP_E!N25+FC_IND_FBT_E!N25+FC_IND_TE_E!N25+FC_IND_MAC_E!N25+FC_IND_TL_E!N25+FC_IND_WP_E!N25+FC_IND_MQ_E!N25+FC_IND_CON_E!N25+FC_IND_NSP_E!N25</f>
        <v>0</v>
      </c>
      <c r="O25" s="27">
        <f>FC_IND_IS_E!O25+FC_IND_NFM_E!O25+FC_IND_CPC_E!O25+FC_IND_NMM_E!O25+FC_IND_PPP_E!O25+FC_IND_FBT_E!O25+FC_IND_TE_E!O25+FC_IND_MAC_E!O25+FC_IND_TL_E!O25+FC_IND_WP_E!O25+FC_IND_MQ_E!O25+FC_IND_CON_E!O25+FC_IND_NSP_E!O25</f>
        <v>0</v>
      </c>
      <c r="P25" s="27">
        <f>FC_IND_IS_E!P25+FC_IND_NFM_E!P25+FC_IND_CPC_E!P25+FC_IND_NMM_E!P25+FC_IND_PPP_E!P25+FC_IND_FBT_E!P25+FC_IND_TE_E!P25+FC_IND_MAC_E!P25+FC_IND_TL_E!P25+FC_IND_WP_E!P25+FC_IND_MQ_E!P25+FC_IND_CON_E!P25+FC_IND_NSP_E!P25</f>
        <v>0</v>
      </c>
      <c r="Q25" s="27">
        <f>FC_IND_IS_E!Q25+FC_IND_NFM_E!Q25+FC_IND_CPC_E!Q25+FC_IND_NMM_E!Q25+FC_IND_PPP_E!Q25+FC_IND_FBT_E!Q25+FC_IND_TE_E!Q25+FC_IND_MAC_E!Q25+FC_IND_TL_E!Q25+FC_IND_WP_E!Q25+FC_IND_MQ_E!Q25+FC_IND_CON_E!Q25+FC_IND_NSP_E!Q25</f>
        <v>0</v>
      </c>
      <c r="R25" s="27">
        <f>FC_IND_IS_E!R25+FC_IND_NFM_E!R25+FC_IND_CPC_E!R25+FC_IND_NMM_E!R25+FC_IND_PPP_E!R25+FC_IND_FBT_E!R25+FC_IND_TE_E!R25+FC_IND_MAC_E!R25+FC_IND_TL_E!R25+FC_IND_WP_E!R25+FC_IND_MQ_E!R25+FC_IND_CON_E!R25+FC_IND_NSP_E!R25</f>
        <v>0</v>
      </c>
      <c r="S25" s="27">
        <f>FC_IND_IS_E!S25+FC_IND_NFM_E!S25+FC_IND_CPC_E!S25+FC_IND_NMM_E!S25+FC_IND_PPP_E!S25+FC_IND_FBT_E!S25+FC_IND_TE_E!S25+FC_IND_MAC_E!S25+FC_IND_TL_E!S25+FC_IND_WP_E!S25+FC_IND_MQ_E!S25+FC_IND_CON_E!S25+FC_IND_NSP_E!S25</f>
        <v>0</v>
      </c>
      <c r="T25" s="27">
        <f>FC_IND_IS_E!T25+FC_IND_NFM_E!T25+FC_IND_CPC_E!T25+FC_IND_NMM_E!T25+FC_IND_PPP_E!T25+FC_IND_FBT_E!T25+FC_IND_TE_E!T25+FC_IND_MAC_E!T25+FC_IND_TL_E!T25+FC_IND_WP_E!T25+FC_IND_MQ_E!T25+FC_IND_CON_E!T25+FC_IND_NSP_E!T25</f>
        <v>0</v>
      </c>
      <c r="U25" s="27">
        <f>FC_IND_IS_E!U25+FC_IND_NFM_E!U25+FC_IND_CPC_E!U25+FC_IND_NMM_E!U25+FC_IND_PPP_E!U25+FC_IND_FBT_E!U25+FC_IND_TE_E!U25+FC_IND_MAC_E!U25+FC_IND_TL_E!U25+FC_IND_WP_E!U25+FC_IND_MQ_E!U25+FC_IND_CON_E!U25+FC_IND_NSP_E!U25</f>
        <v>0</v>
      </c>
      <c r="V25" s="27">
        <f>FC_IND_IS_E!V25+FC_IND_NFM_E!V25+FC_IND_CPC_E!V25+FC_IND_NMM_E!V25+FC_IND_PPP_E!V25+FC_IND_FBT_E!V25+FC_IND_TE_E!V25+FC_IND_MAC_E!V25+FC_IND_TL_E!V25+FC_IND_WP_E!V25+FC_IND_MQ_E!V25+FC_IND_CON_E!V25+FC_IND_NSP_E!V25</f>
        <v>0</v>
      </c>
      <c r="W25" s="27">
        <f>FC_IND_IS_E!W25+FC_IND_NFM_E!W25+FC_IND_CPC_E!W25+FC_IND_NMM_E!W25+FC_IND_PPP_E!W25+FC_IND_FBT_E!W25+FC_IND_TE_E!W25+FC_IND_MAC_E!W25+FC_IND_TL_E!W25+FC_IND_WP_E!W25+FC_IND_MQ_E!W25+FC_IND_CON_E!W25+FC_IND_NSP_E!W25</f>
        <v>0</v>
      </c>
      <c r="X25" s="27">
        <f>FC_IND_IS_E!X25+FC_IND_NFM_E!X25+FC_IND_CPC_E!X25+FC_IND_NMM_E!X25+FC_IND_PPP_E!X25+FC_IND_FBT_E!X25+FC_IND_TE_E!X25+FC_IND_MAC_E!X25+FC_IND_TL_E!X25+FC_IND_WP_E!X25+FC_IND_MQ_E!X25+FC_IND_CON_E!X25+FC_IND_NSP_E!X25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W26" si="13">SUM(C27,C33)</f>
        <v>755.19038532709715</v>
      </c>
      <c r="D26" s="27">
        <f t="shared" si="13"/>
        <v>680.7477414600894</v>
      </c>
      <c r="E26" s="27">
        <f t="shared" si="13"/>
        <v>699.1388852081194</v>
      </c>
      <c r="F26" s="27">
        <f t="shared" si="13"/>
        <v>717.0299669856629</v>
      </c>
      <c r="G26" s="27">
        <f t="shared" si="13"/>
        <v>773.09376798704693</v>
      </c>
      <c r="H26" s="27">
        <f t="shared" si="13"/>
        <v>774.25973056597422</v>
      </c>
      <c r="I26" s="27">
        <f t="shared" si="13"/>
        <v>712.22365290819243</v>
      </c>
      <c r="J26" s="27">
        <f t="shared" si="13"/>
        <v>725.24491460670026</v>
      </c>
      <c r="K26" s="27">
        <f t="shared" si="13"/>
        <v>749.17447416000027</v>
      </c>
      <c r="L26" s="27">
        <f t="shared" si="13"/>
        <v>676.83682332000012</v>
      </c>
      <c r="M26" s="27">
        <f t="shared" si="13"/>
        <v>568.60408980000011</v>
      </c>
      <c r="N26" s="27">
        <f t="shared" si="13"/>
        <v>540.15113087999998</v>
      </c>
      <c r="O26" s="27">
        <f t="shared" si="13"/>
        <v>464.35260348000003</v>
      </c>
      <c r="P26" s="27">
        <f t="shared" si="13"/>
        <v>534.46791960000007</v>
      </c>
      <c r="Q26" s="27">
        <f t="shared" si="13"/>
        <v>636.60865031999992</v>
      </c>
      <c r="R26" s="27">
        <f t="shared" si="13"/>
        <v>538.33820328000002</v>
      </c>
      <c r="S26" s="27">
        <f t="shared" si="13"/>
        <v>537.68460203999996</v>
      </c>
      <c r="T26" s="27">
        <f t="shared" si="13"/>
        <v>521.94279240000003</v>
      </c>
      <c r="U26" s="27">
        <f t="shared" si="13"/>
        <v>402.21824075999996</v>
      </c>
      <c r="V26" s="27">
        <f t="shared" si="13"/>
        <v>365.53430412</v>
      </c>
      <c r="W26" s="27">
        <f t="shared" si="13"/>
        <v>383.36046551999999</v>
      </c>
      <c r="X26" s="27">
        <f t="shared" ref="X26" si="14">SUM(X27,X33)</f>
        <v>233.27153352000002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W27" si="15">SUM(C28:C32)</f>
        <v>0</v>
      </c>
      <c r="D27" s="19">
        <f t="shared" si="15"/>
        <v>0</v>
      </c>
      <c r="E27" s="19">
        <f t="shared" si="15"/>
        <v>0</v>
      </c>
      <c r="F27" s="19">
        <f t="shared" si="15"/>
        <v>0</v>
      </c>
      <c r="G27" s="19">
        <f t="shared" si="15"/>
        <v>0</v>
      </c>
      <c r="H27" s="19">
        <f t="shared" si="15"/>
        <v>0</v>
      </c>
      <c r="I27" s="19">
        <f t="shared" si="15"/>
        <v>0</v>
      </c>
      <c r="J27" s="19">
        <f t="shared" si="15"/>
        <v>0</v>
      </c>
      <c r="K27" s="19">
        <f t="shared" si="15"/>
        <v>0</v>
      </c>
      <c r="L27" s="19">
        <f t="shared" si="15"/>
        <v>0</v>
      </c>
      <c r="M27" s="19">
        <f t="shared" si="15"/>
        <v>0</v>
      </c>
      <c r="N27" s="19">
        <f t="shared" si="15"/>
        <v>0</v>
      </c>
      <c r="O27" s="19">
        <f t="shared" si="15"/>
        <v>0</v>
      </c>
      <c r="P27" s="19">
        <f t="shared" si="15"/>
        <v>0</v>
      </c>
      <c r="Q27" s="19">
        <f t="shared" si="15"/>
        <v>0</v>
      </c>
      <c r="R27" s="19">
        <f t="shared" si="15"/>
        <v>0</v>
      </c>
      <c r="S27" s="19">
        <f t="shared" si="15"/>
        <v>0</v>
      </c>
      <c r="T27" s="19">
        <f t="shared" si="15"/>
        <v>0</v>
      </c>
      <c r="U27" s="19">
        <f t="shared" si="15"/>
        <v>0</v>
      </c>
      <c r="V27" s="19">
        <f t="shared" si="15"/>
        <v>0</v>
      </c>
      <c r="W27" s="19">
        <f t="shared" si="15"/>
        <v>0</v>
      </c>
      <c r="X27" s="19">
        <f t="shared" ref="X27" si="16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f>FC_IND_IS_E!C28+FC_IND_NFM_E!C28+FC_IND_CPC_E!C28+FC_IND_NMM_E!C28+FC_IND_PPP_E!C28+FC_IND_FBT_E!C28+FC_IND_TE_E!C28+FC_IND_MAC_E!C28+FC_IND_TL_E!C28+FC_IND_WP_E!C28+FC_IND_MQ_E!C28+FC_IND_CON_E!C28+FC_IND_NSP_E!C28</f>
        <v>0</v>
      </c>
      <c r="D28" s="8">
        <f>FC_IND_IS_E!D28+FC_IND_NFM_E!D28+FC_IND_CPC_E!D28+FC_IND_NMM_E!D28+FC_IND_PPP_E!D28+FC_IND_FBT_E!D28+FC_IND_TE_E!D28+FC_IND_MAC_E!D28+FC_IND_TL_E!D28+FC_IND_WP_E!D28+FC_IND_MQ_E!D28+FC_IND_CON_E!D28+FC_IND_NSP_E!D28</f>
        <v>0</v>
      </c>
      <c r="E28" s="8">
        <f>FC_IND_IS_E!E28+FC_IND_NFM_E!E28+FC_IND_CPC_E!E28+FC_IND_NMM_E!E28+FC_IND_PPP_E!E28+FC_IND_FBT_E!E28+FC_IND_TE_E!E28+FC_IND_MAC_E!E28+FC_IND_TL_E!E28+FC_IND_WP_E!E28+FC_IND_MQ_E!E28+FC_IND_CON_E!E28+FC_IND_NSP_E!E28</f>
        <v>0</v>
      </c>
      <c r="F28" s="8">
        <f>FC_IND_IS_E!F28+FC_IND_NFM_E!F28+FC_IND_CPC_E!F28+FC_IND_NMM_E!F28+FC_IND_PPP_E!F28+FC_IND_FBT_E!F28+FC_IND_TE_E!F28+FC_IND_MAC_E!F28+FC_IND_TL_E!F28+FC_IND_WP_E!F28+FC_IND_MQ_E!F28+FC_IND_CON_E!F28+FC_IND_NSP_E!F28</f>
        <v>0</v>
      </c>
      <c r="G28" s="8">
        <f>FC_IND_IS_E!G28+FC_IND_NFM_E!G28+FC_IND_CPC_E!G28+FC_IND_NMM_E!G28+FC_IND_PPP_E!G28+FC_IND_FBT_E!G28+FC_IND_TE_E!G28+FC_IND_MAC_E!G28+FC_IND_TL_E!G28+FC_IND_WP_E!G28+FC_IND_MQ_E!G28+FC_IND_CON_E!G28+FC_IND_NSP_E!G28</f>
        <v>0</v>
      </c>
      <c r="H28" s="8">
        <f>FC_IND_IS_E!H28+FC_IND_NFM_E!H28+FC_IND_CPC_E!H28+FC_IND_NMM_E!H28+FC_IND_PPP_E!H28+FC_IND_FBT_E!H28+FC_IND_TE_E!H28+FC_IND_MAC_E!H28+FC_IND_TL_E!H28+FC_IND_WP_E!H28+FC_IND_MQ_E!H28+FC_IND_CON_E!H28+FC_IND_NSP_E!H28</f>
        <v>0</v>
      </c>
      <c r="I28" s="8">
        <f>FC_IND_IS_E!I28+FC_IND_NFM_E!I28+FC_IND_CPC_E!I28+FC_IND_NMM_E!I28+FC_IND_PPP_E!I28+FC_IND_FBT_E!I28+FC_IND_TE_E!I28+FC_IND_MAC_E!I28+FC_IND_TL_E!I28+FC_IND_WP_E!I28+FC_IND_MQ_E!I28+FC_IND_CON_E!I28+FC_IND_NSP_E!I28</f>
        <v>0</v>
      </c>
      <c r="J28" s="8">
        <f>FC_IND_IS_E!J28+FC_IND_NFM_E!J28+FC_IND_CPC_E!J28+FC_IND_NMM_E!J28+FC_IND_PPP_E!J28+FC_IND_FBT_E!J28+FC_IND_TE_E!J28+FC_IND_MAC_E!J28+FC_IND_TL_E!J28+FC_IND_WP_E!J28+FC_IND_MQ_E!J28+FC_IND_CON_E!J28+FC_IND_NSP_E!J28</f>
        <v>0</v>
      </c>
      <c r="K28" s="8">
        <f>FC_IND_IS_E!K28+FC_IND_NFM_E!K28+FC_IND_CPC_E!K28+FC_IND_NMM_E!K28+FC_IND_PPP_E!K28+FC_IND_FBT_E!K28+FC_IND_TE_E!K28+FC_IND_MAC_E!K28+FC_IND_TL_E!K28+FC_IND_WP_E!K28+FC_IND_MQ_E!K28+FC_IND_CON_E!K28+FC_IND_NSP_E!K28</f>
        <v>0</v>
      </c>
      <c r="L28" s="8">
        <f>FC_IND_IS_E!L28+FC_IND_NFM_E!L28+FC_IND_CPC_E!L28+FC_IND_NMM_E!L28+FC_IND_PPP_E!L28+FC_IND_FBT_E!L28+FC_IND_TE_E!L28+FC_IND_MAC_E!L28+FC_IND_TL_E!L28+FC_IND_WP_E!L28+FC_IND_MQ_E!L28+FC_IND_CON_E!L28+FC_IND_NSP_E!L28</f>
        <v>0</v>
      </c>
      <c r="M28" s="8">
        <f>FC_IND_IS_E!M28+FC_IND_NFM_E!M28+FC_IND_CPC_E!M28+FC_IND_NMM_E!M28+FC_IND_PPP_E!M28+FC_IND_FBT_E!M28+FC_IND_TE_E!M28+FC_IND_MAC_E!M28+FC_IND_TL_E!M28+FC_IND_WP_E!M28+FC_IND_MQ_E!M28+FC_IND_CON_E!M28+FC_IND_NSP_E!M28</f>
        <v>0</v>
      </c>
      <c r="N28" s="8">
        <f>FC_IND_IS_E!N28+FC_IND_NFM_E!N28+FC_IND_CPC_E!N28+FC_IND_NMM_E!N28+FC_IND_PPP_E!N28+FC_IND_FBT_E!N28+FC_IND_TE_E!N28+FC_IND_MAC_E!N28+FC_IND_TL_E!N28+FC_IND_WP_E!N28+FC_IND_MQ_E!N28+FC_IND_CON_E!N28+FC_IND_NSP_E!N28</f>
        <v>0</v>
      </c>
      <c r="O28" s="8">
        <f>FC_IND_IS_E!O28+FC_IND_NFM_E!O28+FC_IND_CPC_E!O28+FC_IND_NMM_E!O28+FC_IND_PPP_E!O28+FC_IND_FBT_E!O28+FC_IND_TE_E!O28+FC_IND_MAC_E!O28+FC_IND_TL_E!O28+FC_IND_WP_E!O28+FC_IND_MQ_E!O28+FC_IND_CON_E!O28+FC_IND_NSP_E!O28</f>
        <v>0</v>
      </c>
      <c r="P28" s="8">
        <f>FC_IND_IS_E!P28+FC_IND_NFM_E!P28+FC_IND_CPC_E!P28+FC_IND_NMM_E!P28+FC_IND_PPP_E!P28+FC_IND_FBT_E!P28+FC_IND_TE_E!P28+FC_IND_MAC_E!P28+FC_IND_TL_E!P28+FC_IND_WP_E!P28+FC_IND_MQ_E!P28+FC_IND_CON_E!P28+FC_IND_NSP_E!P28</f>
        <v>0</v>
      </c>
      <c r="Q28" s="8">
        <f>FC_IND_IS_E!Q28+FC_IND_NFM_E!Q28+FC_IND_CPC_E!Q28+FC_IND_NMM_E!Q28+FC_IND_PPP_E!Q28+FC_IND_FBT_E!Q28+FC_IND_TE_E!Q28+FC_IND_MAC_E!Q28+FC_IND_TL_E!Q28+FC_IND_WP_E!Q28+FC_IND_MQ_E!Q28+FC_IND_CON_E!Q28+FC_IND_NSP_E!Q28</f>
        <v>0</v>
      </c>
      <c r="R28" s="8">
        <f>FC_IND_IS_E!R28+FC_IND_NFM_E!R28+FC_IND_CPC_E!R28+FC_IND_NMM_E!R28+FC_IND_PPP_E!R28+FC_IND_FBT_E!R28+FC_IND_TE_E!R28+FC_IND_MAC_E!R28+FC_IND_TL_E!R28+FC_IND_WP_E!R28+FC_IND_MQ_E!R28+FC_IND_CON_E!R28+FC_IND_NSP_E!R28</f>
        <v>0</v>
      </c>
      <c r="S28" s="8">
        <f>FC_IND_IS_E!S28+FC_IND_NFM_E!S28+FC_IND_CPC_E!S28+FC_IND_NMM_E!S28+FC_IND_PPP_E!S28+FC_IND_FBT_E!S28+FC_IND_TE_E!S28+FC_IND_MAC_E!S28+FC_IND_TL_E!S28+FC_IND_WP_E!S28+FC_IND_MQ_E!S28+FC_IND_CON_E!S28+FC_IND_NSP_E!S28</f>
        <v>0</v>
      </c>
      <c r="T28" s="8">
        <f>FC_IND_IS_E!T28+FC_IND_NFM_E!T28+FC_IND_CPC_E!T28+FC_IND_NMM_E!T28+FC_IND_PPP_E!T28+FC_IND_FBT_E!T28+FC_IND_TE_E!T28+FC_IND_MAC_E!T28+FC_IND_TL_E!T28+FC_IND_WP_E!T28+FC_IND_MQ_E!T28+FC_IND_CON_E!T28+FC_IND_NSP_E!T28</f>
        <v>0</v>
      </c>
      <c r="U28" s="8">
        <f>FC_IND_IS_E!U28+FC_IND_NFM_E!U28+FC_IND_CPC_E!U28+FC_IND_NMM_E!U28+FC_IND_PPP_E!U28+FC_IND_FBT_E!U28+FC_IND_TE_E!U28+FC_IND_MAC_E!U28+FC_IND_TL_E!U28+FC_IND_WP_E!U28+FC_IND_MQ_E!U28+FC_IND_CON_E!U28+FC_IND_NSP_E!U28</f>
        <v>0</v>
      </c>
      <c r="V28" s="8">
        <f>FC_IND_IS_E!V28+FC_IND_NFM_E!V28+FC_IND_CPC_E!V28+FC_IND_NMM_E!V28+FC_IND_PPP_E!V28+FC_IND_FBT_E!V28+FC_IND_TE_E!V28+FC_IND_MAC_E!V28+FC_IND_TL_E!V28+FC_IND_WP_E!V28+FC_IND_MQ_E!V28+FC_IND_CON_E!V28+FC_IND_NSP_E!V28</f>
        <v>0</v>
      </c>
      <c r="W28" s="8">
        <f>FC_IND_IS_E!W28+FC_IND_NFM_E!W28+FC_IND_CPC_E!W28+FC_IND_NMM_E!W28+FC_IND_PPP_E!W28+FC_IND_FBT_E!W28+FC_IND_TE_E!W28+FC_IND_MAC_E!W28+FC_IND_TL_E!W28+FC_IND_WP_E!W28+FC_IND_MQ_E!W28+FC_IND_CON_E!W28+FC_IND_NSP_E!W28</f>
        <v>0</v>
      </c>
      <c r="X28" s="8">
        <f>FC_IND_IS_E!X28+FC_IND_NFM_E!X28+FC_IND_CPC_E!X28+FC_IND_NMM_E!X28+FC_IND_PPP_E!X28+FC_IND_FBT_E!X28+FC_IND_TE_E!X28+FC_IND_MAC_E!X28+FC_IND_TL_E!X28+FC_IND_WP_E!X28+FC_IND_MQ_E!X28+FC_IND_CON_E!X28+FC_IND_NSP_E!X28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FC_IND_IS_E!C29+FC_IND_NFM_E!C29+FC_IND_CPC_E!C29+FC_IND_NMM_E!C29+FC_IND_PPP_E!C29+FC_IND_FBT_E!C29+FC_IND_TE_E!C29+FC_IND_MAC_E!C29+FC_IND_TL_E!C29+FC_IND_WP_E!C29+FC_IND_MQ_E!C29+FC_IND_CON_E!C29+FC_IND_NSP_E!C29</f>
        <v>0</v>
      </c>
      <c r="D29" s="8">
        <f>FC_IND_IS_E!D29+FC_IND_NFM_E!D29+FC_IND_CPC_E!D29+FC_IND_NMM_E!D29+FC_IND_PPP_E!D29+FC_IND_FBT_E!D29+FC_IND_TE_E!D29+FC_IND_MAC_E!D29+FC_IND_TL_E!D29+FC_IND_WP_E!D29+FC_IND_MQ_E!D29+FC_IND_CON_E!D29+FC_IND_NSP_E!D29</f>
        <v>0</v>
      </c>
      <c r="E29" s="8">
        <f>FC_IND_IS_E!E29+FC_IND_NFM_E!E29+FC_IND_CPC_E!E29+FC_IND_NMM_E!E29+FC_IND_PPP_E!E29+FC_IND_FBT_E!E29+FC_IND_TE_E!E29+FC_IND_MAC_E!E29+FC_IND_TL_E!E29+FC_IND_WP_E!E29+FC_IND_MQ_E!E29+FC_IND_CON_E!E29+FC_IND_NSP_E!E29</f>
        <v>0</v>
      </c>
      <c r="F29" s="8">
        <f>FC_IND_IS_E!F29+FC_IND_NFM_E!F29+FC_IND_CPC_E!F29+FC_IND_NMM_E!F29+FC_IND_PPP_E!F29+FC_IND_FBT_E!F29+FC_IND_TE_E!F29+FC_IND_MAC_E!F29+FC_IND_TL_E!F29+FC_IND_WP_E!F29+FC_IND_MQ_E!F29+FC_IND_CON_E!F29+FC_IND_NSP_E!F29</f>
        <v>0</v>
      </c>
      <c r="G29" s="8">
        <f>FC_IND_IS_E!G29+FC_IND_NFM_E!G29+FC_IND_CPC_E!G29+FC_IND_NMM_E!G29+FC_IND_PPP_E!G29+FC_IND_FBT_E!G29+FC_IND_TE_E!G29+FC_IND_MAC_E!G29+FC_IND_TL_E!G29+FC_IND_WP_E!G29+FC_IND_MQ_E!G29+FC_IND_CON_E!G29+FC_IND_NSP_E!G29</f>
        <v>0</v>
      </c>
      <c r="H29" s="8">
        <f>FC_IND_IS_E!H29+FC_IND_NFM_E!H29+FC_IND_CPC_E!H29+FC_IND_NMM_E!H29+FC_IND_PPP_E!H29+FC_IND_FBT_E!H29+FC_IND_TE_E!H29+FC_IND_MAC_E!H29+FC_IND_TL_E!H29+FC_IND_WP_E!H29+FC_IND_MQ_E!H29+FC_IND_CON_E!H29+FC_IND_NSP_E!H29</f>
        <v>0</v>
      </c>
      <c r="I29" s="8">
        <f>FC_IND_IS_E!I29+FC_IND_NFM_E!I29+FC_IND_CPC_E!I29+FC_IND_NMM_E!I29+FC_IND_PPP_E!I29+FC_IND_FBT_E!I29+FC_IND_TE_E!I29+FC_IND_MAC_E!I29+FC_IND_TL_E!I29+FC_IND_WP_E!I29+FC_IND_MQ_E!I29+FC_IND_CON_E!I29+FC_IND_NSP_E!I29</f>
        <v>0</v>
      </c>
      <c r="J29" s="8">
        <f>FC_IND_IS_E!J29+FC_IND_NFM_E!J29+FC_IND_CPC_E!J29+FC_IND_NMM_E!J29+FC_IND_PPP_E!J29+FC_IND_FBT_E!J29+FC_IND_TE_E!J29+FC_IND_MAC_E!J29+FC_IND_TL_E!J29+FC_IND_WP_E!J29+FC_IND_MQ_E!J29+FC_IND_CON_E!J29+FC_IND_NSP_E!J29</f>
        <v>0</v>
      </c>
      <c r="K29" s="8">
        <f>FC_IND_IS_E!K29+FC_IND_NFM_E!K29+FC_IND_CPC_E!K29+FC_IND_NMM_E!K29+FC_IND_PPP_E!K29+FC_IND_FBT_E!K29+FC_IND_TE_E!K29+FC_IND_MAC_E!K29+FC_IND_TL_E!K29+FC_IND_WP_E!K29+FC_IND_MQ_E!K29+FC_IND_CON_E!K29+FC_IND_NSP_E!K29</f>
        <v>0</v>
      </c>
      <c r="L29" s="8">
        <f>FC_IND_IS_E!L29+FC_IND_NFM_E!L29+FC_IND_CPC_E!L29+FC_IND_NMM_E!L29+FC_IND_PPP_E!L29+FC_IND_FBT_E!L29+FC_IND_TE_E!L29+FC_IND_MAC_E!L29+FC_IND_TL_E!L29+FC_IND_WP_E!L29+FC_IND_MQ_E!L29+FC_IND_CON_E!L29+FC_IND_NSP_E!L29</f>
        <v>0</v>
      </c>
      <c r="M29" s="8">
        <f>FC_IND_IS_E!M29+FC_IND_NFM_E!M29+FC_IND_CPC_E!M29+FC_IND_NMM_E!M29+FC_IND_PPP_E!M29+FC_IND_FBT_E!M29+FC_IND_TE_E!M29+FC_IND_MAC_E!M29+FC_IND_TL_E!M29+FC_IND_WP_E!M29+FC_IND_MQ_E!M29+FC_IND_CON_E!M29+FC_IND_NSP_E!M29</f>
        <v>0</v>
      </c>
      <c r="N29" s="8">
        <f>FC_IND_IS_E!N29+FC_IND_NFM_E!N29+FC_IND_CPC_E!N29+FC_IND_NMM_E!N29+FC_IND_PPP_E!N29+FC_IND_FBT_E!N29+FC_IND_TE_E!N29+FC_IND_MAC_E!N29+FC_IND_TL_E!N29+FC_IND_WP_E!N29+FC_IND_MQ_E!N29+FC_IND_CON_E!N29+FC_IND_NSP_E!N29</f>
        <v>0</v>
      </c>
      <c r="O29" s="8">
        <f>FC_IND_IS_E!O29+FC_IND_NFM_E!O29+FC_IND_CPC_E!O29+FC_IND_NMM_E!O29+FC_IND_PPP_E!O29+FC_IND_FBT_E!O29+FC_IND_TE_E!O29+FC_IND_MAC_E!O29+FC_IND_TL_E!O29+FC_IND_WP_E!O29+FC_IND_MQ_E!O29+FC_IND_CON_E!O29+FC_IND_NSP_E!O29</f>
        <v>0</v>
      </c>
      <c r="P29" s="8">
        <f>FC_IND_IS_E!P29+FC_IND_NFM_E!P29+FC_IND_CPC_E!P29+FC_IND_NMM_E!P29+FC_IND_PPP_E!P29+FC_IND_FBT_E!P29+FC_IND_TE_E!P29+FC_IND_MAC_E!P29+FC_IND_TL_E!P29+FC_IND_WP_E!P29+FC_IND_MQ_E!P29+FC_IND_CON_E!P29+FC_IND_NSP_E!P29</f>
        <v>0</v>
      </c>
      <c r="Q29" s="8">
        <f>FC_IND_IS_E!Q29+FC_IND_NFM_E!Q29+FC_IND_CPC_E!Q29+FC_IND_NMM_E!Q29+FC_IND_PPP_E!Q29+FC_IND_FBT_E!Q29+FC_IND_TE_E!Q29+FC_IND_MAC_E!Q29+FC_IND_TL_E!Q29+FC_IND_WP_E!Q29+FC_IND_MQ_E!Q29+FC_IND_CON_E!Q29+FC_IND_NSP_E!Q29</f>
        <v>0</v>
      </c>
      <c r="R29" s="8">
        <f>FC_IND_IS_E!R29+FC_IND_NFM_E!R29+FC_IND_CPC_E!R29+FC_IND_NMM_E!R29+FC_IND_PPP_E!R29+FC_IND_FBT_E!R29+FC_IND_TE_E!R29+FC_IND_MAC_E!R29+FC_IND_TL_E!R29+FC_IND_WP_E!R29+FC_IND_MQ_E!R29+FC_IND_CON_E!R29+FC_IND_NSP_E!R29</f>
        <v>0</v>
      </c>
      <c r="S29" s="8">
        <f>FC_IND_IS_E!S29+FC_IND_NFM_E!S29+FC_IND_CPC_E!S29+FC_IND_NMM_E!S29+FC_IND_PPP_E!S29+FC_IND_FBT_E!S29+FC_IND_TE_E!S29+FC_IND_MAC_E!S29+FC_IND_TL_E!S29+FC_IND_WP_E!S29+FC_IND_MQ_E!S29+FC_IND_CON_E!S29+FC_IND_NSP_E!S29</f>
        <v>0</v>
      </c>
      <c r="T29" s="8">
        <f>FC_IND_IS_E!T29+FC_IND_NFM_E!T29+FC_IND_CPC_E!T29+FC_IND_NMM_E!T29+FC_IND_PPP_E!T29+FC_IND_FBT_E!T29+FC_IND_TE_E!T29+FC_IND_MAC_E!T29+FC_IND_TL_E!T29+FC_IND_WP_E!T29+FC_IND_MQ_E!T29+FC_IND_CON_E!T29+FC_IND_NSP_E!T29</f>
        <v>0</v>
      </c>
      <c r="U29" s="8">
        <f>FC_IND_IS_E!U29+FC_IND_NFM_E!U29+FC_IND_CPC_E!U29+FC_IND_NMM_E!U29+FC_IND_PPP_E!U29+FC_IND_FBT_E!U29+FC_IND_TE_E!U29+FC_IND_MAC_E!U29+FC_IND_TL_E!U29+FC_IND_WP_E!U29+FC_IND_MQ_E!U29+FC_IND_CON_E!U29+FC_IND_NSP_E!U29</f>
        <v>0</v>
      </c>
      <c r="V29" s="8">
        <f>FC_IND_IS_E!V29+FC_IND_NFM_E!V29+FC_IND_CPC_E!V29+FC_IND_NMM_E!V29+FC_IND_PPP_E!V29+FC_IND_FBT_E!V29+FC_IND_TE_E!V29+FC_IND_MAC_E!V29+FC_IND_TL_E!V29+FC_IND_WP_E!V29+FC_IND_MQ_E!V29+FC_IND_CON_E!V29+FC_IND_NSP_E!V29</f>
        <v>0</v>
      </c>
      <c r="W29" s="8">
        <f>FC_IND_IS_E!W29+FC_IND_NFM_E!W29+FC_IND_CPC_E!W29+FC_IND_NMM_E!W29+FC_IND_PPP_E!W29+FC_IND_FBT_E!W29+FC_IND_TE_E!W29+FC_IND_MAC_E!W29+FC_IND_TL_E!W29+FC_IND_WP_E!W29+FC_IND_MQ_E!W29+FC_IND_CON_E!W29+FC_IND_NSP_E!W29</f>
        <v>0</v>
      </c>
      <c r="X29" s="8">
        <f>FC_IND_IS_E!X29+FC_IND_NFM_E!X29+FC_IND_CPC_E!X29+FC_IND_NMM_E!X29+FC_IND_PPP_E!X29+FC_IND_FBT_E!X29+FC_IND_TE_E!X29+FC_IND_MAC_E!X29+FC_IND_TL_E!X29+FC_IND_WP_E!X29+FC_IND_MQ_E!X29+FC_IND_CON_E!X29+FC_IND_NSP_E!X29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FC_IND_IS_E!C30+FC_IND_NFM_E!C30+FC_IND_CPC_E!C30+FC_IND_NMM_E!C30+FC_IND_PPP_E!C30+FC_IND_FBT_E!C30+FC_IND_TE_E!C30+FC_IND_MAC_E!C30+FC_IND_TL_E!C30+FC_IND_WP_E!C30+FC_IND_MQ_E!C30+FC_IND_CON_E!C30+FC_IND_NSP_E!C30</f>
        <v>0</v>
      </c>
      <c r="D30" s="8">
        <f>FC_IND_IS_E!D30+FC_IND_NFM_E!D30+FC_IND_CPC_E!D30+FC_IND_NMM_E!D30+FC_IND_PPP_E!D30+FC_IND_FBT_E!D30+FC_IND_TE_E!D30+FC_IND_MAC_E!D30+FC_IND_TL_E!D30+FC_IND_WP_E!D30+FC_IND_MQ_E!D30+FC_IND_CON_E!D30+FC_IND_NSP_E!D30</f>
        <v>0</v>
      </c>
      <c r="E30" s="8">
        <f>FC_IND_IS_E!E30+FC_IND_NFM_E!E30+FC_IND_CPC_E!E30+FC_IND_NMM_E!E30+FC_IND_PPP_E!E30+FC_IND_FBT_E!E30+FC_IND_TE_E!E30+FC_IND_MAC_E!E30+FC_IND_TL_E!E30+FC_IND_WP_E!E30+FC_IND_MQ_E!E30+FC_IND_CON_E!E30+FC_IND_NSP_E!E30</f>
        <v>0</v>
      </c>
      <c r="F30" s="8">
        <f>FC_IND_IS_E!F30+FC_IND_NFM_E!F30+FC_IND_CPC_E!F30+FC_IND_NMM_E!F30+FC_IND_PPP_E!F30+FC_IND_FBT_E!F30+FC_IND_TE_E!F30+FC_IND_MAC_E!F30+FC_IND_TL_E!F30+FC_IND_WP_E!F30+FC_IND_MQ_E!F30+FC_IND_CON_E!F30+FC_IND_NSP_E!F30</f>
        <v>0</v>
      </c>
      <c r="G30" s="8">
        <f>FC_IND_IS_E!G30+FC_IND_NFM_E!G30+FC_IND_CPC_E!G30+FC_IND_NMM_E!G30+FC_IND_PPP_E!G30+FC_IND_FBT_E!G30+FC_IND_TE_E!G30+FC_IND_MAC_E!G30+FC_IND_TL_E!G30+FC_IND_WP_E!G30+FC_IND_MQ_E!G30+FC_IND_CON_E!G30+FC_IND_NSP_E!G30</f>
        <v>0</v>
      </c>
      <c r="H30" s="8">
        <f>FC_IND_IS_E!H30+FC_IND_NFM_E!H30+FC_IND_CPC_E!H30+FC_IND_NMM_E!H30+FC_IND_PPP_E!H30+FC_IND_FBT_E!H30+FC_IND_TE_E!H30+FC_IND_MAC_E!H30+FC_IND_TL_E!H30+FC_IND_WP_E!H30+FC_IND_MQ_E!H30+FC_IND_CON_E!H30+FC_IND_NSP_E!H30</f>
        <v>0</v>
      </c>
      <c r="I30" s="8">
        <f>FC_IND_IS_E!I30+FC_IND_NFM_E!I30+FC_IND_CPC_E!I30+FC_IND_NMM_E!I30+FC_IND_PPP_E!I30+FC_IND_FBT_E!I30+FC_IND_TE_E!I30+FC_IND_MAC_E!I30+FC_IND_TL_E!I30+FC_IND_WP_E!I30+FC_IND_MQ_E!I30+FC_IND_CON_E!I30+FC_IND_NSP_E!I30</f>
        <v>0</v>
      </c>
      <c r="J30" s="8">
        <f>FC_IND_IS_E!J30+FC_IND_NFM_E!J30+FC_IND_CPC_E!J30+FC_IND_NMM_E!J30+FC_IND_PPP_E!J30+FC_IND_FBT_E!J30+FC_IND_TE_E!J30+FC_IND_MAC_E!J30+FC_IND_TL_E!J30+FC_IND_WP_E!J30+FC_IND_MQ_E!J30+FC_IND_CON_E!J30+FC_IND_NSP_E!J30</f>
        <v>0</v>
      </c>
      <c r="K30" s="8">
        <f>FC_IND_IS_E!K30+FC_IND_NFM_E!K30+FC_IND_CPC_E!K30+FC_IND_NMM_E!K30+FC_IND_PPP_E!K30+FC_IND_FBT_E!K30+FC_IND_TE_E!K30+FC_IND_MAC_E!K30+FC_IND_TL_E!K30+FC_IND_WP_E!K30+FC_IND_MQ_E!K30+FC_IND_CON_E!K30+FC_IND_NSP_E!K30</f>
        <v>0</v>
      </c>
      <c r="L30" s="8">
        <f>FC_IND_IS_E!L30+FC_IND_NFM_E!L30+FC_IND_CPC_E!L30+FC_IND_NMM_E!L30+FC_IND_PPP_E!L30+FC_IND_FBT_E!L30+FC_IND_TE_E!L30+FC_IND_MAC_E!L30+FC_IND_TL_E!L30+FC_IND_WP_E!L30+FC_IND_MQ_E!L30+FC_IND_CON_E!L30+FC_IND_NSP_E!L30</f>
        <v>0</v>
      </c>
      <c r="M30" s="8">
        <f>FC_IND_IS_E!M30+FC_IND_NFM_E!M30+FC_IND_CPC_E!M30+FC_IND_NMM_E!M30+FC_IND_PPP_E!M30+FC_IND_FBT_E!M30+FC_IND_TE_E!M30+FC_IND_MAC_E!M30+FC_IND_TL_E!M30+FC_IND_WP_E!M30+FC_IND_MQ_E!M30+FC_IND_CON_E!M30+FC_IND_NSP_E!M30</f>
        <v>0</v>
      </c>
      <c r="N30" s="8">
        <f>FC_IND_IS_E!N30+FC_IND_NFM_E!N30+FC_IND_CPC_E!N30+FC_IND_NMM_E!N30+FC_IND_PPP_E!N30+FC_IND_FBT_E!N30+FC_IND_TE_E!N30+FC_IND_MAC_E!N30+FC_IND_TL_E!N30+FC_IND_WP_E!N30+FC_IND_MQ_E!N30+FC_IND_CON_E!N30+FC_IND_NSP_E!N30</f>
        <v>0</v>
      </c>
      <c r="O30" s="8">
        <f>FC_IND_IS_E!O30+FC_IND_NFM_E!O30+FC_IND_CPC_E!O30+FC_IND_NMM_E!O30+FC_IND_PPP_E!O30+FC_IND_FBT_E!O30+FC_IND_TE_E!O30+FC_IND_MAC_E!O30+FC_IND_TL_E!O30+FC_IND_WP_E!O30+FC_IND_MQ_E!O30+FC_IND_CON_E!O30+FC_IND_NSP_E!O30</f>
        <v>0</v>
      </c>
      <c r="P30" s="8">
        <f>FC_IND_IS_E!P30+FC_IND_NFM_E!P30+FC_IND_CPC_E!P30+FC_IND_NMM_E!P30+FC_IND_PPP_E!P30+FC_IND_FBT_E!P30+FC_IND_TE_E!P30+FC_IND_MAC_E!P30+FC_IND_TL_E!P30+FC_IND_WP_E!P30+FC_IND_MQ_E!P30+FC_IND_CON_E!P30+FC_IND_NSP_E!P30</f>
        <v>0</v>
      </c>
      <c r="Q30" s="8">
        <f>FC_IND_IS_E!Q30+FC_IND_NFM_E!Q30+FC_IND_CPC_E!Q30+FC_IND_NMM_E!Q30+FC_IND_PPP_E!Q30+FC_IND_FBT_E!Q30+FC_IND_TE_E!Q30+FC_IND_MAC_E!Q30+FC_IND_TL_E!Q30+FC_IND_WP_E!Q30+FC_IND_MQ_E!Q30+FC_IND_CON_E!Q30+FC_IND_NSP_E!Q30</f>
        <v>0</v>
      </c>
      <c r="R30" s="8">
        <f>FC_IND_IS_E!R30+FC_IND_NFM_E!R30+FC_IND_CPC_E!R30+FC_IND_NMM_E!R30+FC_IND_PPP_E!R30+FC_IND_FBT_E!R30+FC_IND_TE_E!R30+FC_IND_MAC_E!R30+FC_IND_TL_E!R30+FC_IND_WP_E!R30+FC_IND_MQ_E!R30+FC_IND_CON_E!R30+FC_IND_NSP_E!R30</f>
        <v>0</v>
      </c>
      <c r="S30" s="8">
        <f>FC_IND_IS_E!S30+FC_IND_NFM_E!S30+FC_IND_CPC_E!S30+FC_IND_NMM_E!S30+FC_IND_PPP_E!S30+FC_IND_FBT_E!S30+FC_IND_TE_E!S30+FC_IND_MAC_E!S30+FC_IND_TL_E!S30+FC_IND_WP_E!S30+FC_IND_MQ_E!S30+FC_IND_CON_E!S30+FC_IND_NSP_E!S30</f>
        <v>0</v>
      </c>
      <c r="T30" s="8">
        <f>FC_IND_IS_E!T30+FC_IND_NFM_E!T30+FC_IND_CPC_E!T30+FC_IND_NMM_E!T30+FC_IND_PPP_E!T30+FC_IND_FBT_E!T30+FC_IND_TE_E!T30+FC_IND_MAC_E!T30+FC_IND_TL_E!T30+FC_IND_WP_E!T30+FC_IND_MQ_E!T30+FC_IND_CON_E!T30+FC_IND_NSP_E!T30</f>
        <v>0</v>
      </c>
      <c r="U30" s="8">
        <f>FC_IND_IS_E!U30+FC_IND_NFM_E!U30+FC_IND_CPC_E!U30+FC_IND_NMM_E!U30+FC_IND_PPP_E!U30+FC_IND_FBT_E!U30+FC_IND_TE_E!U30+FC_IND_MAC_E!U30+FC_IND_TL_E!U30+FC_IND_WP_E!U30+FC_IND_MQ_E!U30+FC_IND_CON_E!U30+FC_IND_NSP_E!U30</f>
        <v>0</v>
      </c>
      <c r="V30" s="8">
        <f>FC_IND_IS_E!V30+FC_IND_NFM_E!V30+FC_IND_CPC_E!V30+FC_IND_NMM_E!V30+FC_IND_PPP_E!V30+FC_IND_FBT_E!V30+FC_IND_TE_E!V30+FC_IND_MAC_E!V30+FC_IND_TL_E!V30+FC_IND_WP_E!V30+FC_IND_MQ_E!V30+FC_IND_CON_E!V30+FC_IND_NSP_E!V30</f>
        <v>0</v>
      </c>
      <c r="W30" s="8">
        <f>FC_IND_IS_E!W30+FC_IND_NFM_E!W30+FC_IND_CPC_E!W30+FC_IND_NMM_E!W30+FC_IND_PPP_E!W30+FC_IND_FBT_E!W30+FC_IND_TE_E!W30+FC_IND_MAC_E!W30+FC_IND_TL_E!W30+FC_IND_WP_E!W30+FC_IND_MQ_E!W30+FC_IND_CON_E!W30+FC_IND_NSP_E!W30</f>
        <v>0</v>
      </c>
      <c r="X30" s="8">
        <f>FC_IND_IS_E!X30+FC_IND_NFM_E!X30+FC_IND_CPC_E!X30+FC_IND_NMM_E!X30+FC_IND_PPP_E!X30+FC_IND_FBT_E!X30+FC_IND_TE_E!X30+FC_IND_MAC_E!X30+FC_IND_TL_E!X30+FC_IND_WP_E!X30+FC_IND_MQ_E!X30+FC_IND_CON_E!X30+FC_IND_NSP_E!X30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FC_IND_IS_E!C31+FC_IND_NFM_E!C31+FC_IND_CPC_E!C31+FC_IND_NMM_E!C31+FC_IND_PPP_E!C31+FC_IND_FBT_E!C31+FC_IND_TE_E!C31+FC_IND_MAC_E!C31+FC_IND_TL_E!C31+FC_IND_WP_E!C31+FC_IND_MQ_E!C31+FC_IND_CON_E!C31+FC_IND_NSP_E!C31</f>
        <v>0</v>
      </c>
      <c r="D31" s="8">
        <f>FC_IND_IS_E!D31+FC_IND_NFM_E!D31+FC_IND_CPC_E!D31+FC_IND_NMM_E!D31+FC_IND_PPP_E!D31+FC_IND_FBT_E!D31+FC_IND_TE_E!D31+FC_IND_MAC_E!D31+FC_IND_TL_E!D31+FC_IND_WP_E!D31+FC_IND_MQ_E!D31+FC_IND_CON_E!D31+FC_IND_NSP_E!D31</f>
        <v>0</v>
      </c>
      <c r="E31" s="8">
        <f>FC_IND_IS_E!E31+FC_IND_NFM_E!E31+FC_IND_CPC_E!E31+FC_IND_NMM_E!E31+FC_IND_PPP_E!E31+FC_IND_FBT_E!E31+FC_IND_TE_E!E31+FC_IND_MAC_E!E31+FC_IND_TL_E!E31+FC_IND_WP_E!E31+FC_IND_MQ_E!E31+FC_IND_CON_E!E31+FC_IND_NSP_E!E31</f>
        <v>0</v>
      </c>
      <c r="F31" s="8">
        <f>FC_IND_IS_E!F31+FC_IND_NFM_E!F31+FC_IND_CPC_E!F31+FC_IND_NMM_E!F31+FC_IND_PPP_E!F31+FC_IND_FBT_E!F31+FC_IND_TE_E!F31+FC_IND_MAC_E!F31+FC_IND_TL_E!F31+FC_IND_WP_E!F31+FC_IND_MQ_E!F31+FC_IND_CON_E!F31+FC_IND_NSP_E!F31</f>
        <v>0</v>
      </c>
      <c r="G31" s="8">
        <f>FC_IND_IS_E!G31+FC_IND_NFM_E!G31+FC_IND_CPC_E!G31+FC_IND_NMM_E!G31+FC_IND_PPP_E!G31+FC_IND_FBT_E!G31+FC_IND_TE_E!G31+FC_IND_MAC_E!G31+FC_IND_TL_E!G31+FC_IND_WP_E!G31+FC_IND_MQ_E!G31+FC_IND_CON_E!G31+FC_IND_NSP_E!G31</f>
        <v>0</v>
      </c>
      <c r="H31" s="8">
        <f>FC_IND_IS_E!H31+FC_IND_NFM_E!H31+FC_IND_CPC_E!H31+FC_IND_NMM_E!H31+FC_IND_PPP_E!H31+FC_IND_FBT_E!H31+FC_IND_TE_E!H31+FC_IND_MAC_E!H31+FC_IND_TL_E!H31+FC_IND_WP_E!H31+FC_IND_MQ_E!H31+FC_IND_CON_E!H31+FC_IND_NSP_E!H31</f>
        <v>0</v>
      </c>
      <c r="I31" s="8">
        <f>FC_IND_IS_E!I31+FC_IND_NFM_E!I31+FC_IND_CPC_E!I31+FC_IND_NMM_E!I31+FC_IND_PPP_E!I31+FC_IND_FBT_E!I31+FC_IND_TE_E!I31+FC_IND_MAC_E!I31+FC_IND_TL_E!I31+FC_IND_WP_E!I31+FC_IND_MQ_E!I31+FC_IND_CON_E!I31+FC_IND_NSP_E!I31</f>
        <v>0</v>
      </c>
      <c r="J31" s="8">
        <f>FC_IND_IS_E!J31+FC_IND_NFM_E!J31+FC_IND_CPC_E!J31+FC_IND_NMM_E!J31+FC_IND_PPP_E!J31+FC_IND_FBT_E!J31+FC_IND_TE_E!J31+FC_IND_MAC_E!J31+FC_IND_TL_E!J31+FC_IND_WP_E!J31+FC_IND_MQ_E!J31+FC_IND_CON_E!J31+FC_IND_NSP_E!J31</f>
        <v>0</v>
      </c>
      <c r="K31" s="8">
        <f>FC_IND_IS_E!K31+FC_IND_NFM_E!K31+FC_IND_CPC_E!K31+FC_IND_NMM_E!K31+FC_IND_PPP_E!K31+FC_IND_FBT_E!K31+FC_IND_TE_E!K31+FC_IND_MAC_E!K31+FC_IND_TL_E!K31+FC_IND_WP_E!K31+FC_IND_MQ_E!K31+FC_IND_CON_E!K31+FC_IND_NSP_E!K31</f>
        <v>0</v>
      </c>
      <c r="L31" s="8">
        <f>FC_IND_IS_E!L31+FC_IND_NFM_E!L31+FC_IND_CPC_E!L31+FC_IND_NMM_E!L31+FC_IND_PPP_E!L31+FC_IND_FBT_E!L31+FC_IND_TE_E!L31+FC_IND_MAC_E!L31+FC_IND_TL_E!L31+FC_IND_WP_E!L31+FC_IND_MQ_E!L31+FC_IND_CON_E!L31+FC_IND_NSP_E!L31</f>
        <v>0</v>
      </c>
      <c r="M31" s="8">
        <f>FC_IND_IS_E!M31+FC_IND_NFM_E!M31+FC_IND_CPC_E!M31+FC_IND_NMM_E!M31+FC_IND_PPP_E!M31+FC_IND_FBT_E!M31+FC_IND_TE_E!M31+FC_IND_MAC_E!M31+FC_IND_TL_E!M31+FC_IND_WP_E!M31+FC_IND_MQ_E!M31+FC_IND_CON_E!M31+FC_IND_NSP_E!M31</f>
        <v>0</v>
      </c>
      <c r="N31" s="8">
        <f>FC_IND_IS_E!N31+FC_IND_NFM_E!N31+FC_IND_CPC_E!N31+FC_IND_NMM_E!N31+FC_IND_PPP_E!N31+FC_IND_FBT_E!N31+FC_IND_TE_E!N31+FC_IND_MAC_E!N31+FC_IND_TL_E!N31+FC_IND_WP_E!N31+FC_IND_MQ_E!N31+FC_IND_CON_E!N31+FC_IND_NSP_E!N31</f>
        <v>0</v>
      </c>
      <c r="O31" s="8">
        <f>FC_IND_IS_E!O31+FC_IND_NFM_E!O31+FC_IND_CPC_E!O31+FC_IND_NMM_E!O31+FC_IND_PPP_E!O31+FC_IND_FBT_E!O31+FC_IND_TE_E!O31+FC_IND_MAC_E!O31+FC_IND_TL_E!O31+FC_IND_WP_E!O31+FC_IND_MQ_E!O31+FC_IND_CON_E!O31+FC_IND_NSP_E!O31</f>
        <v>0</v>
      </c>
      <c r="P31" s="8">
        <f>FC_IND_IS_E!P31+FC_IND_NFM_E!P31+FC_IND_CPC_E!P31+FC_IND_NMM_E!P31+FC_IND_PPP_E!P31+FC_IND_FBT_E!P31+FC_IND_TE_E!P31+FC_IND_MAC_E!P31+FC_IND_TL_E!P31+FC_IND_WP_E!P31+FC_IND_MQ_E!P31+FC_IND_CON_E!P31+FC_IND_NSP_E!P31</f>
        <v>0</v>
      </c>
      <c r="Q31" s="8">
        <f>FC_IND_IS_E!Q31+FC_IND_NFM_E!Q31+FC_IND_CPC_E!Q31+FC_IND_NMM_E!Q31+FC_IND_PPP_E!Q31+FC_IND_FBT_E!Q31+FC_IND_TE_E!Q31+FC_IND_MAC_E!Q31+FC_IND_TL_E!Q31+FC_IND_WP_E!Q31+FC_IND_MQ_E!Q31+FC_IND_CON_E!Q31+FC_IND_NSP_E!Q31</f>
        <v>0</v>
      </c>
      <c r="R31" s="8">
        <f>FC_IND_IS_E!R31+FC_IND_NFM_E!R31+FC_IND_CPC_E!R31+FC_IND_NMM_E!R31+FC_IND_PPP_E!R31+FC_IND_FBT_E!R31+FC_IND_TE_E!R31+FC_IND_MAC_E!R31+FC_IND_TL_E!R31+FC_IND_WP_E!R31+FC_IND_MQ_E!R31+FC_IND_CON_E!R31+FC_IND_NSP_E!R31</f>
        <v>0</v>
      </c>
      <c r="S31" s="8">
        <f>FC_IND_IS_E!S31+FC_IND_NFM_E!S31+FC_IND_CPC_E!S31+FC_IND_NMM_E!S31+FC_IND_PPP_E!S31+FC_IND_FBT_E!S31+FC_IND_TE_E!S31+FC_IND_MAC_E!S31+FC_IND_TL_E!S31+FC_IND_WP_E!S31+FC_IND_MQ_E!S31+FC_IND_CON_E!S31+FC_IND_NSP_E!S31</f>
        <v>0</v>
      </c>
      <c r="T31" s="8">
        <f>FC_IND_IS_E!T31+FC_IND_NFM_E!T31+FC_IND_CPC_E!T31+FC_IND_NMM_E!T31+FC_IND_PPP_E!T31+FC_IND_FBT_E!T31+FC_IND_TE_E!T31+FC_IND_MAC_E!T31+FC_IND_TL_E!T31+FC_IND_WP_E!T31+FC_IND_MQ_E!T31+FC_IND_CON_E!T31+FC_IND_NSP_E!T31</f>
        <v>0</v>
      </c>
      <c r="U31" s="8">
        <f>FC_IND_IS_E!U31+FC_IND_NFM_E!U31+FC_IND_CPC_E!U31+FC_IND_NMM_E!U31+FC_IND_PPP_E!U31+FC_IND_FBT_E!U31+FC_IND_TE_E!U31+FC_IND_MAC_E!U31+FC_IND_TL_E!U31+FC_IND_WP_E!U31+FC_IND_MQ_E!U31+FC_IND_CON_E!U31+FC_IND_NSP_E!U31</f>
        <v>0</v>
      </c>
      <c r="V31" s="8">
        <f>FC_IND_IS_E!V31+FC_IND_NFM_E!V31+FC_IND_CPC_E!V31+FC_IND_NMM_E!V31+FC_IND_PPP_E!V31+FC_IND_FBT_E!V31+FC_IND_TE_E!V31+FC_IND_MAC_E!V31+FC_IND_TL_E!V31+FC_IND_WP_E!V31+FC_IND_MQ_E!V31+FC_IND_CON_E!V31+FC_IND_NSP_E!V31</f>
        <v>0</v>
      </c>
      <c r="W31" s="8">
        <f>FC_IND_IS_E!W31+FC_IND_NFM_E!W31+FC_IND_CPC_E!W31+FC_IND_NMM_E!W31+FC_IND_PPP_E!W31+FC_IND_FBT_E!W31+FC_IND_TE_E!W31+FC_IND_MAC_E!W31+FC_IND_TL_E!W31+FC_IND_WP_E!W31+FC_IND_MQ_E!W31+FC_IND_CON_E!W31+FC_IND_NSP_E!W31</f>
        <v>0</v>
      </c>
      <c r="X31" s="8">
        <f>FC_IND_IS_E!X31+FC_IND_NFM_E!X31+FC_IND_CPC_E!X31+FC_IND_NMM_E!X31+FC_IND_PPP_E!X31+FC_IND_FBT_E!X31+FC_IND_TE_E!X31+FC_IND_MAC_E!X31+FC_IND_TL_E!X31+FC_IND_WP_E!X31+FC_IND_MQ_E!X31+FC_IND_CON_E!X31+FC_IND_NSP_E!X31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FC_IND_IS_E!C32+FC_IND_NFM_E!C32+FC_IND_CPC_E!C32+FC_IND_NMM_E!C32+FC_IND_PPP_E!C32+FC_IND_FBT_E!C32+FC_IND_TE_E!C32+FC_IND_MAC_E!C32+FC_IND_TL_E!C32+FC_IND_WP_E!C32+FC_IND_MQ_E!C32+FC_IND_CON_E!C32+FC_IND_NSP_E!C32</f>
        <v>0</v>
      </c>
      <c r="D32" s="8">
        <f>FC_IND_IS_E!D32+FC_IND_NFM_E!D32+FC_IND_CPC_E!D32+FC_IND_NMM_E!D32+FC_IND_PPP_E!D32+FC_IND_FBT_E!D32+FC_IND_TE_E!D32+FC_IND_MAC_E!D32+FC_IND_TL_E!D32+FC_IND_WP_E!D32+FC_IND_MQ_E!D32+FC_IND_CON_E!D32+FC_IND_NSP_E!D32</f>
        <v>0</v>
      </c>
      <c r="E32" s="8">
        <f>FC_IND_IS_E!E32+FC_IND_NFM_E!E32+FC_IND_CPC_E!E32+FC_IND_NMM_E!E32+FC_IND_PPP_E!E32+FC_IND_FBT_E!E32+FC_IND_TE_E!E32+FC_IND_MAC_E!E32+FC_IND_TL_E!E32+FC_IND_WP_E!E32+FC_IND_MQ_E!E32+FC_IND_CON_E!E32+FC_IND_NSP_E!E32</f>
        <v>0</v>
      </c>
      <c r="F32" s="8">
        <f>FC_IND_IS_E!F32+FC_IND_NFM_E!F32+FC_IND_CPC_E!F32+FC_IND_NMM_E!F32+FC_IND_PPP_E!F32+FC_IND_FBT_E!F32+FC_IND_TE_E!F32+FC_IND_MAC_E!F32+FC_IND_TL_E!F32+FC_IND_WP_E!F32+FC_IND_MQ_E!F32+FC_IND_CON_E!F32+FC_IND_NSP_E!F32</f>
        <v>0</v>
      </c>
      <c r="G32" s="8">
        <f>FC_IND_IS_E!G32+FC_IND_NFM_E!G32+FC_IND_CPC_E!G32+FC_IND_NMM_E!G32+FC_IND_PPP_E!G32+FC_IND_FBT_E!G32+FC_IND_TE_E!G32+FC_IND_MAC_E!G32+FC_IND_TL_E!G32+FC_IND_WP_E!G32+FC_IND_MQ_E!G32+FC_IND_CON_E!G32+FC_IND_NSP_E!G32</f>
        <v>0</v>
      </c>
      <c r="H32" s="8">
        <f>FC_IND_IS_E!H32+FC_IND_NFM_E!H32+FC_IND_CPC_E!H32+FC_IND_NMM_E!H32+FC_IND_PPP_E!H32+FC_IND_FBT_E!H32+FC_IND_TE_E!H32+FC_IND_MAC_E!H32+FC_IND_TL_E!H32+FC_IND_WP_E!H32+FC_IND_MQ_E!H32+FC_IND_CON_E!H32+FC_IND_NSP_E!H32</f>
        <v>0</v>
      </c>
      <c r="I32" s="8">
        <f>FC_IND_IS_E!I32+FC_IND_NFM_E!I32+FC_IND_CPC_E!I32+FC_IND_NMM_E!I32+FC_IND_PPP_E!I32+FC_IND_FBT_E!I32+FC_IND_TE_E!I32+FC_IND_MAC_E!I32+FC_IND_TL_E!I32+FC_IND_WP_E!I32+FC_IND_MQ_E!I32+FC_IND_CON_E!I32+FC_IND_NSP_E!I32</f>
        <v>0</v>
      </c>
      <c r="J32" s="8">
        <f>FC_IND_IS_E!J32+FC_IND_NFM_E!J32+FC_IND_CPC_E!J32+FC_IND_NMM_E!J32+FC_IND_PPP_E!J32+FC_IND_FBT_E!J32+FC_IND_TE_E!J32+FC_IND_MAC_E!J32+FC_IND_TL_E!J32+FC_IND_WP_E!J32+FC_IND_MQ_E!J32+FC_IND_CON_E!J32+FC_IND_NSP_E!J32</f>
        <v>0</v>
      </c>
      <c r="K32" s="8">
        <f>FC_IND_IS_E!K32+FC_IND_NFM_E!K32+FC_IND_CPC_E!K32+FC_IND_NMM_E!K32+FC_IND_PPP_E!K32+FC_IND_FBT_E!K32+FC_IND_TE_E!K32+FC_IND_MAC_E!K32+FC_IND_TL_E!K32+FC_IND_WP_E!K32+FC_IND_MQ_E!K32+FC_IND_CON_E!K32+FC_IND_NSP_E!K32</f>
        <v>0</v>
      </c>
      <c r="L32" s="8">
        <f>FC_IND_IS_E!L32+FC_IND_NFM_E!L32+FC_IND_CPC_E!L32+FC_IND_NMM_E!L32+FC_IND_PPP_E!L32+FC_IND_FBT_E!L32+FC_IND_TE_E!L32+FC_IND_MAC_E!L32+FC_IND_TL_E!L32+FC_IND_WP_E!L32+FC_IND_MQ_E!L32+FC_IND_CON_E!L32+FC_IND_NSP_E!L32</f>
        <v>0</v>
      </c>
      <c r="M32" s="8">
        <f>FC_IND_IS_E!M32+FC_IND_NFM_E!M32+FC_IND_CPC_E!M32+FC_IND_NMM_E!M32+FC_IND_PPP_E!M32+FC_IND_FBT_E!M32+FC_IND_TE_E!M32+FC_IND_MAC_E!M32+FC_IND_TL_E!M32+FC_IND_WP_E!M32+FC_IND_MQ_E!M32+FC_IND_CON_E!M32+FC_IND_NSP_E!M32</f>
        <v>0</v>
      </c>
      <c r="N32" s="8">
        <f>FC_IND_IS_E!N32+FC_IND_NFM_E!N32+FC_IND_CPC_E!N32+FC_IND_NMM_E!N32+FC_IND_PPP_E!N32+FC_IND_FBT_E!N32+FC_IND_TE_E!N32+FC_IND_MAC_E!N32+FC_IND_TL_E!N32+FC_IND_WP_E!N32+FC_IND_MQ_E!N32+FC_IND_CON_E!N32+FC_IND_NSP_E!N32</f>
        <v>0</v>
      </c>
      <c r="O32" s="8">
        <f>FC_IND_IS_E!O32+FC_IND_NFM_E!O32+FC_IND_CPC_E!O32+FC_IND_NMM_E!O32+FC_IND_PPP_E!O32+FC_IND_FBT_E!O32+FC_IND_TE_E!O32+FC_IND_MAC_E!O32+FC_IND_TL_E!O32+FC_IND_WP_E!O32+FC_IND_MQ_E!O32+FC_IND_CON_E!O32+FC_IND_NSP_E!O32</f>
        <v>0</v>
      </c>
      <c r="P32" s="8">
        <f>FC_IND_IS_E!P32+FC_IND_NFM_E!P32+FC_IND_CPC_E!P32+FC_IND_NMM_E!P32+FC_IND_PPP_E!P32+FC_IND_FBT_E!P32+FC_IND_TE_E!P32+FC_IND_MAC_E!P32+FC_IND_TL_E!P32+FC_IND_WP_E!P32+FC_IND_MQ_E!P32+FC_IND_CON_E!P32+FC_IND_NSP_E!P32</f>
        <v>0</v>
      </c>
      <c r="Q32" s="8">
        <f>FC_IND_IS_E!Q32+FC_IND_NFM_E!Q32+FC_IND_CPC_E!Q32+FC_IND_NMM_E!Q32+FC_IND_PPP_E!Q32+FC_IND_FBT_E!Q32+FC_IND_TE_E!Q32+FC_IND_MAC_E!Q32+FC_IND_TL_E!Q32+FC_IND_WP_E!Q32+FC_IND_MQ_E!Q32+FC_IND_CON_E!Q32+FC_IND_NSP_E!Q32</f>
        <v>0</v>
      </c>
      <c r="R32" s="8">
        <f>FC_IND_IS_E!R32+FC_IND_NFM_E!R32+FC_IND_CPC_E!R32+FC_IND_NMM_E!R32+FC_IND_PPP_E!R32+FC_IND_FBT_E!R32+FC_IND_TE_E!R32+FC_IND_MAC_E!R32+FC_IND_TL_E!R32+FC_IND_WP_E!R32+FC_IND_MQ_E!R32+FC_IND_CON_E!R32+FC_IND_NSP_E!R32</f>
        <v>0</v>
      </c>
      <c r="S32" s="8">
        <f>FC_IND_IS_E!S32+FC_IND_NFM_E!S32+FC_IND_CPC_E!S32+FC_IND_NMM_E!S32+FC_IND_PPP_E!S32+FC_IND_FBT_E!S32+FC_IND_TE_E!S32+FC_IND_MAC_E!S32+FC_IND_TL_E!S32+FC_IND_WP_E!S32+FC_IND_MQ_E!S32+FC_IND_CON_E!S32+FC_IND_NSP_E!S32</f>
        <v>0</v>
      </c>
      <c r="T32" s="8">
        <f>FC_IND_IS_E!T32+FC_IND_NFM_E!T32+FC_IND_CPC_E!T32+FC_IND_NMM_E!T32+FC_IND_PPP_E!T32+FC_IND_FBT_E!T32+FC_IND_TE_E!T32+FC_IND_MAC_E!T32+FC_IND_TL_E!T32+FC_IND_WP_E!T32+FC_IND_MQ_E!T32+FC_IND_CON_E!T32+FC_IND_NSP_E!T32</f>
        <v>0</v>
      </c>
      <c r="U32" s="8">
        <f>FC_IND_IS_E!U32+FC_IND_NFM_E!U32+FC_IND_CPC_E!U32+FC_IND_NMM_E!U32+FC_IND_PPP_E!U32+FC_IND_FBT_E!U32+FC_IND_TE_E!U32+FC_IND_MAC_E!U32+FC_IND_TL_E!U32+FC_IND_WP_E!U32+FC_IND_MQ_E!U32+FC_IND_CON_E!U32+FC_IND_NSP_E!U32</f>
        <v>0</v>
      </c>
      <c r="V32" s="8">
        <f>FC_IND_IS_E!V32+FC_IND_NFM_E!V32+FC_IND_CPC_E!V32+FC_IND_NMM_E!V32+FC_IND_PPP_E!V32+FC_IND_FBT_E!V32+FC_IND_TE_E!V32+FC_IND_MAC_E!V32+FC_IND_TL_E!V32+FC_IND_WP_E!V32+FC_IND_MQ_E!V32+FC_IND_CON_E!V32+FC_IND_NSP_E!V32</f>
        <v>0</v>
      </c>
      <c r="W32" s="8">
        <f>FC_IND_IS_E!W32+FC_IND_NFM_E!W32+FC_IND_CPC_E!W32+FC_IND_NMM_E!W32+FC_IND_PPP_E!W32+FC_IND_FBT_E!W32+FC_IND_TE_E!W32+FC_IND_MAC_E!W32+FC_IND_TL_E!W32+FC_IND_WP_E!W32+FC_IND_MQ_E!W32+FC_IND_CON_E!W32+FC_IND_NSP_E!W32</f>
        <v>0</v>
      </c>
      <c r="X32" s="8">
        <f>FC_IND_IS_E!X32+FC_IND_NFM_E!X32+FC_IND_CPC_E!X32+FC_IND_NMM_E!X32+FC_IND_PPP_E!X32+FC_IND_FBT_E!X32+FC_IND_TE_E!X32+FC_IND_MAC_E!X32+FC_IND_TL_E!X32+FC_IND_WP_E!X32+FC_IND_MQ_E!X32+FC_IND_CON_E!X32+FC_IND_NSP_E!X32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W33" si="17">SUM(C34:C50)</f>
        <v>755.19038532709715</v>
      </c>
      <c r="D33" s="19">
        <f t="shared" si="17"/>
        <v>680.7477414600894</v>
      </c>
      <c r="E33" s="19">
        <f t="shared" si="17"/>
        <v>699.1388852081194</v>
      </c>
      <c r="F33" s="19">
        <f t="shared" si="17"/>
        <v>717.0299669856629</v>
      </c>
      <c r="G33" s="19">
        <f t="shared" si="17"/>
        <v>773.09376798704693</v>
      </c>
      <c r="H33" s="19">
        <f t="shared" si="17"/>
        <v>774.25973056597422</v>
      </c>
      <c r="I33" s="19">
        <f t="shared" si="17"/>
        <v>712.22365290819243</v>
      </c>
      <c r="J33" s="19">
        <f t="shared" si="17"/>
        <v>725.24491460670026</v>
      </c>
      <c r="K33" s="19">
        <f t="shared" si="17"/>
        <v>749.17447416000027</v>
      </c>
      <c r="L33" s="19">
        <f t="shared" si="17"/>
        <v>676.83682332000012</v>
      </c>
      <c r="M33" s="19">
        <f t="shared" si="17"/>
        <v>568.60408980000011</v>
      </c>
      <c r="N33" s="19">
        <f t="shared" si="17"/>
        <v>540.15113087999998</v>
      </c>
      <c r="O33" s="19">
        <f t="shared" si="17"/>
        <v>464.35260348000003</v>
      </c>
      <c r="P33" s="19">
        <f t="shared" si="17"/>
        <v>534.46791960000007</v>
      </c>
      <c r="Q33" s="19">
        <f t="shared" si="17"/>
        <v>636.60865031999992</v>
      </c>
      <c r="R33" s="19">
        <f t="shared" si="17"/>
        <v>538.33820328000002</v>
      </c>
      <c r="S33" s="19">
        <f t="shared" si="17"/>
        <v>537.68460203999996</v>
      </c>
      <c r="T33" s="19">
        <f t="shared" si="17"/>
        <v>521.94279240000003</v>
      </c>
      <c r="U33" s="19">
        <f t="shared" si="17"/>
        <v>402.21824075999996</v>
      </c>
      <c r="V33" s="19">
        <f t="shared" si="17"/>
        <v>365.53430412</v>
      </c>
      <c r="W33" s="19">
        <f t="shared" si="17"/>
        <v>383.36046551999999</v>
      </c>
      <c r="X33" s="19">
        <f t="shared" ref="X33" si="18">SUM(X34:X50)</f>
        <v>233.27153352000002</v>
      </c>
    </row>
    <row r="34" spans="1:24" ht="11.25" customHeight="1" x14ac:dyDescent="0.2">
      <c r="A34" s="28" t="s">
        <v>54</v>
      </c>
      <c r="B34" s="7" t="s">
        <v>55</v>
      </c>
      <c r="C34" s="8">
        <f>FC_IND_IS_E!C34+FC_IND_NFM_E!C34+FC_IND_CPC_E!C34+FC_IND_NMM_E!C34+FC_IND_PPP_E!C34+FC_IND_FBT_E!C34+FC_IND_TE_E!C34+FC_IND_MAC_E!C34+FC_IND_TL_E!C34+FC_IND_WP_E!C34+FC_IND_MQ_E!C34+FC_IND_CON_E!C34+FC_IND_NSP_E!C34</f>
        <v>0</v>
      </c>
      <c r="D34" s="8">
        <f>FC_IND_IS_E!D34+FC_IND_NFM_E!D34+FC_IND_CPC_E!D34+FC_IND_NMM_E!D34+FC_IND_PPP_E!D34+FC_IND_FBT_E!D34+FC_IND_TE_E!D34+FC_IND_MAC_E!D34+FC_IND_TL_E!D34+FC_IND_WP_E!D34+FC_IND_MQ_E!D34+FC_IND_CON_E!D34+FC_IND_NSP_E!D34</f>
        <v>0</v>
      </c>
      <c r="E34" s="8">
        <f>FC_IND_IS_E!E34+FC_IND_NFM_E!E34+FC_IND_CPC_E!E34+FC_IND_NMM_E!E34+FC_IND_PPP_E!E34+FC_IND_FBT_E!E34+FC_IND_TE_E!E34+FC_IND_MAC_E!E34+FC_IND_TL_E!E34+FC_IND_WP_E!E34+FC_IND_MQ_E!E34+FC_IND_CON_E!E34+FC_IND_NSP_E!E34</f>
        <v>0</v>
      </c>
      <c r="F34" s="8">
        <f>FC_IND_IS_E!F34+FC_IND_NFM_E!F34+FC_IND_CPC_E!F34+FC_IND_NMM_E!F34+FC_IND_PPP_E!F34+FC_IND_FBT_E!F34+FC_IND_TE_E!F34+FC_IND_MAC_E!F34+FC_IND_TL_E!F34+FC_IND_WP_E!F34+FC_IND_MQ_E!F34+FC_IND_CON_E!F34+FC_IND_NSP_E!F34</f>
        <v>0</v>
      </c>
      <c r="G34" s="8">
        <f>FC_IND_IS_E!G34+FC_IND_NFM_E!G34+FC_IND_CPC_E!G34+FC_IND_NMM_E!G34+FC_IND_PPP_E!G34+FC_IND_FBT_E!G34+FC_IND_TE_E!G34+FC_IND_MAC_E!G34+FC_IND_TL_E!G34+FC_IND_WP_E!G34+FC_IND_MQ_E!G34+FC_IND_CON_E!G34+FC_IND_NSP_E!G34</f>
        <v>0</v>
      </c>
      <c r="H34" s="8">
        <f>FC_IND_IS_E!H34+FC_IND_NFM_E!H34+FC_IND_CPC_E!H34+FC_IND_NMM_E!H34+FC_IND_PPP_E!H34+FC_IND_FBT_E!H34+FC_IND_TE_E!H34+FC_IND_MAC_E!H34+FC_IND_TL_E!H34+FC_IND_WP_E!H34+FC_IND_MQ_E!H34+FC_IND_CON_E!H34+FC_IND_NSP_E!H34</f>
        <v>0</v>
      </c>
      <c r="I34" s="8">
        <f>FC_IND_IS_E!I34+FC_IND_NFM_E!I34+FC_IND_CPC_E!I34+FC_IND_NMM_E!I34+FC_IND_PPP_E!I34+FC_IND_FBT_E!I34+FC_IND_TE_E!I34+FC_IND_MAC_E!I34+FC_IND_TL_E!I34+FC_IND_WP_E!I34+FC_IND_MQ_E!I34+FC_IND_CON_E!I34+FC_IND_NSP_E!I34</f>
        <v>0</v>
      </c>
      <c r="J34" s="8">
        <f>FC_IND_IS_E!J34+FC_IND_NFM_E!J34+FC_IND_CPC_E!J34+FC_IND_NMM_E!J34+FC_IND_PPP_E!J34+FC_IND_FBT_E!J34+FC_IND_TE_E!J34+FC_IND_MAC_E!J34+FC_IND_TL_E!J34+FC_IND_WP_E!J34+FC_IND_MQ_E!J34+FC_IND_CON_E!J34+FC_IND_NSP_E!J34</f>
        <v>0</v>
      </c>
      <c r="K34" s="8">
        <f>FC_IND_IS_E!K34+FC_IND_NFM_E!K34+FC_IND_CPC_E!K34+FC_IND_NMM_E!K34+FC_IND_PPP_E!K34+FC_IND_FBT_E!K34+FC_IND_TE_E!K34+FC_IND_MAC_E!K34+FC_IND_TL_E!K34+FC_IND_WP_E!K34+FC_IND_MQ_E!K34+FC_IND_CON_E!K34+FC_IND_NSP_E!K34</f>
        <v>0</v>
      </c>
      <c r="L34" s="8">
        <f>FC_IND_IS_E!L34+FC_IND_NFM_E!L34+FC_IND_CPC_E!L34+FC_IND_NMM_E!L34+FC_IND_PPP_E!L34+FC_IND_FBT_E!L34+FC_IND_TE_E!L34+FC_IND_MAC_E!L34+FC_IND_TL_E!L34+FC_IND_WP_E!L34+FC_IND_MQ_E!L34+FC_IND_CON_E!L34+FC_IND_NSP_E!L34</f>
        <v>0</v>
      </c>
      <c r="M34" s="8">
        <f>FC_IND_IS_E!M34+FC_IND_NFM_E!M34+FC_IND_CPC_E!M34+FC_IND_NMM_E!M34+FC_IND_PPP_E!M34+FC_IND_FBT_E!M34+FC_IND_TE_E!M34+FC_IND_MAC_E!M34+FC_IND_TL_E!M34+FC_IND_WP_E!M34+FC_IND_MQ_E!M34+FC_IND_CON_E!M34+FC_IND_NSP_E!M34</f>
        <v>0</v>
      </c>
      <c r="N34" s="8">
        <f>FC_IND_IS_E!N34+FC_IND_NFM_E!N34+FC_IND_CPC_E!N34+FC_IND_NMM_E!N34+FC_IND_PPP_E!N34+FC_IND_FBT_E!N34+FC_IND_TE_E!N34+FC_IND_MAC_E!N34+FC_IND_TL_E!N34+FC_IND_WP_E!N34+FC_IND_MQ_E!N34+FC_IND_CON_E!N34+FC_IND_NSP_E!N34</f>
        <v>0</v>
      </c>
      <c r="O34" s="8">
        <f>FC_IND_IS_E!O34+FC_IND_NFM_E!O34+FC_IND_CPC_E!O34+FC_IND_NMM_E!O34+FC_IND_PPP_E!O34+FC_IND_FBT_E!O34+FC_IND_TE_E!O34+FC_IND_MAC_E!O34+FC_IND_TL_E!O34+FC_IND_WP_E!O34+FC_IND_MQ_E!O34+FC_IND_CON_E!O34+FC_IND_NSP_E!O34</f>
        <v>0</v>
      </c>
      <c r="P34" s="8">
        <f>FC_IND_IS_E!P34+FC_IND_NFM_E!P34+FC_IND_CPC_E!P34+FC_IND_NMM_E!P34+FC_IND_PPP_E!P34+FC_IND_FBT_E!P34+FC_IND_TE_E!P34+FC_IND_MAC_E!P34+FC_IND_TL_E!P34+FC_IND_WP_E!P34+FC_IND_MQ_E!P34+FC_IND_CON_E!P34+FC_IND_NSP_E!P34</f>
        <v>0</v>
      </c>
      <c r="Q34" s="8">
        <f>FC_IND_IS_E!Q34+FC_IND_NFM_E!Q34+FC_IND_CPC_E!Q34+FC_IND_NMM_E!Q34+FC_IND_PPP_E!Q34+FC_IND_FBT_E!Q34+FC_IND_TE_E!Q34+FC_IND_MAC_E!Q34+FC_IND_TL_E!Q34+FC_IND_WP_E!Q34+FC_IND_MQ_E!Q34+FC_IND_CON_E!Q34+FC_IND_NSP_E!Q34</f>
        <v>0</v>
      </c>
      <c r="R34" s="8">
        <f>FC_IND_IS_E!R34+FC_IND_NFM_E!R34+FC_IND_CPC_E!R34+FC_IND_NMM_E!R34+FC_IND_PPP_E!R34+FC_IND_FBT_E!R34+FC_IND_TE_E!R34+FC_IND_MAC_E!R34+FC_IND_TL_E!R34+FC_IND_WP_E!R34+FC_IND_MQ_E!R34+FC_IND_CON_E!R34+FC_IND_NSP_E!R34</f>
        <v>0</v>
      </c>
      <c r="S34" s="8">
        <f>FC_IND_IS_E!S34+FC_IND_NFM_E!S34+FC_IND_CPC_E!S34+FC_IND_NMM_E!S34+FC_IND_PPP_E!S34+FC_IND_FBT_E!S34+FC_IND_TE_E!S34+FC_IND_MAC_E!S34+FC_IND_TL_E!S34+FC_IND_WP_E!S34+FC_IND_MQ_E!S34+FC_IND_CON_E!S34+FC_IND_NSP_E!S34</f>
        <v>0</v>
      </c>
      <c r="T34" s="8">
        <f>FC_IND_IS_E!T34+FC_IND_NFM_E!T34+FC_IND_CPC_E!T34+FC_IND_NMM_E!T34+FC_IND_PPP_E!T34+FC_IND_FBT_E!T34+FC_IND_TE_E!T34+FC_IND_MAC_E!T34+FC_IND_TL_E!T34+FC_IND_WP_E!T34+FC_IND_MQ_E!T34+FC_IND_CON_E!T34+FC_IND_NSP_E!T34</f>
        <v>0</v>
      </c>
      <c r="U34" s="8">
        <f>FC_IND_IS_E!U34+FC_IND_NFM_E!U34+FC_IND_CPC_E!U34+FC_IND_NMM_E!U34+FC_IND_PPP_E!U34+FC_IND_FBT_E!U34+FC_IND_TE_E!U34+FC_IND_MAC_E!U34+FC_IND_TL_E!U34+FC_IND_WP_E!U34+FC_IND_MQ_E!U34+FC_IND_CON_E!U34+FC_IND_NSP_E!U34</f>
        <v>0</v>
      </c>
      <c r="V34" s="8">
        <f>FC_IND_IS_E!V34+FC_IND_NFM_E!V34+FC_IND_CPC_E!V34+FC_IND_NMM_E!V34+FC_IND_PPP_E!V34+FC_IND_FBT_E!V34+FC_IND_TE_E!V34+FC_IND_MAC_E!V34+FC_IND_TL_E!V34+FC_IND_WP_E!V34+FC_IND_MQ_E!V34+FC_IND_CON_E!V34+FC_IND_NSP_E!V34</f>
        <v>0</v>
      </c>
      <c r="W34" s="8">
        <f>FC_IND_IS_E!W34+FC_IND_NFM_E!W34+FC_IND_CPC_E!W34+FC_IND_NMM_E!W34+FC_IND_PPP_E!W34+FC_IND_FBT_E!W34+FC_IND_TE_E!W34+FC_IND_MAC_E!W34+FC_IND_TL_E!W34+FC_IND_WP_E!W34+FC_IND_MQ_E!W34+FC_IND_CON_E!W34+FC_IND_NSP_E!W34</f>
        <v>0</v>
      </c>
      <c r="X34" s="8">
        <f>FC_IND_IS_E!X34+FC_IND_NFM_E!X34+FC_IND_CPC_E!X34+FC_IND_NMM_E!X34+FC_IND_PPP_E!X34+FC_IND_FBT_E!X34+FC_IND_TE_E!X34+FC_IND_MAC_E!X34+FC_IND_TL_E!X34+FC_IND_WP_E!X34+FC_IND_MQ_E!X34+FC_IND_CON_E!X34+FC_IND_NSP_E!X34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FC_IND_IS_E!C35+FC_IND_NFM_E!C35+FC_IND_CPC_E!C35+FC_IND_NMM_E!C35+FC_IND_PPP_E!C35+FC_IND_FBT_E!C35+FC_IND_TE_E!C35+FC_IND_MAC_E!C35+FC_IND_TL_E!C35+FC_IND_WP_E!C35+FC_IND_MQ_E!C35+FC_IND_CON_E!C35+FC_IND_NSP_E!C35</f>
        <v>0</v>
      </c>
      <c r="D35" s="8">
        <f>FC_IND_IS_E!D35+FC_IND_NFM_E!D35+FC_IND_CPC_E!D35+FC_IND_NMM_E!D35+FC_IND_PPP_E!D35+FC_IND_FBT_E!D35+FC_IND_TE_E!D35+FC_IND_MAC_E!D35+FC_IND_TL_E!D35+FC_IND_WP_E!D35+FC_IND_MQ_E!D35+FC_IND_CON_E!D35+FC_IND_NSP_E!D35</f>
        <v>0</v>
      </c>
      <c r="E35" s="8">
        <f>FC_IND_IS_E!E35+FC_IND_NFM_E!E35+FC_IND_CPC_E!E35+FC_IND_NMM_E!E35+FC_IND_PPP_E!E35+FC_IND_FBT_E!E35+FC_IND_TE_E!E35+FC_IND_MAC_E!E35+FC_IND_TL_E!E35+FC_IND_WP_E!E35+FC_IND_MQ_E!E35+FC_IND_CON_E!E35+FC_IND_NSP_E!E35</f>
        <v>0</v>
      </c>
      <c r="F35" s="8">
        <f>FC_IND_IS_E!F35+FC_IND_NFM_E!F35+FC_IND_CPC_E!F35+FC_IND_NMM_E!F35+FC_IND_PPP_E!F35+FC_IND_FBT_E!F35+FC_IND_TE_E!F35+FC_IND_MAC_E!F35+FC_IND_TL_E!F35+FC_IND_WP_E!F35+FC_IND_MQ_E!F35+FC_IND_CON_E!F35+FC_IND_NSP_E!F35</f>
        <v>0</v>
      </c>
      <c r="G35" s="8">
        <f>FC_IND_IS_E!G35+FC_IND_NFM_E!G35+FC_IND_CPC_E!G35+FC_IND_NMM_E!G35+FC_IND_PPP_E!G35+FC_IND_FBT_E!G35+FC_IND_TE_E!G35+FC_IND_MAC_E!G35+FC_IND_TL_E!G35+FC_IND_WP_E!G35+FC_IND_MQ_E!G35+FC_IND_CON_E!G35+FC_IND_NSP_E!G35</f>
        <v>0</v>
      </c>
      <c r="H35" s="8">
        <f>FC_IND_IS_E!H35+FC_IND_NFM_E!H35+FC_IND_CPC_E!H35+FC_IND_NMM_E!H35+FC_IND_PPP_E!H35+FC_IND_FBT_E!H35+FC_IND_TE_E!H35+FC_IND_MAC_E!H35+FC_IND_TL_E!H35+FC_IND_WP_E!H35+FC_IND_MQ_E!H35+FC_IND_CON_E!H35+FC_IND_NSP_E!H35</f>
        <v>0</v>
      </c>
      <c r="I35" s="8">
        <f>FC_IND_IS_E!I35+FC_IND_NFM_E!I35+FC_IND_CPC_E!I35+FC_IND_NMM_E!I35+FC_IND_PPP_E!I35+FC_IND_FBT_E!I35+FC_IND_TE_E!I35+FC_IND_MAC_E!I35+FC_IND_TL_E!I35+FC_IND_WP_E!I35+FC_IND_MQ_E!I35+FC_IND_CON_E!I35+FC_IND_NSP_E!I35</f>
        <v>0</v>
      </c>
      <c r="J35" s="8">
        <f>FC_IND_IS_E!J35+FC_IND_NFM_E!J35+FC_IND_CPC_E!J35+FC_IND_NMM_E!J35+FC_IND_PPP_E!J35+FC_IND_FBT_E!J35+FC_IND_TE_E!J35+FC_IND_MAC_E!J35+FC_IND_TL_E!J35+FC_IND_WP_E!J35+FC_IND_MQ_E!J35+FC_IND_CON_E!J35+FC_IND_NSP_E!J35</f>
        <v>0</v>
      </c>
      <c r="K35" s="8">
        <f>FC_IND_IS_E!K35+FC_IND_NFM_E!K35+FC_IND_CPC_E!K35+FC_IND_NMM_E!K35+FC_IND_PPP_E!K35+FC_IND_FBT_E!K35+FC_IND_TE_E!K35+FC_IND_MAC_E!K35+FC_IND_TL_E!K35+FC_IND_WP_E!K35+FC_IND_MQ_E!K35+FC_IND_CON_E!K35+FC_IND_NSP_E!K35</f>
        <v>0</v>
      </c>
      <c r="L35" s="8">
        <f>FC_IND_IS_E!L35+FC_IND_NFM_E!L35+FC_IND_CPC_E!L35+FC_IND_NMM_E!L35+FC_IND_PPP_E!L35+FC_IND_FBT_E!L35+FC_IND_TE_E!L35+FC_IND_MAC_E!L35+FC_IND_TL_E!L35+FC_IND_WP_E!L35+FC_IND_MQ_E!L35+FC_IND_CON_E!L35+FC_IND_NSP_E!L35</f>
        <v>0</v>
      </c>
      <c r="M35" s="8">
        <f>FC_IND_IS_E!M35+FC_IND_NFM_E!M35+FC_IND_CPC_E!M35+FC_IND_NMM_E!M35+FC_IND_PPP_E!M35+FC_IND_FBT_E!M35+FC_IND_TE_E!M35+FC_IND_MAC_E!M35+FC_IND_TL_E!M35+FC_IND_WP_E!M35+FC_IND_MQ_E!M35+FC_IND_CON_E!M35+FC_IND_NSP_E!M35</f>
        <v>0</v>
      </c>
      <c r="N35" s="8">
        <f>FC_IND_IS_E!N35+FC_IND_NFM_E!N35+FC_IND_CPC_E!N35+FC_IND_NMM_E!N35+FC_IND_PPP_E!N35+FC_IND_FBT_E!N35+FC_IND_TE_E!N35+FC_IND_MAC_E!N35+FC_IND_TL_E!N35+FC_IND_WP_E!N35+FC_IND_MQ_E!N35+FC_IND_CON_E!N35+FC_IND_NSP_E!N35</f>
        <v>0</v>
      </c>
      <c r="O35" s="8">
        <f>FC_IND_IS_E!O35+FC_IND_NFM_E!O35+FC_IND_CPC_E!O35+FC_IND_NMM_E!O35+FC_IND_PPP_E!O35+FC_IND_FBT_E!O35+FC_IND_TE_E!O35+FC_IND_MAC_E!O35+FC_IND_TL_E!O35+FC_IND_WP_E!O35+FC_IND_MQ_E!O35+FC_IND_CON_E!O35+FC_IND_NSP_E!O35</f>
        <v>0</v>
      </c>
      <c r="P35" s="8">
        <f>FC_IND_IS_E!P35+FC_IND_NFM_E!P35+FC_IND_CPC_E!P35+FC_IND_NMM_E!P35+FC_IND_PPP_E!P35+FC_IND_FBT_E!P35+FC_IND_TE_E!P35+FC_IND_MAC_E!P35+FC_IND_TL_E!P35+FC_IND_WP_E!P35+FC_IND_MQ_E!P35+FC_IND_CON_E!P35+FC_IND_NSP_E!P35</f>
        <v>0</v>
      </c>
      <c r="Q35" s="8">
        <f>FC_IND_IS_E!Q35+FC_IND_NFM_E!Q35+FC_IND_CPC_E!Q35+FC_IND_NMM_E!Q35+FC_IND_PPP_E!Q35+FC_IND_FBT_E!Q35+FC_IND_TE_E!Q35+FC_IND_MAC_E!Q35+FC_IND_TL_E!Q35+FC_IND_WP_E!Q35+FC_IND_MQ_E!Q35+FC_IND_CON_E!Q35+FC_IND_NSP_E!Q35</f>
        <v>0</v>
      </c>
      <c r="R35" s="8">
        <f>FC_IND_IS_E!R35+FC_IND_NFM_E!R35+FC_IND_CPC_E!R35+FC_IND_NMM_E!R35+FC_IND_PPP_E!R35+FC_IND_FBT_E!R35+FC_IND_TE_E!R35+FC_IND_MAC_E!R35+FC_IND_TL_E!R35+FC_IND_WP_E!R35+FC_IND_MQ_E!R35+FC_IND_CON_E!R35+FC_IND_NSP_E!R35</f>
        <v>0</v>
      </c>
      <c r="S35" s="8">
        <f>FC_IND_IS_E!S35+FC_IND_NFM_E!S35+FC_IND_CPC_E!S35+FC_IND_NMM_E!S35+FC_IND_PPP_E!S35+FC_IND_FBT_E!S35+FC_IND_TE_E!S35+FC_IND_MAC_E!S35+FC_IND_TL_E!S35+FC_IND_WP_E!S35+FC_IND_MQ_E!S35+FC_IND_CON_E!S35+FC_IND_NSP_E!S35</f>
        <v>0</v>
      </c>
      <c r="T35" s="8">
        <f>FC_IND_IS_E!T35+FC_IND_NFM_E!T35+FC_IND_CPC_E!T35+FC_IND_NMM_E!T35+FC_IND_PPP_E!T35+FC_IND_FBT_E!T35+FC_IND_TE_E!T35+FC_IND_MAC_E!T35+FC_IND_TL_E!T35+FC_IND_WP_E!T35+FC_IND_MQ_E!T35+FC_IND_CON_E!T35+FC_IND_NSP_E!T35</f>
        <v>0</v>
      </c>
      <c r="U35" s="8">
        <f>FC_IND_IS_E!U35+FC_IND_NFM_E!U35+FC_IND_CPC_E!U35+FC_IND_NMM_E!U35+FC_IND_PPP_E!U35+FC_IND_FBT_E!U35+FC_IND_TE_E!U35+FC_IND_MAC_E!U35+FC_IND_TL_E!U35+FC_IND_WP_E!U35+FC_IND_MQ_E!U35+FC_IND_CON_E!U35+FC_IND_NSP_E!U35</f>
        <v>0</v>
      </c>
      <c r="V35" s="8">
        <f>FC_IND_IS_E!V35+FC_IND_NFM_E!V35+FC_IND_CPC_E!V35+FC_IND_NMM_E!V35+FC_IND_PPP_E!V35+FC_IND_FBT_E!V35+FC_IND_TE_E!V35+FC_IND_MAC_E!V35+FC_IND_TL_E!V35+FC_IND_WP_E!V35+FC_IND_MQ_E!V35+FC_IND_CON_E!V35+FC_IND_NSP_E!V35</f>
        <v>0</v>
      </c>
      <c r="W35" s="8">
        <f>FC_IND_IS_E!W35+FC_IND_NFM_E!W35+FC_IND_CPC_E!W35+FC_IND_NMM_E!W35+FC_IND_PPP_E!W35+FC_IND_FBT_E!W35+FC_IND_TE_E!W35+FC_IND_MAC_E!W35+FC_IND_TL_E!W35+FC_IND_WP_E!W35+FC_IND_MQ_E!W35+FC_IND_CON_E!W35+FC_IND_NSP_E!W35</f>
        <v>0</v>
      </c>
      <c r="X35" s="8">
        <f>FC_IND_IS_E!X35+FC_IND_NFM_E!X35+FC_IND_CPC_E!X35+FC_IND_NMM_E!X35+FC_IND_PPP_E!X35+FC_IND_FBT_E!X35+FC_IND_TE_E!X35+FC_IND_MAC_E!X35+FC_IND_TL_E!X35+FC_IND_WP_E!X35+FC_IND_MQ_E!X35+FC_IND_CON_E!X35+FC_IND_NSP_E!X35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FC_IND_IS_E!C36+FC_IND_NFM_E!C36+FC_IND_CPC_E!C36+FC_IND_NMM_E!C36+FC_IND_PPP_E!C36+FC_IND_FBT_E!C36+FC_IND_TE_E!C36+FC_IND_MAC_E!C36+FC_IND_TL_E!C36+FC_IND_WP_E!C36+FC_IND_MQ_E!C36+FC_IND_CON_E!C36+FC_IND_NSP_E!C36</f>
        <v>0</v>
      </c>
      <c r="D36" s="8">
        <f>FC_IND_IS_E!D36+FC_IND_NFM_E!D36+FC_IND_CPC_E!D36+FC_IND_NMM_E!D36+FC_IND_PPP_E!D36+FC_IND_FBT_E!D36+FC_IND_TE_E!D36+FC_IND_MAC_E!D36+FC_IND_TL_E!D36+FC_IND_WP_E!D36+FC_IND_MQ_E!D36+FC_IND_CON_E!D36+FC_IND_NSP_E!D36</f>
        <v>0</v>
      </c>
      <c r="E36" s="8">
        <f>FC_IND_IS_E!E36+FC_IND_NFM_E!E36+FC_IND_CPC_E!E36+FC_IND_NMM_E!E36+FC_IND_PPP_E!E36+FC_IND_FBT_E!E36+FC_IND_TE_E!E36+FC_IND_MAC_E!E36+FC_IND_TL_E!E36+FC_IND_WP_E!E36+FC_IND_MQ_E!E36+FC_IND_CON_E!E36+FC_IND_NSP_E!E36</f>
        <v>0</v>
      </c>
      <c r="F36" s="8">
        <f>FC_IND_IS_E!F36+FC_IND_NFM_E!F36+FC_IND_CPC_E!F36+FC_IND_NMM_E!F36+FC_IND_PPP_E!F36+FC_IND_FBT_E!F36+FC_IND_TE_E!F36+FC_IND_MAC_E!F36+FC_IND_TL_E!F36+FC_IND_WP_E!F36+FC_IND_MQ_E!F36+FC_IND_CON_E!F36+FC_IND_NSP_E!F36</f>
        <v>0</v>
      </c>
      <c r="G36" s="8">
        <f>FC_IND_IS_E!G36+FC_IND_NFM_E!G36+FC_IND_CPC_E!G36+FC_IND_NMM_E!G36+FC_IND_PPP_E!G36+FC_IND_FBT_E!G36+FC_IND_TE_E!G36+FC_IND_MAC_E!G36+FC_IND_TL_E!G36+FC_IND_WP_E!G36+FC_IND_MQ_E!G36+FC_IND_CON_E!G36+FC_IND_NSP_E!G36</f>
        <v>0</v>
      </c>
      <c r="H36" s="8">
        <f>FC_IND_IS_E!H36+FC_IND_NFM_E!H36+FC_IND_CPC_E!H36+FC_IND_NMM_E!H36+FC_IND_PPP_E!H36+FC_IND_FBT_E!H36+FC_IND_TE_E!H36+FC_IND_MAC_E!H36+FC_IND_TL_E!H36+FC_IND_WP_E!H36+FC_IND_MQ_E!H36+FC_IND_CON_E!H36+FC_IND_NSP_E!H36</f>
        <v>0</v>
      </c>
      <c r="I36" s="8">
        <f>FC_IND_IS_E!I36+FC_IND_NFM_E!I36+FC_IND_CPC_E!I36+FC_IND_NMM_E!I36+FC_IND_PPP_E!I36+FC_IND_FBT_E!I36+FC_IND_TE_E!I36+FC_IND_MAC_E!I36+FC_IND_TL_E!I36+FC_IND_WP_E!I36+FC_IND_MQ_E!I36+FC_IND_CON_E!I36+FC_IND_NSP_E!I36</f>
        <v>14.9232762</v>
      </c>
      <c r="J36" s="8">
        <f>FC_IND_IS_E!J36+FC_IND_NFM_E!J36+FC_IND_CPC_E!J36+FC_IND_NMM_E!J36+FC_IND_PPP_E!J36+FC_IND_FBT_E!J36+FC_IND_TE_E!J36+FC_IND_MAC_E!J36+FC_IND_TL_E!J36+FC_IND_WP_E!J36+FC_IND_MQ_E!J36+FC_IND_CON_E!J36+FC_IND_NSP_E!J36</f>
        <v>14.9232762</v>
      </c>
      <c r="K36" s="8">
        <f>FC_IND_IS_E!K36+FC_IND_NFM_E!K36+FC_IND_CPC_E!K36+FC_IND_NMM_E!K36+FC_IND_PPP_E!K36+FC_IND_FBT_E!K36+FC_IND_TE_E!K36+FC_IND_MAC_E!K36+FC_IND_TL_E!K36+FC_IND_WP_E!K36+FC_IND_MQ_E!K36+FC_IND_CON_E!K36+FC_IND_NSP_E!K36</f>
        <v>11.93862096</v>
      </c>
      <c r="L36" s="8">
        <f>FC_IND_IS_E!L36+FC_IND_NFM_E!L36+FC_IND_CPC_E!L36+FC_IND_NMM_E!L36+FC_IND_PPP_E!L36+FC_IND_FBT_E!L36+FC_IND_TE_E!L36+FC_IND_MAC_E!L36+FC_IND_TL_E!L36+FC_IND_WP_E!L36+FC_IND_MQ_E!L36+FC_IND_CON_E!L36+FC_IND_NSP_E!L36</f>
        <v>14.9232762</v>
      </c>
      <c r="M36" s="8">
        <f>FC_IND_IS_E!M36+FC_IND_NFM_E!M36+FC_IND_CPC_E!M36+FC_IND_NMM_E!M36+FC_IND_PPP_E!M36+FC_IND_FBT_E!M36+FC_IND_TE_E!M36+FC_IND_MAC_E!M36+FC_IND_TL_E!M36+FC_IND_WP_E!M36+FC_IND_MQ_E!M36+FC_IND_CON_E!M36+FC_IND_NSP_E!M36</f>
        <v>14.923276200000002</v>
      </c>
      <c r="N36" s="8">
        <f>FC_IND_IS_E!N36+FC_IND_NFM_E!N36+FC_IND_CPC_E!N36+FC_IND_NMM_E!N36+FC_IND_PPP_E!N36+FC_IND_FBT_E!N36+FC_IND_TE_E!N36+FC_IND_MAC_E!N36+FC_IND_TL_E!N36+FC_IND_WP_E!N36+FC_IND_MQ_E!N36+FC_IND_CON_E!N36+FC_IND_NSP_E!N36</f>
        <v>17.907931440000002</v>
      </c>
      <c r="O36" s="8">
        <f>FC_IND_IS_E!O36+FC_IND_NFM_E!O36+FC_IND_CPC_E!O36+FC_IND_NMM_E!O36+FC_IND_PPP_E!O36+FC_IND_FBT_E!O36+FC_IND_TE_E!O36+FC_IND_MAC_E!O36+FC_IND_TL_E!O36+FC_IND_WP_E!O36+FC_IND_MQ_E!O36+FC_IND_CON_E!O36+FC_IND_NSP_E!O36</f>
        <v>20.892359520000007</v>
      </c>
      <c r="P36" s="8">
        <f>FC_IND_IS_E!P36+FC_IND_NFM_E!P36+FC_IND_CPC_E!P36+FC_IND_NMM_E!P36+FC_IND_PPP_E!P36+FC_IND_FBT_E!P36+FC_IND_TE_E!P36+FC_IND_MAC_E!P36+FC_IND_TL_E!P36+FC_IND_WP_E!P36+FC_IND_MQ_E!P36+FC_IND_CON_E!P36+FC_IND_NSP_E!P36</f>
        <v>14.9232762</v>
      </c>
      <c r="Q36" s="8">
        <f>FC_IND_IS_E!Q36+FC_IND_NFM_E!Q36+FC_IND_CPC_E!Q36+FC_IND_NMM_E!Q36+FC_IND_PPP_E!Q36+FC_IND_FBT_E!Q36+FC_IND_TE_E!Q36+FC_IND_MAC_E!Q36+FC_IND_TL_E!Q36+FC_IND_WP_E!Q36+FC_IND_MQ_E!Q36+FC_IND_CON_E!Q36+FC_IND_NSP_E!Q36</f>
        <v>17.907931440000002</v>
      </c>
      <c r="R36" s="8">
        <f>FC_IND_IS_E!R36+FC_IND_NFM_E!R36+FC_IND_CPC_E!R36+FC_IND_NMM_E!R36+FC_IND_PPP_E!R36+FC_IND_FBT_E!R36+FC_IND_TE_E!R36+FC_IND_MAC_E!R36+FC_IND_TL_E!R36+FC_IND_WP_E!R36+FC_IND_MQ_E!R36+FC_IND_CON_E!R36+FC_IND_NSP_E!R36</f>
        <v>20.892359520000007</v>
      </c>
      <c r="S36" s="8">
        <f>FC_IND_IS_E!S36+FC_IND_NFM_E!S36+FC_IND_CPC_E!S36+FC_IND_NMM_E!S36+FC_IND_PPP_E!S36+FC_IND_FBT_E!S36+FC_IND_TE_E!S36+FC_IND_MAC_E!S36+FC_IND_TL_E!S36+FC_IND_WP_E!S36+FC_IND_MQ_E!S36+FC_IND_CON_E!S36+FC_IND_NSP_E!S36</f>
        <v>17.907931440000002</v>
      </c>
      <c r="T36" s="8">
        <f>FC_IND_IS_E!T36+FC_IND_NFM_E!T36+FC_IND_CPC_E!T36+FC_IND_NMM_E!T36+FC_IND_PPP_E!T36+FC_IND_FBT_E!T36+FC_IND_TE_E!T36+FC_IND_MAC_E!T36+FC_IND_TL_E!T36+FC_IND_WP_E!T36+FC_IND_MQ_E!T36+FC_IND_CON_E!T36+FC_IND_NSP_E!T36</f>
        <v>21.689236800000003</v>
      </c>
      <c r="U36" s="8">
        <f>FC_IND_IS_E!U36+FC_IND_NFM_E!U36+FC_IND_CPC_E!U36+FC_IND_NMM_E!U36+FC_IND_PPP_E!U36+FC_IND_FBT_E!U36+FC_IND_TE_E!U36+FC_IND_MAC_E!U36+FC_IND_TL_E!U36+FC_IND_WP_E!U36+FC_IND_MQ_E!U36+FC_IND_CON_E!U36+FC_IND_NSP_E!U36</f>
        <v>22.638311280000003</v>
      </c>
      <c r="V36" s="8">
        <f>FC_IND_IS_E!V36+FC_IND_NFM_E!V36+FC_IND_CPC_E!V36+FC_IND_NMM_E!V36+FC_IND_PPP_E!V36+FC_IND_FBT_E!V36+FC_IND_TE_E!V36+FC_IND_MAC_E!V36+FC_IND_TL_E!V36+FC_IND_WP_E!V36+FC_IND_MQ_E!V36+FC_IND_CON_E!V36+FC_IND_NSP_E!V36</f>
        <v>25.061881320000001</v>
      </c>
      <c r="W36" s="8">
        <f>FC_IND_IS_E!W36+FC_IND_NFM_E!W36+FC_IND_CPC_E!W36+FC_IND_NMM_E!W36+FC_IND_PPP_E!W36+FC_IND_FBT_E!W36+FC_IND_TE_E!W36+FC_IND_MAC_E!W36+FC_IND_TL_E!W36+FC_IND_WP_E!W36+FC_IND_MQ_E!W36+FC_IND_CON_E!W36+FC_IND_NSP_E!W36</f>
        <v>23.954703480000006</v>
      </c>
      <c r="X36" s="8">
        <f>FC_IND_IS_E!X36+FC_IND_NFM_E!X36+FC_IND_CPC_E!X36+FC_IND_NMM_E!X36+FC_IND_PPP_E!X36+FC_IND_FBT_E!X36+FC_IND_TE_E!X36+FC_IND_MAC_E!X36+FC_IND_TL_E!X36+FC_IND_WP_E!X36+FC_IND_MQ_E!X36+FC_IND_CON_E!X36+FC_IND_NSP_E!X36</f>
        <v>22.196485080000006</v>
      </c>
    </row>
    <row r="37" spans="1:24" ht="11.25" customHeight="1" x14ac:dyDescent="0.2">
      <c r="A37" s="28" t="s">
        <v>60</v>
      </c>
      <c r="B37" s="7" t="s">
        <v>61</v>
      </c>
      <c r="C37" s="8">
        <f>FC_IND_IS_E!C37+FC_IND_NFM_E!C37+FC_IND_CPC_E!C37+FC_IND_NMM_E!C37+FC_IND_PPP_E!C37+FC_IND_FBT_E!C37+FC_IND_TE_E!C37+FC_IND_MAC_E!C37+FC_IND_TL_E!C37+FC_IND_WP_E!C37+FC_IND_MQ_E!C37+FC_IND_CON_E!C37+FC_IND_NSP_E!C37</f>
        <v>0</v>
      </c>
      <c r="D37" s="8">
        <f>FC_IND_IS_E!D37+FC_IND_NFM_E!D37+FC_IND_CPC_E!D37+FC_IND_NMM_E!D37+FC_IND_PPP_E!D37+FC_IND_FBT_E!D37+FC_IND_TE_E!D37+FC_IND_MAC_E!D37+FC_IND_TL_E!D37+FC_IND_WP_E!D37+FC_IND_MQ_E!D37+FC_IND_CON_E!D37+FC_IND_NSP_E!D37</f>
        <v>0</v>
      </c>
      <c r="E37" s="8">
        <f>FC_IND_IS_E!E37+FC_IND_NFM_E!E37+FC_IND_CPC_E!E37+FC_IND_NMM_E!E37+FC_IND_PPP_E!E37+FC_IND_FBT_E!E37+FC_IND_TE_E!E37+FC_IND_MAC_E!E37+FC_IND_TL_E!E37+FC_IND_WP_E!E37+FC_IND_MQ_E!E37+FC_IND_CON_E!E37+FC_IND_NSP_E!E37</f>
        <v>0</v>
      </c>
      <c r="F37" s="8">
        <f>FC_IND_IS_E!F37+FC_IND_NFM_E!F37+FC_IND_CPC_E!F37+FC_IND_NMM_E!F37+FC_IND_PPP_E!F37+FC_IND_FBT_E!F37+FC_IND_TE_E!F37+FC_IND_MAC_E!F37+FC_IND_TL_E!F37+FC_IND_WP_E!F37+FC_IND_MQ_E!F37+FC_IND_CON_E!F37+FC_IND_NSP_E!F37</f>
        <v>0</v>
      </c>
      <c r="G37" s="8">
        <f>FC_IND_IS_E!G37+FC_IND_NFM_E!G37+FC_IND_CPC_E!G37+FC_IND_NMM_E!G37+FC_IND_PPP_E!G37+FC_IND_FBT_E!G37+FC_IND_TE_E!G37+FC_IND_MAC_E!G37+FC_IND_TL_E!G37+FC_IND_WP_E!G37+FC_IND_MQ_E!G37+FC_IND_CON_E!G37+FC_IND_NSP_E!G37</f>
        <v>0</v>
      </c>
      <c r="H37" s="8">
        <f>FC_IND_IS_E!H37+FC_IND_NFM_E!H37+FC_IND_CPC_E!H37+FC_IND_NMM_E!H37+FC_IND_PPP_E!H37+FC_IND_FBT_E!H37+FC_IND_TE_E!H37+FC_IND_MAC_E!H37+FC_IND_TL_E!H37+FC_IND_WP_E!H37+FC_IND_MQ_E!H37+FC_IND_CON_E!H37+FC_IND_NSP_E!H37</f>
        <v>0</v>
      </c>
      <c r="I37" s="8">
        <f>FC_IND_IS_E!I37+FC_IND_NFM_E!I37+FC_IND_CPC_E!I37+FC_IND_NMM_E!I37+FC_IND_PPP_E!I37+FC_IND_FBT_E!I37+FC_IND_TE_E!I37+FC_IND_MAC_E!I37+FC_IND_TL_E!I37+FC_IND_WP_E!I37+FC_IND_MQ_E!I37+FC_IND_CON_E!I37+FC_IND_NSP_E!I37</f>
        <v>0</v>
      </c>
      <c r="J37" s="8">
        <f>FC_IND_IS_E!J37+FC_IND_NFM_E!J37+FC_IND_CPC_E!J37+FC_IND_NMM_E!J37+FC_IND_PPP_E!J37+FC_IND_FBT_E!J37+FC_IND_TE_E!J37+FC_IND_MAC_E!J37+FC_IND_TL_E!J37+FC_IND_WP_E!J37+FC_IND_MQ_E!J37+FC_IND_CON_E!J37+FC_IND_NSP_E!J37</f>
        <v>0</v>
      </c>
      <c r="K37" s="8">
        <f>FC_IND_IS_E!K37+FC_IND_NFM_E!K37+FC_IND_CPC_E!K37+FC_IND_NMM_E!K37+FC_IND_PPP_E!K37+FC_IND_FBT_E!K37+FC_IND_TE_E!K37+FC_IND_MAC_E!K37+FC_IND_TL_E!K37+FC_IND_WP_E!K37+FC_IND_MQ_E!K37+FC_IND_CON_E!K37+FC_IND_NSP_E!K37</f>
        <v>0</v>
      </c>
      <c r="L37" s="8">
        <f>FC_IND_IS_E!L37+FC_IND_NFM_E!L37+FC_IND_CPC_E!L37+FC_IND_NMM_E!L37+FC_IND_PPP_E!L37+FC_IND_FBT_E!L37+FC_IND_TE_E!L37+FC_IND_MAC_E!L37+FC_IND_TL_E!L37+FC_IND_WP_E!L37+FC_IND_MQ_E!L37+FC_IND_CON_E!L37+FC_IND_NSP_E!L37</f>
        <v>0</v>
      </c>
      <c r="M37" s="8">
        <f>FC_IND_IS_E!M37+FC_IND_NFM_E!M37+FC_IND_CPC_E!M37+FC_IND_NMM_E!M37+FC_IND_PPP_E!M37+FC_IND_FBT_E!M37+FC_IND_TE_E!M37+FC_IND_MAC_E!M37+FC_IND_TL_E!M37+FC_IND_WP_E!M37+FC_IND_MQ_E!M37+FC_IND_CON_E!M37+FC_IND_NSP_E!M37</f>
        <v>0</v>
      </c>
      <c r="N37" s="8">
        <f>FC_IND_IS_E!N37+FC_IND_NFM_E!N37+FC_IND_CPC_E!N37+FC_IND_NMM_E!N37+FC_IND_PPP_E!N37+FC_IND_FBT_E!N37+FC_IND_TE_E!N37+FC_IND_MAC_E!N37+FC_IND_TL_E!N37+FC_IND_WP_E!N37+FC_IND_MQ_E!N37+FC_IND_CON_E!N37+FC_IND_NSP_E!N37</f>
        <v>0</v>
      </c>
      <c r="O37" s="8">
        <f>FC_IND_IS_E!O37+FC_IND_NFM_E!O37+FC_IND_CPC_E!O37+FC_IND_NMM_E!O37+FC_IND_PPP_E!O37+FC_IND_FBT_E!O37+FC_IND_TE_E!O37+FC_IND_MAC_E!O37+FC_IND_TL_E!O37+FC_IND_WP_E!O37+FC_IND_MQ_E!O37+FC_IND_CON_E!O37+FC_IND_NSP_E!O37</f>
        <v>0</v>
      </c>
      <c r="P37" s="8">
        <f>FC_IND_IS_E!P37+FC_IND_NFM_E!P37+FC_IND_CPC_E!P37+FC_IND_NMM_E!P37+FC_IND_PPP_E!P37+FC_IND_FBT_E!P37+FC_IND_TE_E!P37+FC_IND_MAC_E!P37+FC_IND_TL_E!P37+FC_IND_WP_E!P37+FC_IND_MQ_E!P37+FC_IND_CON_E!P37+FC_IND_NSP_E!P37</f>
        <v>0</v>
      </c>
      <c r="Q37" s="8">
        <f>FC_IND_IS_E!Q37+FC_IND_NFM_E!Q37+FC_IND_CPC_E!Q37+FC_IND_NMM_E!Q37+FC_IND_PPP_E!Q37+FC_IND_FBT_E!Q37+FC_IND_TE_E!Q37+FC_IND_MAC_E!Q37+FC_IND_TL_E!Q37+FC_IND_WP_E!Q37+FC_IND_MQ_E!Q37+FC_IND_CON_E!Q37+FC_IND_NSP_E!Q37</f>
        <v>0</v>
      </c>
      <c r="R37" s="8">
        <f>FC_IND_IS_E!R37+FC_IND_NFM_E!R37+FC_IND_CPC_E!R37+FC_IND_NMM_E!R37+FC_IND_PPP_E!R37+FC_IND_FBT_E!R37+FC_IND_TE_E!R37+FC_IND_MAC_E!R37+FC_IND_TL_E!R37+FC_IND_WP_E!R37+FC_IND_MQ_E!R37+FC_IND_CON_E!R37+FC_IND_NSP_E!R37</f>
        <v>0</v>
      </c>
      <c r="S37" s="8">
        <f>FC_IND_IS_E!S37+FC_IND_NFM_E!S37+FC_IND_CPC_E!S37+FC_IND_NMM_E!S37+FC_IND_PPP_E!S37+FC_IND_FBT_E!S37+FC_IND_TE_E!S37+FC_IND_MAC_E!S37+FC_IND_TL_E!S37+FC_IND_WP_E!S37+FC_IND_MQ_E!S37+FC_IND_CON_E!S37+FC_IND_NSP_E!S37</f>
        <v>0</v>
      </c>
      <c r="T37" s="8">
        <f>FC_IND_IS_E!T37+FC_IND_NFM_E!T37+FC_IND_CPC_E!T37+FC_IND_NMM_E!T37+FC_IND_PPP_E!T37+FC_IND_FBT_E!T37+FC_IND_TE_E!T37+FC_IND_MAC_E!T37+FC_IND_TL_E!T37+FC_IND_WP_E!T37+FC_IND_MQ_E!T37+FC_IND_CON_E!T37+FC_IND_NSP_E!T37</f>
        <v>0</v>
      </c>
      <c r="U37" s="8">
        <f>FC_IND_IS_E!U37+FC_IND_NFM_E!U37+FC_IND_CPC_E!U37+FC_IND_NMM_E!U37+FC_IND_PPP_E!U37+FC_IND_FBT_E!U37+FC_IND_TE_E!U37+FC_IND_MAC_E!U37+FC_IND_TL_E!U37+FC_IND_WP_E!U37+FC_IND_MQ_E!U37+FC_IND_CON_E!U37+FC_IND_NSP_E!U37</f>
        <v>0</v>
      </c>
      <c r="V37" s="8">
        <f>FC_IND_IS_E!V37+FC_IND_NFM_E!V37+FC_IND_CPC_E!V37+FC_IND_NMM_E!V37+FC_IND_PPP_E!V37+FC_IND_FBT_E!V37+FC_IND_TE_E!V37+FC_IND_MAC_E!V37+FC_IND_TL_E!V37+FC_IND_WP_E!V37+FC_IND_MQ_E!V37+FC_IND_CON_E!V37+FC_IND_NSP_E!V37</f>
        <v>0</v>
      </c>
      <c r="W37" s="8">
        <f>FC_IND_IS_E!W37+FC_IND_NFM_E!W37+FC_IND_CPC_E!W37+FC_IND_NMM_E!W37+FC_IND_PPP_E!W37+FC_IND_FBT_E!W37+FC_IND_TE_E!W37+FC_IND_MAC_E!W37+FC_IND_TL_E!W37+FC_IND_WP_E!W37+FC_IND_MQ_E!W37+FC_IND_CON_E!W37+FC_IND_NSP_E!W37</f>
        <v>0</v>
      </c>
      <c r="X37" s="8">
        <f>FC_IND_IS_E!X37+FC_IND_NFM_E!X37+FC_IND_CPC_E!X37+FC_IND_NMM_E!X37+FC_IND_PPP_E!X37+FC_IND_FBT_E!X37+FC_IND_TE_E!X37+FC_IND_MAC_E!X37+FC_IND_TL_E!X37+FC_IND_WP_E!X37+FC_IND_MQ_E!X37+FC_IND_CON_E!X37+FC_IND_NSP_E!X37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FC_IND_IS_E!C38+FC_IND_NFM_E!C38+FC_IND_CPC_E!C38+FC_IND_NMM_E!C38+FC_IND_PPP_E!C38+FC_IND_FBT_E!C38+FC_IND_TE_E!C38+FC_IND_MAC_E!C38+FC_IND_TL_E!C38+FC_IND_WP_E!C38+FC_IND_MQ_E!C38+FC_IND_CON_E!C38+FC_IND_NSP_E!C38</f>
        <v>0</v>
      </c>
      <c r="D38" s="8">
        <f>FC_IND_IS_E!D38+FC_IND_NFM_E!D38+FC_IND_CPC_E!D38+FC_IND_NMM_E!D38+FC_IND_PPP_E!D38+FC_IND_FBT_E!D38+FC_IND_TE_E!D38+FC_IND_MAC_E!D38+FC_IND_TL_E!D38+FC_IND_WP_E!D38+FC_IND_MQ_E!D38+FC_IND_CON_E!D38+FC_IND_NSP_E!D38</f>
        <v>0</v>
      </c>
      <c r="E38" s="8">
        <f>FC_IND_IS_E!E38+FC_IND_NFM_E!E38+FC_IND_CPC_E!E38+FC_IND_NMM_E!E38+FC_IND_PPP_E!E38+FC_IND_FBT_E!E38+FC_IND_TE_E!E38+FC_IND_MAC_E!E38+FC_IND_TL_E!E38+FC_IND_WP_E!E38+FC_IND_MQ_E!E38+FC_IND_CON_E!E38+FC_IND_NSP_E!E38</f>
        <v>0</v>
      </c>
      <c r="F38" s="8">
        <f>FC_IND_IS_E!F38+FC_IND_NFM_E!F38+FC_IND_CPC_E!F38+FC_IND_NMM_E!F38+FC_IND_PPP_E!F38+FC_IND_FBT_E!F38+FC_IND_TE_E!F38+FC_IND_MAC_E!F38+FC_IND_TL_E!F38+FC_IND_WP_E!F38+FC_IND_MQ_E!F38+FC_IND_CON_E!F38+FC_IND_NSP_E!F38</f>
        <v>0</v>
      </c>
      <c r="G38" s="8">
        <f>FC_IND_IS_E!G38+FC_IND_NFM_E!G38+FC_IND_CPC_E!G38+FC_IND_NMM_E!G38+FC_IND_PPP_E!G38+FC_IND_FBT_E!G38+FC_IND_TE_E!G38+FC_IND_MAC_E!G38+FC_IND_TL_E!G38+FC_IND_WP_E!G38+FC_IND_MQ_E!G38+FC_IND_CON_E!G38+FC_IND_NSP_E!G38</f>
        <v>0</v>
      </c>
      <c r="H38" s="8">
        <f>FC_IND_IS_E!H38+FC_IND_NFM_E!H38+FC_IND_CPC_E!H38+FC_IND_NMM_E!H38+FC_IND_PPP_E!H38+FC_IND_FBT_E!H38+FC_IND_TE_E!H38+FC_IND_MAC_E!H38+FC_IND_TL_E!H38+FC_IND_WP_E!H38+FC_IND_MQ_E!H38+FC_IND_CON_E!H38+FC_IND_NSP_E!H38</f>
        <v>0</v>
      </c>
      <c r="I38" s="8">
        <f>FC_IND_IS_E!I38+FC_IND_NFM_E!I38+FC_IND_CPC_E!I38+FC_IND_NMM_E!I38+FC_IND_PPP_E!I38+FC_IND_FBT_E!I38+FC_IND_TE_E!I38+FC_IND_MAC_E!I38+FC_IND_TL_E!I38+FC_IND_WP_E!I38+FC_IND_MQ_E!I38+FC_IND_CON_E!I38+FC_IND_NSP_E!I38</f>
        <v>0</v>
      </c>
      <c r="J38" s="8">
        <f>FC_IND_IS_E!J38+FC_IND_NFM_E!J38+FC_IND_CPC_E!J38+FC_IND_NMM_E!J38+FC_IND_PPP_E!J38+FC_IND_FBT_E!J38+FC_IND_TE_E!J38+FC_IND_MAC_E!J38+FC_IND_TL_E!J38+FC_IND_WP_E!J38+FC_IND_MQ_E!J38+FC_IND_CON_E!J38+FC_IND_NSP_E!J38</f>
        <v>0</v>
      </c>
      <c r="K38" s="8">
        <f>FC_IND_IS_E!K38+FC_IND_NFM_E!K38+FC_IND_CPC_E!K38+FC_IND_NMM_E!K38+FC_IND_PPP_E!K38+FC_IND_FBT_E!K38+FC_IND_TE_E!K38+FC_IND_MAC_E!K38+FC_IND_TL_E!K38+FC_IND_WP_E!K38+FC_IND_MQ_E!K38+FC_IND_CON_E!K38+FC_IND_NSP_E!K38</f>
        <v>0</v>
      </c>
      <c r="L38" s="8">
        <f>FC_IND_IS_E!L38+FC_IND_NFM_E!L38+FC_IND_CPC_E!L38+FC_IND_NMM_E!L38+FC_IND_PPP_E!L38+FC_IND_FBT_E!L38+FC_IND_TE_E!L38+FC_IND_MAC_E!L38+FC_IND_TL_E!L38+FC_IND_WP_E!L38+FC_IND_MQ_E!L38+FC_IND_CON_E!L38+FC_IND_NSP_E!L38</f>
        <v>0</v>
      </c>
      <c r="M38" s="8">
        <f>FC_IND_IS_E!M38+FC_IND_NFM_E!M38+FC_IND_CPC_E!M38+FC_IND_NMM_E!M38+FC_IND_PPP_E!M38+FC_IND_FBT_E!M38+FC_IND_TE_E!M38+FC_IND_MAC_E!M38+FC_IND_TL_E!M38+FC_IND_WP_E!M38+FC_IND_MQ_E!M38+FC_IND_CON_E!M38+FC_IND_NSP_E!M38</f>
        <v>0</v>
      </c>
      <c r="N38" s="8">
        <f>FC_IND_IS_E!N38+FC_IND_NFM_E!N38+FC_IND_CPC_E!N38+FC_IND_NMM_E!N38+FC_IND_PPP_E!N38+FC_IND_FBT_E!N38+FC_IND_TE_E!N38+FC_IND_MAC_E!N38+FC_IND_TL_E!N38+FC_IND_WP_E!N38+FC_IND_MQ_E!N38+FC_IND_CON_E!N38+FC_IND_NSP_E!N38</f>
        <v>0</v>
      </c>
      <c r="O38" s="8">
        <f>FC_IND_IS_E!O38+FC_IND_NFM_E!O38+FC_IND_CPC_E!O38+FC_IND_NMM_E!O38+FC_IND_PPP_E!O38+FC_IND_FBT_E!O38+FC_IND_TE_E!O38+FC_IND_MAC_E!O38+FC_IND_TL_E!O38+FC_IND_WP_E!O38+FC_IND_MQ_E!O38+FC_IND_CON_E!O38+FC_IND_NSP_E!O38</f>
        <v>0</v>
      </c>
      <c r="P38" s="8">
        <f>FC_IND_IS_E!P38+FC_IND_NFM_E!P38+FC_IND_CPC_E!P38+FC_IND_NMM_E!P38+FC_IND_PPP_E!P38+FC_IND_FBT_E!P38+FC_IND_TE_E!P38+FC_IND_MAC_E!P38+FC_IND_TL_E!P38+FC_IND_WP_E!P38+FC_IND_MQ_E!P38+FC_IND_CON_E!P38+FC_IND_NSP_E!P38</f>
        <v>0</v>
      </c>
      <c r="Q38" s="8">
        <f>FC_IND_IS_E!Q38+FC_IND_NFM_E!Q38+FC_IND_CPC_E!Q38+FC_IND_NMM_E!Q38+FC_IND_PPP_E!Q38+FC_IND_FBT_E!Q38+FC_IND_TE_E!Q38+FC_IND_MAC_E!Q38+FC_IND_TL_E!Q38+FC_IND_WP_E!Q38+FC_IND_MQ_E!Q38+FC_IND_CON_E!Q38+FC_IND_NSP_E!Q38</f>
        <v>0</v>
      </c>
      <c r="R38" s="8">
        <f>FC_IND_IS_E!R38+FC_IND_NFM_E!R38+FC_IND_CPC_E!R38+FC_IND_NMM_E!R38+FC_IND_PPP_E!R38+FC_IND_FBT_E!R38+FC_IND_TE_E!R38+FC_IND_MAC_E!R38+FC_IND_TL_E!R38+FC_IND_WP_E!R38+FC_IND_MQ_E!R38+FC_IND_CON_E!R38+FC_IND_NSP_E!R38</f>
        <v>0</v>
      </c>
      <c r="S38" s="8">
        <f>FC_IND_IS_E!S38+FC_IND_NFM_E!S38+FC_IND_CPC_E!S38+FC_IND_NMM_E!S38+FC_IND_PPP_E!S38+FC_IND_FBT_E!S38+FC_IND_TE_E!S38+FC_IND_MAC_E!S38+FC_IND_TL_E!S38+FC_IND_WP_E!S38+FC_IND_MQ_E!S38+FC_IND_CON_E!S38+FC_IND_NSP_E!S38</f>
        <v>0</v>
      </c>
      <c r="T38" s="8">
        <f>FC_IND_IS_E!T38+FC_IND_NFM_E!T38+FC_IND_CPC_E!T38+FC_IND_NMM_E!T38+FC_IND_PPP_E!T38+FC_IND_FBT_E!T38+FC_IND_TE_E!T38+FC_IND_MAC_E!T38+FC_IND_TL_E!T38+FC_IND_WP_E!T38+FC_IND_MQ_E!T38+FC_IND_CON_E!T38+FC_IND_NSP_E!T38</f>
        <v>0</v>
      </c>
      <c r="U38" s="8">
        <f>FC_IND_IS_E!U38+FC_IND_NFM_E!U38+FC_IND_CPC_E!U38+FC_IND_NMM_E!U38+FC_IND_PPP_E!U38+FC_IND_FBT_E!U38+FC_IND_TE_E!U38+FC_IND_MAC_E!U38+FC_IND_TL_E!U38+FC_IND_WP_E!U38+FC_IND_MQ_E!U38+FC_IND_CON_E!U38+FC_IND_NSP_E!U38</f>
        <v>0</v>
      </c>
      <c r="V38" s="8">
        <f>FC_IND_IS_E!V38+FC_IND_NFM_E!V38+FC_IND_CPC_E!V38+FC_IND_NMM_E!V38+FC_IND_PPP_E!V38+FC_IND_FBT_E!V38+FC_IND_TE_E!V38+FC_IND_MAC_E!V38+FC_IND_TL_E!V38+FC_IND_WP_E!V38+FC_IND_MQ_E!V38+FC_IND_CON_E!V38+FC_IND_NSP_E!V38</f>
        <v>0</v>
      </c>
      <c r="W38" s="8">
        <f>FC_IND_IS_E!W38+FC_IND_NFM_E!W38+FC_IND_CPC_E!W38+FC_IND_NMM_E!W38+FC_IND_PPP_E!W38+FC_IND_FBT_E!W38+FC_IND_TE_E!W38+FC_IND_MAC_E!W38+FC_IND_TL_E!W38+FC_IND_WP_E!W38+FC_IND_MQ_E!W38+FC_IND_CON_E!W38+FC_IND_NSP_E!W38</f>
        <v>0</v>
      </c>
      <c r="X38" s="8">
        <f>FC_IND_IS_E!X38+FC_IND_NFM_E!X38+FC_IND_CPC_E!X38+FC_IND_NMM_E!X38+FC_IND_PPP_E!X38+FC_IND_FBT_E!X38+FC_IND_TE_E!X38+FC_IND_MAC_E!X38+FC_IND_TL_E!X38+FC_IND_WP_E!X38+FC_IND_MQ_E!X38+FC_IND_CON_E!X38+FC_IND_NSP_E!X38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FC_IND_IS_E!C39+FC_IND_NFM_E!C39+FC_IND_CPC_E!C39+FC_IND_NMM_E!C39+FC_IND_PPP_E!C39+FC_IND_FBT_E!C39+FC_IND_TE_E!C39+FC_IND_MAC_E!C39+FC_IND_TL_E!C39+FC_IND_WP_E!C39+FC_IND_MQ_E!C39+FC_IND_CON_E!C39+FC_IND_NSP_E!C39</f>
        <v>0</v>
      </c>
      <c r="D39" s="8">
        <f>FC_IND_IS_E!D39+FC_IND_NFM_E!D39+FC_IND_CPC_E!D39+FC_IND_NMM_E!D39+FC_IND_PPP_E!D39+FC_IND_FBT_E!D39+FC_IND_TE_E!D39+FC_IND_MAC_E!D39+FC_IND_TL_E!D39+FC_IND_WP_E!D39+FC_IND_MQ_E!D39+FC_IND_CON_E!D39+FC_IND_NSP_E!D39</f>
        <v>0</v>
      </c>
      <c r="E39" s="8">
        <f>FC_IND_IS_E!E39+FC_IND_NFM_E!E39+FC_IND_CPC_E!E39+FC_IND_NMM_E!E39+FC_IND_PPP_E!E39+FC_IND_FBT_E!E39+FC_IND_TE_E!E39+FC_IND_MAC_E!E39+FC_IND_TL_E!E39+FC_IND_WP_E!E39+FC_IND_MQ_E!E39+FC_IND_CON_E!E39+FC_IND_NSP_E!E39</f>
        <v>0</v>
      </c>
      <c r="F39" s="8">
        <f>FC_IND_IS_E!F39+FC_IND_NFM_E!F39+FC_IND_CPC_E!F39+FC_IND_NMM_E!F39+FC_IND_PPP_E!F39+FC_IND_FBT_E!F39+FC_IND_TE_E!F39+FC_IND_MAC_E!F39+FC_IND_TL_E!F39+FC_IND_WP_E!F39+FC_IND_MQ_E!F39+FC_IND_CON_E!F39+FC_IND_NSP_E!F39</f>
        <v>0</v>
      </c>
      <c r="G39" s="8">
        <f>FC_IND_IS_E!G39+FC_IND_NFM_E!G39+FC_IND_CPC_E!G39+FC_IND_NMM_E!G39+FC_IND_PPP_E!G39+FC_IND_FBT_E!G39+FC_IND_TE_E!G39+FC_IND_MAC_E!G39+FC_IND_TL_E!G39+FC_IND_WP_E!G39+FC_IND_MQ_E!G39+FC_IND_CON_E!G39+FC_IND_NSP_E!G39</f>
        <v>0</v>
      </c>
      <c r="H39" s="8">
        <f>FC_IND_IS_E!H39+FC_IND_NFM_E!H39+FC_IND_CPC_E!H39+FC_IND_NMM_E!H39+FC_IND_PPP_E!H39+FC_IND_FBT_E!H39+FC_IND_TE_E!H39+FC_IND_MAC_E!H39+FC_IND_TL_E!H39+FC_IND_WP_E!H39+FC_IND_MQ_E!H39+FC_IND_CON_E!H39+FC_IND_NSP_E!H39</f>
        <v>0</v>
      </c>
      <c r="I39" s="8">
        <f>FC_IND_IS_E!I39+FC_IND_NFM_E!I39+FC_IND_CPC_E!I39+FC_IND_NMM_E!I39+FC_IND_PPP_E!I39+FC_IND_FBT_E!I39+FC_IND_TE_E!I39+FC_IND_MAC_E!I39+FC_IND_TL_E!I39+FC_IND_WP_E!I39+FC_IND_MQ_E!I39+FC_IND_CON_E!I39+FC_IND_NSP_E!I39</f>
        <v>0</v>
      </c>
      <c r="J39" s="8">
        <f>FC_IND_IS_E!J39+FC_IND_NFM_E!J39+FC_IND_CPC_E!J39+FC_IND_NMM_E!J39+FC_IND_PPP_E!J39+FC_IND_FBT_E!J39+FC_IND_TE_E!J39+FC_IND_MAC_E!J39+FC_IND_TL_E!J39+FC_IND_WP_E!J39+FC_IND_MQ_E!J39+FC_IND_CON_E!J39+FC_IND_NSP_E!J39</f>
        <v>0</v>
      </c>
      <c r="K39" s="8">
        <f>FC_IND_IS_E!K39+FC_IND_NFM_E!K39+FC_IND_CPC_E!K39+FC_IND_NMM_E!K39+FC_IND_PPP_E!K39+FC_IND_FBT_E!K39+FC_IND_TE_E!K39+FC_IND_MAC_E!K39+FC_IND_TL_E!K39+FC_IND_WP_E!K39+FC_IND_MQ_E!K39+FC_IND_CON_E!K39+FC_IND_NSP_E!K39</f>
        <v>0</v>
      </c>
      <c r="L39" s="8">
        <f>FC_IND_IS_E!L39+FC_IND_NFM_E!L39+FC_IND_CPC_E!L39+FC_IND_NMM_E!L39+FC_IND_PPP_E!L39+FC_IND_FBT_E!L39+FC_IND_TE_E!L39+FC_IND_MAC_E!L39+FC_IND_TL_E!L39+FC_IND_WP_E!L39+FC_IND_MQ_E!L39+FC_IND_CON_E!L39+FC_IND_NSP_E!L39</f>
        <v>0</v>
      </c>
      <c r="M39" s="8">
        <f>FC_IND_IS_E!M39+FC_IND_NFM_E!M39+FC_IND_CPC_E!M39+FC_IND_NMM_E!M39+FC_IND_PPP_E!M39+FC_IND_FBT_E!M39+FC_IND_TE_E!M39+FC_IND_MAC_E!M39+FC_IND_TL_E!M39+FC_IND_WP_E!M39+FC_IND_MQ_E!M39+FC_IND_CON_E!M39+FC_IND_NSP_E!M39</f>
        <v>0</v>
      </c>
      <c r="N39" s="8">
        <f>FC_IND_IS_E!N39+FC_IND_NFM_E!N39+FC_IND_CPC_E!N39+FC_IND_NMM_E!N39+FC_IND_PPP_E!N39+FC_IND_FBT_E!N39+FC_IND_TE_E!N39+FC_IND_MAC_E!N39+FC_IND_TL_E!N39+FC_IND_WP_E!N39+FC_IND_MQ_E!N39+FC_IND_CON_E!N39+FC_IND_NSP_E!N39</f>
        <v>0</v>
      </c>
      <c r="O39" s="8">
        <f>FC_IND_IS_E!O39+FC_IND_NFM_E!O39+FC_IND_CPC_E!O39+FC_IND_NMM_E!O39+FC_IND_PPP_E!O39+FC_IND_FBT_E!O39+FC_IND_TE_E!O39+FC_IND_MAC_E!O39+FC_IND_TL_E!O39+FC_IND_WP_E!O39+FC_IND_MQ_E!O39+FC_IND_CON_E!O39+FC_IND_NSP_E!O39</f>
        <v>0</v>
      </c>
      <c r="P39" s="8">
        <f>FC_IND_IS_E!P39+FC_IND_NFM_E!P39+FC_IND_CPC_E!P39+FC_IND_NMM_E!P39+FC_IND_PPP_E!P39+FC_IND_FBT_E!P39+FC_IND_TE_E!P39+FC_IND_MAC_E!P39+FC_IND_TL_E!P39+FC_IND_WP_E!P39+FC_IND_MQ_E!P39+FC_IND_CON_E!P39+FC_IND_NSP_E!P39</f>
        <v>0</v>
      </c>
      <c r="Q39" s="8">
        <f>FC_IND_IS_E!Q39+FC_IND_NFM_E!Q39+FC_IND_CPC_E!Q39+FC_IND_NMM_E!Q39+FC_IND_PPP_E!Q39+FC_IND_FBT_E!Q39+FC_IND_TE_E!Q39+FC_IND_MAC_E!Q39+FC_IND_TL_E!Q39+FC_IND_WP_E!Q39+FC_IND_MQ_E!Q39+FC_IND_CON_E!Q39+FC_IND_NSP_E!Q39</f>
        <v>0</v>
      </c>
      <c r="R39" s="8">
        <f>FC_IND_IS_E!R39+FC_IND_NFM_E!R39+FC_IND_CPC_E!R39+FC_IND_NMM_E!R39+FC_IND_PPP_E!R39+FC_IND_FBT_E!R39+FC_IND_TE_E!R39+FC_IND_MAC_E!R39+FC_IND_TL_E!R39+FC_IND_WP_E!R39+FC_IND_MQ_E!R39+FC_IND_CON_E!R39+FC_IND_NSP_E!R39</f>
        <v>0</v>
      </c>
      <c r="S39" s="8">
        <f>FC_IND_IS_E!S39+FC_IND_NFM_E!S39+FC_IND_CPC_E!S39+FC_IND_NMM_E!S39+FC_IND_PPP_E!S39+FC_IND_FBT_E!S39+FC_IND_TE_E!S39+FC_IND_MAC_E!S39+FC_IND_TL_E!S39+FC_IND_WP_E!S39+FC_IND_MQ_E!S39+FC_IND_CON_E!S39+FC_IND_NSP_E!S39</f>
        <v>0</v>
      </c>
      <c r="T39" s="8">
        <f>FC_IND_IS_E!T39+FC_IND_NFM_E!T39+FC_IND_CPC_E!T39+FC_IND_NMM_E!T39+FC_IND_PPP_E!T39+FC_IND_FBT_E!T39+FC_IND_TE_E!T39+FC_IND_MAC_E!T39+FC_IND_TL_E!T39+FC_IND_WP_E!T39+FC_IND_MQ_E!T39+FC_IND_CON_E!T39+FC_IND_NSP_E!T39</f>
        <v>0</v>
      </c>
      <c r="U39" s="8">
        <f>FC_IND_IS_E!U39+FC_IND_NFM_E!U39+FC_IND_CPC_E!U39+FC_IND_NMM_E!U39+FC_IND_PPP_E!U39+FC_IND_FBT_E!U39+FC_IND_TE_E!U39+FC_IND_MAC_E!U39+FC_IND_TL_E!U39+FC_IND_WP_E!U39+FC_IND_MQ_E!U39+FC_IND_CON_E!U39+FC_IND_NSP_E!U39</f>
        <v>0</v>
      </c>
      <c r="V39" s="8">
        <f>FC_IND_IS_E!V39+FC_IND_NFM_E!V39+FC_IND_CPC_E!V39+FC_IND_NMM_E!V39+FC_IND_PPP_E!V39+FC_IND_FBT_E!V39+FC_IND_TE_E!V39+FC_IND_MAC_E!V39+FC_IND_TL_E!V39+FC_IND_WP_E!V39+FC_IND_MQ_E!V39+FC_IND_CON_E!V39+FC_IND_NSP_E!V39</f>
        <v>0</v>
      </c>
      <c r="W39" s="8">
        <f>FC_IND_IS_E!W39+FC_IND_NFM_E!W39+FC_IND_CPC_E!W39+FC_IND_NMM_E!W39+FC_IND_PPP_E!W39+FC_IND_FBT_E!W39+FC_IND_TE_E!W39+FC_IND_MAC_E!W39+FC_IND_TL_E!W39+FC_IND_WP_E!W39+FC_IND_MQ_E!W39+FC_IND_CON_E!W39+FC_IND_NSP_E!W39</f>
        <v>0</v>
      </c>
      <c r="X39" s="8">
        <f>FC_IND_IS_E!X39+FC_IND_NFM_E!X39+FC_IND_CPC_E!X39+FC_IND_NMM_E!X39+FC_IND_PPP_E!X39+FC_IND_FBT_E!X39+FC_IND_TE_E!X39+FC_IND_MAC_E!X39+FC_IND_TL_E!X39+FC_IND_WP_E!X39+FC_IND_MQ_E!X39+FC_IND_CON_E!X39+FC_IND_NSP_E!X39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FC_IND_IS_E!C40+FC_IND_NFM_E!C40+FC_IND_CPC_E!C40+FC_IND_NMM_E!C40+FC_IND_PPP_E!C40+FC_IND_FBT_E!C40+FC_IND_TE_E!C40+FC_IND_MAC_E!C40+FC_IND_TL_E!C40+FC_IND_WP_E!C40+FC_IND_MQ_E!C40+FC_IND_CON_E!C40+FC_IND_NSP_E!C40</f>
        <v>0</v>
      </c>
      <c r="D40" s="8">
        <f>FC_IND_IS_E!D40+FC_IND_NFM_E!D40+FC_IND_CPC_E!D40+FC_IND_NMM_E!D40+FC_IND_PPP_E!D40+FC_IND_FBT_E!D40+FC_IND_TE_E!D40+FC_IND_MAC_E!D40+FC_IND_TL_E!D40+FC_IND_WP_E!D40+FC_IND_MQ_E!D40+FC_IND_CON_E!D40+FC_IND_NSP_E!D40</f>
        <v>0</v>
      </c>
      <c r="E40" s="8">
        <f>FC_IND_IS_E!E40+FC_IND_NFM_E!E40+FC_IND_CPC_E!E40+FC_IND_NMM_E!E40+FC_IND_PPP_E!E40+FC_IND_FBT_E!E40+FC_IND_TE_E!E40+FC_IND_MAC_E!E40+FC_IND_TL_E!E40+FC_IND_WP_E!E40+FC_IND_MQ_E!E40+FC_IND_CON_E!E40+FC_IND_NSP_E!E40</f>
        <v>0</v>
      </c>
      <c r="F40" s="8">
        <f>FC_IND_IS_E!F40+FC_IND_NFM_E!F40+FC_IND_CPC_E!F40+FC_IND_NMM_E!F40+FC_IND_PPP_E!F40+FC_IND_FBT_E!F40+FC_IND_TE_E!F40+FC_IND_MAC_E!F40+FC_IND_TL_E!F40+FC_IND_WP_E!F40+FC_IND_MQ_E!F40+FC_IND_CON_E!F40+FC_IND_NSP_E!F40</f>
        <v>0</v>
      </c>
      <c r="G40" s="8">
        <f>FC_IND_IS_E!G40+FC_IND_NFM_E!G40+FC_IND_CPC_E!G40+FC_IND_NMM_E!G40+FC_IND_PPP_E!G40+FC_IND_FBT_E!G40+FC_IND_TE_E!G40+FC_IND_MAC_E!G40+FC_IND_TL_E!G40+FC_IND_WP_E!G40+FC_IND_MQ_E!G40+FC_IND_CON_E!G40+FC_IND_NSP_E!G40</f>
        <v>0</v>
      </c>
      <c r="H40" s="8">
        <f>FC_IND_IS_E!H40+FC_IND_NFM_E!H40+FC_IND_CPC_E!H40+FC_IND_NMM_E!H40+FC_IND_PPP_E!H40+FC_IND_FBT_E!H40+FC_IND_TE_E!H40+FC_IND_MAC_E!H40+FC_IND_TL_E!H40+FC_IND_WP_E!H40+FC_IND_MQ_E!H40+FC_IND_CON_E!H40+FC_IND_NSP_E!H40</f>
        <v>0</v>
      </c>
      <c r="I40" s="8">
        <f>FC_IND_IS_E!I40+FC_IND_NFM_E!I40+FC_IND_CPC_E!I40+FC_IND_NMM_E!I40+FC_IND_PPP_E!I40+FC_IND_FBT_E!I40+FC_IND_TE_E!I40+FC_IND_MAC_E!I40+FC_IND_TL_E!I40+FC_IND_WP_E!I40+FC_IND_MQ_E!I40+FC_IND_CON_E!I40+FC_IND_NSP_E!I40</f>
        <v>0</v>
      </c>
      <c r="J40" s="8">
        <f>FC_IND_IS_E!J40+FC_IND_NFM_E!J40+FC_IND_CPC_E!J40+FC_IND_NMM_E!J40+FC_IND_PPP_E!J40+FC_IND_FBT_E!J40+FC_IND_TE_E!J40+FC_IND_MAC_E!J40+FC_IND_TL_E!J40+FC_IND_WP_E!J40+FC_IND_MQ_E!J40+FC_IND_CON_E!J40+FC_IND_NSP_E!J40</f>
        <v>0</v>
      </c>
      <c r="K40" s="8">
        <f>FC_IND_IS_E!K40+FC_IND_NFM_E!K40+FC_IND_CPC_E!K40+FC_IND_NMM_E!K40+FC_IND_PPP_E!K40+FC_IND_FBT_E!K40+FC_IND_TE_E!K40+FC_IND_MAC_E!K40+FC_IND_TL_E!K40+FC_IND_WP_E!K40+FC_IND_MQ_E!K40+FC_IND_CON_E!K40+FC_IND_NSP_E!K40</f>
        <v>0</v>
      </c>
      <c r="L40" s="8">
        <f>FC_IND_IS_E!L40+FC_IND_NFM_E!L40+FC_IND_CPC_E!L40+FC_IND_NMM_E!L40+FC_IND_PPP_E!L40+FC_IND_FBT_E!L40+FC_IND_TE_E!L40+FC_IND_MAC_E!L40+FC_IND_TL_E!L40+FC_IND_WP_E!L40+FC_IND_MQ_E!L40+FC_IND_CON_E!L40+FC_IND_NSP_E!L40</f>
        <v>0</v>
      </c>
      <c r="M40" s="8">
        <f>FC_IND_IS_E!M40+FC_IND_NFM_E!M40+FC_IND_CPC_E!M40+FC_IND_NMM_E!M40+FC_IND_PPP_E!M40+FC_IND_FBT_E!M40+FC_IND_TE_E!M40+FC_IND_MAC_E!M40+FC_IND_TL_E!M40+FC_IND_WP_E!M40+FC_IND_MQ_E!M40+FC_IND_CON_E!M40+FC_IND_NSP_E!M40</f>
        <v>0</v>
      </c>
      <c r="N40" s="8">
        <f>FC_IND_IS_E!N40+FC_IND_NFM_E!N40+FC_IND_CPC_E!N40+FC_IND_NMM_E!N40+FC_IND_PPP_E!N40+FC_IND_FBT_E!N40+FC_IND_TE_E!N40+FC_IND_MAC_E!N40+FC_IND_TL_E!N40+FC_IND_WP_E!N40+FC_IND_MQ_E!N40+FC_IND_CON_E!N40+FC_IND_NSP_E!N40</f>
        <v>0</v>
      </c>
      <c r="O40" s="8">
        <f>FC_IND_IS_E!O40+FC_IND_NFM_E!O40+FC_IND_CPC_E!O40+FC_IND_NMM_E!O40+FC_IND_PPP_E!O40+FC_IND_FBT_E!O40+FC_IND_TE_E!O40+FC_IND_MAC_E!O40+FC_IND_TL_E!O40+FC_IND_WP_E!O40+FC_IND_MQ_E!O40+FC_IND_CON_E!O40+FC_IND_NSP_E!O40</f>
        <v>0</v>
      </c>
      <c r="P40" s="8">
        <f>FC_IND_IS_E!P40+FC_IND_NFM_E!P40+FC_IND_CPC_E!P40+FC_IND_NMM_E!P40+FC_IND_PPP_E!P40+FC_IND_FBT_E!P40+FC_IND_TE_E!P40+FC_IND_MAC_E!P40+FC_IND_TL_E!P40+FC_IND_WP_E!P40+FC_IND_MQ_E!P40+FC_IND_CON_E!P40+FC_IND_NSP_E!P40</f>
        <v>0</v>
      </c>
      <c r="Q40" s="8">
        <f>FC_IND_IS_E!Q40+FC_IND_NFM_E!Q40+FC_IND_CPC_E!Q40+FC_IND_NMM_E!Q40+FC_IND_PPP_E!Q40+FC_IND_FBT_E!Q40+FC_IND_TE_E!Q40+FC_IND_MAC_E!Q40+FC_IND_TL_E!Q40+FC_IND_WP_E!Q40+FC_IND_MQ_E!Q40+FC_IND_CON_E!Q40+FC_IND_NSP_E!Q40</f>
        <v>0</v>
      </c>
      <c r="R40" s="8">
        <f>FC_IND_IS_E!R40+FC_IND_NFM_E!R40+FC_IND_CPC_E!R40+FC_IND_NMM_E!R40+FC_IND_PPP_E!R40+FC_IND_FBT_E!R40+FC_IND_TE_E!R40+FC_IND_MAC_E!R40+FC_IND_TL_E!R40+FC_IND_WP_E!R40+FC_IND_MQ_E!R40+FC_IND_CON_E!R40+FC_IND_NSP_E!R40</f>
        <v>0</v>
      </c>
      <c r="S40" s="8">
        <f>FC_IND_IS_E!S40+FC_IND_NFM_E!S40+FC_IND_CPC_E!S40+FC_IND_NMM_E!S40+FC_IND_PPP_E!S40+FC_IND_FBT_E!S40+FC_IND_TE_E!S40+FC_IND_MAC_E!S40+FC_IND_TL_E!S40+FC_IND_WP_E!S40+FC_IND_MQ_E!S40+FC_IND_CON_E!S40+FC_IND_NSP_E!S40</f>
        <v>0</v>
      </c>
      <c r="T40" s="8">
        <f>FC_IND_IS_E!T40+FC_IND_NFM_E!T40+FC_IND_CPC_E!T40+FC_IND_NMM_E!T40+FC_IND_PPP_E!T40+FC_IND_FBT_E!T40+FC_IND_TE_E!T40+FC_IND_MAC_E!T40+FC_IND_TL_E!T40+FC_IND_WP_E!T40+FC_IND_MQ_E!T40+FC_IND_CON_E!T40+FC_IND_NSP_E!T40</f>
        <v>0</v>
      </c>
      <c r="U40" s="8">
        <f>FC_IND_IS_E!U40+FC_IND_NFM_E!U40+FC_IND_CPC_E!U40+FC_IND_NMM_E!U40+FC_IND_PPP_E!U40+FC_IND_FBT_E!U40+FC_IND_TE_E!U40+FC_IND_MAC_E!U40+FC_IND_TL_E!U40+FC_IND_WP_E!U40+FC_IND_MQ_E!U40+FC_IND_CON_E!U40+FC_IND_NSP_E!U40</f>
        <v>0</v>
      </c>
      <c r="V40" s="8">
        <f>FC_IND_IS_E!V40+FC_IND_NFM_E!V40+FC_IND_CPC_E!V40+FC_IND_NMM_E!V40+FC_IND_PPP_E!V40+FC_IND_FBT_E!V40+FC_IND_TE_E!V40+FC_IND_MAC_E!V40+FC_IND_TL_E!V40+FC_IND_WP_E!V40+FC_IND_MQ_E!V40+FC_IND_CON_E!V40+FC_IND_NSP_E!V40</f>
        <v>0</v>
      </c>
      <c r="W40" s="8">
        <f>FC_IND_IS_E!W40+FC_IND_NFM_E!W40+FC_IND_CPC_E!W40+FC_IND_NMM_E!W40+FC_IND_PPP_E!W40+FC_IND_FBT_E!W40+FC_IND_TE_E!W40+FC_IND_MAC_E!W40+FC_IND_TL_E!W40+FC_IND_WP_E!W40+FC_IND_MQ_E!W40+FC_IND_CON_E!W40+FC_IND_NSP_E!W40</f>
        <v>0</v>
      </c>
      <c r="X40" s="8">
        <f>FC_IND_IS_E!X40+FC_IND_NFM_E!X40+FC_IND_CPC_E!X40+FC_IND_NMM_E!X40+FC_IND_PPP_E!X40+FC_IND_FBT_E!X40+FC_IND_TE_E!X40+FC_IND_MAC_E!X40+FC_IND_TL_E!X40+FC_IND_WP_E!X40+FC_IND_MQ_E!X40+FC_IND_CON_E!X40+FC_IND_NSP_E!X40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FC_IND_IS_E!C41+FC_IND_NFM_E!C41+FC_IND_CPC_E!C41+FC_IND_NMM_E!C41+FC_IND_PPP_E!C41+FC_IND_FBT_E!C41+FC_IND_TE_E!C41+FC_IND_MAC_E!C41+FC_IND_TL_E!C41+FC_IND_WP_E!C41+FC_IND_MQ_E!C41+FC_IND_CON_E!C41+FC_IND_NSP_E!C41</f>
        <v>0</v>
      </c>
      <c r="D41" s="8">
        <f>FC_IND_IS_E!D41+FC_IND_NFM_E!D41+FC_IND_CPC_E!D41+FC_IND_NMM_E!D41+FC_IND_PPP_E!D41+FC_IND_FBT_E!D41+FC_IND_TE_E!D41+FC_IND_MAC_E!D41+FC_IND_TL_E!D41+FC_IND_WP_E!D41+FC_IND_MQ_E!D41+FC_IND_CON_E!D41+FC_IND_NSP_E!D41</f>
        <v>0</v>
      </c>
      <c r="E41" s="8">
        <f>FC_IND_IS_E!E41+FC_IND_NFM_E!E41+FC_IND_CPC_E!E41+FC_IND_NMM_E!E41+FC_IND_PPP_E!E41+FC_IND_FBT_E!E41+FC_IND_TE_E!E41+FC_IND_MAC_E!E41+FC_IND_TL_E!E41+FC_IND_WP_E!E41+FC_IND_MQ_E!E41+FC_IND_CON_E!E41+FC_IND_NSP_E!E41</f>
        <v>0</v>
      </c>
      <c r="F41" s="8">
        <f>FC_IND_IS_E!F41+FC_IND_NFM_E!F41+FC_IND_CPC_E!F41+FC_IND_NMM_E!F41+FC_IND_PPP_E!F41+FC_IND_FBT_E!F41+FC_IND_TE_E!F41+FC_IND_MAC_E!F41+FC_IND_TL_E!F41+FC_IND_WP_E!F41+FC_IND_MQ_E!F41+FC_IND_CON_E!F41+FC_IND_NSP_E!F41</f>
        <v>0</v>
      </c>
      <c r="G41" s="8">
        <f>FC_IND_IS_E!G41+FC_IND_NFM_E!G41+FC_IND_CPC_E!G41+FC_IND_NMM_E!G41+FC_IND_PPP_E!G41+FC_IND_FBT_E!G41+FC_IND_TE_E!G41+FC_IND_MAC_E!G41+FC_IND_TL_E!G41+FC_IND_WP_E!G41+FC_IND_MQ_E!G41+FC_IND_CON_E!G41+FC_IND_NSP_E!G41</f>
        <v>0</v>
      </c>
      <c r="H41" s="8">
        <f>FC_IND_IS_E!H41+FC_IND_NFM_E!H41+FC_IND_CPC_E!H41+FC_IND_NMM_E!H41+FC_IND_PPP_E!H41+FC_IND_FBT_E!H41+FC_IND_TE_E!H41+FC_IND_MAC_E!H41+FC_IND_TL_E!H41+FC_IND_WP_E!H41+FC_IND_MQ_E!H41+FC_IND_CON_E!H41+FC_IND_NSP_E!H41</f>
        <v>9.4476600000000026</v>
      </c>
      <c r="I41" s="8">
        <f>FC_IND_IS_E!I41+FC_IND_NFM_E!I41+FC_IND_CPC_E!I41+FC_IND_NMM_E!I41+FC_IND_PPP_E!I41+FC_IND_FBT_E!I41+FC_IND_TE_E!I41+FC_IND_MAC_E!I41+FC_IND_TL_E!I41+FC_IND_WP_E!I41+FC_IND_MQ_E!I41+FC_IND_CON_E!I41+FC_IND_NSP_E!I41</f>
        <v>0</v>
      </c>
      <c r="J41" s="8">
        <f>FC_IND_IS_E!J41+FC_IND_NFM_E!J41+FC_IND_CPC_E!J41+FC_IND_NMM_E!J41+FC_IND_PPP_E!J41+FC_IND_FBT_E!J41+FC_IND_TE_E!J41+FC_IND_MAC_E!J41+FC_IND_TL_E!J41+FC_IND_WP_E!J41+FC_IND_MQ_E!J41+FC_IND_CON_E!J41+FC_IND_NSP_E!J41</f>
        <v>0</v>
      </c>
      <c r="K41" s="8">
        <f>FC_IND_IS_E!K41+FC_IND_NFM_E!K41+FC_IND_CPC_E!K41+FC_IND_NMM_E!K41+FC_IND_PPP_E!K41+FC_IND_FBT_E!K41+FC_IND_TE_E!K41+FC_IND_MAC_E!K41+FC_IND_TL_E!K41+FC_IND_WP_E!K41+FC_IND_MQ_E!K41+FC_IND_CON_E!K41+FC_IND_NSP_E!K41</f>
        <v>0</v>
      </c>
      <c r="L41" s="8">
        <f>FC_IND_IS_E!L41+FC_IND_NFM_E!L41+FC_IND_CPC_E!L41+FC_IND_NMM_E!L41+FC_IND_PPP_E!L41+FC_IND_FBT_E!L41+FC_IND_TE_E!L41+FC_IND_MAC_E!L41+FC_IND_TL_E!L41+FC_IND_WP_E!L41+FC_IND_MQ_E!L41+FC_IND_CON_E!L41+FC_IND_NSP_E!L41</f>
        <v>0</v>
      </c>
      <c r="M41" s="8">
        <f>FC_IND_IS_E!M41+FC_IND_NFM_E!M41+FC_IND_CPC_E!M41+FC_IND_NMM_E!M41+FC_IND_PPP_E!M41+FC_IND_FBT_E!M41+FC_IND_TE_E!M41+FC_IND_MAC_E!M41+FC_IND_TL_E!M41+FC_IND_WP_E!M41+FC_IND_MQ_E!M41+FC_IND_CON_E!M41+FC_IND_NSP_E!M41</f>
        <v>0</v>
      </c>
      <c r="N41" s="8">
        <f>FC_IND_IS_E!N41+FC_IND_NFM_E!N41+FC_IND_CPC_E!N41+FC_IND_NMM_E!N41+FC_IND_PPP_E!N41+FC_IND_FBT_E!N41+FC_IND_TE_E!N41+FC_IND_MAC_E!N41+FC_IND_TL_E!N41+FC_IND_WP_E!N41+FC_IND_MQ_E!N41+FC_IND_CON_E!N41+FC_IND_NSP_E!N41</f>
        <v>0</v>
      </c>
      <c r="O41" s="8">
        <f>FC_IND_IS_E!O41+FC_IND_NFM_E!O41+FC_IND_CPC_E!O41+FC_IND_NMM_E!O41+FC_IND_PPP_E!O41+FC_IND_FBT_E!O41+FC_IND_TE_E!O41+FC_IND_MAC_E!O41+FC_IND_TL_E!O41+FC_IND_WP_E!O41+FC_IND_MQ_E!O41+FC_IND_CON_E!O41+FC_IND_NSP_E!O41</f>
        <v>0</v>
      </c>
      <c r="P41" s="8">
        <f>FC_IND_IS_E!P41+FC_IND_NFM_E!P41+FC_IND_CPC_E!P41+FC_IND_NMM_E!P41+FC_IND_PPP_E!P41+FC_IND_FBT_E!P41+FC_IND_TE_E!P41+FC_IND_MAC_E!P41+FC_IND_TL_E!P41+FC_IND_WP_E!P41+FC_IND_MQ_E!P41+FC_IND_CON_E!P41+FC_IND_NSP_E!P41</f>
        <v>0</v>
      </c>
      <c r="Q41" s="8">
        <f>FC_IND_IS_E!Q41+FC_IND_NFM_E!Q41+FC_IND_CPC_E!Q41+FC_IND_NMM_E!Q41+FC_IND_PPP_E!Q41+FC_IND_FBT_E!Q41+FC_IND_TE_E!Q41+FC_IND_MAC_E!Q41+FC_IND_TL_E!Q41+FC_IND_WP_E!Q41+FC_IND_MQ_E!Q41+FC_IND_CON_E!Q41+FC_IND_NSP_E!Q41</f>
        <v>0</v>
      </c>
      <c r="R41" s="8">
        <f>FC_IND_IS_E!R41+FC_IND_NFM_E!R41+FC_IND_CPC_E!R41+FC_IND_NMM_E!R41+FC_IND_PPP_E!R41+FC_IND_FBT_E!R41+FC_IND_TE_E!R41+FC_IND_MAC_E!R41+FC_IND_TL_E!R41+FC_IND_WP_E!R41+FC_IND_MQ_E!R41+FC_IND_CON_E!R41+FC_IND_NSP_E!R41</f>
        <v>0</v>
      </c>
      <c r="S41" s="8">
        <f>FC_IND_IS_E!S41+FC_IND_NFM_E!S41+FC_IND_CPC_E!S41+FC_IND_NMM_E!S41+FC_IND_PPP_E!S41+FC_IND_FBT_E!S41+FC_IND_TE_E!S41+FC_IND_MAC_E!S41+FC_IND_TL_E!S41+FC_IND_WP_E!S41+FC_IND_MQ_E!S41+FC_IND_CON_E!S41+FC_IND_NSP_E!S41</f>
        <v>0</v>
      </c>
      <c r="T41" s="8">
        <f>FC_IND_IS_E!T41+FC_IND_NFM_E!T41+FC_IND_CPC_E!T41+FC_IND_NMM_E!T41+FC_IND_PPP_E!T41+FC_IND_FBT_E!T41+FC_IND_TE_E!T41+FC_IND_MAC_E!T41+FC_IND_TL_E!T41+FC_IND_WP_E!T41+FC_IND_MQ_E!T41+FC_IND_CON_E!T41+FC_IND_NSP_E!T41</f>
        <v>0.30853728000000008</v>
      </c>
      <c r="U41" s="8">
        <f>FC_IND_IS_E!U41+FC_IND_NFM_E!U41+FC_IND_CPC_E!U41+FC_IND_NMM_E!U41+FC_IND_PPP_E!U41+FC_IND_FBT_E!U41+FC_IND_TE_E!U41+FC_IND_MAC_E!U41+FC_IND_TL_E!U41+FC_IND_WP_E!U41+FC_IND_MQ_E!U41+FC_IND_CON_E!U41+FC_IND_NSP_E!U41</f>
        <v>0.23632092000000002</v>
      </c>
      <c r="V41" s="8">
        <f>FC_IND_IS_E!V41+FC_IND_NFM_E!V41+FC_IND_CPC_E!V41+FC_IND_NMM_E!V41+FC_IND_PPP_E!V41+FC_IND_FBT_E!V41+FC_IND_TE_E!V41+FC_IND_MAC_E!V41+FC_IND_TL_E!V41+FC_IND_WP_E!V41+FC_IND_MQ_E!V41+FC_IND_CON_E!V41+FC_IND_NSP_E!V41</f>
        <v>0.36548207999999999</v>
      </c>
      <c r="W41" s="8">
        <f>FC_IND_IS_E!W41+FC_IND_NFM_E!W41+FC_IND_CPC_E!W41+FC_IND_NMM_E!W41+FC_IND_PPP_E!W41+FC_IND_FBT_E!W41+FC_IND_TE_E!W41+FC_IND_MAC_E!W41+FC_IND_TL_E!W41+FC_IND_WP_E!W41+FC_IND_MQ_E!W41+FC_IND_CON_E!W41+FC_IND_NSP_E!W41</f>
        <v>0.45659375999999996</v>
      </c>
      <c r="X41" s="8">
        <f>FC_IND_IS_E!X41+FC_IND_NFM_E!X41+FC_IND_CPC_E!X41+FC_IND_NMM_E!X41+FC_IND_PPP_E!X41+FC_IND_FBT_E!X41+FC_IND_TE_E!X41+FC_IND_MAC_E!X41+FC_IND_TL_E!X41+FC_IND_WP_E!X41+FC_IND_MQ_E!X41+FC_IND_CON_E!X41+FC_IND_NSP_E!X41</f>
        <v>1.889532E-2</v>
      </c>
    </row>
    <row r="42" spans="1:24" ht="11.25" customHeight="1" x14ac:dyDescent="0.2">
      <c r="A42" s="28" t="s">
        <v>70</v>
      </c>
      <c r="B42" s="7" t="s">
        <v>71</v>
      </c>
      <c r="C42" s="8">
        <f>FC_IND_IS_E!C42+FC_IND_NFM_E!C42+FC_IND_CPC_E!C42+FC_IND_NMM_E!C42+FC_IND_PPP_E!C42+FC_IND_FBT_E!C42+FC_IND_TE_E!C42+FC_IND_MAC_E!C42+FC_IND_TL_E!C42+FC_IND_WP_E!C42+FC_IND_MQ_E!C42+FC_IND_CON_E!C42+FC_IND_NSP_E!C42</f>
        <v>0</v>
      </c>
      <c r="D42" s="8">
        <f>FC_IND_IS_E!D42+FC_IND_NFM_E!D42+FC_IND_CPC_E!D42+FC_IND_NMM_E!D42+FC_IND_PPP_E!D42+FC_IND_FBT_E!D42+FC_IND_TE_E!D42+FC_IND_MAC_E!D42+FC_IND_TL_E!D42+FC_IND_WP_E!D42+FC_IND_MQ_E!D42+FC_IND_CON_E!D42+FC_IND_NSP_E!D42</f>
        <v>0</v>
      </c>
      <c r="E42" s="8">
        <f>FC_IND_IS_E!E42+FC_IND_NFM_E!E42+FC_IND_CPC_E!E42+FC_IND_NMM_E!E42+FC_IND_PPP_E!E42+FC_IND_FBT_E!E42+FC_IND_TE_E!E42+FC_IND_MAC_E!E42+FC_IND_TL_E!E42+FC_IND_WP_E!E42+FC_IND_MQ_E!E42+FC_IND_CON_E!E42+FC_IND_NSP_E!E42</f>
        <v>0</v>
      </c>
      <c r="F42" s="8">
        <f>FC_IND_IS_E!F42+FC_IND_NFM_E!F42+FC_IND_CPC_E!F42+FC_IND_NMM_E!F42+FC_IND_PPP_E!F42+FC_IND_FBT_E!F42+FC_IND_TE_E!F42+FC_IND_MAC_E!F42+FC_IND_TL_E!F42+FC_IND_WP_E!F42+FC_IND_MQ_E!F42+FC_IND_CON_E!F42+FC_IND_NSP_E!F42</f>
        <v>0</v>
      </c>
      <c r="G42" s="8">
        <f>FC_IND_IS_E!G42+FC_IND_NFM_E!G42+FC_IND_CPC_E!G42+FC_IND_NMM_E!G42+FC_IND_PPP_E!G42+FC_IND_FBT_E!G42+FC_IND_TE_E!G42+FC_IND_MAC_E!G42+FC_IND_TL_E!G42+FC_IND_WP_E!G42+FC_IND_MQ_E!G42+FC_IND_CON_E!G42+FC_IND_NSP_E!G42</f>
        <v>0</v>
      </c>
      <c r="H42" s="8">
        <f>FC_IND_IS_E!H42+FC_IND_NFM_E!H42+FC_IND_CPC_E!H42+FC_IND_NMM_E!H42+FC_IND_PPP_E!H42+FC_IND_FBT_E!H42+FC_IND_TE_E!H42+FC_IND_MAC_E!H42+FC_IND_TL_E!H42+FC_IND_WP_E!H42+FC_IND_MQ_E!H42+FC_IND_CON_E!H42+FC_IND_NSP_E!H42</f>
        <v>0</v>
      </c>
      <c r="I42" s="8">
        <f>FC_IND_IS_E!I42+FC_IND_NFM_E!I42+FC_IND_CPC_E!I42+FC_IND_NMM_E!I42+FC_IND_PPP_E!I42+FC_IND_FBT_E!I42+FC_IND_TE_E!I42+FC_IND_MAC_E!I42+FC_IND_TL_E!I42+FC_IND_WP_E!I42+FC_IND_MQ_E!I42+FC_IND_CON_E!I42+FC_IND_NSP_E!I42</f>
        <v>0</v>
      </c>
      <c r="J42" s="8">
        <f>FC_IND_IS_E!J42+FC_IND_NFM_E!J42+FC_IND_CPC_E!J42+FC_IND_NMM_E!J42+FC_IND_PPP_E!J42+FC_IND_FBT_E!J42+FC_IND_TE_E!J42+FC_IND_MAC_E!J42+FC_IND_TL_E!J42+FC_IND_WP_E!J42+FC_IND_MQ_E!J42+FC_IND_CON_E!J42+FC_IND_NSP_E!J42</f>
        <v>0</v>
      </c>
      <c r="K42" s="8">
        <f>FC_IND_IS_E!K42+FC_IND_NFM_E!K42+FC_IND_CPC_E!K42+FC_IND_NMM_E!K42+FC_IND_PPP_E!K42+FC_IND_FBT_E!K42+FC_IND_TE_E!K42+FC_IND_MAC_E!K42+FC_IND_TL_E!K42+FC_IND_WP_E!K42+FC_IND_MQ_E!K42+FC_IND_CON_E!K42+FC_IND_NSP_E!K42</f>
        <v>0</v>
      </c>
      <c r="L42" s="8">
        <f>FC_IND_IS_E!L42+FC_IND_NFM_E!L42+FC_IND_CPC_E!L42+FC_IND_NMM_E!L42+FC_IND_PPP_E!L42+FC_IND_FBT_E!L42+FC_IND_TE_E!L42+FC_IND_MAC_E!L42+FC_IND_TL_E!L42+FC_IND_WP_E!L42+FC_IND_MQ_E!L42+FC_IND_CON_E!L42+FC_IND_NSP_E!L42</f>
        <v>0</v>
      </c>
      <c r="M42" s="8">
        <f>FC_IND_IS_E!M42+FC_IND_NFM_E!M42+FC_IND_CPC_E!M42+FC_IND_NMM_E!M42+FC_IND_PPP_E!M42+FC_IND_FBT_E!M42+FC_IND_TE_E!M42+FC_IND_MAC_E!M42+FC_IND_TL_E!M42+FC_IND_WP_E!M42+FC_IND_MQ_E!M42+FC_IND_CON_E!M42+FC_IND_NSP_E!M42</f>
        <v>0</v>
      </c>
      <c r="N42" s="8">
        <f>FC_IND_IS_E!N42+FC_IND_NFM_E!N42+FC_IND_CPC_E!N42+FC_IND_NMM_E!N42+FC_IND_PPP_E!N42+FC_IND_FBT_E!N42+FC_IND_TE_E!N42+FC_IND_MAC_E!N42+FC_IND_TL_E!N42+FC_IND_WP_E!N42+FC_IND_MQ_E!N42+FC_IND_CON_E!N42+FC_IND_NSP_E!N42</f>
        <v>0</v>
      </c>
      <c r="O42" s="8">
        <f>FC_IND_IS_E!O42+FC_IND_NFM_E!O42+FC_IND_CPC_E!O42+FC_IND_NMM_E!O42+FC_IND_PPP_E!O42+FC_IND_FBT_E!O42+FC_IND_TE_E!O42+FC_IND_MAC_E!O42+FC_IND_TL_E!O42+FC_IND_WP_E!O42+FC_IND_MQ_E!O42+FC_IND_CON_E!O42+FC_IND_NSP_E!O42</f>
        <v>0</v>
      </c>
      <c r="P42" s="8">
        <f>FC_IND_IS_E!P42+FC_IND_NFM_E!P42+FC_IND_CPC_E!P42+FC_IND_NMM_E!P42+FC_IND_PPP_E!P42+FC_IND_FBT_E!P42+FC_IND_TE_E!P42+FC_IND_MAC_E!P42+FC_IND_TL_E!P42+FC_IND_WP_E!P42+FC_IND_MQ_E!P42+FC_IND_CON_E!P42+FC_IND_NSP_E!P42</f>
        <v>0</v>
      </c>
      <c r="Q42" s="8">
        <f>FC_IND_IS_E!Q42+FC_IND_NFM_E!Q42+FC_IND_CPC_E!Q42+FC_IND_NMM_E!Q42+FC_IND_PPP_E!Q42+FC_IND_FBT_E!Q42+FC_IND_TE_E!Q42+FC_IND_MAC_E!Q42+FC_IND_TL_E!Q42+FC_IND_WP_E!Q42+FC_IND_MQ_E!Q42+FC_IND_CON_E!Q42+FC_IND_NSP_E!Q42</f>
        <v>0</v>
      </c>
      <c r="R42" s="8">
        <f>FC_IND_IS_E!R42+FC_IND_NFM_E!R42+FC_IND_CPC_E!R42+FC_IND_NMM_E!R42+FC_IND_PPP_E!R42+FC_IND_FBT_E!R42+FC_IND_TE_E!R42+FC_IND_MAC_E!R42+FC_IND_TL_E!R42+FC_IND_WP_E!R42+FC_IND_MQ_E!R42+FC_IND_CON_E!R42+FC_IND_NSP_E!R42</f>
        <v>0</v>
      </c>
      <c r="S42" s="8">
        <f>FC_IND_IS_E!S42+FC_IND_NFM_E!S42+FC_IND_CPC_E!S42+FC_IND_NMM_E!S42+FC_IND_PPP_E!S42+FC_IND_FBT_E!S42+FC_IND_TE_E!S42+FC_IND_MAC_E!S42+FC_IND_TL_E!S42+FC_IND_WP_E!S42+FC_IND_MQ_E!S42+FC_IND_CON_E!S42+FC_IND_NSP_E!S42</f>
        <v>0</v>
      </c>
      <c r="T42" s="8">
        <f>FC_IND_IS_E!T42+FC_IND_NFM_E!T42+FC_IND_CPC_E!T42+FC_IND_NMM_E!T42+FC_IND_PPP_E!T42+FC_IND_FBT_E!T42+FC_IND_TE_E!T42+FC_IND_MAC_E!T42+FC_IND_TL_E!T42+FC_IND_WP_E!T42+FC_IND_MQ_E!T42+FC_IND_CON_E!T42+FC_IND_NSP_E!T42</f>
        <v>0</v>
      </c>
      <c r="U42" s="8">
        <f>FC_IND_IS_E!U42+FC_IND_NFM_E!U42+FC_IND_CPC_E!U42+FC_IND_NMM_E!U42+FC_IND_PPP_E!U42+FC_IND_FBT_E!U42+FC_IND_TE_E!U42+FC_IND_MAC_E!U42+FC_IND_TL_E!U42+FC_IND_WP_E!U42+FC_IND_MQ_E!U42+FC_IND_CON_E!U42+FC_IND_NSP_E!U42</f>
        <v>0</v>
      </c>
      <c r="V42" s="8">
        <f>FC_IND_IS_E!V42+FC_IND_NFM_E!V42+FC_IND_CPC_E!V42+FC_IND_NMM_E!V42+FC_IND_PPP_E!V42+FC_IND_FBT_E!V42+FC_IND_TE_E!V42+FC_IND_MAC_E!V42+FC_IND_TL_E!V42+FC_IND_WP_E!V42+FC_IND_MQ_E!V42+FC_IND_CON_E!V42+FC_IND_NSP_E!V42</f>
        <v>0</v>
      </c>
      <c r="W42" s="8">
        <f>FC_IND_IS_E!W42+FC_IND_NFM_E!W42+FC_IND_CPC_E!W42+FC_IND_NMM_E!W42+FC_IND_PPP_E!W42+FC_IND_FBT_E!W42+FC_IND_TE_E!W42+FC_IND_MAC_E!W42+FC_IND_TL_E!W42+FC_IND_WP_E!W42+FC_IND_MQ_E!W42+FC_IND_CON_E!W42+FC_IND_NSP_E!W42</f>
        <v>0</v>
      </c>
      <c r="X42" s="8">
        <f>FC_IND_IS_E!X42+FC_IND_NFM_E!X42+FC_IND_CPC_E!X42+FC_IND_NMM_E!X42+FC_IND_PPP_E!X42+FC_IND_FBT_E!X42+FC_IND_TE_E!X42+FC_IND_MAC_E!X42+FC_IND_TL_E!X42+FC_IND_WP_E!X42+FC_IND_MQ_E!X42+FC_IND_CON_E!X42+FC_IND_NSP_E!X42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FC_IND_IS_E!C43+FC_IND_NFM_E!C43+FC_IND_CPC_E!C43+FC_IND_NMM_E!C43+FC_IND_PPP_E!C43+FC_IND_FBT_E!C43+FC_IND_TE_E!C43+FC_IND_MAC_E!C43+FC_IND_TL_E!C43+FC_IND_WP_E!C43+FC_IND_MQ_E!C43+FC_IND_CON_E!C43+FC_IND_NSP_E!C43</f>
        <v>89.498606167097009</v>
      </c>
      <c r="D43" s="8">
        <f>FC_IND_IS_E!D43+FC_IND_NFM_E!D43+FC_IND_CPC_E!D43+FC_IND_NMM_E!D43+FC_IND_PPP_E!D43+FC_IND_FBT_E!D43+FC_IND_TE_E!D43+FC_IND_MAC_E!D43+FC_IND_TL_E!D43+FC_IND_WP_E!D43+FC_IND_MQ_E!D43+FC_IND_CON_E!D43+FC_IND_NSP_E!D43</f>
        <v>90.435768660089607</v>
      </c>
      <c r="E43" s="8">
        <f>FC_IND_IS_E!E43+FC_IND_NFM_E!E43+FC_IND_CPC_E!E43+FC_IND_NMM_E!E43+FC_IND_PPP_E!E43+FC_IND_FBT_E!E43+FC_IND_TE_E!E43+FC_IND_MAC_E!E43+FC_IND_TL_E!E43+FC_IND_WP_E!E43+FC_IND_MQ_E!E43+FC_IND_CON_E!E43+FC_IND_NSP_E!E43</f>
        <v>86.687118688119455</v>
      </c>
      <c r="F43" s="8">
        <f>FC_IND_IS_E!F43+FC_IND_NFM_E!F43+FC_IND_CPC_E!F43+FC_IND_NMM_E!F43+FC_IND_PPP_E!F43+FC_IND_FBT_E!F43+FC_IND_TE_E!F43+FC_IND_MAC_E!F43+FC_IND_TL_E!F43+FC_IND_WP_E!F43+FC_IND_MQ_E!F43+FC_IND_CON_E!F43+FC_IND_NSP_E!F43</f>
        <v>89.030005305663053</v>
      </c>
      <c r="G43" s="8">
        <f>FC_IND_IS_E!G43+FC_IND_NFM_E!G43+FC_IND_CPC_E!G43+FC_IND_NMM_E!G43+FC_IND_PPP_E!G43+FC_IND_FBT_E!G43+FC_IND_TE_E!G43+FC_IND_MAC_E!G43+FC_IND_TL_E!G43+FC_IND_WP_E!G43+FC_IND_MQ_E!G43+FC_IND_CON_E!G43+FC_IND_NSP_E!G43</f>
        <v>80.127020467046833</v>
      </c>
      <c r="H43" s="8">
        <f>FC_IND_IS_E!H43+FC_IND_NFM_E!H43+FC_IND_CPC_E!H43+FC_IND_NMM_E!H43+FC_IND_PPP_E!H43+FC_IND_FBT_E!H43+FC_IND_TE_E!H43+FC_IND_MAC_E!H43+FC_IND_TL_E!H43+FC_IND_WP_E!H43+FC_IND_MQ_E!H43+FC_IND_CON_E!H43+FC_IND_NSP_E!H43</f>
        <v>73.566922245974354</v>
      </c>
      <c r="I43" s="8">
        <f>FC_IND_IS_E!I43+FC_IND_NFM_E!I43+FC_IND_CPC_E!I43+FC_IND_NMM_E!I43+FC_IND_PPP_E!I43+FC_IND_FBT_E!I43+FC_IND_TE_E!I43+FC_IND_MAC_E!I43+FC_IND_TL_E!I43+FC_IND_WP_E!I43+FC_IND_MQ_E!I43+FC_IND_CON_E!I43+FC_IND_NSP_E!I43</f>
        <v>65.802422468192404</v>
      </c>
      <c r="J43" s="8">
        <f>FC_IND_IS_E!J43+FC_IND_NFM_E!J43+FC_IND_CPC_E!J43+FC_IND_NMM_E!J43+FC_IND_PPP_E!J43+FC_IND_FBT_E!J43+FC_IND_TE_E!J43+FC_IND_MAC_E!J43+FC_IND_TL_E!J43+FC_IND_WP_E!J43+FC_IND_MQ_E!J43+FC_IND_CON_E!J43+FC_IND_NSP_E!J43</f>
        <v>53.797198406700204</v>
      </c>
      <c r="K43" s="8">
        <f>FC_IND_IS_E!K43+FC_IND_NFM_E!K43+FC_IND_CPC_E!K43+FC_IND_NMM_E!K43+FC_IND_PPP_E!K43+FC_IND_FBT_E!K43+FC_IND_TE_E!K43+FC_IND_MAC_E!K43+FC_IND_TL_E!K43+FC_IND_WP_E!K43+FC_IND_MQ_E!K43+FC_IND_CON_E!K43+FC_IND_NSP_E!K43</f>
        <v>57.32939159999998</v>
      </c>
      <c r="L43" s="8">
        <f>FC_IND_IS_E!L43+FC_IND_NFM_E!L43+FC_IND_CPC_E!L43+FC_IND_NMM_E!L43+FC_IND_PPP_E!L43+FC_IND_FBT_E!L43+FC_IND_TE_E!L43+FC_IND_MAC_E!L43+FC_IND_TL_E!L43+FC_IND_WP_E!L43+FC_IND_MQ_E!L43+FC_IND_CON_E!L43+FC_IND_NSP_E!L43</f>
        <v>57.278707199999985</v>
      </c>
      <c r="M43" s="8">
        <f>FC_IND_IS_E!M43+FC_IND_NFM_E!M43+FC_IND_CPC_E!M43+FC_IND_NMM_E!M43+FC_IND_PPP_E!M43+FC_IND_FBT_E!M43+FC_IND_TE_E!M43+FC_IND_MAC_E!M43+FC_IND_TL_E!M43+FC_IND_WP_E!M43+FC_IND_MQ_E!M43+FC_IND_CON_E!M43+FC_IND_NSP_E!M43</f>
        <v>44.591601600000004</v>
      </c>
      <c r="N43" s="8">
        <f>FC_IND_IS_E!N43+FC_IND_NFM_E!N43+FC_IND_CPC_E!N43+FC_IND_NMM_E!N43+FC_IND_PPP_E!N43+FC_IND_FBT_E!N43+FC_IND_TE_E!N43+FC_IND_MAC_E!N43+FC_IND_TL_E!N43+FC_IND_WP_E!N43+FC_IND_MQ_E!N43+FC_IND_CON_E!N43+FC_IND_NSP_E!N43</f>
        <v>50.914347120000009</v>
      </c>
      <c r="O43" s="8">
        <f>FC_IND_IS_E!O43+FC_IND_NFM_E!O43+FC_IND_CPC_E!O43+FC_IND_NMM_E!O43+FC_IND_PPP_E!O43+FC_IND_FBT_E!O43+FC_IND_TE_E!O43+FC_IND_MAC_E!O43+FC_IND_TL_E!O43+FC_IND_WP_E!O43+FC_IND_MQ_E!O43+FC_IND_CON_E!O43+FC_IND_NSP_E!O43</f>
        <v>66.69</v>
      </c>
      <c r="P43" s="8">
        <f>FC_IND_IS_E!P43+FC_IND_NFM_E!P43+FC_IND_CPC_E!P43+FC_IND_NMM_E!P43+FC_IND_PPP_E!P43+FC_IND_FBT_E!P43+FC_IND_TE_E!P43+FC_IND_MAC_E!P43+FC_IND_TL_E!P43+FC_IND_WP_E!P43+FC_IND_MQ_E!P43+FC_IND_CON_E!P43+FC_IND_NSP_E!P43</f>
        <v>34.812179999999998</v>
      </c>
      <c r="Q43" s="8">
        <f>FC_IND_IS_E!Q43+FC_IND_NFM_E!Q43+FC_IND_CPC_E!Q43+FC_IND_NMM_E!Q43+FC_IND_PPP_E!Q43+FC_IND_FBT_E!Q43+FC_IND_TE_E!Q43+FC_IND_MAC_E!Q43+FC_IND_TL_E!Q43+FC_IND_WP_E!Q43+FC_IND_MQ_E!Q43+FC_IND_CON_E!Q43+FC_IND_NSP_E!Q43</f>
        <v>38.06211708</v>
      </c>
      <c r="R43" s="8">
        <f>FC_IND_IS_E!R43+FC_IND_NFM_E!R43+FC_IND_CPC_E!R43+FC_IND_NMM_E!R43+FC_IND_PPP_E!R43+FC_IND_FBT_E!R43+FC_IND_TE_E!R43+FC_IND_MAC_E!R43+FC_IND_TL_E!R43+FC_IND_WP_E!R43+FC_IND_MQ_E!R43+FC_IND_CON_E!R43+FC_IND_NSP_E!R43</f>
        <v>50.91328008</v>
      </c>
      <c r="S43" s="8">
        <f>FC_IND_IS_E!S43+FC_IND_NFM_E!S43+FC_IND_CPC_E!S43+FC_IND_NMM_E!S43+FC_IND_PPP_E!S43+FC_IND_FBT_E!S43+FC_IND_TE_E!S43+FC_IND_MAC_E!S43+FC_IND_TL_E!S43+FC_IND_WP_E!S43+FC_IND_MQ_E!S43+FC_IND_CON_E!S43+FC_IND_NSP_E!S43</f>
        <v>50.888471399999993</v>
      </c>
      <c r="T43" s="8">
        <f>FC_IND_IS_E!T43+FC_IND_NFM_E!T43+FC_IND_CPC_E!T43+FC_IND_NMM_E!T43+FC_IND_PPP_E!T43+FC_IND_FBT_E!T43+FC_IND_TE_E!T43+FC_IND_MAC_E!T43+FC_IND_TL_E!T43+FC_IND_WP_E!T43+FC_IND_MQ_E!T43+FC_IND_CON_E!T43+FC_IND_NSP_E!T43</f>
        <v>66.57475968</v>
      </c>
      <c r="U43" s="8">
        <f>FC_IND_IS_E!U43+FC_IND_NFM_E!U43+FC_IND_CPC_E!U43+FC_IND_NMM_E!U43+FC_IND_PPP_E!U43+FC_IND_FBT_E!U43+FC_IND_TE_E!U43+FC_IND_MAC_E!U43+FC_IND_TL_E!U43+FC_IND_WP_E!U43+FC_IND_MQ_E!U43+FC_IND_CON_E!U43+FC_IND_NSP_E!U43</f>
        <v>56.798272439999991</v>
      </c>
      <c r="V43" s="8">
        <f>FC_IND_IS_E!V43+FC_IND_NFM_E!V43+FC_IND_CPC_E!V43+FC_IND_NMM_E!V43+FC_IND_PPP_E!V43+FC_IND_FBT_E!V43+FC_IND_TE_E!V43+FC_IND_MAC_E!V43+FC_IND_TL_E!V43+FC_IND_WP_E!V43+FC_IND_MQ_E!V43+FC_IND_CON_E!V43+FC_IND_NSP_E!V43</f>
        <v>75.395979359999998</v>
      </c>
      <c r="W43" s="8">
        <f>FC_IND_IS_E!W43+FC_IND_NFM_E!W43+FC_IND_CPC_E!W43+FC_IND_NMM_E!W43+FC_IND_PPP_E!W43+FC_IND_FBT_E!W43+FC_IND_TE_E!W43+FC_IND_MAC_E!W43+FC_IND_TL_E!W43+FC_IND_WP_E!W43+FC_IND_MQ_E!W43+FC_IND_CON_E!W43+FC_IND_NSP_E!W43</f>
        <v>66.83618448</v>
      </c>
      <c r="X43" s="8">
        <f>FC_IND_IS_E!X43+FC_IND_NFM_E!X43+FC_IND_CPC_E!X43+FC_IND_NMM_E!X43+FC_IND_PPP_E!X43+FC_IND_FBT_E!X43+FC_IND_TE_E!X43+FC_IND_MAC_E!X43+FC_IND_TL_E!X43+FC_IND_WP_E!X43+FC_IND_MQ_E!X43+FC_IND_CON_E!X43+FC_IND_NSP_E!X43</f>
        <v>84.951589319999997</v>
      </c>
    </row>
    <row r="44" spans="1:24" ht="11.25" customHeight="1" x14ac:dyDescent="0.2">
      <c r="A44" s="28" t="s">
        <v>74</v>
      </c>
      <c r="B44" s="7" t="s">
        <v>75</v>
      </c>
      <c r="C44" s="8">
        <f>FC_IND_IS_E!C44+FC_IND_NFM_E!C44+FC_IND_CPC_E!C44+FC_IND_NMM_E!C44+FC_IND_PPP_E!C44+FC_IND_FBT_E!C44+FC_IND_TE_E!C44+FC_IND_MAC_E!C44+FC_IND_TL_E!C44+FC_IND_WP_E!C44+FC_IND_MQ_E!C44+FC_IND_CON_E!C44+FC_IND_NSP_E!C44</f>
        <v>218.89791216000006</v>
      </c>
      <c r="D44" s="8">
        <f>FC_IND_IS_E!D44+FC_IND_NFM_E!D44+FC_IND_CPC_E!D44+FC_IND_NMM_E!D44+FC_IND_PPP_E!D44+FC_IND_FBT_E!D44+FC_IND_TE_E!D44+FC_IND_MAC_E!D44+FC_IND_TL_E!D44+FC_IND_WP_E!D44+FC_IND_MQ_E!D44+FC_IND_CON_E!D44+FC_IND_NSP_E!D44</f>
        <v>168.86837879999999</v>
      </c>
      <c r="E44" s="8">
        <f>FC_IND_IS_E!E44+FC_IND_NFM_E!E44+FC_IND_CPC_E!E44+FC_IND_NMM_E!E44+FC_IND_PPP_E!E44+FC_IND_FBT_E!E44+FC_IND_TE_E!E44+FC_IND_MAC_E!E44+FC_IND_TL_E!E44+FC_IND_WP_E!E44+FC_IND_MQ_E!E44+FC_IND_CON_E!E44+FC_IND_NSP_E!E44</f>
        <v>171.99555552000001</v>
      </c>
      <c r="F44" s="8">
        <f>FC_IND_IS_E!F44+FC_IND_NFM_E!F44+FC_IND_CPC_E!F44+FC_IND_NMM_E!F44+FC_IND_PPP_E!F44+FC_IND_FBT_E!F44+FC_IND_TE_E!F44+FC_IND_MAC_E!F44+FC_IND_TL_E!F44+FC_IND_WP_E!F44+FC_IND_MQ_E!F44+FC_IND_CON_E!F44+FC_IND_NSP_E!F44</f>
        <v>193.88105568000003</v>
      </c>
      <c r="G44" s="8">
        <f>FC_IND_IS_E!G44+FC_IND_NFM_E!G44+FC_IND_CPC_E!G44+FC_IND_NMM_E!G44+FC_IND_PPP_E!G44+FC_IND_FBT_E!G44+FC_IND_TE_E!G44+FC_IND_MAC_E!G44+FC_IND_TL_E!G44+FC_IND_WP_E!G44+FC_IND_MQ_E!G44+FC_IND_CON_E!G44+FC_IND_NSP_E!G44</f>
        <v>212.64913151999997</v>
      </c>
      <c r="H44" s="8">
        <f>FC_IND_IS_E!H44+FC_IND_NFM_E!H44+FC_IND_CPC_E!H44+FC_IND_NMM_E!H44+FC_IND_PPP_E!H44+FC_IND_FBT_E!H44+FC_IND_TE_E!H44+FC_IND_MAC_E!H44+FC_IND_TL_E!H44+FC_IND_WP_E!H44+FC_IND_MQ_E!H44+FC_IND_CON_E!H44+FC_IND_NSP_E!H44</f>
        <v>203.25757032000007</v>
      </c>
      <c r="I44" s="8">
        <f>FC_IND_IS_E!I44+FC_IND_NFM_E!I44+FC_IND_CPC_E!I44+FC_IND_NMM_E!I44+FC_IND_PPP_E!I44+FC_IND_FBT_E!I44+FC_IND_TE_E!I44+FC_IND_MAC_E!I44+FC_IND_TL_E!I44+FC_IND_WP_E!I44+FC_IND_MQ_E!I44+FC_IND_CON_E!I44+FC_IND_NSP_E!I44</f>
        <v>168.86029824000005</v>
      </c>
      <c r="J44" s="8">
        <f>FC_IND_IS_E!J44+FC_IND_NFM_E!J44+FC_IND_CPC_E!J44+FC_IND_NMM_E!J44+FC_IND_PPP_E!J44+FC_IND_FBT_E!J44+FC_IND_TE_E!J44+FC_IND_MAC_E!J44+FC_IND_TL_E!J44+FC_IND_WP_E!J44+FC_IND_MQ_E!J44+FC_IND_CON_E!J44+FC_IND_NSP_E!J44</f>
        <v>203.39326800000003</v>
      </c>
      <c r="K44" s="8">
        <f>FC_IND_IS_E!K44+FC_IND_NFM_E!K44+FC_IND_CPC_E!K44+FC_IND_NMM_E!K44+FC_IND_PPP_E!K44+FC_IND_FBT_E!K44+FC_IND_TE_E!K44+FC_IND_MAC_E!K44+FC_IND_TL_E!K44+FC_IND_WP_E!K44+FC_IND_MQ_E!K44+FC_IND_CON_E!K44+FC_IND_NSP_E!K44</f>
        <v>198.2565396</v>
      </c>
      <c r="L44" s="8">
        <f>FC_IND_IS_E!L44+FC_IND_NFM_E!L44+FC_IND_CPC_E!L44+FC_IND_NMM_E!L44+FC_IND_PPP_E!L44+FC_IND_FBT_E!L44+FC_IND_TE_E!L44+FC_IND_MAC_E!L44+FC_IND_TL_E!L44+FC_IND_WP_E!L44+FC_IND_MQ_E!L44+FC_IND_CON_E!L44+FC_IND_NSP_E!L44</f>
        <v>148.33483992000001</v>
      </c>
      <c r="M44" s="8">
        <f>FC_IND_IS_E!M44+FC_IND_NFM_E!M44+FC_IND_CPC_E!M44+FC_IND_NMM_E!M44+FC_IND_PPP_E!M44+FC_IND_FBT_E!M44+FC_IND_TE_E!M44+FC_IND_MAC_E!M44+FC_IND_TL_E!M44+FC_IND_WP_E!M44+FC_IND_MQ_E!M44+FC_IND_CON_E!M44+FC_IND_NSP_E!M44</f>
        <v>141.51429000000002</v>
      </c>
      <c r="N44" s="8">
        <f>FC_IND_IS_E!N44+FC_IND_NFM_E!N44+FC_IND_CPC_E!N44+FC_IND_NMM_E!N44+FC_IND_PPP_E!N44+FC_IND_FBT_E!N44+FC_IND_TE_E!N44+FC_IND_MAC_E!N44+FC_IND_TL_E!N44+FC_IND_WP_E!N44+FC_IND_MQ_E!N44+FC_IND_CON_E!N44+FC_IND_NSP_E!N44</f>
        <v>154.45377432000001</v>
      </c>
      <c r="O44" s="8">
        <f>FC_IND_IS_E!O44+FC_IND_NFM_E!O44+FC_IND_CPC_E!O44+FC_IND_NMM_E!O44+FC_IND_PPP_E!O44+FC_IND_FBT_E!O44+FC_IND_TE_E!O44+FC_IND_MAC_E!O44+FC_IND_TL_E!O44+FC_IND_WP_E!O44+FC_IND_MQ_E!O44+FC_IND_CON_E!O44+FC_IND_NSP_E!O44</f>
        <v>78.90778296000002</v>
      </c>
      <c r="P44" s="8">
        <f>FC_IND_IS_E!P44+FC_IND_NFM_E!P44+FC_IND_CPC_E!P44+FC_IND_NMM_E!P44+FC_IND_PPP_E!P44+FC_IND_FBT_E!P44+FC_IND_TE_E!P44+FC_IND_MAC_E!P44+FC_IND_TL_E!P44+FC_IND_WP_E!P44+FC_IND_MQ_E!P44+FC_IND_CON_E!P44+FC_IND_NSP_E!P44</f>
        <v>59.715338400000014</v>
      </c>
      <c r="Q44" s="8">
        <f>FC_IND_IS_E!Q44+FC_IND_NFM_E!Q44+FC_IND_CPC_E!Q44+FC_IND_NMM_E!Q44+FC_IND_PPP_E!Q44+FC_IND_FBT_E!Q44+FC_IND_TE_E!Q44+FC_IND_MAC_E!Q44+FC_IND_TL_E!Q44+FC_IND_WP_E!Q44+FC_IND_MQ_E!Q44+FC_IND_CON_E!Q44+FC_IND_NSP_E!Q44</f>
        <v>69.275476800000007</v>
      </c>
      <c r="R44" s="8">
        <f>FC_IND_IS_E!R44+FC_IND_NFM_E!R44+FC_IND_CPC_E!R44+FC_IND_NMM_E!R44+FC_IND_PPP_E!R44+FC_IND_FBT_E!R44+FC_IND_TE_E!R44+FC_IND_MAC_E!R44+FC_IND_TL_E!R44+FC_IND_WP_E!R44+FC_IND_MQ_E!R44+FC_IND_CON_E!R44+FC_IND_NSP_E!R44</f>
        <v>69.593683679999998</v>
      </c>
      <c r="S44" s="8">
        <f>FC_IND_IS_E!S44+FC_IND_NFM_E!S44+FC_IND_CPC_E!S44+FC_IND_NMM_E!S44+FC_IND_PPP_E!S44+FC_IND_FBT_E!S44+FC_IND_TE_E!S44+FC_IND_MAC_E!S44+FC_IND_TL_E!S44+FC_IND_WP_E!S44+FC_IND_MQ_E!S44+FC_IND_CON_E!S44+FC_IND_NSP_E!S44</f>
        <v>81.782233200000007</v>
      </c>
      <c r="T44" s="8">
        <f>FC_IND_IS_E!T44+FC_IND_NFM_E!T44+FC_IND_CPC_E!T44+FC_IND_NMM_E!T44+FC_IND_PPP_E!T44+FC_IND_FBT_E!T44+FC_IND_TE_E!T44+FC_IND_MAC_E!T44+FC_IND_TL_E!T44+FC_IND_WP_E!T44+FC_IND_MQ_E!T44+FC_IND_CON_E!T44+FC_IND_NSP_E!T44</f>
        <v>91.540484640000003</v>
      </c>
      <c r="U44" s="8">
        <f>FC_IND_IS_E!U44+FC_IND_NFM_E!U44+FC_IND_CPC_E!U44+FC_IND_NMM_E!U44+FC_IND_PPP_E!U44+FC_IND_FBT_E!U44+FC_IND_TE_E!U44+FC_IND_MAC_E!U44+FC_IND_TL_E!U44+FC_IND_WP_E!U44+FC_IND_MQ_E!U44+FC_IND_CON_E!U44+FC_IND_NSP_E!U44</f>
        <v>95.032401120000003</v>
      </c>
      <c r="V44" s="8">
        <f>FC_IND_IS_E!V44+FC_IND_NFM_E!V44+FC_IND_CPC_E!V44+FC_IND_NMM_E!V44+FC_IND_PPP_E!V44+FC_IND_FBT_E!V44+FC_IND_TE_E!V44+FC_IND_MAC_E!V44+FC_IND_TL_E!V44+FC_IND_WP_E!V44+FC_IND_MQ_E!V44+FC_IND_CON_E!V44+FC_IND_NSP_E!V44</f>
        <v>94.402953359999998</v>
      </c>
      <c r="W44" s="8">
        <f>FC_IND_IS_E!W44+FC_IND_NFM_E!W44+FC_IND_CPC_E!W44+FC_IND_NMM_E!W44+FC_IND_PPP_E!W44+FC_IND_FBT_E!W44+FC_IND_TE_E!W44+FC_IND_MAC_E!W44+FC_IND_TL_E!W44+FC_IND_WP_E!W44+FC_IND_MQ_E!W44+FC_IND_CON_E!W44+FC_IND_NSP_E!W44</f>
        <v>87.853798800000021</v>
      </c>
      <c r="X44" s="8">
        <f>FC_IND_IS_E!X44+FC_IND_NFM_E!X44+FC_IND_CPC_E!X44+FC_IND_NMM_E!X44+FC_IND_PPP_E!X44+FC_IND_FBT_E!X44+FC_IND_TE_E!X44+FC_IND_MAC_E!X44+FC_IND_TL_E!X44+FC_IND_WP_E!X44+FC_IND_MQ_E!X44+FC_IND_CON_E!X44+FC_IND_NSP_E!X44</f>
        <v>86.425768800000014</v>
      </c>
    </row>
    <row r="45" spans="1:24" ht="11.25" customHeight="1" x14ac:dyDescent="0.2">
      <c r="A45" s="28" t="s">
        <v>76</v>
      </c>
      <c r="B45" s="7" t="s">
        <v>77</v>
      </c>
      <c r="C45" s="8">
        <f>FC_IND_IS_E!C45+FC_IND_NFM_E!C45+FC_IND_CPC_E!C45+FC_IND_NMM_E!C45+FC_IND_PPP_E!C45+FC_IND_FBT_E!C45+FC_IND_TE_E!C45+FC_IND_MAC_E!C45+FC_IND_TL_E!C45+FC_IND_WP_E!C45+FC_IND_MQ_E!C45+FC_IND_CON_E!C45+FC_IND_NSP_E!C45</f>
        <v>0</v>
      </c>
      <c r="D45" s="8">
        <f>FC_IND_IS_E!D45+FC_IND_NFM_E!D45+FC_IND_CPC_E!D45+FC_IND_NMM_E!D45+FC_IND_PPP_E!D45+FC_IND_FBT_E!D45+FC_IND_TE_E!D45+FC_IND_MAC_E!D45+FC_IND_TL_E!D45+FC_IND_WP_E!D45+FC_IND_MQ_E!D45+FC_IND_CON_E!D45+FC_IND_NSP_E!D45</f>
        <v>0</v>
      </c>
      <c r="E45" s="8">
        <f>FC_IND_IS_E!E45+FC_IND_NFM_E!E45+FC_IND_CPC_E!E45+FC_IND_NMM_E!E45+FC_IND_PPP_E!E45+FC_IND_FBT_E!E45+FC_IND_TE_E!E45+FC_IND_MAC_E!E45+FC_IND_TL_E!E45+FC_IND_WP_E!E45+FC_IND_MQ_E!E45+FC_IND_CON_E!E45+FC_IND_NSP_E!E45</f>
        <v>0</v>
      </c>
      <c r="F45" s="8">
        <f>FC_IND_IS_E!F45+FC_IND_NFM_E!F45+FC_IND_CPC_E!F45+FC_IND_NMM_E!F45+FC_IND_PPP_E!F45+FC_IND_FBT_E!F45+FC_IND_TE_E!F45+FC_IND_MAC_E!F45+FC_IND_TL_E!F45+FC_IND_WP_E!F45+FC_IND_MQ_E!F45+FC_IND_CON_E!F45+FC_IND_NSP_E!F45</f>
        <v>0</v>
      </c>
      <c r="G45" s="8">
        <f>FC_IND_IS_E!G45+FC_IND_NFM_E!G45+FC_IND_CPC_E!G45+FC_IND_NMM_E!G45+FC_IND_PPP_E!G45+FC_IND_FBT_E!G45+FC_IND_TE_E!G45+FC_IND_MAC_E!G45+FC_IND_TL_E!G45+FC_IND_WP_E!G45+FC_IND_MQ_E!G45+FC_IND_CON_E!G45+FC_IND_NSP_E!G45</f>
        <v>0</v>
      </c>
      <c r="H45" s="8">
        <f>FC_IND_IS_E!H45+FC_IND_NFM_E!H45+FC_IND_CPC_E!H45+FC_IND_NMM_E!H45+FC_IND_PPP_E!H45+FC_IND_FBT_E!H45+FC_IND_TE_E!H45+FC_IND_MAC_E!H45+FC_IND_TL_E!H45+FC_IND_WP_E!H45+FC_IND_MQ_E!H45+FC_IND_CON_E!H45+FC_IND_NSP_E!H45</f>
        <v>0</v>
      </c>
      <c r="I45" s="8">
        <f>FC_IND_IS_E!I45+FC_IND_NFM_E!I45+FC_IND_CPC_E!I45+FC_IND_NMM_E!I45+FC_IND_PPP_E!I45+FC_IND_FBT_E!I45+FC_IND_TE_E!I45+FC_IND_MAC_E!I45+FC_IND_TL_E!I45+FC_IND_WP_E!I45+FC_IND_MQ_E!I45+FC_IND_CON_E!I45+FC_IND_NSP_E!I45</f>
        <v>0</v>
      </c>
      <c r="J45" s="8">
        <f>FC_IND_IS_E!J45+FC_IND_NFM_E!J45+FC_IND_CPC_E!J45+FC_IND_NMM_E!J45+FC_IND_PPP_E!J45+FC_IND_FBT_E!J45+FC_IND_TE_E!J45+FC_IND_MAC_E!J45+FC_IND_TL_E!J45+FC_IND_WP_E!J45+FC_IND_MQ_E!J45+FC_IND_CON_E!J45+FC_IND_NSP_E!J45</f>
        <v>0</v>
      </c>
      <c r="K45" s="8">
        <f>FC_IND_IS_E!K45+FC_IND_NFM_E!K45+FC_IND_CPC_E!K45+FC_IND_NMM_E!K45+FC_IND_PPP_E!K45+FC_IND_FBT_E!K45+FC_IND_TE_E!K45+FC_IND_MAC_E!K45+FC_IND_TL_E!K45+FC_IND_WP_E!K45+FC_IND_MQ_E!K45+FC_IND_CON_E!K45+FC_IND_NSP_E!K45</f>
        <v>0</v>
      </c>
      <c r="L45" s="8">
        <f>FC_IND_IS_E!L45+FC_IND_NFM_E!L45+FC_IND_CPC_E!L45+FC_IND_NMM_E!L45+FC_IND_PPP_E!L45+FC_IND_FBT_E!L45+FC_IND_TE_E!L45+FC_IND_MAC_E!L45+FC_IND_TL_E!L45+FC_IND_WP_E!L45+FC_IND_MQ_E!L45+FC_IND_CON_E!L45+FC_IND_NSP_E!L45</f>
        <v>0</v>
      </c>
      <c r="M45" s="8">
        <f>FC_IND_IS_E!M45+FC_IND_NFM_E!M45+FC_IND_CPC_E!M45+FC_IND_NMM_E!M45+FC_IND_PPP_E!M45+FC_IND_FBT_E!M45+FC_IND_TE_E!M45+FC_IND_MAC_E!M45+FC_IND_TL_E!M45+FC_IND_WP_E!M45+FC_IND_MQ_E!M45+FC_IND_CON_E!M45+FC_IND_NSP_E!M45</f>
        <v>0</v>
      </c>
      <c r="N45" s="8">
        <f>FC_IND_IS_E!N45+FC_IND_NFM_E!N45+FC_IND_CPC_E!N45+FC_IND_NMM_E!N45+FC_IND_PPP_E!N45+FC_IND_FBT_E!N45+FC_IND_TE_E!N45+FC_IND_MAC_E!N45+FC_IND_TL_E!N45+FC_IND_WP_E!N45+FC_IND_MQ_E!N45+FC_IND_CON_E!N45+FC_IND_NSP_E!N45</f>
        <v>0</v>
      </c>
      <c r="O45" s="8">
        <f>FC_IND_IS_E!O45+FC_IND_NFM_E!O45+FC_IND_CPC_E!O45+FC_IND_NMM_E!O45+FC_IND_PPP_E!O45+FC_IND_FBT_E!O45+FC_IND_TE_E!O45+FC_IND_MAC_E!O45+FC_IND_TL_E!O45+FC_IND_WP_E!O45+FC_IND_MQ_E!O45+FC_IND_CON_E!O45+FC_IND_NSP_E!O45</f>
        <v>0</v>
      </c>
      <c r="P45" s="8">
        <f>FC_IND_IS_E!P45+FC_IND_NFM_E!P45+FC_IND_CPC_E!P45+FC_IND_NMM_E!P45+FC_IND_PPP_E!P45+FC_IND_FBT_E!P45+FC_IND_TE_E!P45+FC_IND_MAC_E!P45+FC_IND_TL_E!P45+FC_IND_WP_E!P45+FC_IND_MQ_E!P45+FC_IND_CON_E!P45+FC_IND_NSP_E!P45</f>
        <v>0</v>
      </c>
      <c r="Q45" s="8">
        <f>FC_IND_IS_E!Q45+FC_IND_NFM_E!Q45+FC_IND_CPC_E!Q45+FC_IND_NMM_E!Q45+FC_IND_PPP_E!Q45+FC_IND_FBT_E!Q45+FC_IND_TE_E!Q45+FC_IND_MAC_E!Q45+FC_IND_TL_E!Q45+FC_IND_WP_E!Q45+FC_IND_MQ_E!Q45+FC_IND_CON_E!Q45+FC_IND_NSP_E!Q45</f>
        <v>0</v>
      </c>
      <c r="R45" s="8">
        <f>FC_IND_IS_E!R45+FC_IND_NFM_E!R45+FC_IND_CPC_E!R45+FC_IND_NMM_E!R45+FC_IND_PPP_E!R45+FC_IND_FBT_E!R45+FC_IND_TE_E!R45+FC_IND_MAC_E!R45+FC_IND_TL_E!R45+FC_IND_WP_E!R45+FC_IND_MQ_E!R45+FC_IND_CON_E!R45+FC_IND_NSP_E!R45</f>
        <v>0</v>
      </c>
      <c r="S45" s="8">
        <f>FC_IND_IS_E!S45+FC_IND_NFM_E!S45+FC_IND_CPC_E!S45+FC_IND_NMM_E!S45+FC_IND_PPP_E!S45+FC_IND_FBT_E!S45+FC_IND_TE_E!S45+FC_IND_MAC_E!S45+FC_IND_TL_E!S45+FC_IND_WP_E!S45+FC_IND_MQ_E!S45+FC_IND_CON_E!S45+FC_IND_NSP_E!S45</f>
        <v>0</v>
      </c>
      <c r="T45" s="8">
        <f>FC_IND_IS_E!T45+FC_IND_NFM_E!T45+FC_IND_CPC_E!T45+FC_IND_NMM_E!T45+FC_IND_PPP_E!T45+FC_IND_FBT_E!T45+FC_IND_TE_E!T45+FC_IND_MAC_E!T45+FC_IND_TL_E!T45+FC_IND_WP_E!T45+FC_IND_MQ_E!T45+FC_IND_CON_E!T45+FC_IND_NSP_E!T45</f>
        <v>0</v>
      </c>
      <c r="U45" s="8">
        <f>FC_IND_IS_E!U45+FC_IND_NFM_E!U45+FC_IND_CPC_E!U45+FC_IND_NMM_E!U45+FC_IND_PPP_E!U45+FC_IND_FBT_E!U45+FC_IND_TE_E!U45+FC_IND_MAC_E!U45+FC_IND_TL_E!U45+FC_IND_WP_E!U45+FC_IND_MQ_E!U45+FC_IND_CON_E!U45+FC_IND_NSP_E!U45</f>
        <v>0</v>
      </c>
      <c r="V45" s="8">
        <f>FC_IND_IS_E!V45+FC_IND_NFM_E!V45+FC_IND_CPC_E!V45+FC_IND_NMM_E!V45+FC_IND_PPP_E!V45+FC_IND_FBT_E!V45+FC_IND_TE_E!V45+FC_IND_MAC_E!V45+FC_IND_TL_E!V45+FC_IND_WP_E!V45+FC_IND_MQ_E!V45+FC_IND_CON_E!V45+FC_IND_NSP_E!V45</f>
        <v>0</v>
      </c>
      <c r="W45" s="8">
        <f>FC_IND_IS_E!W45+FC_IND_NFM_E!W45+FC_IND_CPC_E!W45+FC_IND_NMM_E!W45+FC_IND_PPP_E!W45+FC_IND_FBT_E!W45+FC_IND_TE_E!W45+FC_IND_MAC_E!W45+FC_IND_TL_E!W45+FC_IND_WP_E!W45+FC_IND_MQ_E!W45+FC_IND_CON_E!W45+FC_IND_NSP_E!W45</f>
        <v>0</v>
      </c>
      <c r="X45" s="8">
        <f>FC_IND_IS_E!X45+FC_IND_NFM_E!X45+FC_IND_CPC_E!X45+FC_IND_NMM_E!X45+FC_IND_PPP_E!X45+FC_IND_FBT_E!X45+FC_IND_TE_E!X45+FC_IND_MAC_E!X45+FC_IND_TL_E!X45+FC_IND_WP_E!X45+FC_IND_MQ_E!X45+FC_IND_CON_E!X45+FC_IND_NSP_E!X45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FC_IND_IS_E!C46+FC_IND_NFM_E!C46+FC_IND_CPC_E!C46+FC_IND_NMM_E!C46+FC_IND_PPP_E!C46+FC_IND_FBT_E!C46+FC_IND_TE_E!C46+FC_IND_MAC_E!C46+FC_IND_TL_E!C46+FC_IND_WP_E!C46+FC_IND_MQ_E!C46+FC_IND_CON_E!C46+FC_IND_NSP_E!C46</f>
        <v>0</v>
      </c>
      <c r="D46" s="8">
        <f>FC_IND_IS_E!D46+FC_IND_NFM_E!D46+FC_IND_CPC_E!D46+FC_IND_NMM_E!D46+FC_IND_PPP_E!D46+FC_IND_FBT_E!D46+FC_IND_TE_E!D46+FC_IND_MAC_E!D46+FC_IND_TL_E!D46+FC_IND_WP_E!D46+FC_IND_MQ_E!D46+FC_IND_CON_E!D46+FC_IND_NSP_E!D46</f>
        <v>0</v>
      </c>
      <c r="E46" s="8">
        <f>FC_IND_IS_E!E46+FC_IND_NFM_E!E46+FC_IND_CPC_E!E46+FC_IND_NMM_E!E46+FC_IND_PPP_E!E46+FC_IND_FBT_E!E46+FC_IND_TE_E!E46+FC_IND_MAC_E!E46+FC_IND_TL_E!E46+FC_IND_WP_E!E46+FC_IND_MQ_E!E46+FC_IND_CON_E!E46+FC_IND_NSP_E!E46</f>
        <v>0</v>
      </c>
      <c r="F46" s="8">
        <f>FC_IND_IS_E!F46+FC_IND_NFM_E!F46+FC_IND_CPC_E!F46+FC_IND_NMM_E!F46+FC_IND_PPP_E!F46+FC_IND_FBT_E!F46+FC_IND_TE_E!F46+FC_IND_MAC_E!F46+FC_IND_TL_E!F46+FC_IND_WP_E!F46+FC_IND_MQ_E!F46+FC_IND_CON_E!F46+FC_IND_NSP_E!F46</f>
        <v>0</v>
      </c>
      <c r="G46" s="8">
        <f>FC_IND_IS_E!G46+FC_IND_NFM_E!G46+FC_IND_CPC_E!G46+FC_IND_NMM_E!G46+FC_IND_PPP_E!G46+FC_IND_FBT_E!G46+FC_IND_TE_E!G46+FC_IND_MAC_E!G46+FC_IND_TL_E!G46+FC_IND_WP_E!G46+FC_IND_MQ_E!G46+FC_IND_CON_E!G46+FC_IND_NSP_E!G46</f>
        <v>0</v>
      </c>
      <c r="H46" s="8">
        <f>FC_IND_IS_E!H46+FC_IND_NFM_E!H46+FC_IND_CPC_E!H46+FC_IND_NMM_E!H46+FC_IND_PPP_E!H46+FC_IND_FBT_E!H46+FC_IND_TE_E!H46+FC_IND_MAC_E!H46+FC_IND_TL_E!H46+FC_IND_WP_E!H46+FC_IND_MQ_E!H46+FC_IND_CON_E!H46+FC_IND_NSP_E!H46</f>
        <v>0</v>
      </c>
      <c r="I46" s="8">
        <f>FC_IND_IS_E!I46+FC_IND_NFM_E!I46+FC_IND_CPC_E!I46+FC_IND_NMM_E!I46+FC_IND_PPP_E!I46+FC_IND_FBT_E!I46+FC_IND_TE_E!I46+FC_IND_MAC_E!I46+FC_IND_TL_E!I46+FC_IND_WP_E!I46+FC_IND_MQ_E!I46+FC_IND_CON_E!I46+FC_IND_NSP_E!I46</f>
        <v>0</v>
      </c>
      <c r="J46" s="8">
        <f>FC_IND_IS_E!J46+FC_IND_NFM_E!J46+FC_IND_CPC_E!J46+FC_IND_NMM_E!J46+FC_IND_PPP_E!J46+FC_IND_FBT_E!J46+FC_IND_TE_E!J46+FC_IND_MAC_E!J46+FC_IND_TL_E!J46+FC_IND_WP_E!J46+FC_IND_MQ_E!J46+FC_IND_CON_E!J46+FC_IND_NSP_E!J46</f>
        <v>0</v>
      </c>
      <c r="K46" s="8">
        <f>FC_IND_IS_E!K46+FC_IND_NFM_E!K46+FC_IND_CPC_E!K46+FC_IND_NMM_E!K46+FC_IND_PPP_E!K46+FC_IND_FBT_E!K46+FC_IND_TE_E!K46+FC_IND_MAC_E!K46+FC_IND_TL_E!K46+FC_IND_WP_E!K46+FC_IND_MQ_E!K46+FC_IND_CON_E!K46+FC_IND_NSP_E!K46</f>
        <v>0</v>
      </c>
      <c r="L46" s="8">
        <f>FC_IND_IS_E!L46+FC_IND_NFM_E!L46+FC_IND_CPC_E!L46+FC_IND_NMM_E!L46+FC_IND_PPP_E!L46+FC_IND_FBT_E!L46+FC_IND_TE_E!L46+FC_IND_MAC_E!L46+FC_IND_TL_E!L46+FC_IND_WP_E!L46+FC_IND_MQ_E!L46+FC_IND_CON_E!L46+FC_IND_NSP_E!L46</f>
        <v>0</v>
      </c>
      <c r="M46" s="8">
        <f>FC_IND_IS_E!M46+FC_IND_NFM_E!M46+FC_IND_CPC_E!M46+FC_IND_NMM_E!M46+FC_IND_PPP_E!M46+FC_IND_FBT_E!M46+FC_IND_TE_E!M46+FC_IND_MAC_E!M46+FC_IND_TL_E!M46+FC_IND_WP_E!M46+FC_IND_MQ_E!M46+FC_IND_CON_E!M46+FC_IND_NSP_E!M46</f>
        <v>0</v>
      </c>
      <c r="N46" s="8">
        <f>FC_IND_IS_E!N46+FC_IND_NFM_E!N46+FC_IND_CPC_E!N46+FC_IND_NMM_E!N46+FC_IND_PPP_E!N46+FC_IND_FBT_E!N46+FC_IND_TE_E!N46+FC_IND_MAC_E!N46+FC_IND_TL_E!N46+FC_IND_WP_E!N46+FC_IND_MQ_E!N46+FC_IND_CON_E!N46+FC_IND_NSP_E!N46</f>
        <v>0</v>
      </c>
      <c r="O46" s="8">
        <f>FC_IND_IS_E!O46+FC_IND_NFM_E!O46+FC_IND_CPC_E!O46+FC_IND_NMM_E!O46+FC_IND_PPP_E!O46+FC_IND_FBT_E!O46+FC_IND_TE_E!O46+FC_IND_MAC_E!O46+FC_IND_TL_E!O46+FC_IND_WP_E!O46+FC_IND_MQ_E!O46+FC_IND_CON_E!O46+FC_IND_NSP_E!O46</f>
        <v>0</v>
      </c>
      <c r="P46" s="8">
        <f>FC_IND_IS_E!P46+FC_IND_NFM_E!P46+FC_IND_CPC_E!P46+FC_IND_NMM_E!P46+FC_IND_PPP_E!P46+FC_IND_FBT_E!P46+FC_IND_TE_E!P46+FC_IND_MAC_E!P46+FC_IND_TL_E!P46+FC_IND_WP_E!P46+FC_IND_MQ_E!P46+FC_IND_CON_E!P46+FC_IND_NSP_E!P46</f>
        <v>0</v>
      </c>
      <c r="Q46" s="8">
        <f>FC_IND_IS_E!Q46+FC_IND_NFM_E!Q46+FC_IND_CPC_E!Q46+FC_IND_NMM_E!Q46+FC_IND_PPP_E!Q46+FC_IND_FBT_E!Q46+FC_IND_TE_E!Q46+FC_IND_MAC_E!Q46+FC_IND_TL_E!Q46+FC_IND_WP_E!Q46+FC_IND_MQ_E!Q46+FC_IND_CON_E!Q46+FC_IND_NSP_E!Q46</f>
        <v>0</v>
      </c>
      <c r="R46" s="8">
        <f>FC_IND_IS_E!R46+FC_IND_NFM_E!R46+FC_IND_CPC_E!R46+FC_IND_NMM_E!R46+FC_IND_PPP_E!R46+FC_IND_FBT_E!R46+FC_IND_TE_E!R46+FC_IND_MAC_E!R46+FC_IND_TL_E!R46+FC_IND_WP_E!R46+FC_IND_MQ_E!R46+FC_IND_CON_E!R46+FC_IND_NSP_E!R46</f>
        <v>0</v>
      </c>
      <c r="S46" s="8">
        <f>FC_IND_IS_E!S46+FC_IND_NFM_E!S46+FC_IND_CPC_E!S46+FC_IND_NMM_E!S46+FC_IND_PPP_E!S46+FC_IND_FBT_E!S46+FC_IND_TE_E!S46+FC_IND_MAC_E!S46+FC_IND_TL_E!S46+FC_IND_WP_E!S46+FC_IND_MQ_E!S46+FC_IND_CON_E!S46+FC_IND_NSP_E!S46</f>
        <v>0</v>
      </c>
      <c r="T46" s="8">
        <f>FC_IND_IS_E!T46+FC_IND_NFM_E!T46+FC_IND_CPC_E!T46+FC_IND_NMM_E!T46+FC_IND_PPP_E!T46+FC_IND_FBT_E!T46+FC_IND_TE_E!T46+FC_IND_MAC_E!T46+FC_IND_TL_E!T46+FC_IND_WP_E!T46+FC_IND_MQ_E!T46+FC_IND_CON_E!T46+FC_IND_NSP_E!T46</f>
        <v>0</v>
      </c>
      <c r="U46" s="8">
        <f>FC_IND_IS_E!U46+FC_IND_NFM_E!U46+FC_IND_CPC_E!U46+FC_IND_NMM_E!U46+FC_IND_PPP_E!U46+FC_IND_FBT_E!U46+FC_IND_TE_E!U46+FC_IND_MAC_E!U46+FC_IND_TL_E!U46+FC_IND_WP_E!U46+FC_IND_MQ_E!U46+FC_IND_CON_E!U46+FC_IND_NSP_E!U46</f>
        <v>0</v>
      </c>
      <c r="V46" s="8">
        <f>FC_IND_IS_E!V46+FC_IND_NFM_E!V46+FC_IND_CPC_E!V46+FC_IND_NMM_E!V46+FC_IND_PPP_E!V46+FC_IND_FBT_E!V46+FC_IND_TE_E!V46+FC_IND_MAC_E!V46+FC_IND_TL_E!V46+FC_IND_WP_E!V46+FC_IND_MQ_E!V46+FC_IND_CON_E!V46+FC_IND_NSP_E!V46</f>
        <v>0</v>
      </c>
      <c r="W46" s="8">
        <f>FC_IND_IS_E!W46+FC_IND_NFM_E!W46+FC_IND_CPC_E!W46+FC_IND_NMM_E!W46+FC_IND_PPP_E!W46+FC_IND_FBT_E!W46+FC_IND_TE_E!W46+FC_IND_MAC_E!W46+FC_IND_TL_E!W46+FC_IND_WP_E!W46+FC_IND_MQ_E!W46+FC_IND_CON_E!W46+FC_IND_NSP_E!W46</f>
        <v>0</v>
      </c>
      <c r="X46" s="8">
        <f>FC_IND_IS_E!X46+FC_IND_NFM_E!X46+FC_IND_CPC_E!X46+FC_IND_NMM_E!X46+FC_IND_PPP_E!X46+FC_IND_FBT_E!X46+FC_IND_TE_E!X46+FC_IND_MAC_E!X46+FC_IND_TL_E!X46+FC_IND_WP_E!X46+FC_IND_MQ_E!X46+FC_IND_CON_E!X46+FC_IND_NSP_E!X46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FC_IND_IS_E!C47+FC_IND_NFM_E!C47+FC_IND_CPC_E!C47+FC_IND_NMM_E!C47+FC_IND_PPP_E!C47+FC_IND_FBT_E!C47+FC_IND_TE_E!C47+FC_IND_MAC_E!C47+FC_IND_TL_E!C47+FC_IND_WP_E!C47+FC_IND_MQ_E!C47+FC_IND_CON_E!C47+FC_IND_NSP_E!C47</f>
        <v>0</v>
      </c>
      <c r="D47" s="8">
        <f>FC_IND_IS_E!D47+FC_IND_NFM_E!D47+FC_IND_CPC_E!D47+FC_IND_NMM_E!D47+FC_IND_PPP_E!D47+FC_IND_FBT_E!D47+FC_IND_TE_E!D47+FC_IND_MAC_E!D47+FC_IND_TL_E!D47+FC_IND_WP_E!D47+FC_IND_MQ_E!D47+FC_IND_CON_E!D47+FC_IND_NSP_E!D47</f>
        <v>0</v>
      </c>
      <c r="E47" s="8">
        <f>FC_IND_IS_E!E47+FC_IND_NFM_E!E47+FC_IND_CPC_E!E47+FC_IND_NMM_E!E47+FC_IND_PPP_E!E47+FC_IND_FBT_E!E47+FC_IND_TE_E!E47+FC_IND_MAC_E!E47+FC_IND_TL_E!E47+FC_IND_WP_E!E47+FC_IND_MQ_E!E47+FC_IND_CON_E!E47+FC_IND_NSP_E!E47</f>
        <v>0</v>
      </c>
      <c r="F47" s="8">
        <f>FC_IND_IS_E!F47+FC_IND_NFM_E!F47+FC_IND_CPC_E!F47+FC_IND_NMM_E!F47+FC_IND_PPP_E!F47+FC_IND_FBT_E!F47+FC_IND_TE_E!F47+FC_IND_MAC_E!F47+FC_IND_TL_E!F47+FC_IND_WP_E!F47+FC_IND_MQ_E!F47+FC_IND_CON_E!F47+FC_IND_NSP_E!F47</f>
        <v>0</v>
      </c>
      <c r="G47" s="8">
        <f>FC_IND_IS_E!G47+FC_IND_NFM_E!G47+FC_IND_CPC_E!G47+FC_IND_NMM_E!G47+FC_IND_PPP_E!G47+FC_IND_FBT_E!G47+FC_IND_TE_E!G47+FC_IND_MAC_E!G47+FC_IND_TL_E!G47+FC_IND_WP_E!G47+FC_IND_MQ_E!G47+FC_IND_CON_E!G47+FC_IND_NSP_E!G47</f>
        <v>0</v>
      </c>
      <c r="H47" s="8">
        <f>FC_IND_IS_E!H47+FC_IND_NFM_E!H47+FC_IND_CPC_E!H47+FC_IND_NMM_E!H47+FC_IND_PPP_E!H47+FC_IND_FBT_E!H47+FC_IND_TE_E!H47+FC_IND_MAC_E!H47+FC_IND_TL_E!H47+FC_IND_WP_E!H47+FC_IND_MQ_E!H47+FC_IND_CON_E!H47+FC_IND_NSP_E!H47</f>
        <v>0</v>
      </c>
      <c r="I47" s="8">
        <f>FC_IND_IS_E!I47+FC_IND_NFM_E!I47+FC_IND_CPC_E!I47+FC_IND_NMM_E!I47+FC_IND_PPP_E!I47+FC_IND_FBT_E!I47+FC_IND_TE_E!I47+FC_IND_MAC_E!I47+FC_IND_TL_E!I47+FC_IND_WP_E!I47+FC_IND_MQ_E!I47+FC_IND_CON_E!I47+FC_IND_NSP_E!I47</f>
        <v>0</v>
      </c>
      <c r="J47" s="8">
        <f>FC_IND_IS_E!J47+FC_IND_NFM_E!J47+FC_IND_CPC_E!J47+FC_IND_NMM_E!J47+FC_IND_PPP_E!J47+FC_IND_FBT_E!J47+FC_IND_TE_E!J47+FC_IND_MAC_E!J47+FC_IND_TL_E!J47+FC_IND_WP_E!J47+FC_IND_MQ_E!J47+FC_IND_CON_E!J47+FC_IND_NSP_E!J47</f>
        <v>0</v>
      </c>
      <c r="K47" s="8">
        <f>FC_IND_IS_E!K47+FC_IND_NFM_E!K47+FC_IND_CPC_E!K47+FC_IND_NMM_E!K47+FC_IND_PPP_E!K47+FC_IND_FBT_E!K47+FC_IND_TE_E!K47+FC_IND_MAC_E!K47+FC_IND_TL_E!K47+FC_IND_WP_E!K47+FC_IND_MQ_E!K47+FC_IND_CON_E!K47+FC_IND_NSP_E!K47</f>
        <v>0</v>
      </c>
      <c r="L47" s="8">
        <f>FC_IND_IS_E!L47+FC_IND_NFM_E!L47+FC_IND_CPC_E!L47+FC_IND_NMM_E!L47+FC_IND_PPP_E!L47+FC_IND_FBT_E!L47+FC_IND_TE_E!L47+FC_IND_MAC_E!L47+FC_IND_TL_E!L47+FC_IND_WP_E!L47+FC_IND_MQ_E!L47+FC_IND_CON_E!L47+FC_IND_NSP_E!L47</f>
        <v>0</v>
      </c>
      <c r="M47" s="8">
        <f>FC_IND_IS_E!M47+FC_IND_NFM_E!M47+FC_IND_CPC_E!M47+FC_IND_NMM_E!M47+FC_IND_PPP_E!M47+FC_IND_FBT_E!M47+FC_IND_TE_E!M47+FC_IND_MAC_E!M47+FC_IND_TL_E!M47+FC_IND_WP_E!M47+FC_IND_MQ_E!M47+FC_IND_CON_E!M47+FC_IND_NSP_E!M47</f>
        <v>0</v>
      </c>
      <c r="N47" s="8">
        <f>FC_IND_IS_E!N47+FC_IND_NFM_E!N47+FC_IND_CPC_E!N47+FC_IND_NMM_E!N47+FC_IND_PPP_E!N47+FC_IND_FBT_E!N47+FC_IND_TE_E!N47+FC_IND_MAC_E!N47+FC_IND_TL_E!N47+FC_IND_WP_E!N47+FC_IND_MQ_E!N47+FC_IND_CON_E!N47+FC_IND_NSP_E!N47</f>
        <v>0</v>
      </c>
      <c r="O47" s="8">
        <f>FC_IND_IS_E!O47+FC_IND_NFM_E!O47+FC_IND_CPC_E!O47+FC_IND_NMM_E!O47+FC_IND_PPP_E!O47+FC_IND_FBT_E!O47+FC_IND_TE_E!O47+FC_IND_MAC_E!O47+FC_IND_TL_E!O47+FC_IND_WP_E!O47+FC_IND_MQ_E!O47+FC_IND_CON_E!O47+FC_IND_NSP_E!O47</f>
        <v>0</v>
      </c>
      <c r="P47" s="8">
        <f>FC_IND_IS_E!P47+FC_IND_NFM_E!P47+FC_IND_CPC_E!P47+FC_IND_NMM_E!P47+FC_IND_PPP_E!P47+FC_IND_FBT_E!P47+FC_IND_TE_E!P47+FC_IND_MAC_E!P47+FC_IND_TL_E!P47+FC_IND_WP_E!P47+FC_IND_MQ_E!P47+FC_IND_CON_E!P47+FC_IND_NSP_E!P47</f>
        <v>0</v>
      </c>
      <c r="Q47" s="8">
        <f>FC_IND_IS_E!Q47+FC_IND_NFM_E!Q47+FC_IND_CPC_E!Q47+FC_IND_NMM_E!Q47+FC_IND_PPP_E!Q47+FC_IND_FBT_E!Q47+FC_IND_TE_E!Q47+FC_IND_MAC_E!Q47+FC_IND_TL_E!Q47+FC_IND_WP_E!Q47+FC_IND_MQ_E!Q47+FC_IND_CON_E!Q47+FC_IND_NSP_E!Q47</f>
        <v>0</v>
      </c>
      <c r="R47" s="8">
        <f>FC_IND_IS_E!R47+FC_IND_NFM_E!R47+FC_IND_CPC_E!R47+FC_IND_NMM_E!R47+FC_IND_PPP_E!R47+FC_IND_FBT_E!R47+FC_IND_TE_E!R47+FC_IND_MAC_E!R47+FC_IND_TL_E!R47+FC_IND_WP_E!R47+FC_IND_MQ_E!R47+FC_IND_CON_E!R47+FC_IND_NSP_E!R47</f>
        <v>0</v>
      </c>
      <c r="S47" s="8">
        <f>FC_IND_IS_E!S47+FC_IND_NFM_E!S47+FC_IND_CPC_E!S47+FC_IND_NMM_E!S47+FC_IND_PPP_E!S47+FC_IND_FBT_E!S47+FC_IND_TE_E!S47+FC_IND_MAC_E!S47+FC_IND_TL_E!S47+FC_IND_WP_E!S47+FC_IND_MQ_E!S47+FC_IND_CON_E!S47+FC_IND_NSP_E!S47</f>
        <v>0</v>
      </c>
      <c r="T47" s="8">
        <f>FC_IND_IS_E!T47+FC_IND_NFM_E!T47+FC_IND_CPC_E!T47+FC_IND_NMM_E!T47+FC_IND_PPP_E!T47+FC_IND_FBT_E!T47+FC_IND_TE_E!T47+FC_IND_MAC_E!T47+FC_IND_TL_E!T47+FC_IND_WP_E!T47+FC_IND_MQ_E!T47+FC_IND_CON_E!T47+FC_IND_NSP_E!T47</f>
        <v>0</v>
      </c>
      <c r="U47" s="8">
        <f>FC_IND_IS_E!U47+FC_IND_NFM_E!U47+FC_IND_CPC_E!U47+FC_IND_NMM_E!U47+FC_IND_PPP_E!U47+FC_IND_FBT_E!U47+FC_IND_TE_E!U47+FC_IND_MAC_E!U47+FC_IND_TL_E!U47+FC_IND_WP_E!U47+FC_IND_MQ_E!U47+FC_IND_CON_E!U47+FC_IND_NSP_E!U47</f>
        <v>0</v>
      </c>
      <c r="V47" s="8">
        <f>FC_IND_IS_E!V47+FC_IND_NFM_E!V47+FC_IND_CPC_E!V47+FC_IND_NMM_E!V47+FC_IND_PPP_E!V47+FC_IND_FBT_E!V47+FC_IND_TE_E!V47+FC_IND_MAC_E!V47+FC_IND_TL_E!V47+FC_IND_WP_E!V47+FC_IND_MQ_E!V47+FC_IND_CON_E!V47+FC_IND_NSP_E!V47</f>
        <v>0</v>
      </c>
      <c r="W47" s="8">
        <f>FC_IND_IS_E!W47+FC_IND_NFM_E!W47+FC_IND_CPC_E!W47+FC_IND_NMM_E!W47+FC_IND_PPP_E!W47+FC_IND_FBT_E!W47+FC_IND_TE_E!W47+FC_IND_MAC_E!W47+FC_IND_TL_E!W47+FC_IND_WP_E!W47+FC_IND_MQ_E!W47+FC_IND_CON_E!W47+FC_IND_NSP_E!W47</f>
        <v>0</v>
      </c>
      <c r="X47" s="8">
        <f>FC_IND_IS_E!X47+FC_IND_NFM_E!X47+FC_IND_CPC_E!X47+FC_IND_NMM_E!X47+FC_IND_PPP_E!X47+FC_IND_FBT_E!X47+FC_IND_TE_E!X47+FC_IND_MAC_E!X47+FC_IND_TL_E!X47+FC_IND_WP_E!X47+FC_IND_MQ_E!X47+FC_IND_CON_E!X47+FC_IND_NSP_E!X47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FC_IND_IS_E!C48+FC_IND_NFM_E!C48+FC_IND_CPC_E!C48+FC_IND_NMM_E!C48+FC_IND_PPP_E!C48+FC_IND_FBT_E!C48+FC_IND_TE_E!C48+FC_IND_MAC_E!C48+FC_IND_TL_E!C48+FC_IND_WP_E!C48+FC_IND_MQ_E!C48+FC_IND_CON_E!C48+FC_IND_NSP_E!C48</f>
        <v>446.79386700000003</v>
      </c>
      <c r="D48" s="8">
        <f>FC_IND_IS_E!D48+FC_IND_NFM_E!D48+FC_IND_CPC_E!D48+FC_IND_NMM_E!D48+FC_IND_PPP_E!D48+FC_IND_FBT_E!D48+FC_IND_TE_E!D48+FC_IND_MAC_E!D48+FC_IND_TL_E!D48+FC_IND_WP_E!D48+FC_IND_MQ_E!D48+FC_IND_CON_E!D48+FC_IND_NSP_E!D48</f>
        <v>421.44359399999973</v>
      </c>
      <c r="E48" s="8">
        <f>FC_IND_IS_E!E48+FC_IND_NFM_E!E48+FC_IND_CPC_E!E48+FC_IND_NMM_E!E48+FC_IND_PPP_E!E48+FC_IND_FBT_E!E48+FC_IND_TE_E!E48+FC_IND_MAC_E!E48+FC_IND_TL_E!E48+FC_IND_WP_E!E48+FC_IND_MQ_E!E48+FC_IND_CON_E!E48+FC_IND_NSP_E!E48</f>
        <v>440.45621099999994</v>
      </c>
      <c r="F48" s="8">
        <f>FC_IND_IS_E!F48+FC_IND_NFM_E!F48+FC_IND_CPC_E!F48+FC_IND_NMM_E!F48+FC_IND_PPP_E!F48+FC_IND_FBT_E!F48+FC_IND_TE_E!F48+FC_IND_MAC_E!F48+FC_IND_TL_E!F48+FC_IND_WP_E!F48+FC_IND_MQ_E!F48+FC_IND_CON_E!F48+FC_IND_NSP_E!F48</f>
        <v>434.11890599999987</v>
      </c>
      <c r="G48" s="8">
        <f>FC_IND_IS_E!G48+FC_IND_NFM_E!G48+FC_IND_CPC_E!G48+FC_IND_NMM_E!G48+FC_IND_PPP_E!G48+FC_IND_FBT_E!G48+FC_IND_TE_E!G48+FC_IND_MAC_E!G48+FC_IND_TL_E!G48+FC_IND_WP_E!G48+FC_IND_MQ_E!G48+FC_IND_CON_E!G48+FC_IND_NSP_E!G48</f>
        <v>462.63765600000011</v>
      </c>
      <c r="H48" s="8">
        <f>FC_IND_IS_E!H48+FC_IND_NFM_E!H48+FC_IND_CPC_E!H48+FC_IND_NMM_E!H48+FC_IND_PPP_E!H48+FC_IND_FBT_E!H48+FC_IND_TE_E!H48+FC_IND_MAC_E!H48+FC_IND_TL_E!H48+FC_IND_WP_E!H48+FC_IND_MQ_E!H48+FC_IND_CON_E!H48+FC_IND_NSP_E!H48</f>
        <v>487.98757799999987</v>
      </c>
      <c r="I48" s="8">
        <f>FC_IND_IS_E!I48+FC_IND_NFM_E!I48+FC_IND_CPC_E!I48+FC_IND_NMM_E!I48+FC_IND_PPP_E!I48+FC_IND_FBT_E!I48+FC_IND_TE_E!I48+FC_IND_MAC_E!I48+FC_IND_TL_E!I48+FC_IND_WP_E!I48+FC_IND_MQ_E!I48+FC_IND_CON_E!I48+FC_IND_NSP_E!I48</f>
        <v>462.63765600000005</v>
      </c>
      <c r="J48" s="8">
        <f>FC_IND_IS_E!J48+FC_IND_NFM_E!J48+FC_IND_CPC_E!J48+FC_IND_NMM_E!J48+FC_IND_PPP_E!J48+FC_IND_FBT_E!J48+FC_IND_TE_E!J48+FC_IND_MAC_E!J48+FC_IND_TL_E!J48+FC_IND_WP_E!J48+FC_IND_MQ_E!J48+FC_IND_CON_E!J48+FC_IND_NSP_E!J48</f>
        <v>453.13117199999999</v>
      </c>
      <c r="K48" s="8">
        <f>FC_IND_IS_E!K48+FC_IND_NFM_E!K48+FC_IND_CPC_E!K48+FC_IND_NMM_E!K48+FC_IND_PPP_E!K48+FC_IND_FBT_E!K48+FC_IND_TE_E!K48+FC_IND_MAC_E!K48+FC_IND_TL_E!K48+FC_IND_WP_E!K48+FC_IND_MQ_E!K48+FC_IND_CON_E!K48+FC_IND_NSP_E!K48</f>
        <v>481.64992200000023</v>
      </c>
      <c r="L48" s="8">
        <f>FC_IND_IS_E!L48+FC_IND_NFM_E!L48+FC_IND_CPC_E!L48+FC_IND_NMM_E!L48+FC_IND_PPP_E!L48+FC_IND_FBT_E!L48+FC_IND_TE_E!L48+FC_IND_MAC_E!L48+FC_IND_TL_E!L48+FC_IND_WP_E!L48+FC_IND_MQ_E!L48+FC_IND_CON_E!L48+FC_IND_NSP_E!L48</f>
        <v>456.30000000000007</v>
      </c>
      <c r="M48" s="8">
        <f>FC_IND_IS_E!M48+FC_IND_NFM_E!M48+FC_IND_CPC_E!M48+FC_IND_NMM_E!M48+FC_IND_PPP_E!M48+FC_IND_FBT_E!M48+FC_IND_TE_E!M48+FC_IND_MAC_E!M48+FC_IND_TL_E!M48+FC_IND_WP_E!M48+FC_IND_MQ_E!M48+FC_IND_CON_E!M48+FC_IND_NSP_E!M48</f>
        <v>367.57492200000002</v>
      </c>
      <c r="N48" s="8">
        <f>FC_IND_IS_E!N48+FC_IND_NFM_E!N48+FC_IND_CPC_E!N48+FC_IND_NMM_E!N48+FC_IND_PPP_E!N48+FC_IND_FBT_E!N48+FC_IND_TE_E!N48+FC_IND_MAC_E!N48+FC_IND_TL_E!N48+FC_IND_WP_E!N48+FC_IND_MQ_E!N48+FC_IND_CON_E!N48+FC_IND_NSP_E!N48</f>
        <v>316.87507799999997</v>
      </c>
      <c r="O48" s="8">
        <f>FC_IND_IS_E!O48+FC_IND_NFM_E!O48+FC_IND_CPC_E!O48+FC_IND_NMM_E!O48+FC_IND_PPP_E!O48+FC_IND_FBT_E!O48+FC_IND_TE_E!O48+FC_IND_MAC_E!O48+FC_IND_TL_E!O48+FC_IND_WP_E!O48+FC_IND_MQ_E!O48+FC_IND_CON_E!O48+FC_IND_NSP_E!O48</f>
        <v>297.862461</v>
      </c>
      <c r="P48" s="8">
        <f>FC_IND_IS_E!P48+FC_IND_NFM_E!P48+FC_IND_CPC_E!P48+FC_IND_NMM_E!P48+FC_IND_PPP_E!P48+FC_IND_FBT_E!P48+FC_IND_TE_E!P48+FC_IND_MAC_E!P48+FC_IND_TL_E!P48+FC_IND_WP_E!P48+FC_IND_MQ_E!P48+FC_IND_CON_E!P48+FC_IND_NSP_E!P48</f>
        <v>425.01712500000008</v>
      </c>
      <c r="Q48" s="8">
        <f>FC_IND_IS_E!Q48+FC_IND_NFM_E!Q48+FC_IND_CPC_E!Q48+FC_IND_NMM_E!Q48+FC_IND_PPP_E!Q48+FC_IND_FBT_E!Q48+FC_IND_TE_E!Q48+FC_IND_MAC_E!Q48+FC_IND_TL_E!Q48+FC_IND_WP_E!Q48+FC_IND_MQ_E!Q48+FC_IND_CON_E!Q48+FC_IND_NSP_E!Q48</f>
        <v>511.36312499999997</v>
      </c>
      <c r="R48" s="8">
        <f>FC_IND_IS_E!R48+FC_IND_NFM_E!R48+FC_IND_CPC_E!R48+FC_IND_NMM_E!R48+FC_IND_PPP_E!R48+FC_IND_FBT_E!R48+FC_IND_TE_E!R48+FC_IND_MAC_E!R48+FC_IND_TL_E!R48+FC_IND_WP_E!R48+FC_IND_MQ_E!R48+FC_IND_CON_E!R48+FC_IND_NSP_E!R48</f>
        <v>396.93888000000004</v>
      </c>
      <c r="S48" s="8">
        <f>FC_IND_IS_E!S48+FC_IND_NFM_E!S48+FC_IND_CPC_E!S48+FC_IND_NMM_E!S48+FC_IND_PPP_E!S48+FC_IND_FBT_E!S48+FC_IND_TE_E!S48+FC_IND_MAC_E!S48+FC_IND_TL_E!S48+FC_IND_WP_E!S48+FC_IND_MQ_E!S48+FC_IND_CON_E!S48+FC_IND_NSP_E!S48</f>
        <v>387.10596599999997</v>
      </c>
      <c r="T48" s="8">
        <f>FC_IND_IS_E!T48+FC_IND_NFM_E!T48+FC_IND_CPC_E!T48+FC_IND_NMM_E!T48+FC_IND_PPP_E!T48+FC_IND_FBT_E!T48+FC_IND_TE_E!T48+FC_IND_MAC_E!T48+FC_IND_TL_E!T48+FC_IND_WP_E!T48+FC_IND_MQ_E!T48+FC_IND_CON_E!T48+FC_IND_NSP_E!T48</f>
        <v>341.82977400000004</v>
      </c>
      <c r="U48" s="8">
        <f>FC_IND_IS_E!U48+FC_IND_NFM_E!U48+FC_IND_CPC_E!U48+FC_IND_NMM_E!U48+FC_IND_PPP_E!U48+FC_IND_FBT_E!U48+FC_IND_TE_E!U48+FC_IND_MAC_E!U48+FC_IND_TL_E!U48+FC_IND_WP_E!U48+FC_IND_MQ_E!U48+FC_IND_CON_E!U48+FC_IND_NSP_E!U48</f>
        <v>227.51293499999997</v>
      </c>
      <c r="V48" s="8">
        <f>FC_IND_IS_E!V48+FC_IND_NFM_E!V48+FC_IND_CPC_E!V48+FC_IND_NMM_E!V48+FC_IND_PPP_E!V48+FC_IND_FBT_E!V48+FC_IND_TE_E!V48+FC_IND_MAC_E!V48+FC_IND_TL_E!V48+FC_IND_WP_E!V48+FC_IND_MQ_E!V48+FC_IND_CON_E!V48+FC_IND_NSP_E!V48</f>
        <v>170.308008</v>
      </c>
      <c r="W48" s="8">
        <f>FC_IND_IS_E!W48+FC_IND_NFM_E!W48+FC_IND_CPC_E!W48+FC_IND_NMM_E!W48+FC_IND_PPP_E!W48+FC_IND_FBT_E!W48+FC_IND_TE_E!W48+FC_IND_MAC_E!W48+FC_IND_TL_E!W48+FC_IND_WP_E!W48+FC_IND_MQ_E!W48+FC_IND_CON_E!W48+FC_IND_NSP_E!W48</f>
        <v>204.25918499999995</v>
      </c>
      <c r="X48" s="8">
        <f>FC_IND_IS_E!X48+FC_IND_NFM_E!X48+FC_IND_CPC_E!X48+FC_IND_NMM_E!X48+FC_IND_PPP_E!X48+FC_IND_FBT_E!X48+FC_IND_TE_E!X48+FC_IND_MAC_E!X48+FC_IND_TL_E!X48+FC_IND_WP_E!X48+FC_IND_MQ_E!X48+FC_IND_CON_E!X48+FC_IND_NSP_E!X48</f>
        <v>39.678795000000001</v>
      </c>
    </row>
    <row r="49" spans="1:24" ht="11.25" customHeight="1" x14ac:dyDescent="0.2">
      <c r="A49" s="28" t="s">
        <v>84</v>
      </c>
      <c r="B49" s="7" t="s">
        <v>85</v>
      </c>
      <c r="C49" s="8">
        <f>FC_IND_IS_E!C49+FC_IND_NFM_E!C49+FC_IND_CPC_E!C49+FC_IND_NMM_E!C49+FC_IND_PPP_E!C49+FC_IND_FBT_E!C49+FC_IND_TE_E!C49+FC_IND_MAC_E!C49+FC_IND_TL_E!C49+FC_IND_WP_E!C49+FC_IND_MQ_E!C49+FC_IND_CON_E!C49+FC_IND_NSP_E!C49</f>
        <v>0</v>
      </c>
      <c r="D49" s="8">
        <f>FC_IND_IS_E!D49+FC_IND_NFM_E!D49+FC_IND_CPC_E!D49+FC_IND_NMM_E!D49+FC_IND_PPP_E!D49+FC_IND_FBT_E!D49+FC_IND_TE_E!D49+FC_IND_MAC_E!D49+FC_IND_TL_E!D49+FC_IND_WP_E!D49+FC_IND_MQ_E!D49+FC_IND_CON_E!D49+FC_IND_NSP_E!D49</f>
        <v>0</v>
      </c>
      <c r="E49" s="8">
        <f>FC_IND_IS_E!E49+FC_IND_NFM_E!E49+FC_IND_CPC_E!E49+FC_IND_NMM_E!E49+FC_IND_PPP_E!E49+FC_IND_FBT_E!E49+FC_IND_TE_E!E49+FC_IND_MAC_E!E49+FC_IND_TL_E!E49+FC_IND_WP_E!E49+FC_IND_MQ_E!E49+FC_IND_CON_E!E49+FC_IND_NSP_E!E49</f>
        <v>0</v>
      </c>
      <c r="F49" s="8">
        <f>FC_IND_IS_E!F49+FC_IND_NFM_E!F49+FC_IND_CPC_E!F49+FC_IND_NMM_E!F49+FC_IND_PPP_E!F49+FC_IND_FBT_E!F49+FC_IND_TE_E!F49+FC_IND_MAC_E!F49+FC_IND_TL_E!F49+FC_IND_WP_E!F49+FC_IND_MQ_E!F49+FC_IND_CON_E!F49+FC_IND_NSP_E!F49</f>
        <v>0</v>
      </c>
      <c r="G49" s="8">
        <f>FC_IND_IS_E!G49+FC_IND_NFM_E!G49+FC_IND_CPC_E!G49+FC_IND_NMM_E!G49+FC_IND_PPP_E!G49+FC_IND_FBT_E!G49+FC_IND_TE_E!G49+FC_IND_MAC_E!G49+FC_IND_TL_E!G49+FC_IND_WP_E!G49+FC_IND_MQ_E!G49+FC_IND_CON_E!G49+FC_IND_NSP_E!G49</f>
        <v>0</v>
      </c>
      <c r="H49" s="8">
        <f>FC_IND_IS_E!H49+FC_IND_NFM_E!H49+FC_IND_CPC_E!H49+FC_IND_NMM_E!H49+FC_IND_PPP_E!H49+FC_IND_FBT_E!H49+FC_IND_TE_E!H49+FC_IND_MAC_E!H49+FC_IND_TL_E!H49+FC_IND_WP_E!H49+FC_IND_MQ_E!H49+FC_IND_CON_E!H49+FC_IND_NSP_E!H49</f>
        <v>0</v>
      </c>
      <c r="I49" s="8">
        <f>FC_IND_IS_E!I49+FC_IND_NFM_E!I49+FC_IND_CPC_E!I49+FC_IND_NMM_E!I49+FC_IND_PPP_E!I49+FC_IND_FBT_E!I49+FC_IND_TE_E!I49+FC_IND_MAC_E!I49+FC_IND_TL_E!I49+FC_IND_WP_E!I49+FC_IND_MQ_E!I49+FC_IND_CON_E!I49+FC_IND_NSP_E!I49</f>
        <v>0</v>
      </c>
      <c r="J49" s="8">
        <f>FC_IND_IS_E!J49+FC_IND_NFM_E!J49+FC_IND_CPC_E!J49+FC_IND_NMM_E!J49+FC_IND_PPP_E!J49+FC_IND_FBT_E!J49+FC_IND_TE_E!J49+FC_IND_MAC_E!J49+FC_IND_TL_E!J49+FC_IND_WP_E!J49+FC_IND_MQ_E!J49+FC_IND_CON_E!J49+FC_IND_NSP_E!J49</f>
        <v>0</v>
      </c>
      <c r="K49" s="8">
        <f>FC_IND_IS_E!K49+FC_IND_NFM_E!K49+FC_IND_CPC_E!K49+FC_IND_NMM_E!K49+FC_IND_PPP_E!K49+FC_IND_FBT_E!K49+FC_IND_TE_E!K49+FC_IND_MAC_E!K49+FC_IND_TL_E!K49+FC_IND_WP_E!K49+FC_IND_MQ_E!K49+FC_IND_CON_E!K49+FC_IND_NSP_E!K49</f>
        <v>0</v>
      </c>
      <c r="L49" s="8">
        <f>FC_IND_IS_E!L49+FC_IND_NFM_E!L49+FC_IND_CPC_E!L49+FC_IND_NMM_E!L49+FC_IND_PPP_E!L49+FC_IND_FBT_E!L49+FC_IND_TE_E!L49+FC_IND_MAC_E!L49+FC_IND_TL_E!L49+FC_IND_WP_E!L49+FC_IND_MQ_E!L49+FC_IND_CON_E!L49+FC_IND_NSP_E!L49</f>
        <v>0</v>
      </c>
      <c r="M49" s="8">
        <f>FC_IND_IS_E!M49+FC_IND_NFM_E!M49+FC_IND_CPC_E!M49+FC_IND_NMM_E!M49+FC_IND_PPP_E!M49+FC_IND_FBT_E!M49+FC_IND_TE_E!M49+FC_IND_MAC_E!M49+FC_IND_TL_E!M49+FC_IND_WP_E!M49+FC_IND_MQ_E!M49+FC_IND_CON_E!M49+FC_IND_NSP_E!M49</f>
        <v>0</v>
      </c>
      <c r="N49" s="8">
        <f>FC_IND_IS_E!N49+FC_IND_NFM_E!N49+FC_IND_CPC_E!N49+FC_IND_NMM_E!N49+FC_IND_PPP_E!N49+FC_IND_FBT_E!N49+FC_IND_TE_E!N49+FC_IND_MAC_E!N49+FC_IND_TL_E!N49+FC_IND_WP_E!N49+FC_IND_MQ_E!N49+FC_IND_CON_E!N49+FC_IND_NSP_E!N49</f>
        <v>0</v>
      </c>
      <c r="O49" s="8">
        <f>FC_IND_IS_E!O49+FC_IND_NFM_E!O49+FC_IND_CPC_E!O49+FC_IND_NMM_E!O49+FC_IND_PPP_E!O49+FC_IND_FBT_E!O49+FC_IND_TE_E!O49+FC_IND_MAC_E!O49+FC_IND_TL_E!O49+FC_IND_WP_E!O49+FC_IND_MQ_E!O49+FC_IND_CON_E!O49+FC_IND_NSP_E!O49</f>
        <v>0</v>
      </c>
      <c r="P49" s="8">
        <f>FC_IND_IS_E!P49+FC_IND_NFM_E!P49+FC_IND_CPC_E!P49+FC_IND_NMM_E!P49+FC_IND_PPP_E!P49+FC_IND_FBT_E!P49+FC_IND_TE_E!P49+FC_IND_MAC_E!P49+FC_IND_TL_E!P49+FC_IND_WP_E!P49+FC_IND_MQ_E!P49+FC_IND_CON_E!P49+FC_IND_NSP_E!P49</f>
        <v>0</v>
      </c>
      <c r="Q49" s="8">
        <f>FC_IND_IS_E!Q49+FC_IND_NFM_E!Q49+FC_IND_CPC_E!Q49+FC_IND_NMM_E!Q49+FC_IND_PPP_E!Q49+FC_IND_FBT_E!Q49+FC_IND_TE_E!Q49+FC_IND_MAC_E!Q49+FC_IND_TL_E!Q49+FC_IND_WP_E!Q49+FC_IND_MQ_E!Q49+FC_IND_CON_E!Q49+FC_IND_NSP_E!Q49</f>
        <v>0</v>
      </c>
      <c r="R49" s="8">
        <f>FC_IND_IS_E!R49+FC_IND_NFM_E!R49+FC_IND_CPC_E!R49+FC_IND_NMM_E!R49+FC_IND_PPP_E!R49+FC_IND_FBT_E!R49+FC_IND_TE_E!R49+FC_IND_MAC_E!R49+FC_IND_TL_E!R49+FC_IND_WP_E!R49+FC_IND_MQ_E!R49+FC_IND_CON_E!R49+FC_IND_NSP_E!R49</f>
        <v>0</v>
      </c>
      <c r="S49" s="8">
        <f>FC_IND_IS_E!S49+FC_IND_NFM_E!S49+FC_IND_CPC_E!S49+FC_IND_NMM_E!S49+FC_IND_PPP_E!S49+FC_IND_FBT_E!S49+FC_IND_TE_E!S49+FC_IND_MAC_E!S49+FC_IND_TL_E!S49+FC_IND_WP_E!S49+FC_IND_MQ_E!S49+FC_IND_CON_E!S49+FC_IND_NSP_E!S49</f>
        <v>0</v>
      </c>
      <c r="T49" s="8">
        <f>FC_IND_IS_E!T49+FC_IND_NFM_E!T49+FC_IND_CPC_E!T49+FC_IND_NMM_E!T49+FC_IND_PPP_E!T49+FC_IND_FBT_E!T49+FC_IND_TE_E!T49+FC_IND_MAC_E!T49+FC_IND_TL_E!T49+FC_IND_WP_E!T49+FC_IND_MQ_E!T49+FC_IND_CON_E!T49+FC_IND_NSP_E!T49</f>
        <v>0</v>
      </c>
      <c r="U49" s="8">
        <f>FC_IND_IS_E!U49+FC_IND_NFM_E!U49+FC_IND_CPC_E!U49+FC_IND_NMM_E!U49+FC_IND_PPP_E!U49+FC_IND_FBT_E!U49+FC_IND_TE_E!U49+FC_IND_MAC_E!U49+FC_IND_TL_E!U49+FC_IND_WP_E!U49+FC_IND_MQ_E!U49+FC_IND_CON_E!U49+FC_IND_NSP_E!U49</f>
        <v>0</v>
      </c>
      <c r="V49" s="8">
        <f>FC_IND_IS_E!V49+FC_IND_NFM_E!V49+FC_IND_CPC_E!V49+FC_IND_NMM_E!V49+FC_IND_PPP_E!V49+FC_IND_FBT_E!V49+FC_IND_TE_E!V49+FC_IND_MAC_E!V49+FC_IND_TL_E!V49+FC_IND_WP_E!V49+FC_IND_MQ_E!V49+FC_IND_CON_E!V49+FC_IND_NSP_E!V49</f>
        <v>0</v>
      </c>
      <c r="W49" s="8">
        <f>FC_IND_IS_E!W49+FC_IND_NFM_E!W49+FC_IND_CPC_E!W49+FC_IND_NMM_E!W49+FC_IND_PPP_E!W49+FC_IND_FBT_E!W49+FC_IND_TE_E!W49+FC_IND_MAC_E!W49+FC_IND_TL_E!W49+FC_IND_WP_E!W49+FC_IND_MQ_E!W49+FC_IND_CON_E!W49+FC_IND_NSP_E!W49</f>
        <v>0</v>
      </c>
      <c r="X49" s="8">
        <f>FC_IND_IS_E!X49+FC_IND_NFM_E!X49+FC_IND_CPC_E!X49+FC_IND_NMM_E!X49+FC_IND_PPP_E!X49+FC_IND_FBT_E!X49+FC_IND_TE_E!X49+FC_IND_MAC_E!X49+FC_IND_TL_E!X49+FC_IND_WP_E!X49+FC_IND_MQ_E!X49+FC_IND_CON_E!X49+FC_IND_NSP_E!X49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FC_IND_IS_E!C50+FC_IND_NFM_E!C50+FC_IND_CPC_E!C50+FC_IND_NMM_E!C50+FC_IND_PPP_E!C50+FC_IND_FBT_E!C50+FC_IND_TE_E!C50+FC_IND_MAC_E!C50+FC_IND_TL_E!C50+FC_IND_WP_E!C50+FC_IND_MQ_E!C50+FC_IND_CON_E!C50+FC_IND_NSP_E!C50</f>
        <v>0</v>
      </c>
      <c r="D50" s="8">
        <f>FC_IND_IS_E!D50+FC_IND_NFM_E!D50+FC_IND_CPC_E!D50+FC_IND_NMM_E!D50+FC_IND_PPP_E!D50+FC_IND_FBT_E!D50+FC_IND_TE_E!D50+FC_IND_MAC_E!D50+FC_IND_TL_E!D50+FC_IND_WP_E!D50+FC_IND_MQ_E!D50+FC_IND_CON_E!D50+FC_IND_NSP_E!D50</f>
        <v>0</v>
      </c>
      <c r="E50" s="8">
        <f>FC_IND_IS_E!E50+FC_IND_NFM_E!E50+FC_IND_CPC_E!E50+FC_IND_NMM_E!E50+FC_IND_PPP_E!E50+FC_IND_FBT_E!E50+FC_IND_TE_E!E50+FC_IND_MAC_E!E50+FC_IND_TL_E!E50+FC_IND_WP_E!E50+FC_IND_MQ_E!E50+FC_IND_CON_E!E50+FC_IND_NSP_E!E50</f>
        <v>0</v>
      </c>
      <c r="F50" s="8">
        <f>FC_IND_IS_E!F50+FC_IND_NFM_E!F50+FC_IND_CPC_E!F50+FC_IND_NMM_E!F50+FC_IND_PPP_E!F50+FC_IND_FBT_E!F50+FC_IND_TE_E!F50+FC_IND_MAC_E!F50+FC_IND_TL_E!F50+FC_IND_WP_E!F50+FC_IND_MQ_E!F50+FC_IND_CON_E!F50+FC_IND_NSP_E!F50</f>
        <v>0</v>
      </c>
      <c r="G50" s="8">
        <f>FC_IND_IS_E!G50+FC_IND_NFM_E!G50+FC_IND_CPC_E!G50+FC_IND_NMM_E!G50+FC_IND_PPP_E!G50+FC_IND_FBT_E!G50+FC_IND_TE_E!G50+FC_IND_MAC_E!G50+FC_IND_TL_E!G50+FC_IND_WP_E!G50+FC_IND_MQ_E!G50+FC_IND_CON_E!G50+FC_IND_NSP_E!G50</f>
        <v>17.679960000000001</v>
      </c>
      <c r="H50" s="8">
        <f>FC_IND_IS_E!H50+FC_IND_NFM_E!H50+FC_IND_CPC_E!H50+FC_IND_NMM_E!H50+FC_IND_PPP_E!H50+FC_IND_FBT_E!H50+FC_IND_TE_E!H50+FC_IND_MAC_E!H50+FC_IND_TL_E!H50+FC_IND_WP_E!H50+FC_IND_MQ_E!H50+FC_IND_CON_E!H50+FC_IND_NSP_E!H50</f>
        <v>0</v>
      </c>
      <c r="I50" s="8">
        <f>FC_IND_IS_E!I50+FC_IND_NFM_E!I50+FC_IND_CPC_E!I50+FC_IND_NMM_E!I50+FC_IND_PPP_E!I50+FC_IND_FBT_E!I50+FC_IND_TE_E!I50+FC_IND_MAC_E!I50+FC_IND_TL_E!I50+FC_IND_WP_E!I50+FC_IND_MQ_E!I50+FC_IND_CON_E!I50+FC_IND_NSP_E!I50</f>
        <v>0</v>
      </c>
      <c r="J50" s="8">
        <f>FC_IND_IS_E!J50+FC_IND_NFM_E!J50+FC_IND_CPC_E!J50+FC_IND_NMM_E!J50+FC_IND_PPP_E!J50+FC_IND_FBT_E!J50+FC_IND_TE_E!J50+FC_IND_MAC_E!J50+FC_IND_TL_E!J50+FC_IND_WP_E!J50+FC_IND_MQ_E!J50+FC_IND_CON_E!J50+FC_IND_NSP_E!J50</f>
        <v>0</v>
      </c>
      <c r="K50" s="8">
        <f>FC_IND_IS_E!K50+FC_IND_NFM_E!K50+FC_IND_CPC_E!K50+FC_IND_NMM_E!K50+FC_IND_PPP_E!K50+FC_IND_FBT_E!K50+FC_IND_TE_E!K50+FC_IND_MAC_E!K50+FC_IND_TL_E!K50+FC_IND_WP_E!K50+FC_IND_MQ_E!K50+FC_IND_CON_E!K50+FC_IND_NSP_E!K50</f>
        <v>0</v>
      </c>
      <c r="L50" s="8">
        <f>FC_IND_IS_E!L50+FC_IND_NFM_E!L50+FC_IND_CPC_E!L50+FC_IND_NMM_E!L50+FC_IND_PPP_E!L50+FC_IND_FBT_E!L50+FC_IND_TE_E!L50+FC_IND_MAC_E!L50+FC_IND_TL_E!L50+FC_IND_WP_E!L50+FC_IND_MQ_E!L50+FC_IND_CON_E!L50+FC_IND_NSP_E!L50</f>
        <v>0</v>
      </c>
      <c r="M50" s="8">
        <f>FC_IND_IS_E!M50+FC_IND_NFM_E!M50+FC_IND_CPC_E!M50+FC_IND_NMM_E!M50+FC_IND_PPP_E!M50+FC_IND_FBT_E!M50+FC_IND_TE_E!M50+FC_IND_MAC_E!M50+FC_IND_TL_E!M50+FC_IND_WP_E!M50+FC_IND_MQ_E!M50+FC_IND_CON_E!M50+FC_IND_NSP_E!M50</f>
        <v>0</v>
      </c>
      <c r="N50" s="8">
        <f>FC_IND_IS_E!N50+FC_IND_NFM_E!N50+FC_IND_CPC_E!N50+FC_IND_NMM_E!N50+FC_IND_PPP_E!N50+FC_IND_FBT_E!N50+FC_IND_TE_E!N50+FC_IND_MAC_E!N50+FC_IND_TL_E!N50+FC_IND_WP_E!N50+FC_IND_MQ_E!N50+FC_IND_CON_E!N50+FC_IND_NSP_E!N50</f>
        <v>0</v>
      </c>
      <c r="O50" s="8">
        <f>FC_IND_IS_E!O50+FC_IND_NFM_E!O50+FC_IND_CPC_E!O50+FC_IND_NMM_E!O50+FC_IND_PPP_E!O50+FC_IND_FBT_E!O50+FC_IND_TE_E!O50+FC_IND_MAC_E!O50+FC_IND_TL_E!O50+FC_IND_WP_E!O50+FC_IND_MQ_E!O50+FC_IND_CON_E!O50+FC_IND_NSP_E!O50</f>
        <v>0</v>
      </c>
      <c r="P50" s="8">
        <f>FC_IND_IS_E!P50+FC_IND_NFM_E!P50+FC_IND_CPC_E!P50+FC_IND_NMM_E!P50+FC_IND_PPP_E!P50+FC_IND_FBT_E!P50+FC_IND_TE_E!P50+FC_IND_MAC_E!P50+FC_IND_TL_E!P50+FC_IND_WP_E!P50+FC_IND_MQ_E!P50+FC_IND_CON_E!P50+FC_IND_NSP_E!P50</f>
        <v>0</v>
      </c>
      <c r="Q50" s="8">
        <f>FC_IND_IS_E!Q50+FC_IND_NFM_E!Q50+FC_IND_CPC_E!Q50+FC_IND_NMM_E!Q50+FC_IND_PPP_E!Q50+FC_IND_FBT_E!Q50+FC_IND_TE_E!Q50+FC_IND_MAC_E!Q50+FC_IND_TL_E!Q50+FC_IND_WP_E!Q50+FC_IND_MQ_E!Q50+FC_IND_CON_E!Q50+FC_IND_NSP_E!Q50</f>
        <v>0</v>
      </c>
      <c r="R50" s="8">
        <f>FC_IND_IS_E!R50+FC_IND_NFM_E!R50+FC_IND_CPC_E!R50+FC_IND_NMM_E!R50+FC_IND_PPP_E!R50+FC_IND_FBT_E!R50+FC_IND_TE_E!R50+FC_IND_MAC_E!R50+FC_IND_TL_E!R50+FC_IND_WP_E!R50+FC_IND_MQ_E!R50+FC_IND_CON_E!R50+FC_IND_NSP_E!R50</f>
        <v>0</v>
      </c>
      <c r="S50" s="8">
        <f>FC_IND_IS_E!S50+FC_IND_NFM_E!S50+FC_IND_CPC_E!S50+FC_IND_NMM_E!S50+FC_IND_PPP_E!S50+FC_IND_FBT_E!S50+FC_IND_TE_E!S50+FC_IND_MAC_E!S50+FC_IND_TL_E!S50+FC_IND_WP_E!S50+FC_IND_MQ_E!S50+FC_IND_CON_E!S50+FC_IND_NSP_E!S50</f>
        <v>0</v>
      </c>
      <c r="T50" s="8">
        <f>FC_IND_IS_E!T50+FC_IND_NFM_E!T50+FC_IND_CPC_E!T50+FC_IND_NMM_E!T50+FC_IND_PPP_E!T50+FC_IND_FBT_E!T50+FC_IND_TE_E!T50+FC_IND_MAC_E!T50+FC_IND_TL_E!T50+FC_IND_WP_E!T50+FC_IND_MQ_E!T50+FC_IND_CON_E!T50+FC_IND_NSP_E!T50</f>
        <v>0</v>
      </c>
      <c r="U50" s="8">
        <f>FC_IND_IS_E!U50+FC_IND_NFM_E!U50+FC_IND_CPC_E!U50+FC_IND_NMM_E!U50+FC_IND_PPP_E!U50+FC_IND_FBT_E!U50+FC_IND_TE_E!U50+FC_IND_MAC_E!U50+FC_IND_TL_E!U50+FC_IND_WP_E!U50+FC_IND_MQ_E!U50+FC_IND_CON_E!U50+FC_IND_NSP_E!U50</f>
        <v>0</v>
      </c>
      <c r="V50" s="8">
        <f>FC_IND_IS_E!V50+FC_IND_NFM_E!V50+FC_IND_CPC_E!V50+FC_IND_NMM_E!V50+FC_IND_PPP_E!V50+FC_IND_FBT_E!V50+FC_IND_TE_E!V50+FC_IND_MAC_E!V50+FC_IND_TL_E!V50+FC_IND_WP_E!V50+FC_IND_MQ_E!V50+FC_IND_CON_E!V50+FC_IND_NSP_E!V50</f>
        <v>0</v>
      </c>
      <c r="W50" s="8">
        <f>FC_IND_IS_E!W50+FC_IND_NFM_E!W50+FC_IND_CPC_E!W50+FC_IND_NMM_E!W50+FC_IND_PPP_E!W50+FC_IND_FBT_E!W50+FC_IND_TE_E!W50+FC_IND_MAC_E!W50+FC_IND_TL_E!W50+FC_IND_WP_E!W50+FC_IND_MQ_E!W50+FC_IND_CON_E!W50+FC_IND_NSP_E!W50</f>
        <v>0</v>
      </c>
      <c r="X50" s="8">
        <f>FC_IND_IS_E!X50+FC_IND_NFM_E!X50+FC_IND_CPC_E!X50+FC_IND_NMM_E!X50+FC_IND_PPP_E!X50+FC_IND_FBT_E!X50+FC_IND_TE_E!X50+FC_IND_MAC_E!X50+FC_IND_TL_E!X50+FC_IND_WP_E!X50+FC_IND_MQ_E!X50+FC_IND_CON_E!X50+FC_IND_NSP_E!X50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FC_IND_IS_E!C51+FC_IND_NFM_E!C51+FC_IND_CPC_E!C51+FC_IND_NMM_E!C51+FC_IND_PPP_E!C51+FC_IND_FBT_E!C51+FC_IND_TE_E!C51+FC_IND_MAC_E!C51+FC_IND_TL_E!C51+FC_IND_WP_E!C51+FC_IND_MQ_E!C51+FC_IND_CON_E!C51+FC_IND_NSP_E!C51</f>
        <v>0</v>
      </c>
      <c r="D51" s="27">
        <f>FC_IND_IS_E!D51+FC_IND_NFM_E!D51+FC_IND_CPC_E!D51+FC_IND_NMM_E!D51+FC_IND_PPP_E!D51+FC_IND_FBT_E!D51+FC_IND_TE_E!D51+FC_IND_MAC_E!D51+FC_IND_TL_E!D51+FC_IND_WP_E!D51+FC_IND_MQ_E!D51+FC_IND_CON_E!D51+FC_IND_NSP_E!D51</f>
        <v>0</v>
      </c>
      <c r="E51" s="27">
        <f>FC_IND_IS_E!E51+FC_IND_NFM_E!E51+FC_IND_CPC_E!E51+FC_IND_NMM_E!E51+FC_IND_PPP_E!E51+FC_IND_FBT_E!E51+FC_IND_TE_E!E51+FC_IND_MAC_E!E51+FC_IND_TL_E!E51+FC_IND_WP_E!E51+FC_IND_MQ_E!E51+FC_IND_CON_E!E51+FC_IND_NSP_E!E51</f>
        <v>0</v>
      </c>
      <c r="F51" s="27">
        <f>FC_IND_IS_E!F51+FC_IND_NFM_E!F51+FC_IND_CPC_E!F51+FC_IND_NMM_E!F51+FC_IND_PPP_E!F51+FC_IND_FBT_E!F51+FC_IND_TE_E!F51+FC_IND_MAC_E!F51+FC_IND_TL_E!F51+FC_IND_WP_E!F51+FC_IND_MQ_E!F51+FC_IND_CON_E!F51+FC_IND_NSP_E!F51</f>
        <v>0</v>
      </c>
      <c r="G51" s="27">
        <f>FC_IND_IS_E!G51+FC_IND_NFM_E!G51+FC_IND_CPC_E!G51+FC_IND_NMM_E!G51+FC_IND_PPP_E!G51+FC_IND_FBT_E!G51+FC_IND_TE_E!G51+FC_IND_MAC_E!G51+FC_IND_TL_E!G51+FC_IND_WP_E!G51+FC_IND_MQ_E!G51+FC_IND_CON_E!G51+FC_IND_NSP_E!G51</f>
        <v>0</v>
      </c>
      <c r="H51" s="27">
        <f>FC_IND_IS_E!H51+FC_IND_NFM_E!H51+FC_IND_CPC_E!H51+FC_IND_NMM_E!H51+FC_IND_PPP_E!H51+FC_IND_FBT_E!H51+FC_IND_TE_E!H51+FC_IND_MAC_E!H51+FC_IND_TL_E!H51+FC_IND_WP_E!H51+FC_IND_MQ_E!H51+FC_IND_CON_E!H51+FC_IND_NSP_E!H51</f>
        <v>0</v>
      </c>
      <c r="I51" s="27">
        <f>FC_IND_IS_E!I51+FC_IND_NFM_E!I51+FC_IND_CPC_E!I51+FC_IND_NMM_E!I51+FC_IND_PPP_E!I51+FC_IND_FBT_E!I51+FC_IND_TE_E!I51+FC_IND_MAC_E!I51+FC_IND_TL_E!I51+FC_IND_WP_E!I51+FC_IND_MQ_E!I51+FC_IND_CON_E!I51+FC_IND_NSP_E!I51</f>
        <v>0</v>
      </c>
      <c r="J51" s="27">
        <f>FC_IND_IS_E!J51+FC_IND_NFM_E!J51+FC_IND_CPC_E!J51+FC_IND_NMM_E!J51+FC_IND_PPP_E!J51+FC_IND_FBT_E!J51+FC_IND_TE_E!J51+FC_IND_MAC_E!J51+FC_IND_TL_E!J51+FC_IND_WP_E!J51+FC_IND_MQ_E!J51+FC_IND_CON_E!J51+FC_IND_NSP_E!J51</f>
        <v>0</v>
      </c>
      <c r="K51" s="27">
        <f>FC_IND_IS_E!K51+FC_IND_NFM_E!K51+FC_IND_CPC_E!K51+FC_IND_NMM_E!K51+FC_IND_PPP_E!K51+FC_IND_FBT_E!K51+FC_IND_TE_E!K51+FC_IND_MAC_E!K51+FC_IND_TL_E!K51+FC_IND_WP_E!K51+FC_IND_MQ_E!K51+FC_IND_CON_E!K51+FC_IND_NSP_E!K51</f>
        <v>0</v>
      </c>
      <c r="L51" s="27">
        <f>FC_IND_IS_E!L51+FC_IND_NFM_E!L51+FC_IND_CPC_E!L51+FC_IND_NMM_E!L51+FC_IND_PPP_E!L51+FC_IND_FBT_E!L51+FC_IND_TE_E!L51+FC_IND_MAC_E!L51+FC_IND_TL_E!L51+FC_IND_WP_E!L51+FC_IND_MQ_E!L51+FC_IND_CON_E!L51+FC_IND_NSP_E!L51</f>
        <v>0</v>
      </c>
      <c r="M51" s="27">
        <f>FC_IND_IS_E!M51+FC_IND_NFM_E!M51+FC_IND_CPC_E!M51+FC_IND_NMM_E!M51+FC_IND_PPP_E!M51+FC_IND_FBT_E!M51+FC_IND_TE_E!M51+FC_IND_MAC_E!M51+FC_IND_TL_E!M51+FC_IND_WP_E!M51+FC_IND_MQ_E!M51+FC_IND_CON_E!M51+FC_IND_NSP_E!M51</f>
        <v>0</v>
      </c>
      <c r="N51" s="27">
        <f>FC_IND_IS_E!N51+FC_IND_NFM_E!N51+FC_IND_CPC_E!N51+FC_IND_NMM_E!N51+FC_IND_PPP_E!N51+FC_IND_FBT_E!N51+FC_IND_TE_E!N51+FC_IND_MAC_E!N51+FC_IND_TL_E!N51+FC_IND_WP_E!N51+FC_IND_MQ_E!N51+FC_IND_CON_E!N51+FC_IND_NSP_E!N51</f>
        <v>0</v>
      </c>
      <c r="O51" s="27">
        <f>FC_IND_IS_E!O51+FC_IND_NFM_E!O51+FC_IND_CPC_E!O51+FC_IND_NMM_E!O51+FC_IND_PPP_E!O51+FC_IND_FBT_E!O51+FC_IND_TE_E!O51+FC_IND_MAC_E!O51+FC_IND_TL_E!O51+FC_IND_WP_E!O51+FC_IND_MQ_E!O51+FC_IND_CON_E!O51+FC_IND_NSP_E!O51</f>
        <v>0</v>
      </c>
      <c r="P51" s="27">
        <f>FC_IND_IS_E!P51+FC_IND_NFM_E!P51+FC_IND_CPC_E!P51+FC_IND_NMM_E!P51+FC_IND_PPP_E!P51+FC_IND_FBT_E!P51+FC_IND_TE_E!P51+FC_IND_MAC_E!P51+FC_IND_TL_E!P51+FC_IND_WP_E!P51+FC_IND_MQ_E!P51+FC_IND_CON_E!P51+FC_IND_NSP_E!P51</f>
        <v>0</v>
      </c>
      <c r="Q51" s="27">
        <f>FC_IND_IS_E!Q51+FC_IND_NFM_E!Q51+FC_IND_CPC_E!Q51+FC_IND_NMM_E!Q51+FC_IND_PPP_E!Q51+FC_IND_FBT_E!Q51+FC_IND_TE_E!Q51+FC_IND_MAC_E!Q51+FC_IND_TL_E!Q51+FC_IND_WP_E!Q51+FC_IND_MQ_E!Q51+FC_IND_CON_E!Q51+FC_IND_NSP_E!Q51</f>
        <v>0</v>
      </c>
      <c r="R51" s="27">
        <f>FC_IND_IS_E!R51+FC_IND_NFM_E!R51+FC_IND_CPC_E!R51+FC_IND_NMM_E!R51+FC_IND_PPP_E!R51+FC_IND_FBT_E!R51+FC_IND_TE_E!R51+FC_IND_MAC_E!R51+FC_IND_TL_E!R51+FC_IND_WP_E!R51+FC_IND_MQ_E!R51+FC_IND_CON_E!R51+FC_IND_NSP_E!R51</f>
        <v>0</v>
      </c>
      <c r="S51" s="27">
        <f>FC_IND_IS_E!S51+FC_IND_NFM_E!S51+FC_IND_CPC_E!S51+FC_IND_NMM_E!S51+FC_IND_PPP_E!S51+FC_IND_FBT_E!S51+FC_IND_TE_E!S51+FC_IND_MAC_E!S51+FC_IND_TL_E!S51+FC_IND_WP_E!S51+FC_IND_MQ_E!S51+FC_IND_CON_E!S51+FC_IND_NSP_E!S51</f>
        <v>0</v>
      </c>
      <c r="T51" s="27">
        <f>FC_IND_IS_E!T51+FC_IND_NFM_E!T51+FC_IND_CPC_E!T51+FC_IND_NMM_E!T51+FC_IND_PPP_E!T51+FC_IND_FBT_E!T51+FC_IND_TE_E!T51+FC_IND_MAC_E!T51+FC_IND_TL_E!T51+FC_IND_WP_E!T51+FC_IND_MQ_E!T51+FC_IND_CON_E!T51+FC_IND_NSP_E!T51</f>
        <v>0</v>
      </c>
      <c r="U51" s="27">
        <f>FC_IND_IS_E!U51+FC_IND_NFM_E!U51+FC_IND_CPC_E!U51+FC_IND_NMM_E!U51+FC_IND_PPP_E!U51+FC_IND_FBT_E!U51+FC_IND_TE_E!U51+FC_IND_MAC_E!U51+FC_IND_TL_E!U51+FC_IND_WP_E!U51+FC_IND_MQ_E!U51+FC_IND_CON_E!U51+FC_IND_NSP_E!U51</f>
        <v>0</v>
      </c>
      <c r="V51" s="27">
        <f>FC_IND_IS_E!V51+FC_IND_NFM_E!V51+FC_IND_CPC_E!V51+FC_IND_NMM_E!V51+FC_IND_PPP_E!V51+FC_IND_FBT_E!V51+FC_IND_TE_E!V51+FC_IND_MAC_E!V51+FC_IND_TL_E!V51+FC_IND_WP_E!V51+FC_IND_MQ_E!V51+FC_IND_CON_E!V51+FC_IND_NSP_E!V51</f>
        <v>0</v>
      </c>
      <c r="W51" s="27">
        <f>FC_IND_IS_E!W51+FC_IND_NFM_E!W51+FC_IND_CPC_E!W51+FC_IND_NMM_E!W51+FC_IND_PPP_E!W51+FC_IND_FBT_E!W51+FC_IND_TE_E!W51+FC_IND_MAC_E!W51+FC_IND_TL_E!W51+FC_IND_WP_E!W51+FC_IND_MQ_E!W51+FC_IND_CON_E!W51+FC_IND_NSP_E!W51</f>
        <v>0</v>
      </c>
      <c r="X51" s="27">
        <f>FC_IND_IS_E!X51+FC_IND_NFM_E!X51+FC_IND_CPC_E!X51+FC_IND_NMM_E!X51+FC_IND_PPP_E!X51+FC_IND_FBT_E!X51+FC_IND_TE_E!X51+FC_IND_MAC_E!X51+FC_IND_TL_E!X51+FC_IND_WP_E!X51+FC_IND_MQ_E!X51+FC_IND_CON_E!X51+FC_IND_NSP_E!X51</f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W52" si="19">SUM(C53:C54)</f>
        <v>0</v>
      </c>
      <c r="D52" s="27">
        <f t="shared" si="19"/>
        <v>2.5739999999999998</v>
      </c>
      <c r="E52" s="27">
        <f t="shared" si="19"/>
        <v>0</v>
      </c>
      <c r="F52" s="27">
        <f t="shared" si="19"/>
        <v>2.1451715999999998</v>
      </c>
      <c r="G52" s="27">
        <f t="shared" si="19"/>
        <v>10.152885600000001</v>
      </c>
      <c r="H52" s="27">
        <f t="shared" si="19"/>
        <v>19.733828399999997</v>
      </c>
      <c r="I52" s="27">
        <f t="shared" si="19"/>
        <v>10.439114399999998</v>
      </c>
      <c r="J52" s="27">
        <f t="shared" si="19"/>
        <v>41.184000000000005</v>
      </c>
      <c r="K52" s="27">
        <f t="shared" si="19"/>
        <v>34.1770572</v>
      </c>
      <c r="L52" s="27">
        <f t="shared" si="19"/>
        <v>39.468171600000005</v>
      </c>
      <c r="M52" s="27">
        <f t="shared" si="19"/>
        <v>42.7572288</v>
      </c>
      <c r="N52" s="27">
        <f t="shared" si="19"/>
        <v>0.57194279999999997</v>
      </c>
      <c r="O52" s="27">
        <f t="shared" si="19"/>
        <v>2.20011</v>
      </c>
      <c r="P52" s="27">
        <f t="shared" si="19"/>
        <v>4.1250000000000018</v>
      </c>
      <c r="Q52" s="27">
        <f t="shared" si="19"/>
        <v>44.96561625599999</v>
      </c>
      <c r="R52" s="27">
        <f t="shared" si="19"/>
        <v>65.13454200000001</v>
      </c>
      <c r="S52" s="27">
        <f t="shared" si="19"/>
        <v>69.731374416000023</v>
      </c>
      <c r="T52" s="27">
        <f t="shared" si="19"/>
        <v>94.947107745599993</v>
      </c>
      <c r="U52" s="27">
        <f t="shared" si="19"/>
        <v>102.98239685430346</v>
      </c>
      <c r="V52" s="27">
        <f t="shared" si="19"/>
        <v>133.47671451174028</v>
      </c>
      <c r="W52" s="27">
        <f t="shared" si="19"/>
        <v>159.82975105108761</v>
      </c>
      <c r="X52" s="27">
        <f t="shared" ref="X52" si="20">SUM(X53:X54)</f>
        <v>181.36644808275315</v>
      </c>
    </row>
    <row r="53" spans="1:24" ht="11.25" customHeight="1" x14ac:dyDescent="0.2">
      <c r="A53" s="29" t="s">
        <v>116</v>
      </c>
      <c r="B53" s="7" t="s">
        <v>117</v>
      </c>
      <c r="C53" s="8">
        <f>FC_IND_IS_E!C53+FC_IND_NFM_E!C53+FC_IND_CPC_E!C53+FC_IND_NMM_E!C53+FC_IND_PPP_E!C53+FC_IND_FBT_E!C53+FC_IND_TE_E!C53+FC_IND_MAC_E!C53+FC_IND_TL_E!C53+FC_IND_WP_E!C53+FC_IND_MQ_E!C53+FC_IND_CON_E!C53+FC_IND_NSP_E!C53</f>
        <v>0</v>
      </c>
      <c r="D53" s="8">
        <f>FC_IND_IS_E!D53+FC_IND_NFM_E!D53+FC_IND_CPC_E!D53+FC_IND_NMM_E!D53+FC_IND_PPP_E!D53+FC_IND_FBT_E!D53+FC_IND_TE_E!D53+FC_IND_MAC_E!D53+FC_IND_TL_E!D53+FC_IND_WP_E!D53+FC_IND_MQ_E!D53+FC_IND_CON_E!D53+FC_IND_NSP_E!D53</f>
        <v>2.5739999999999998</v>
      </c>
      <c r="E53" s="8">
        <f>FC_IND_IS_E!E53+FC_IND_NFM_E!E53+FC_IND_CPC_E!E53+FC_IND_NMM_E!E53+FC_IND_PPP_E!E53+FC_IND_FBT_E!E53+FC_IND_TE_E!E53+FC_IND_MAC_E!E53+FC_IND_TL_E!E53+FC_IND_WP_E!E53+FC_IND_MQ_E!E53+FC_IND_CON_E!E53+FC_IND_NSP_E!E53</f>
        <v>0</v>
      </c>
      <c r="F53" s="8">
        <f>FC_IND_IS_E!F53+FC_IND_NFM_E!F53+FC_IND_CPC_E!F53+FC_IND_NMM_E!F53+FC_IND_PPP_E!F53+FC_IND_FBT_E!F53+FC_IND_TE_E!F53+FC_IND_MAC_E!F53+FC_IND_TL_E!F53+FC_IND_WP_E!F53+FC_IND_MQ_E!F53+FC_IND_CON_E!F53+FC_IND_NSP_E!F53</f>
        <v>2.1451715999999998</v>
      </c>
      <c r="G53" s="8">
        <f>FC_IND_IS_E!G53+FC_IND_NFM_E!G53+FC_IND_CPC_E!G53+FC_IND_NMM_E!G53+FC_IND_PPP_E!G53+FC_IND_FBT_E!G53+FC_IND_TE_E!G53+FC_IND_MAC_E!G53+FC_IND_TL_E!G53+FC_IND_WP_E!G53+FC_IND_MQ_E!G53+FC_IND_CON_E!G53+FC_IND_NSP_E!G53</f>
        <v>10.152885600000001</v>
      </c>
      <c r="H53" s="8">
        <f>FC_IND_IS_E!H53+FC_IND_NFM_E!H53+FC_IND_CPC_E!H53+FC_IND_NMM_E!H53+FC_IND_PPP_E!H53+FC_IND_FBT_E!H53+FC_IND_TE_E!H53+FC_IND_MAC_E!H53+FC_IND_TL_E!H53+FC_IND_WP_E!H53+FC_IND_MQ_E!H53+FC_IND_CON_E!H53+FC_IND_NSP_E!H53</f>
        <v>19.733828399999997</v>
      </c>
      <c r="I53" s="8">
        <f>FC_IND_IS_E!I53+FC_IND_NFM_E!I53+FC_IND_CPC_E!I53+FC_IND_NMM_E!I53+FC_IND_PPP_E!I53+FC_IND_FBT_E!I53+FC_IND_TE_E!I53+FC_IND_MAC_E!I53+FC_IND_TL_E!I53+FC_IND_WP_E!I53+FC_IND_MQ_E!I53+FC_IND_CON_E!I53+FC_IND_NSP_E!I53</f>
        <v>10.439114399999998</v>
      </c>
      <c r="J53" s="8">
        <f>FC_IND_IS_E!J53+FC_IND_NFM_E!J53+FC_IND_CPC_E!J53+FC_IND_NMM_E!J53+FC_IND_PPP_E!J53+FC_IND_FBT_E!J53+FC_IND_TE_E!J53+FC_IND_MAC_E!J53+FC_IND_TL_E!J53+FC_IND_WP_E!J53+FC_IND_MQ_E!J53+FC_IND_CON_E!J53+FC_IND_NSP_E!J53</f>
        <v>41.184000000000005</v>
      </c>
      <c r="K53" s="8">
        <f>FC_IND_IS_E!K53+FC_IND_NFM_E!K53+FC_IND_CPC_E!K53+FC_IND_NMM_E!K53+FC_IND_PPP_E!K53+FC_IND_FBT_E!K53+FC_IND_TE_E!K53+FC_IND_MAC_E!K53+FC_IND_TL_E!K53+FC_IND_WP_E!K53+FC_IND_MQ_E!K53+FC_IND_CON_E!K53+FC_IND_NSP_E!K53</f>
        <v>34.1770572</v>
      </c>
      <c r="L53" s="8">
        <f>FC_IND_IS_E!L53+FC_IND_NFM_E!L53+FC_IND_CPC_E!L53+FC_IND_NMM_E!L53+FC_IND_PPP_E!L53+FC_IND_FBT_E!L53+FC_IND_TE_E!L53+FC_IND_MAC_E!L53+FC_IND_TL_E!L53+FC_IND_WP_E!L53+FC_IND_MQ_E!L53+FC_IND_CON_E!L53+FC_IND_NSP_E!L53</f>
        <v>39.468171600000005</v>
      </c>
      <c r="M53" s="8">
        <f>FC_IND_IS_E!M53+FC_IND_NFM_E!M53+FC_IND_CPC_E!M53+FC_IND_NMM_E!M53+FC_IND_PPP_E!M53+FC_IND_FBT_E!M53+FC_IND_TE_E!M53+FC_IND_MAC_E!M53+FC_IND_TL_E!M53+FC_IND_WP_E!M53+FC_IND_MQ_E!M53+FC_IND_CON_E!M53+FC_IND_NSP_E!M53</f>
        <v>42.7572288</v>
      </c>
      <c r="N53" s="8">
        <f>FC_IND_IS_E!N53+FC_IND_NFM_E!N53+FC_IND_CPC_E!N53+FC_IND_NMM_E!N53+FC_IND_PPP_E!N53+FC_IND_FBT_E!N53+FC_IND_TE_E!N53+FC_IND_MAC_E!N53+FC_IND_TL_E!N53+FC_IND_WP_E!N53+FC_IND_MQ_E!N53+FC_IND_CON_E!N53+FC_IND_NSP_E!N53</f>
        <v>0.57194279999999997</v>
      </c>
      <c r="O53" s="8">
        <f>FC_IND_IS_E!O53+FC_IND_NFM_E!O53+FC_IND_CPC_E!O53+FC_IND_NMM_E!O53+FC_IND_PPP_E!O53+FC_IND_FBT_E!O53+FC_IND_TE_E!O53+FC_IND_MAC_E!O53+FC_IND_TL_E!O53+FC_IND_WP_E!O53+FC_IND_MQ_E!O53+FC_IND_CON_E!O53+FC_IND_NSP_E!O53</f>
        <v>0</v>
      </c>
      <c r="P53" s="8">
        <f>FC_IND_IS_E!P53+FC_IND_NFM_E!P53+FC_IND_CPC_E!P53+FC_IND_NMM_E!P53+FC_IND_PPP_E!P53+FC_IND_FBT_E!P53+FC_IND_TE_E!P53+FC_IND_MAC_E!P53+FC_IND_TL_E!P53+FC_IND_WP_E!P53+FC_IND_MQ_E!P53+FC_IND_CON_E!P53+FC_IND_NSP_E!P53</f>
        <v>0</v>
      </c>
      <c r="Q53" s="8">
        <f>FC_IND_IS_E!Q53+FC_IND_NFM_E!Q53+FC_IND_CPC_E!Q53+FC_IND_NMM_E!Q53+FC_IND_PPP_E!Q53+FC_IND_FBT_E!Q53+FC_IND_TE_E!Q53+FC_IND_MAC_E!Q53+FC_IND_TL_E!Q53+FC_IND_WP_E!Q53+FC_IND_MQ_E!Q53+FC_IND_CON_E!Q53+FC_IND_NSP_E!Q53</f>
        <v>39.896999999999991</v>
      </c>
      <c r="R53" s="8">
        <f>FC_IND_IS_E!R53+FC_IND_NFM_E!R53+FC_IND_CPC_E!R53+FC_IND_NMM_E!R53+FC_IND_PPP_E!R53+FC_IND_FBT_E!R53+FC_IND_TE_E!R53+FC_IND_MAC_E!R53+FC_IND_TL_E!R53+FC_IND_WP_E!R53+FC_IND_MQ_E!R53+FC_IND_CON_E!R53+FC_IND_NSP_E!R53</f>
        <v>31.603057200000002</v>
      </c>
      <c r="S53" s="8">
        <f>FC_IND_IS_E!S53+FC_IND_NFM_E!S53+FC_IND_CPC_E!S53+FC_IND_NMM_E!S53+FC_IND_PPP_E!S53+FC_IND_FBT_E!S53+FC_IND_TE_E!S53+FC_IND_MAC_E!S53+FC_IND_TL_E!S53+FC_IND_WP_E!S53+FC_IND_MQ_E!S53+FC_IND_CON_E!S53+FC_IND_NSP_E!S53</f>
        <v>13.441942800000003</v>
      </c>
      <c r="T53" s="8">
        <f>FC_IND_IS_E!T53+FC_IND_NFM_E!T53+FC_IND_CPC_E!T53+FC_IND_NMM_E!T53+FC_IND_PPP_E!T53+FC_IND_FBT_E!T53+FC_IND_TE_E!T53+FC_IND_MAC_E!T53+FC_IND_TL_E!T53+FC_IND_WP_E!T53+FC_IND_MQ_E!T53+FC_IND_CON_E!T53+FC_IND_NSP_E!T53</f>
        <v>12.883384800000002</v>
      </c>
      <c r="U53" s="8">
        <f>FC_IND_IS_E!U53+FC_IND_NFM_E!U53+FC_IND_CPC_E!U53+FC_IND_NMM_E!U53+FC_IND_PPP_E!U53+FC_IND_FBT_E!U53+FC_IND_TE_E!U53+FC_IND_MAC_E!U53+FC_IND_TL_E!U53+FC_IND_WP_E!U53+FC_IND_MQ_E!U53+FC_IND_CON_E!U53+FC_IND_NSP_E!U53</f>
        <v>22.4205696</v>
      </c>
      <c r="V53" s="8">
        <f>FC_IND_IS_E!V53+FC_IND_NFM_E!V53+FC_IND_CPC_E!V53+FC_IND_NMM_E!V53+FC_IND_PPP_E!V53+FC_IND_FBT_E!V53+FC_IND_TE_E!V53+FC_IND_MAC_E!V53+FC_IND_TL_E!V53+FC_IND_WP_E!V53+FC_IND_MQ_E!V53+FC_IND_CON_E!V53+FC_IND_NSP_E!V53</f>
        <v>23.6643264</v>
      </c>
      <c r="W53" s="8">
        <f>FC_IND_IS_E!W53+FC_IND_NFM_E!W53+FC_IND_CPC_E!W53+FC_IND_NMM_E!W53+FC_IND_PPP_E!W53+FC_IND_FBT_E!W53+FC_IND_TE_E!W53+FC_IND_MAC_E!W53+FC_IND_TL_E!W53+FC_IND_WP_E!W53+FC_IND_MQ_E!W53+FC_IND_CON_E!W53+FC_IND_NSP_E!W53</f>
        <v>41.26894200000001</v>
      </c>
      <c r="X53" s="8">
        <f>FC_IND_IS_E!X53+FC_IND_NFM_E!X53+FC_IND_CPC_E!X53+FC_IND_NMM_E!X53+FC_IND_PPP_E!X53+FC_IND_FBT_E!X53+FC_IND_TE_E!X53+FC_IND_MAC_E!X53+FC_IND_TL_E!X53+FC_IND_WP_E!X53+FC_IND_MQ_E!X53+FC_IND_CON_E!X53+FC_IND_NSP_E!X53</f>
        <v>38.079241199999998</v>
      </c>
    </row>
    <row r="54" spans="1:24" ht="11.25" customHeight="1" x14ac:dyDescent="0.2">
      <c r="A54" s="43" t="s">
        <v>118</v>
      </c>
      <c r="B54" s="44" t="s">
        <v>119</v>
      </c>
      <c r="C54" s="45">
        <f>FC_IND_IS_E!C54+FC_IND_NFM_E!C54+FC_IND_CPC_E!C54+FC_IND_NMM_E!C54+FC_IND_PPP_E!C54+FC_IND_FBT_E!C54+FC_IND_TE_E!C54+FC_IND_MAC_E!C54+FC_IND_TL_E!C54+FC_IND_WP_E!C54+FC_IND_MQ_E!C54+FC_IND_CON_E!C54+FC_IND_NSP_E!C54</f>
        <v>0</v>
      </c>
      <c r="D54" s="45">
        <f>FC_IND_IS_E!D54+FC_IND_NFM_E!D54+FC_IND_CPC_E!D54+FC_IND_NMM_E!D54+FC_IND_PPP_E!D54+FC_IND_FBT_E!D54+FC_IND_TE_E!D54+FC_IND_MAC_E!D54+FC_IND_TL_E!D54+FC_IND_WP_E!D54+FC_IND_MQ_E!D54+FC_IND_CON_E!D54+FC_IND_NSP_E!D54</f>
        <v>0</v>
      </c>
      <c r="E54" s="45">
        <f>FC_IND_IS_E!E54+FC_IND_NFM_E!E54+FC_IND_CPC_E!E54+FC_IND_NMM_E!E54+FC_IND_PPP_E!E54+FC_IND_FBT_E!E54+FC_IND_TE_E!E54+FC_IND_MAC_E!E54+FC_IND_TL_E!E54+FC_IND_WP_E!E54+FC_IND_MQ_E!E54+FC_IND_CON_E!E54+FC_IND_NSP_E!E54</f>
        <v>0</v>
      </c>
      <c r="F54" s="45">
        <f>FC_IND_IS_E!F54+FC_IND_NFM_E!F54+FC_IND_CPC_E!F54+FC_IND_NMM_E!F54+FC_IND_PPP_E!F54+FC_IND_FBT_E!F54+FC_IND_TE_E!F54+FC_IND_MAC_E!F54+FC_IND_TL_E!F54+FC_IND_WP_E!F54+FC_IND_MQ_E!F54+FC_IND_CON_E!F54+FC_IND_NSP_E!F54</f>
        <v>0</v>
      </c>
      <c r="G54" s="45">
        <f>FC_IND_IS_E!G54+FC_IND_NFM_E!G54+FC_IND_CPC_E!G54+FC_IND_NMM_E!G54+FC_IND_PPP_E!G54+FC_IND_FBT_E!G54+FC_IND_TE_E!G54+FC_IND_MAC_E!G54+FC_IND_TL_E!G54+FC_IND_WP_E!G54+FC_IND_MQ_E!G54+FC_IND_CON_E!G54+FC_IND_NSP_E!G54</f>
        <v>0</v>
      </c>
      <c r="H54" s="45">
        <f>FC_IND_IS_E!H54+FC_IND_NFM_E!H54+FC_IND_CPC_E!H54+FC_IND_NMM_E!H54+FC_IND_PPP_E!H54+FC_IND_FBT_E!H54+FC_IND_TE_E!H54+FC_IND_MAC_E!H54+FC_IND_TL_E!H54+FC_IND_WP_E!H54+FC_IND_MQ_E!H54+FC_IND_CON_E!H54+FC_IND_NSP_E!H54</f>
        <v>0</v>
      </c>
      <c r="I54" s="45">
        <f>FC_IND_IS_E!I54+FC_IND_NFM_E!I54+FC_IND_CPC_E!I54+FC_IND_NMM_E!I54+FC_IND_PPP_E!I54+FC_IND_FBT_E!I54+FC_IND_TE_E!I54+FC_IND_MAC_E!I54+FC_IND_TL_E!I54+FC_IND_WP_E!I54+FC_IND_MQ_E!I54+FC_IND_CON_E!I54+FC_IND_NSP_E!I54</f>
        <v>0</v>
      </c>
      <c r="J54" s="45">
        <f>FC_IND_IS_E!J54+FC_IND_NFM_E!J54+FC_IND_CPC_E!J54+FC_IND_NMM_E!J54+FC_IND_PPP_E!J54+FC_IND_FBT_E!J54+FC_IND_TE_E!J54+FC_IND_MAC_E!J54+FC_IND_TL_E!J54+FC_IND_WP_E!J54+FC_IND_MQ_E!J54+FC_IND_CON_E!J54+FC_IND_NSP_E!J54</f>
        <v>0</v>
      </c>
      <c r="K54" s="45">
        <f>FC_IND_IS_E!K54+FC_IND_NFM_E!K54+FC_IND_CPC_E!K54+FC_IND_NMM_E!K54+FC_IND_PPP_E!K54+FC_IND_FBT_E!K54+FC_IND_TE_E!K54+FC_IND_MAC_E!K54+FC_IND_TL_E!K54+FC_IND_WP_E!K54+FC_IND_MQ_E!K54+FC_IND_CON_E!K54+FC_IND_NSP_E!K54</f>
        <v>0</v>
      </c>
      <c r="L54" s="45">
        <f>FC_IND_IS_E!L54+FC_IND_NFM_E!L54+FC_IND_CPC_E!L54+FC_IND_NMM_E!L54+FC_IND_PPP_E!L54+FC_IND_FBT_E!L54+FC_IND_TE_E!L54+FC_IND_MAC_E!L54+FC_IND_TL_E!L54+FC_IND_WP_E!L54+FC_IND_MQ_E!L54+FC_IND_CON_E!L54+FC_IND_NSP_E!L54</f>
        <v>0</v>
      </c>
      <c r="M54" s="45">
        <f>FC_IND_IS_E!M54+FC_IND_NFM_E!M54+FC_IND_CPC_E!M54+FC_IND_NMM_E!M54+FC_IND_PPP_E!M54+FC_IND_FBT_E!M54+FC_IND_TE_E!M54+FC_IND_MAC_E!M54+FC_IND_TL_E!M54+FC_IND_WP_E!M54+FC_IND_MQ_E!M54+FC_IND_CON_E!M54+FC_IND_NSP_E!M54</f>
        <v>0</v>
      </c>
      <c r="N54" s="45">
        <f>FC_IND_IS_E!N54+FC_IND_NFM_E!N54+FC_IND_CPC_E!N54+FC_IND_NMM_E!N54+FC_IND_PPP_E!N54+FC_IND_FBT_E!N54+FC_IND_TE_E!N54+FC_IND_MAC_E!N54+FC_IND_TL_E!N54+FC_IND_WP_E!N54+FC_IND_MQ_E!N54+FC_IND_CON_E!N54+FC_IND_NSP_E!N54</f>
        <v>0</v>
      </c>
      <c r="O54" s="45">
        <f>FC_IND_IS_E!O54+FC_IND_NFM_E!O54+FC_IND_CPC_E!O54+FC_IND_NMM_E!O54+FC_IND_PPP_E!O54+FC_IND_FBT_E!O54+FC_IND_TE_E!O54+FC_IND_MAC_E!O54+FC_IND_TL_E!O54+FC_IND_WP_E!O54+FC_IND_MQ_E!O54+FC_IND_CON_E!O54+FC_IND_NSP_E!O54</f>
        <v>2.20011</v>
      </c>
      <c r="P54" s="45">
        <f>FC_IND_IS_E!P54+FC_IND_NFM_E!P54+FC_IND_CPC_E!P54+FC_IND_NMM_E!P54+FC_IND_PPP_E!P54+FC_IND_FBT_E!P54+FC_IND_TE_E!P54+FC_IND_MAC_E!P54+FC_IND_TL_E!P54+FC_IND_WP_E!P54+FC_IND_MQ_E!P54+FC_IND_CON_E!P54+FC_IND_NSP_E!P54</f>
        <v>4.1250000000000018</v>
      </c>
      <c r="Q54" s="45">
        <f>FC_IND_IS_E!Q54+FC_IND_NFM_E!Q54+FC_IND_CPC_E!Q54+FC_IND_NMM_E!Q54+FC_IND_PPP_E!Q54+FC_IND_FBT_E!Q54+FC_IND_TE_E!Q54+FC_IND_MAC_E!Q54+FC_IND_TL_E!Q54+FC_IND_WP_E!Q54+FC_IND_MQ_E!Q54+FC_IND_CON_E!Q54+FC_IND_NSP_E!Q54</f>
        <v>5.0686162559999994</v>
      </c>
      <c r="R54" s="45">
        <f>FC_IND_IS_E!R54+FC_IND_NFM_E!R54+FC_IND_CPC_E!R54+FC_IND_NMM_E!R54+FC_IND_PPP_E!R54+FC_IND_FBT_E!R54+FC_IND_TE_E!R54+FC_IND_MAC_E!R54+FC_IND_TL_E!R54+FC_IND_WP_E!R54+FC_IND_MQ_E!R54+FC_IND_CON_E!R54+FC_IND_NSP_E!R54</f>
        <v>33.531484800000008</v>
      </c>
      <c r="S54" s="45">
        <f>FC_IND_IS_E!S54+FC_IND_NFM_E!S54+FC_IND_CPC_E!S54+FC_IND_NMM_E!S54+FC_IND_PPP_E!S54+FC_IND_FBT_E!S54+FC_IND_TE_E!S54+FC_IND_MAC_E!S54+FC_IND_TL_E!S54+FC_IND_WP_E!S54+FC_IND_MQ_E!S54+FC_IND_CON_E!S54+FC_IND_NSP_E!S54</f>
        <v>56.289431616000016</v>
      </c>
      <c r="T54" s="45">
        <f>FC_IND_IS_E!T54+FC_IND_NFM_E!T54+FC_IND_CPC_E!T54+FC_IND_NMM_E!T54+FC_IND_PPP_E!T54+FC_IND_FBT_E!T54+FC_IND_TE_E!T54+FC_IND_MAC_E!T54+FC_IND_TL_E!T54+FC_IND_WP_E!T54+FC_IND_MQ_E!T54+FC_IND_CON_E!T54+FC_IND_NSP_E!T54</f>
        <v>82.063722945599991</v>
      </c>
      <c r="U54" s="45">
        <f>FC_IND_IS_E!U54+FC_IND_NFM_E!U54+FC_IND_CPC_E!U54+FC_IND_NMM_E!U54+FC_IND_PPP_E!U54+FC_IND_FBT_E!U54+FC_IND_TE_E!U54+FC_IND_MAC_E!U54+FC_IND_TL_E!U54+FC_IND_WP_E!U54+FC_IND_MQ_E!U54+FC_IND_CON_E!U54+FC_IND_NSP_E!U54</f>
        <v>80.561827254303452</v>
      </c>
      <c r="V54" s="45">
        <f>FC_IND_IS_E!V54+FC_IND_NFM_E!V54+FC_IND_CPC_E!V54+FC_IND_NMM_E!V54+FC_IND_PPP_E!V54+FC_IND_FBT_E!V54+FC_IND_TE_E!V54+FC_IND_MAC_E!V54+FC_IND_TL_E!V54+FC_IND_WP_E!V54+FC_IND_MQ_E!V54+FC_IND_CON_E!V54+FC_IND_NSP_E!V54</f>
        <v>109.81238811174029</v>
      </c>
      <c r="W54" s="45">
        <f>FC_IND_IS_E!W54+FC_IND_NFM_E!W54+FC_IND_CPC_E!W54+FC_IND_NMM_E!W54+FC_IND_PPP_E!W54+FC_IND_FBT_E!W54+FC_IND_TE_E!W54+FC_IND_MAC_E!W54+FC_IND_TL_E!W54+FC_IND_WP_E!W54+FC_IND_MQ_E!W54+FC_IND_CON_E!W54+FC_IND_NSP_E!W54</f>
        <v>118.5608090510876</v>
      </c>
      <c r="X54" s="45">
        <f>FC_IND_IS_E!X54+FC_IND_NFM_E!X54+FC_IND_CPC_E!X54+FC_IND_NMM_E!X54+FC_IND_PPP_E!X54+FC_IND_FBT_E!X54+FC_IND_TE_E!X54+FC_IND_MAC_E!X54+FC_IND_TL_E!X54+FC_IND_WP_E!X54+FC_IND_MQ_E!X54+FC_IND_CON_E!X54+FC_IND_NSP_E!X54</f>
        <v>143.28720688275314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4.5920448</v>
      </c>
      <c r="D61" s="49">
        <f t="shared" si="21"/>
        <v>7.8398207999999983</v>
      </c>
      <c r="E61" s="49">
        <f t="shared" si="21"/>
        <v>10.079999999999998</v>
      </c>
      <c r="F61" s="49">
        <f t="shared" si="21"/>
        <v>23.631955199999993</v>
      </c>
      <c r="G61" s="49">
        <f t="shared" si="21"/>
        <v>14.224089599999996</v>
      </c>
      <c r="H61" s="49">
        <f t="shared" si="21"/>
        <v>4.2561791999999992</v>
      </c>
      <c r="I61" s="49">
        <f t="shared" si="21"/>
        <v>6.8318208000000009</v>
      </c>
      <c r="J61" s="49">
        <f t="shared" si="21"/>
        <v>14.895820800000003</v>
      </c>
      <c r="K61" s="49">
        <f t="shared" si="21"/>
        <v>31.472179199999992</v>
      </c>
      <c r="L61" s="49">
        <f t="shared" si="21"/>
        <v>34.866886319999999</v>
      </c>
      <c r="M61" s="49">
        <f t="shared" si="21"/>
        <v>40.501979279999993</v>
      </c>
      <c r="N61" s="49">
        <f t="shared" si="21"/>
        <v>37.930178159999997</v>
      </c>
      <c r="O61" s="49">
        <f t="shared" si="21"/>
        <v>15.869931839999996</v>
      </c>
      <c r="P61" s="49">
        <f t="shared" si="21"/>
        <v>21.849031439999997</v>
      </c>
      <c r="Q61" s="49">
        <f t="shared" si="21"/>
        <v>42.38205336</v>
      </c>
      <c r="R61" s="49">
        <f t="shared" si="21"/>
        <v>53.515231919999998</v>
      </c>
      <c r="S61" s="49">
        <f t="shared" si="21"/>
        <v>58.956737039999993</v>
      </c>
      <c r="T61" s="49">
        <f t="shared" si="21"/>
        <v>96.542508959999992</v>
      </c>
      <c r="U61" s="49">
        <f t="shared" si="21"/>
        <v>137.60469504</v>
      </c>
      <c r="V61" s="49">
        <f t="shared" si="21"/>
        <v>124.56940967999999</v>
      </c>
      <c r="W61" s="49">
        <f t="shared" si="21"/>
        <v>174.83767703999999</v>
      </c>
      <c r="X61" s="49">
        <f t="shared" si="21"/>
        <v>191.01355560000002</v>
      </c>
    </row>
    <row r="62" spans="1:24" ht="11.25" customHeight="1" x14ac:dyDescent="0.2">
      <c r="A62" s="50" t="s">
        <v>92</v>
      </c>
      <c r="B62" s="51" t="s">
        <v>93</v>
      </c>
      <c r="C62" s="52">
        <f>FC_IND_IS_E!C62+FC_IND_NFM_E!C62+FC_IND_CPC_E!C62+FC_IND_NMM_E!C62+FC_IND_PPP_E!C62+FC_IND_FBT_E!C62+FC_IND_TE_E!C62+FC_IND_MAC_E!C62+FC_IND_TL_E!C62+FC_IND_WP_E!C62+FC_IND_MQ_E!C62+FC_IND_CON_E!C62+FC_IND_NSP_E!C62</f>
        <v>4.5920448</v>
      </c>
      <c r="D62" s="52">
        <f>FC_IND_IS_E!D62+FC_IND_NFM_E!D62+FC_IND_CPC_E!D62+FC_IND_NMM_E!D62+FC_IND_PPP_E!D62+FC_IND_FBT_E!D62+FC_IND_TE_E!D62+FC_IND_MAC_E!D62+FC_IND_TL_E!D62+FC_IND_WP_E!D62+FC_IND_MQ_E!D62+FC_IND_CON_E!D62+FC_IND_NSP_E!D62</f>
        <v>7.8398207999999983</v>
      </c>
      <c r="E62" s="52">
        <f>FC_IND_IS_E!E62+FC_IND_NFM_E!E62+FC_IND_CPC_E!E62+FC_IND_NMM_E!E62+FC_IND_PPP_E!E62+FC_IND_FBT_E!E62+FC_IND_TE_E!E62+FC_IND_MAC_E!E62+FC_IND_TL_E!E62+FC_IND_WP_E!E62+FC_IND_MQ_E!E62+FC_IND_CON_E!E62+FC_IND_NSP_E!E62</f>
        <v>10.079999999999998</v>
      </c>
      <c r="F62" s="52">
        <f>FC_IND_IS_E!F62+FC_IND_NFM_E!F62+FC_IND_CPC_E!F62+FC_IND_NMM_E!F62+FC_IND_PPP_E!F62+FC_IND_FBT_E!F62+FC_IND_TE_E!F62+FC_IND_MAC_E!F62+FC_IND_TL_E!F62+FC_IND_WP_E!F62+FC_IND_MQ_E!F62+FC_IND_CON_E!F62+FC_IND_NSP_E!F62</f>
        <v>23.631955199999993</v>
      </c>
      <c r="G62" s="52">
        <f>FC_IND_IS_E!G62+FC_IND_NFM_E!G62+FC_IND_CPC_E!G62+FC_IND_NMM_E!G62+FC_IND_PPP_E!G62+FC_IND_FBT_E!G62+FC_IND_TE_E!G62+FC_IND_MAC_E!G62+FC_IND_TL_E!G62+FC_IND_WP_E!G62+FC_IND_MQ_E!G62+FC_IND_CON_E!G62+FC_IND_NSP_E!G62</f>
        <v>14.224089599999996</v>
      </c>
      <c r="H62" s="52">
        <f>FC_IND_IS_E!H62+FC_IND_NFM_E!H62+FC_IND_CPC_E!H62+FC_IND_NMM_E!H62+FC_IND_PPP_E!H62+FC_IND_FBT_E!H62+FC_IND_TE_E!H62+FC_IND_MAC_E!H62+FC_IND_TL_E!H62+FC_IND_WP_E!H62+FC_IND_MQ_E!H62+FC_IND_CON_E!H62+FC_IND_NSP_E!H62</f>
        <v>4.2561791999999992</v>
      </c>
      <c r="I62" s="52">
        <f>FC_IND_IS_E!I62+FC_IND_NFM_E!I62+FC_IND_CPC_E!I62+FC_IND_NMM_E!I62+FC_IND_PPP_E!I62+FC_IND_FBT_E!I62+FC_IND_TE_E!I62+FC_IND_MAC_E!I62+FC_IND_TL_E!I62+FC_IND_WP_E!I62+FC_IND_MQ_E!I62+FC_IND_CON_E!I62+FC_IND_NSP_E!I62</f>
        <v>6.8318208000000009</v>
      </c>
      <c r="J62" s="52">
        <f>FC_IND_IS_E!J62+FC_IND_NFM_E!J62+FC_IND_CPC_E!J62+FC_IND_NMM_E!J62+FC_IND_PPP_E!J62+FC_IND_FBT_E!J62+FC_IND_TE_E!J62+FC_IND_MAC_E!J62+FC_IND_TL_E!J62+FC_IND_WP_E!J62+FC_IND_MQ_E!J62+FC_IND_CON_E!J62+FC_IND_NSP_E!J62</f>
        <v>14.895820800000003</v>
      </c>
      <c r="K62" s="52">
        <f>FC_IND_IS_E!K62+FC_IND_NFM_E!K62+FC_IND_CPC_E!K62+FC_IND_NMM_E!K62+FC_IND_PPP_E!K62+FC_IND_FBT_E!K62+FC_IND_TE_E!K62+FC_IND_MAC_E!K62+FC_IND_TL_E!K62+FC_IND_WP_E!K62+FC_IND_MQ_E!K62+FC_IND_CON_E!K62+FC_IND_NSP_E!K62</f>
        <v>31.472179199999992</v>
      </c>
      <c r="L62" s="52">
        <f>FC_IND_IS_E!L62+FC_IND_NFM_E!L62+FC_IND_CPC_E!L62+FC_IND_NMM_E!L62+FC_IND_PPP_E!L62+FC_IND_FBT_E!L62+FC_IND_TE_E!L62+FC_IND_MAC_E!L62+FC_IND_TL_E!L62+FC_IND_WP_E!L62+FC_IND_MQ_E!L62+FC_IND_CON_E!L62+FC_IND_NSP_E!L62</f>
        <v>34.047820799999997</v>
      </c>
      <c r="M62" s="52">
        <f>FC_IND_IS_E!M62+FC_IND_NFM_E!M62+FC_IND_CPC_E!M62+FC_IND_NMM_E!M62+FC_IND_PPP_E!M62+FC_IND_FBT_E!M62+FC_IND_TE_E!M62+FC_IND_MAC_E!M62+FC_IND_TL_E!M62+FC_IND_WP_E!M62+FC_IND_MQ_E!M62+FC_IND_CON_E!M62+FC_IND_NSP_E!M62</f>
        <v>38.864044799999995</v>
      </c>
      <c r="N62" s="52">
        <f>FC_IND_IS_E!N62+FC_IND_NFM_E!N62+FC_IND_CPC_E!N62+FC_IND_NMM_E!N62+FC_IND_PPP_E!N62+FC_IND_FBT_E!N62+FC_IND_TE_E!N62+FC_IND_MAC_E!N62+FC_IND_TL_E!N62+FC_IND_WP_E!N62+FC_IND_MQ_E!N62+FC_IND_CON_E!N62+FC_IND_NSP_E!N62</f>
        <v>34.271999999999998</v>
      </c>
      <c r="O62" s="52">
        <f>FC_IND_IS_E!O62+FC_IND_NFM_E!O62+FC_IND_CPC_E!O62+FC_IND_NMM_E!O62+FC_IND_PPP_E!O62+FC_IND_FBT_E!O62+FC_IND_TE_E!O62+FC_IND_MAC_E!O62+FC_IND_TL_E!O62+FC_IND_WP_E!O62+FC_IND_MQ_E!O62+FC_IND_CON_E!O62+FC_IND_NSP_E!O62</f>
        <v>3.2481792</v>
      </c>
      <c r="P62" s="52">
        <f>FC_IND_IS_E!P62+FC_IND_NFM_E!P62+FC_IND_CPC_E!P62+FC_IND_NMM_E!P62+FC_IND_PPP_E!P62+FC_IND_FBT_E!P62+FC_IND_TE_E!P62+FC_IND_MAC_E!P62+FC_IND_TL_E!P62+FC_IND_WP_E!P62+FC_IND_MQ_E!P62+FC_IND_CON_E!P62+FC_IND_NSP_E!P62</f>
        <v>3.1360896</v>
      </c>
      <c r="Q62" s="52">
        <f>FC_IND_IS_E!Q62+FC_IND_NFM_E!Q62+FC_IND_CPC_E!Q62+FC_IND_NMM_E!Q62+FC_IND_PPP_E!Q62+FC_IND_FBT_E!Q62+FC_IND_TE_E!Q62+FC_IND_MAC_E!Q62+FC_IND_TL_E!Q62+FC_IND_WP_E!Q62+FC_IND_MQ_E!Q62+FC_IND_CON_E!Q62+FC_IND_NSP_E!Q62</f>
        <v>22.623955200000005</v>
      </c>
      <c r="R62" s="52">
        <f>FC_IND_IS_E!R62+FC_IND_NFM_E!R62+FC_IND_CPC_E!R62+FC_IND_NMM_E!R62+FC_IND_PPP_E!R62+FC_IND_FBT_E!R62+FC_IND_TE_E!R62+FC_IND_MAC_E!R62+FC_IND_TL_E!R62+FC_IND_WP_E!R62+FC_IND_MQ_E!R62+FC_IND_CON_E!R62+FC_IND_NSP_E!R62</f>
        <v>17.247686399999999</v>
      </c>
      <c r="S62" s="52">
        <f>FC_IND_IS_E!S62+FC_IND_NFM_E!S62+FC_IND_CPC_E!S62+FC_IND_NMM_E!S62+FC_IND_PPP_E!S62+FC_IND_FBT_E!S62+FC_IND_TE_E!S62+FC_IND_MAC_E!S62+FC_IND_TL_E!S62+FC_IND_WP_E!S62+FC_IND_MQ_E!S62+FC_IND_CON_E!S62+FC_IND_NSP_E!S62</f>
        <v>12.543955200000001</v>
      </c>
      <c r="T62" s="52">
        <f>FC_IND_IS_E!T62+FC_IND_NFM_E!T62+FC_IND_CPC_E!T62+FC_IND_NMM_E!T62+FC_IND_PPP_E!T62+FC_IND_FBT_E!T62+FC_IND_TE_E!T62+FC_IND_MAC_E!T62+FC_IND_TL_E!T62+FC_IND_WP_E!T62+FC_IND_MQ_E!T62+FC_IND_CON_E!T62+FC_IND_NSP_E!T62</f>
        <v>17.613792</v>
      </c>
      <c r="U62" s="52">
        <f>FC_IND_IS_E!U62+FC_IND_NFM_E!U62+FC_IND_CPC_E!U62+FC_IND_NMM_E!U62+FC_IND_PPP_E!U62+FC_IND_FBT_E!U62+FC_IND_TE_E!U62+FC_IND_MAC_E!U62+FC_IND_TL_E!U62+FC_IND_WP_E!U62+FC_IND_MQ_E!U62+FC_IND_CON_E!U62+FC_IND_NSP_E!U62</f>
        <v>18.317375999999999</v>
      </c>
      <c r="V62" s="52">
        <f>FC_IND_IS_E!V62+FC_IND_NFM_E!V62+FC_IND_CPC_E!V62+FC_IND_NMM_E!V62+FC_IND_PPP_E!V62+FC_IND_FBT_E!V62+FC_IND_TE_E!V62+FC_IND_MAC_E!V62+FC_IND_TL_E!V62+FC_IND_WP_E!V62+FC_IND_MQ_E!V62+FC_IND_CON_E!V62+FC_IND_NSP_E!V62</f>
        <v>27.253094399999998</v>
      </c>
      <c r="W62" s="52">
        <f>FC_IND_IS_E!W62+FC_IND_NFM_E!W62+FC_IND_CPC_E!W62+FC_IND_NMM_E!W62+FC_IND_PPP_E!W62+FC_IND_FBT_E!W62+FC_IND_TE_E!W62+FC_IND_MAC_E!W62+FC_IND_TL_E!W62+FC_IND_WP_E!W62+FC_IND_MQ_E!W62+FC_IND_CON_E!W62+FC_IND_NSP_E!W62</f>
        <v>32.285030399999997</v>
      </c>
      <c r="X62" s="52">
        <f>FC_IND_IS_E!X62+FC_IND_NFM_E!X62+FC_IND_CPC_E!X62+FC_IND_NMM_E!X62+FC_IND_PPP_E!X62+FC_IND_FBT_E!X62+FC_IND_TE_E!X62+FC_IND_MAC_E!X62+FC_IND_TL_E!X62+FC_IND_WP_E!X62+FC_IND_MQ_E!X62+FC_IND_CON_E!X62+FC_IND_NSP_E!X62</f>
        <v>37.825401599999999</v>
      </c>
    </row>
    <row r="63" spans="1:24" ht="11.25" customHeight="1" x14ac:dyDescent="0.2">
      <c r="A63" s="50" t="s">
        <v>94</v>
      </c>
      <c r="B63" s="51" t="s">
        <v>95</v>
      </c>
      <c r="C63" s="52">
        <f>FC_IND_IS_E!C63+FC_IND_NFM_E!C63+FC_IND_CPC_E!C63+FC_IND_NMM_E!C63+FC_IND_PPP_E!C63+FC_IND_FBT_E!C63+FC_IND_TE_E!C63+FC_IND_MAC_E!C63+FC_IND_TL_E!C63+FC_IND_WP_E!C63+FC_IND_MQ_E!C63+FC_IND_CON_E!C63+FC_IND_NSP_E!C63</f>
        <v>0</v>
      </c>
      <c r="D63" s="52">
        <f>FC_IND_IS_E!D63+FC_IND_NFM_E!D63+FC_IND_CPC_E!D63+FC_IND_NMM_E!D63+FC_IND_PPP_E!D63+FC_IND_FBT_E!D63+FC_IND_TE_E!D63+FC_IND_MAC_E!D63+FC_IND_TL_E!D63+FC_IND_WP_E!D63+FC_IND_MQ_E!D63+FC_IND_CON_E!D63+FC_IND_NSP_E!D63</f>
        <v>0</v>
      </c>
      <c r="E63" s="52">
        <f>FC_IND_IS_E!E63+FC_IND_NFM_E!E63+FC_IND_CPC_E!E63+FC_IND_NMM_E!E63+FC_IND_PPP_E!E63+FC_IND_FBT_E!E63+FC_IND_TE_E!E63+FC_IND_MAC_E!E63+FC_IND_TL_E!E63+FC_IND_WP_E!E63+FC_IND_MQ_E!E63+FC_IND_CON_E!E63+FC_IND_NSP_E!E63</f>
        <v>0</v>
      </c>
      <c r="F63" s="52">
        <f>FC_IND_IS_E!F63+FC_IND_NFM_E!F63+FC_IND_CPC_E!F63+FC_IND_NMM_E!F63+FC_IND_PPP_E!F63+FC_IND_FBT_E!F63+FC_IND_TE_E!F63+FC_IND_MAC_E!F63+FC_IND_TL_E!F63+FC_IND_WP_E!F63+FC_IND_MQ_E!F63+FC_IND_CON_E!F63+FC_IND_NSP_E!F63</f>
        <v>0</v>
      </c>
      <c r="G63" s="52">
        <f>FC_IND_IS_E!G63+FC_IND_NFM_E!G63+FC_IND_CPC_E!G63+FC_IND_NMM_E!G63+FC_IND_PPP_E!G63+FC_IND_FBT_E!G63+FC_IND_TE_E!G63+FC_IND_MAC_E!G63+FC_IND_TL_E!G63+FC_IND_WP_E!G63+FC_IND_MQ_E!G63+FC_IND_CON_E!G63+FC_IND_NSP_E!G63</f>
        <v>0</v>
      </c>
      <c r="H63" s="52">
        <f>FC_IND_IS_E!H63+FC_IND_NFM_E!H63+FC_IND_CPC_E!H63+FC_IND_NMM_E!H63+FC_IND_PPP_E!H63+FC_IND_FBT_E!H63+FC_IND_TE_E!H63+FC_IND_MAC_E!H63+FC_IND_TL_E!H63+FC_IND_WP_E!H63+FC_IND_MQ_E!H63+FC_IND_CON_E!H63+FC_IND_NSP_E!H63</f>
        <v>0</v>
      </c>
      <c r="I63" s="52">
        <f>FC_IND_IS_E!I63+FC_IND_NFM_E!I63+FC_IND_CPC_E!I63+FC_IND_NMM_E!I63+FC_IND_PPP_E!I63+FC_IND_FBT_E!I63+FC_IND_TE_E!I63+FC_IND_MAC_E!I63+FC_IND_TL_E!I63+FC_IND_WP_E!I63+FC_IND_MQ_E!I63+FC_IND_CON_E!I63+FC_IND_NSP_E!I63</f>
        <v>0</v>
      </c>
      <c r="J63" s="52">
        <f>FC_IND_IS_E!J63+FC_IND_NFM_E!J63+FC_IND_CPC_E!J63+FC_IND_NMM_E!J63+FC_IND_PPP_E!J63+FC_IND_FBT_E!J63+FC_IND_TE_E!J63+FC_IND_MAC_E!J63+FC_IND_TL_E!J63+FC_IND_WP_E!J63+FC_IND_MQ_E!J63+FC_IND_CON_E!J63+FC_IND_NSP_E!J63</f>
        <v>0</v>
      </c>
      <c r="K63" s="52">
        <f>FC_IND_IS_E!K63+FC_IND_NFM_E!K63+FC_IND_CPC_E!K63+FC_IND_NMM_E!K63+FC_IND_PPP_E!K63+FC_IND_FBT_E!K63+FC_IND_TE_E!K63+FC_IND_MAC_E!K63+FC_IND_TL_E!K63+FC_IND_WP_E!K63+FC_IND_MQ_E!K63+FC_IND_CON_E!K63+FC_IND_NSP_E!K63</f>
        <v>0</v>
      </c>
      <c r="L63" s="52">
        <f>FC_IND_IS_E!L63+FC_IND_NFM_E!L63+FC_IND_CPC_E!L63+FC_IND_NMM_E!L63+FC_IND_PPP_E!L63+FC_IND_FBT_E!L63+FC_IND_TE_E!L63+FC_IND_MAC_E!L63+FC_IND_TL_E!L63+FC_IND_WP_E!L63+FC_IND_MQ_E!L63+FC_IND_CON_E!L63+FC_IND_NSP_E!L63</f>
        <v>0</v>
      </c>
      <c r="M63" s="52">
        <f>FC_IND_IS_E!M63+FC_IND_NFM_E!M63+FC_IND_CPC_E!M63+FC_IND_NMM_E!M63+FC_IND_PPP_E!M63+FC_IND_FBT_E!M63+FC_IND_TE_E!M63+FC_IND_MAC_E!M63+FC_IND_TL_E!M63+FC_IND_WP_E!M63+FC_IND_MQ_E!M63+FC_IND_CON_E!M63+FC_IND_NSP_E!M63</f>
        <v>0</v>
      </c>
      <c r="N63" s="52">
        <f>FC_IND_IS_E!N63+FC_IND_NFM_E!N63+FC_IND_CPC_E!N63+FC_IND_NMM_E!N63+FC_IND_PPP_E!N63+FC_IND_FBT_E!N63+FC_IND_TE_E!N63+FC_IND_MAC_E!N63+FC_IND_TL_E!N63+FC_IND_WP_E!N63+FC_IND_MQ_E!N63+FC_IND_CON_E!N63+FC_IND_NSP_E!N63</f>
        <v>0</v>
      </c>
      <c r="O63" s="52">
        <f>FC_IND_IS_E!O63+FC_IND_NFM_E!O63+FC_IND_CPC_E!O63+FC_IND_NMM_E!O63+FC_IND_PPP_E!O63+FC_IND_FBT_E!O63+FC_IND_TE_E!O63+FC_IND_MAC_E!O63+FC_IND_TL_E!O63+FC_IND_WP_E!O63+FC_IND_MQ_E!O63+FC_IND_CON_E!O63+FC_IND_NSP_E!O63</f>
        <v>0</v>
      </c>
      <c r="P63" s="52">
        <f>FC_IND_IS_E!P63+FC_IND_NFM_E!P63+FC_IND_CPC_E!P63+FC_IND_NMM_E!P63+FC_IND_PPP_E!P63+FC_IND_FBT_E!P63+FC_IND_TE_E!P63+FC_IND_MAC_E!P63+FC_IND_TL_E!P63+FC_IND_WP_E!P63+FC_IND_MQ_E!P63+FC_IND_CON_E!P63+FC_IND_NSP_E!P63</f>
        <v>0</v>
      </c>
      <c r="Q63" s="52">
        <f>FC_IND_IS_E!Q63+FC_IND_NFM_E!Q63+FC_IND_CPC_E!Q63+FC_IND_NMM_E!Q63+FC_IND_PPP_E!Q63+FC_IND_FBT_E!Q63+FC_IND_TE_E!Q63+FC_IND_MAC_E!Q63+FC_IND_TL_E!Q63+FC_IND_WP_E!Q63+FC_IND_MQ_E!Q63+FC_IND_CON_E!Q63+FC_IND_NSP_E!Q63</f>
        <v>0</v>
      </c>
      <c r="R63" s="52">
        <f>FC_IND_IS_E!R63+FC_IND_NFM_E!R63+FC_IND_CPC_E!R63+FC_IND_NMM_E!R63+FC_IND_PPP_E!R63+FC_IND_FBT_E!R63+FC_IND_TE_E!R63+FC_IND_MAC_E!R63+FC_IND_TL_E!R63+FC_IND_WP_E!R63+FC_IND_MQ_E!R63+FC_IND_CON_E!R63+FC_IND_NSP_E!R63</f>
        <v>0</v>
      </c>
      <c r="S63" s="52">
        <f>FC_IND_IS_E!S63+FC_IND_NFM_E!S63+FC_IND_CPC_E!S63+FC_IND_NMM_E!S63+FC_IND_PPP_E!S63+FC_IND_FBT_E!S63+FC_IND_TE_E!S63+FC_IND_MAC_E!S63+FC_IND_TL_E!S63+FC_IND_WP_E!S63+FC_IND_MQ_E!S63+FC_IND_CON_E!S63+FC_IND_NSP_E!S63</f>
        <v>0</v>
      </c>
      <c r="T63" s="52">
        <f>FC_IND_IS_E!T63+FC_IND_NFM_E!T63+FC_IND_CPC_E!T63+FC_IND_NMM_E!T63+FC_IND_PPP_E!T63+FC_IND_FBT_E!T63+FC_IND_TE_E!T63+FC_IND_MAC_E!T63+FC_IND_TL_E!T63+FC_IND_WP_E!T63+FC_IND_MQ_E!T63+FC_IND_CON_E!T63+FC_IND_NSP_E!T63</f>
        <v>0</v>
      </c>
      <c r="U63" s="52">
        <f>FC_IND_IS_E!U63+FC_IND_NFM_E!U63+FC_IND_CPC_E!U63+FC_IND_NMM_E!U63+FC_IND_PPP_E!U63+FC_IND_FBT_E!U63+FC_IND_TE_E!U63+FC_IND_MAC_E!U63+FC_IND_TL_E!U63+FC_IND_WP_E!U63+FC_IND_MQ_E!U63+FC_IND_CON_E!U63+FC_IND_NSP_E!U63</f>
        <v>0</v>
      </c>
      <c r="V63" s="52">
        <f>FC_IND_IS_E!V63+FC_IND_NFM_E!V63+FC_IND_CPC_E!V63+FC_IND_NMM_E!V63+FC_IND_PPP_E!V63+FC_IND_FBT_E!V63+FC_IND_TE_E!V63+FC_IND_MAC_E!V63+FC_IND_TL_E!V63+FC_IND_WP_E!V63+FC_IND_MQ_E!V63+FC_IND_CON_E!V63+FC_IND_NSP_E!V63</f>
        <v>0</v>
      </c>
      <c r="W63" s="52">
        <f>FC_IND_IS_E!W63+FC_IND_NFM_E!W63+FC_IND_CPC_E!W63+FC_IND_NMM_E!W63+FC_IND_PPP_E!W63+FC_IND_FBT_E!W63+FC_IND_TE_E!W63+FC_IND_MAC_E!W63+FC_IND_TL_E!W63+FC_IND_WP_E!W63+FC_IND_MQ_E!W63+FC_IND_CON_E!W63+FC_IND_NSP_E!W63</f>
        <v>0</v>
      </c>
      <c r="X63" s="52">
        <f>FC_IND_IS_E!X63+FC_IND_NFM_E!X63+FC_IND_CPC_E!X63+FC_IND_NMM_E!X63+FC_IND_PPP_E!X63+FC_IND_FBT_E!X63+FC_IND_TE_E!X63+FC_IND_MAC_E!X63+FC_IND_TL_E!X63+FC_IND_WP_E!X63+FC_IND_MQ_E!X63+FC_IND_CON_E!X63+FC_IND_NSP_E!X63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FC_IND_IS_E!C64+FC_IND_NFM_E!C64+FC_IND_CPC_E!C64+FC_IND_NMM_E!C64+FC_IND_PPP_E!C64+FC_IND_FBT_E!C64+FC_IND_TE_E!C64+FC_IND_MAC_E!C64+FC_IND_TL_E!C64+FC_IND_WP_E!C64+FC_IND_MQ_E!C64+FC_IND_CON_E!C64+FC_IND_NSP_E!C64</f>
        <v>0</v>
      </c>
      <c r="D64" s="52">
        <f>FC_IND_IS_E!D64+FC_IND_NFM_E!D64+FC_IND_CPC_E!D64+FC_IND_NMM_E!D64+FC_IND_PPP_E!D64+FC_IND_FBT_E!D64+FC_IND_TE_E!D64+FC_IND_MAC_E!D64+FC_IND_TL_E!D64+FC_IND_WP_E!D64+FC_IND_MQ_E!D64+FC_IND_CON_E!D64+FC_IND_NSP_E!D64</f>
        <v>0</v>
      </c>
      <c r="E64" s="52">
        <f>FC_IND_IS_E!E64+FC_IND_NFM_E!E64+FC_IND_CPC_E!E64+FC_IND_NMM_E!E64+FC_IND_PPP_E!E64+FC_IND_FBT_E!E64+FC_IND_TE_E!E64+FC_IND_MAC_E!E64+FC_IND_TL_E!E64+FC_IND_WP_E!E64+FC_IND_MQ_E!E64+FC_IND_CON_E!E64+FC_IND_NSP_E!E64</f>
        <v>0</v>
      </c>
      <c r="F64" s="52">
        <f>FC_IND_IS_E!F64+FC_IND_NFM_E!F64+FC_IND_CPC_E!F64+FC_IND_NMM_E!F64+FC_IND_PPP_E!F64+FC_IND_FBT_E!F64+FC_IND_TE_E!F64+FC_IND_MAC_E!F64+FC_IND_TL_E!F64+FC_IND_WP_E!F64+FC_IND_MQ_E!F64+FC_IND_CON_E!F64+FC_IND_NSP_E!F64</f>
        <v>0</v>
      </c>
      <c r="G64" s="52">
        <f>FC_IND_IS_E!G64+FC_IND_NFM_E!G64+FC_IND_CPC_E!G64+FC_IND_NMM_E!G64+FC_IND_PPP_E!G64+FC_IND_FBT_E!G64+FC_IND_TE_E!G64+FC_IND_MAC_E!G64+FC_IND_TL_E!G64+FC_IND_WP_E!G64+FC_IND_MQ_E!G64+FC_IND_CON_E!G64+FC_IND_NSP_E!G64</f>
        <v>0</v>
      </c>
      <c r="H64" s="52">
        <f>FC_IND_IS_E!H64+FC_IND_NFM_E!H64+FC_IND_CPC_E!H64+FC_IND_NMM_E!H64+FC_IND_PPP_E!H64+FC_IND_FBT_E!H64+FC_IND_TE_E!H64+FC_IND_MAC_E!H64+FC_IND_TL_E!H64+FC_IND_WP_E!H64+FC_IND_MQ_E!H64+FC_IND_CON_E!H64+FC_IND_NSP_E!H64</f>
        <v>0</v>
      </c>
      <c r="I64" s="52">
        <f>FC_IND_IS_E!I64+FC_IND_NFM_E!I64+FC_IND_CPC_E!I64+FC_IND_NMM_E!I64+FC_IND_PPP_E!I64+FC_IND_FBT_E!I64+FC_IND_TE_E!I64+FC_IND_MAC_E!I64+FC_IND_TL_E!I64+FC_IND_WP_E!I64+FC_IND_MQ_E!I64+FC_IND_CON_E!I64+FC_IND_NSP_E!I64</f>
        <v>0</v>
      </c>
      <c r="J64" s="52">
        <f>FC_IND_IS_E!J64+FC_IND_NFM_E!J64+FC_IND_CPC_E!J64+FC_IND_NMM_E!J64+FC_IND_PPP_E!J64+FC_IND_FBT_E!J64+FC_IND_TE_E!J64+FC_IND_MAC_E!J64+FC_IND_TL_E!J64+FC_IND_WP_E!J64+FC_IND_MQ_E!J64+FC_IND_CON_E!J64+FC_IND_NSP_E!J64</f>
        <v>0</v>
      </c>
      <c r="K64" s="52">
        <f>FC_IND_IS_E!K64+FC_IND_NFM_E!K64+FC_IND_CPC_E!K64+FC_IND_NMM_E!K64+FC_IND_PPP_E!K64+FC_IND_FBT_E!K64+FC_IND_TE_E!K64+FC_IND_MAC_E!K64+FC_IND_TL_E!K64+FC_IND_WP_E!K64+FC_IND_MQ_E!K64+FC_IND_CON_E!K64+FC_IND_NSP_E!K64</f>
        <v>0</v>
      </c>
      <c r="L64" s="52">
        <f>FC_IND_IS_E!L64+FC_IND_NFM_E!L64+FC_IND_CPC_E!L64+FC_IND_NMM_E!L64+FC_IND_PPP_E!L64+FC_IND_FBT_E!L64+FC_IND_TE_E!L64+FC_IND_MAC_E!L64+FC_IND_TL_E!L64+FC_IND_WP_E!L64+FC_IND_MQ_E!L64+FC_IND_CON_E!L64+FC_IND_NSP_E!L64</f>
        <v>0.81906551999999999</v>
      </c>
      <c r="M64" s="52">
        <f>FC_IND_IS_E!M64+FC_IND_NFM_E!M64+FC_IND_CPC_E!M64+FC_IND_NMM_E!M64+FC_IND_PPP_E!M64+FC_IND_FBT_E!M64+FC_IND_TE_E!M64+FC_IND_MAC_E!M64+FC_IND_TL_E!M64+FC_IND_WP_E!M64+FC_IND_MQ_E!M64+FC_IND_CON_E!M64+FC_IND_NSP_E!M64</f>
        <v>1.6379344800000002</v>
      </c>
      <c r="N64" s="52">
        <f>FC_IND_IS_E!N64+FC_IND_NFM_E!N64+FC_IND_CPC_E!N64+FC_IND_NMM_E!N64+FC_IND_PPP_E!N64+FC_IND_FBT_E!N64+FC_IND_TE_E!N64+FC_IND_MAC_E!N64+FC_IND_TL_E!N64+FC_IND_WP_E!N64+FC_IND_MQ_E!N64+FC_IND_CON_E!N64+FC_IND_NSP_E!N64</f>
        <v>3.6581781600000012</v>
      </c>
      <c r="O64" s="52">
        <f>FC_IND_IS_E!O64+FC_IND_NFM_E!O64+FC_IND_CPC_E!O64+FC_IND_NMM_E!O64+FC_IND_PPP_E!O64+FC_IND_FBT_E!O64+FC_IND_TE_E!O64+FC_IND_MAC_E!O64+FC_IND_TL_E!O64+FC_IND_WP_E!O64+FC_IND_MQ_E!O64+FC_IND_CON_E!O64+FC_IND_NSP_E!O64</f>
        <v>3.8219126399999999</v>
      </c>
      <c r="P64" s="52">
        <f>FC_IND_IS_E!P64+FC_IND_NFM_E!P64+FC_IND_CPC_E!P64+FC_IND_NMM_E!P64+FC_IND_PPP_E!P64+FC_IND_FBT_E!P64+FC_IND_TE_E!P64+FC_IND_MAC_E!P64+FC_IND_TL_E!P64+FC_IND_WP_E!P64+FC_IND_MQ_E!P64+FC_IND_CON_E!P64+FC_IND_NSP_E!P64</f>
        <v>3.7128218399999993</v>
      </c>
      <c r="Q64" s="52">
        <f>FC_IND_IS_E!Q64+FC_IND_NFM_E!Q64+FC_IND_CPC_E!Q64+FC_IND_NMM_E!Q64+FC_IND_PPP_E!Q64+FC_IND_FBT_E!Q64+FC_IND_TE_E!Q64+FC_IND_MAC_E!Q64+FC_IND_TL_E!Q64+FC_IND_WP_E!Q64+FC_IND_MQ_E!Q64+FC_IND_CON_E!Q64+FC_IND_NSP_E!Q64</f>
        <v>3.6581781600000012</v>
      </c>
      <c r="R64" s="52">
        <f>FC_IND_IS_E!R64+FC_IND_NFM_E!R64+FC_IND_CPC_E!R64+FC_IND_NMM_E!R64+FC_IND_PPP_E!R64+FC_IND_FBT_E!R64+FC_IND_TE_E!R64+FC_IND_MAC_E!R64+FC_IND_TL_E!R64+FC_IND_WP_E!R64+FC_IND_MQ_E!R64+FC_IND_CON_E!R64+FC_IND_NSP_E!R64</f>
        <v>3.76746552</v>
      </c>
      <c r="S64" s="52">
        <f>FC_IND_IS_E!S64+FC_IND_NFM_E!S64+FC_IND_CPC_E!S64+FC_IND_NMM_E!S64+FC_IND_PPP_E!S64+FC_IND_FBT_E!S64+FC_IND_TE_E!S64+FC_IND_MAC_E!S64+FC_IND_TL_E!S64+FC_IND_WP_E!S64+FC_IND_MQ_E!S64+FC_IND_CON_E!S64+FC_IND_NSP_E!S64</f>
        <v>3.7128218399999993</v>
      </c>
      <c r="T64" s="52">
        <f>FC_IND_IS_E!T64+FC_IND_NFM_E!T64+FC_IND_CPC_E!T64+FC_IND_NMM_E!T64+FC_IND_PPP_E!T64+FC_IND_FBT_E!T64+FC_IND_TE_E!T64+FC_IND_MAC_E!T64+FC_IND_TL_E!T64+FC_IND_WP_E!T64+FC_IND_MQ_E!T64+FC_IND_CON_E!T64+FC_IND_NSP_E!T64</f>
        <v>3.7279569600000015</v>
      </c>
      <c r="U64" s="52">
        <f>FC_IND_IS_E!U64+FC_IND_NFM_E!U64+FC_IND_CPC_E!U64+FC_IND_NMM_E!U64+FC_IND_PPP_E!U64+FC_IND_FBT_E!U64+FC_IND_TE_E!U64+FC_IND_MAC_E!U64+FC_IND_TL_E!U64+FC_IND_WP_E!U64+FC_IND_MQ_E!U64+FC_IND_CON_E!U64+FC_IND_NSP_E!U64</f>
        <v>3.6135590400000006</v>
      </c>
      <c r="V64" s="52">
        <f>FC_IND_IS_E!V64+FC_IND_NFM_E!V64+FC_IND_CPC_E!V64+FC_IND_NMM_E!V64+FC_IND_PPP_E!V64+FC_IND_FBT_E!V64+FC_IND_TE_E!V64+FC_IND_MAC_E!V64+FC_IND_TL_E!V64+FC_IND_WP_E!V64+FC_IND_MQ_E!V64+FC_IND_CON_E!V64+FC_IND_NSP_E!V64</f>
        <v>3.5406352799999992</v>
      </c>
      <c r="W64" s="52">
        <f>FC_IND_IS_E!W64+FC_IND_NFM_E!W64+FC_IND_CPC_E!W64+FC_IND_NMM_E!W64+FC_IND_PPP_E!W64+FC_IND_FBT_E!W64+FC_IND_TE_E!W64+FC_IND_MAC_E!W64+FC_IND_TL_E!W64+FC_IND_WP_E!W64+FC_IND_MQ_E!W64+FC_IND_CON_E!W64+FC_IND_NSP_E!W64</f>
        <v>3.5937064800000007</v>
      </c>
      <c r="X64" s="52">
        <f>FC_IND_IS_E!X64+FC_IND_NFM_E!X64+FC_IND_CPC_E!X64+FC_IND_NMM_E!X64+FC_IND_PPP_E!X64+FC_IND_FBT_E!X64+FC_IND_TE_E!X64+FC_IND_MAC_E!X64+FC_IND_TL_E!X64+FC_IND_WP_E!X64+FC_IND_MQ_E!X64+FC_IND_CON_E!X64+FC_IND_NSP_E!X64</f>
        <v>3.6778341599999993</v>
      </c>
    </row>
    <row r="65" spans="1:24" ht="11.25" customHeight="1" x14ac:dyDescent="0.2">
      <c r="A65" s="50" t="s">
        <v>98</v>
      </c>
      <c r="B65" s="51" t="s">
        <v>99</v>
      </c>
      <c r="C65" s="52">
        <f>FC_IND_IS_E!C65+FC_IND_NFM_E!C65+FC_IND_CPC_E!C65+FC_IND_NMM_E!C65+FC_IND_PPP_E!C65+FC_IND_FBT_E!C65+FC_IND_TE_E!C65+FC_IND_MAC_E!C65+FC_IND_TL_E!C65+FC_IND_WP_E!C65+FC_IND_MQ_E!C65+FC_IND_CON_E!C65+FC_IND_NSP_E!C65</f>
        <v>0</v>
      </c>
      <c r="D65" s="52">
        <f>FC_IND_IS_E!D65+FC_IND_NFM_E!D65+FC_IND_CPC_E!D65+FC_IND_NMM_E!D65+FC_IND_PPP_E!D65+FC_IND_FBT_E!D65+FC_IND_TE_E!D65+FC_IND_MAC_E!D65+FC_IND_TL_E!D65+FC_IND_WP_E!D65+FC_IND_MQ_E!D65+FC_IND_CON_E!D65+FC_IND_NSP_E!D65</f>
        <v>0</v>
      </c>
      <c r="E65" s="52">
        <f>FC_IND_IS_E!E65+FC_IND_NFM_E!E65+FC_IND_CPC_E!E65+FC_IND_NMM_E!E65+FC_IND_PPP_E!E65+FC_IND_FBT_E!E65+FC_IND_TE_E!E65+FC_IND_MAC_E!E65+FC_IND_TL_E!E65+FC_IND_WP_E!E65+FC_IND_MQ_E!E65+FC_IND_CON_E!E65+FC_IND_NSP_E!E65</f>
        <v>0</v>
      </c>
      <c r="F65" s="52">
        <f>FC_IND_IS_E!F65+FC_IND_NFM_E!F65+FC_IND_CPC_E!F65+FC_IND_NMM_E!F65+FC_IND_PPP_E!F65+FC_IND_FBT_E!F65+FC_IND_TE_E!F65+FC_IND_MAC_E!F65+FC_IND_TL_E!F65+FC_IND_WP_E!F65+FC_IND_MQ_E!F65+FC_IND_CON_E!F65+FC_IND_NSP_E!F65</f>
        <v>0</v>
      </c>
      <c r="G65" s="52">
        <f>FC_IND_IS_E!G65+FC_IND_NFM_E!G65+FC_IND_CPC_E!G65+FC_IND_NMM_E!G65+FC_IND_PPP_E!G65+FC_IND_FBT_E!G65+FC_IND_TE_E!G65+FC_IND_MAC_E!G65+FC_IND_TL_E!G65+FC_IND_WP_E!G65+FC_IND_MQ_E!G65+FC_IND_CON_E!G65+FC_IND_NSP_E!G65</f>
        <v>0</v>
      </c>
      <c r="H65" s="52">
        <f>FC_IND_IS_E!H65+FC_IND_NFM_E!H65+FC_IND_CPC_E!H65+FC_IND_NMM_E!H65+FC_IND_PPP_E!H65+FC_IND_FBT_E!H65+FC_IND_TE_E!H65+FC_IND_MAC_E!H65+FC_IND_TL_E!H65+FC_IND_WP_E!H65+FC_IND_MQ_E!H65+FC_IND_CON_E!H65+FC_IND_NSP_E!H65</f>
        <v>0</v>
      </c>
      <c r="I65" s="52">
        <f>FC_IND_IS_E!I65+FC_IND_NFM_E!I65+FC_IND_CPC_E!I65+FC_IND_NMM_E!I65+FC_IND_PPP_E!I65+FC_IND_FBT_E!I65+FC_IND_TE_E!I65+FC_IND_MAC_E!I65+FC_IND_TL_E!I65+FC_IND_WP_E!I65+FC_IND_MQ_E!I65+FC_IND_CON_E!I65+FC_IND_NSP_E!I65</f>
        <v>0</v>
      </c>
      <c r="J65" s="52">
        <f>FC_IND_IS_E!J65+FC_IND_NFM_E!J65+FC_IND_CPC_E!J65+FC_IND_NMM_E!J65+FC_IND_PPP_E!J65+FC_IND_FBT_E!J65+FC_IND_TE_E!J65+FC_IND_MAC_E!J65+FC_IND_TL_E!J65+FC_IND_WP_E!J65+FC_IND_MQ_E!J65+FC_IND_CON_E!J65+FC_IND_NSP_E!J65</f>
        <v>0</v>
      </c>
      <c r="K65" s="52">
        <f>FC_IND_IS_E!K65+FC_IND_NFM_E!K65+FC_IND_CPC_E!K65+FC_IND_NMM_E!K65+FC_IND_PPP_E!K65+FC_IND_FBT_E!K65+FC_IND_TE_E!K65+FC_IND_MAC_E!K65+FC_IND_TL_E!K65+FC_IND_WP_E!K65+FC_IND_MQ_E!K65+FC_IND_CON_E!K65+FC_IND_NSP_E!K65</f>
        <v>0</v>
      </c>
      <c r="L65" s="52">
        <f>FC_IND_IS_E!L65+FC_IND_NFM_E!L65+FC_IND_CPC_E!L65+FC_IND_NMM_E!L65+FC_IND_PPP_E!L65+FC_IND_FBT_E!L65+FC_IND_TE_E!L65+FC_IND_MAC_E!L65+FC_IND_TL_E!L65+FC_IND_WP_E!L65+FC_IND_MQ_E!L65+FC_IND_CON_E!L65+FC_IND_NSP_E!L65</f>
        <v>0</v>
      </c>
      <c r="M65" s="52">
        <f>FC_IND_IS_E!M65+FC_IND_NFM_E!M65+FC_IND_CPC_E!M65+FC_IND_NMM_E!M65+FC_IND_PPP_E!M65+FC_IND_FBT_E!M65+FC_IND_TE_E!M65+FC_IND_MAC_E!M65+FC_IND_TL_E!M65+FC_IND_WP_E!M65+FC_IND_MQ_E!M65+FC_IND_CON_E!M65+FC_IND_NSP_E!M65</f>
        <v>0</v>
      </c>
      <c r="N65" s="52">
        <f>FC_IND_IS_E!N65+FC_IND_NFM_E!N65+FC_IND_CPC_E!N65+FC_IND_NMM_E!N65+FC_IND_PPP_E!N65+FC_IND_FBT_E!N65+FC_IND_TE_E!N65+FC_IND_MAC_E!N65+FC_IND_TL_E!N65+FC_IND_WP_E!N65+FC_IND_MQ_E!N65+FC_IND_CON_E!N65+FC_IND_NSP_E!N65</f>
        <v>0</v>
      </c>
      <c r="O65" s="52">
        <f>FC_IND_IS_E!O65+FC_IND_NFM_E!O65+FC_IND_CPC_E!O65+FC_IND_NMM_E!O65+FC_IND_PPP_E!O65+FC_IND_FBT_E!O65+FC_IND_TE_E!O65+FC_IND_MAC_E!O65+FC_IND_TL_E!O65+FC_IND_WP_E!O65+FC_IND_MQ_E!O65+FC_IND_CON_E!O65+FC_IND_NSP_E!O65</f>
        <v>8.7998399999999961</v>
      </c>
      <c r="P65" s="52">
        <f>FC_IND_IS_E!P65+FC_IND_NFM_E!P65+FC_IND_CPC_E!P65+FC_IND_NMM_E!P65+FC_IND_PPP_E!P65+FC_IND_FBT_E!P65+FC_IND_TE_E!P65+FC_IND_MAC_E!P65+FC_IND_TL_E!P65+FC_IND_WP_E!P65+FC_IND_MQ_E!P65+FC_IND_CON_E!P65+FC_IND_NSP_E!P65</f>
        <v>15.000119999999999</v>
      </c>
      <c r="Q65" s="52">
        <f>FC_IND_IS_E!Q65+FC_IND_NFM_E!Q65+FC_IND_CPC_E!Q65+FC_IND_NMM_E!Q65+FC_IND_PPP_E!Q65+FC_IND_FBT_E!Q65+FC_IND_TE_E!Q65+FC_IND_MAC_E!Q65+FC_IND_TL_E!Q65+FC_IND_WP_E!Q65+FC_IND_MQ_E!Q65+FC_IND_CON_E!Q65+FC_IND_NSP_E!Q65</f>
        <v>16.099919999999994</v>
      </c>
      <c r="R65" s="52">
        <f>FC_IND_IS_E!R65+FC_IND_NFM_E!R65+FC_IND_CPC_E!R65+FC_IND_NMM_E!R65+FC_IND_PPP_E!R65+FC_IND_FBT_E!R65+FC_IND_TE_E!R65+FC_IND_MAC_E!R65+FC_IND_TL_E!R65+FC_IND_WP_E!R65+FC_IND_MQ_E!R65+FC_IND_CON_E!R65+FC_IND_NSP_E!R65</f>
        <v>32.500079999999997</v>
      </c>
      <c r="S65" s="52">
        <f>FC_IND_IS_E!S65+FC_IND_NFM_E!S65+FC_IND_CPC_E!S65+FC_IND_NMM_E!S65+FC_IND_PPP_E!S65+FC_IND_FBT_E!S65+FC_IND_TE_E!S65+FC_IND_MAC_E!S65+FC_IND_TL_E!S65+FC_IND_WP_E!S65+FC_IND_MQ_E!S65+FC_IND_CON_E!S65+FC_IND_NSP_E!S65</f>
        <v>42.69995999999999</v>
      </c>
      <c r="T65" s="52">
        <f>FC_IND_IS_E!T65+FC_IND_NFM_E!T65+FC_IND_CPC_E!T65+FC_IND_NMM_E!T65+FC_IND_PPP_E!T65+FC_IND_FBT_E!T65+FC_IND_TE_E!T65+FC_IND_MAC_E!T65+FC_IND_TL_E!T65+FC_IND_WP_E!T65+FC_IND_MQ_E!T65+FC_IND_CON_E!T65+FC_IND_NSP_E!T65</f>
        <v>75.200759999999988</v>
      </c>
      <c r="U65" s="52">
        <f>FC_IND_IS_E!U65+FC_IND_NFM_E!U65+FC_IND_CPC_E!U65+FC_IND_NMM_E!U65+FC_IND_PPP_E!U65+FC_IND_FBT_E!U65+FC_IND_TE_E!U65+FC_IND_MAC_E!U65+FC_IND_TL_E!U65+FC_IND_WP_E!U65+FC_IND_MQ_E!U65+FC_IND_CON_E!U65+FC_IND_NSP_E!U65</f>
        <v>115.67375999999999</v>
      </c>
      <c r="V65" s="52">
        <f>FC_IND_IS_E!V65+FC_IND_NFM_E!V65+FC_IND_CPC_E!V65+FC_IND_NMM_E!V65+FC_IND_PPP_E!V65+FC_IND_FBT_E!V65+FC_IND_TE_E!V65+FC_IND_MAC_E!V65+FC_IND_TL_E!V65+FC_IND_WP_E!V65+FC_IND_MQ_E!V65+FC_IND_CON_E!V65+FC_IND_NSP_E!V65</f>
        <v>93.775679999999994</v>
      </c>
      <c r="W65" s="52">
        <f>FC_IND_IS_E!W65+FC_IND_NFM_E!W65+FC_IND_CPC_E!W65+FC_IND_NMM_E!W65+FC_IND_PPP_E!W65+FC_IND_FBT_E!W65+FC_IND_TE_E!W65+FC_IND_MAC_E!W65+FC_IND_TL_E!W65+FC_IND_WP_E!W65+FC_IND_MQ_E!W65+FC_IND_CON_E!W65+FC_IND_NSP_E!W65</f>
        <v>137.79107999999999</v>
      </c>
      <c r="X65" s="52">
        <f>FC_IND_IS_E!X65+FC_IND_NFM_E!X65+FC_IND_CPC_E!X65+FC_IND_NMM_E!X65+FC_IND_PPP_E!X65+FC_IND_FBT_E!X65+FC_IND_TE_E!X65+FC_IND_MAC_E!X65+FC_IND_TL_E!X65+FC_IND_WP_E!X65+FC_IND_MQ_E!X65+FC_IND_CON_E!X65+FC_IND_NSP_E!X65</f>
        <v>148.16124000000002</v>
      </c>
    </row>
    <row r="66" spans="1:24" ht="11.25" customHeight="1" x14ac:dyDescent="0.2">
      <c r="A66" s="50" t="s">
        <v>100</v>
      </c>
      <c r="B66" s="51" t="s">
        <v>101</v>
      </c>
      <c r="C66" s="52">
        <f>FC_IND_IS_E!C66+FC_IND_NFM_E!C66+FC_IND_CPC_E!C66+FC_IND_NMM_E!C66+FC_IND_PPP_E!C66+FC_IND_FBT_E!C66+FC_IND_TE_E!C66+FC_IND_MAC_E!C66+FC_IND_TL_E!C66+FC_IND_WP_E!C66+FC_IND_MQ_E!C66+FC_IND_CON_E!C66+FC_IND_NSP_E!C66</f>
        <v>0</v>
      </c>
      <c r="D66" s="52">
        <f>FC_IND_IS_E!D66+FC_IND_NFM_E!D66+FC_IND_CPC_E!D66+FC_IND_NMM_E!D66+FC_IND_PPP_E!D66+FC_IND_FBT_E!D66+FC_IND_TE_E!D66+FC_IND_MAC_E!D66+FC_IND_TL_E!D66+FC_IND_WP_E!D66+FC_IND_MQ_E!D66+FC_IND_CON_E!D66+FC_IND_NSP_E!D66</f>
        <v>0</v>
      </c>
      <c r="E66" s="52">
        <f>FC_IND_IS_E!E66+FC_IND_NFM_E!E66+FC_IND_CPC_E!E66+FC_IND_NMM_E!E66+FC_IND_PPP_E!E66+FC_IND_FBT_E!E66+FC_IND_TE_E!E66+FC_IND_MAC_E!E66+FC_IND_TL_E!E66+FC_IND_WP_E!E66+FC_IND_MQ_E!E66+FC_IND_CON_E!E66+FC_IND_NSP_E!E66</f>
        <v>0</v>
      </c>
      <c r="F66" s="52">
        <f>FC_IND_IS_E!F66+FC_IND_NFM_E!F66+FC_IND_CPC_E!F66+FC_IND_NMM_E!F66+FC_IND_PPP_E!F66+FC_IND_FBT_E!F66+FC_IND_TE_E!F66+FC_IND_MAC_E!F66+FC_IND_TL_E!F66+FC_IND_WP_E!F66+FC_IND_MQ_E!F66+FC_IND_CON_E!F66+FC_IND_NSP_E!F66</f>
        <v>0</v>
      </c>
      <c r="G66" s="52">
        <f>FC_IND_IS_E!G66+FC_IND_NFM_E!G66+FC_IND_CPC_E!G66+FC_IND_NMM_E!G66+FC_IND_PPP_E!G66+FC_IND_FBT_E!G66+FC_IND_TE_E!G66+FC_IND_MAC_E!G66+FC_IND_TL_E!G66+FC_IND_WP_E!G66+FC_IND_MQ_E!G66+FC_IND_CON_E!G66+FC_IND_NSP_E!G66</f>
        <v>0</v>
      </c>
      <c r="H66" s="52">
        <f>FC_IND_IS_E!H66+FC_IND_NFM_E!H66+FC_IND_CPC_E!H66+FC_IND_NMM_E!H66+FC_IND_PPP_E!H66+FC_IND_FBT_E!H66+FC_IND_TE_E!H66+FC_IND_MAC_E!H66+FC_IND_TL_E!H66+FC_IND_WP_E!H66+FC_IND_MQ_E!H66+FC_IND_CON_E!H66+FC_IND_NSP_E!H66</f>
        <v>0</v>
      </c>
      <c r="I66" s="52">
        <f>FC_IND_IS_E!I66+FC_IND_NFM_E!I66+FC_IND_CPC_E!I66+FC_IND_NMM_E!I66+FC_IND_PPP_E!I66+FC_IND_FBT_E!I66+FC_IND_TE_E!I66+FC_IND_MAC_E!I66+FC_IND_TL_E!I66+FC_IND_WP_E!I66+FC_IND_MQ_E!I66+FC_IND_CON_E!I66+FC_IND_NSP_E!I66</f>
        <v>0</v>
      </c>
      <c r="J66" s="52">
        <f>FC_IND_IS_E!J66+FC_IND_NFM_E!J66+FC_IND_CPC_E!J66+FC_IND_NMM_E!J66+FC_IND_PPP_E!J66+FC_IND_FBT_E!J66+FC_IND_TE_E!J66+FC_IND_MAC_E!J66+FC_IND_TL_E!J66+FC_IND_WP_E!J66+FC_IND_MQ_E!J66+FC_IND_CON_E!J66+FC_IND_NSP_E!J66</f>
        <v>0</v>
      </c>
      <c r="K66" s="52">
        <f>FC_IND_IS_E!K66+FC_IND_NFM_E!K66+FC_IND_CPC_E!K66+FC_IND_NMM_E!K66+FC_IND_PPP_E!K66+FC_IND_FBT_E!K66+FC_IND_TE_E!K66+FC_IND_MAC_E!K66+FC_IND_TL_E!K66+FC_IND_WP_E!K66+FC_IND_MQ_E!K66+FC_IND_CON_E!K66+FC_IND_NSP_E!K66</f>
        <v>0</v>
      </c>
      <c r="L66" s="52">
        <f>FC_IND_IS_E!L66+FC_IND_NFM_E!L66+FC_IND_CPC_E!L66+FC_IND_NMM_E!L66+FC_IND_PPP_E!L66+FC_IND_FBT_E!L66+FC_IND_TE_E!L66+FC_IND_MAC_E!L66+FC_IND_TL_E!L66+FC_IND_WP_E!L66+FC_IND_MQ_E!L66+FC_IND_CON_E!L66+FC_IND_NSP_E!L66</f>
        <v>0</v>
      </c>
      <c r="M66" s="52">
        <f>FC_IND_IS_E!M66+FC_IND_NFM_E!M66+FC_IND_CPC_E!M66+FC_IND_NMM_E!M66+FC_IND_PPP_E!M66+FC_IND_FBT_E!M66+FC_IND_TE_E!M66+FC_IND_MAC_E!M66+FC_IND_TL_E!M66+FC_IND_WP_E!M66+FC_IND_MQ_E!M66+FC_IND_CON_E!M66+FC_IND_NSP_E!M66</f>
        <v>0</v>
      </c>
      <c r="N66" s="52">
        <f>FC_IND_IS_E!N66+FC_IND_NFM_E!N66+FC_IND_CPC_E!N66+FC_IND_NMM_E!N66+FC_IND_PPP_E!N66+FC_IND_FBT_E!N66+FC_IND_TE_E!N66+FC_IND_MAC_E!N66+FC_IND_TL_E!N66+FC_IND_WP_E!N66+FC_IND_MQ_E!N66+FC_IND_CON_E!N66+FC_IND_NSP_E!N66</f>
        <v>0</v>
      </c>
      <c r="O66" s="52">
        <f>FC_IND_IS_E!O66+FC_IND_NFM_E!O66+FC_IND_CPC_E!O66+FC_IND_NMM_E!O66+FC_IND_PPP_E!O66+FC_IND_FBT_E!O66+FC_IND_TE_E!O66+FC_IND_MAC_E!O66+FC_IND_TL_E!O66+FC_IND_WP_E!O66+FC_IND_MQ_E!O66+FC_IND_CON_E!O66+FC_IND_NSP_E!O66</f>
        <v>0</v>
      </c>
      <c r="P66" s="52">
        <f>FC_IND_IS_E!P66+FC_IND_NFM_E!P66+FC_IND_CPC_E!P66+FC_IND_NMM_E!P66+FC_IND_PPP_E!P66+FC_IND_FBT_E!P66+FC_IND_TE_E!P66+FC_IND_MAC_E!P66+FC_IND_TL_E!P66+FC_IND_WP_E!P66+FC_IND_MQ_E!P66+FC_IND_CON_E!P66+FC_IND_NSP_E!P66</f>
        <v>0</v>
      </c>
      <c r="Q66" s="52">
        <f>FC_IND_IS_E!Q66+FC_IND_NFM_E!Q66+FC_IND_CPC_E!Q66+FC_IND_NMM_E!Q66+FC_IND_PPP_E!Q66+FC_IND_FBT_E!Q66+FC_IND_TE_E!Q66+FC_IND_MAC_E!Q66+FC_IND_TL_E!Q66+FC_IND_WP_E!Q66+FC_IND_MQ_E!Q66+FC_IND_CON_E!Q66+FC_IND_NSP_E!Q66</f>
        <v>0</v>
      </c>
      <c r="R66" s="52">
        <f>FC_IND_IS_E!R66+FC_IND_NFM_E!R66+FC_IND_CPC_E!R66+FC_IND_NMM_E!R66+FC_IND_PPP_E!R66+FC_IND_FBT_E!R66+FC_IND_TE_E!R66+FC_IND_MAC_E!R66+FC_IND_TL_E!R66+FC_IND_WP_E!R66+FC_IND_MQ_E!R66+FC_IND_CON_E!R66+FC_IND_NSP_E!R66</f>
        <v>0</v>
      </c>
      <c r="S66" s="52">
        <f>FC_IND_IS_E!S66+FC_IND_NFM_E!S66+FC_IND_CPC_E!S66+FC_IND_NMM_E!S66+FC_IND_PPP_E!S66+FC_IND_FBT_E!S66+FC_IND_TE_E!S66+FC_IND_MAC_E!S66+FC_IND_TL_E!S66+FC_IND_WP_E!S66+FC_IND_MQ_E!S66+FC_IND_CON_E!S66+FC_IND_NSP_E!S66</f>
        <v>0</v>
      </c>
      <c r="T66" s="52">
        <f>FC_IND_IS_E!T66+FC_IND_NFM_E!T66+FC_IND_CPC_E!T66+FC_IND_NMM_E!T66+FC_IND_PPP_E!T66+FC_IND_FBT_E!T66+FC_IND_TE_E!T66+FC_IND_MAC_E!T66+FC_IND_TL_E!T66+FC_IND_WP_E!T66+FC_IND_MQ_E!T66+FC_IND_CON_E!T66+FC_IND_NSP_E!T66</f>
        <v>0</v>
      </c>
      <c r="U66" s="52">
        <f>FC_IND_IS_E!U66+FC_IND_NFM_E!U66+FC_IND_CPC_E!U66+FC_IND_NMM_E!U66+FC_IND_PPP_E!U66+FC_IND_FBT_E!U66+FC_IND_TE_E!U66+FC_IND_MAC_E!U66+FC_IND_TL_E!U66+FC_IND_WP_E!U66+FC_IND_MQ_E!U66+FC_IND_CON_E!U66+FC_IND_NSP_E!U66</f>
        <v>0</v>
      </c>
      <c r="V66" s="52">
        <f>FC_IND_IS_E!V66+FC_IND_NFM_E!V66+FC_IND_CPC_E!V66+FC_IND_NMM_E!V66+FC_IND_PPP_E!V66+FC_IND_FBT_E!V66+FC_IND_TE_E!V66+FC_IND_MAC_E!V66+FC_IND_TL_E!V66+FC_IND_WP_E!V66+FC_IND_MQ_E!V66+FC_IND_CON_E!V66+FC_IND_NSP_E!V66</f>
        <v>0</v>
      </c>
      <c r="W66" s="52">
        <f>FC_IND_IS_E!W66+FC_IND_NFM_E!W66+FC_IND_CPC_E!W66+FC_IND_NMM_E!W66+FC_IND_PPP_E!W66+FC_IND_FBT_E!W66+FC_IND_TE_E!W66+FC_IND_MAC_E!W66+FC_IND_TL_E!W66+FC_IND_WP_E!W66+FC_IND_MQ_E!W66+FC_IND_CON_E!W66+FC_IND_NSP_E!W66</f>
        <v>0</v>
      </c>
      <c r="X66" s="52">
        <f>FC_IND_IS_E!X66+FC_IND_NFM_E!X66+FC_IND_CPC_E!X66+FC_IND_NMM_E!X66+FC_IND_PPP_E!X66+FC_IND_FBT_E!X66+FC_IND_TE_E!X66+FC_IND_MAC_E!X66+FC_IND_TL_E!X66+FC_IND_WP_E!X66+FC_IND_MQ_E!X66+FC_IND_CON_E!X66+FC_IND_NSP_E!X66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FC_IND_IS_E!C67+FC_IND_NFM_E!C67+FC_IND_CPC_E!C67+FC_IND_NMM_E!C67+FC_IND_PPP_E!C67+FC_IND_FBT_E!C67+FC_IND_TE_E!C67+FC_IND_MAC_E!C67+FC_IND_TL_E!C67+FC_IND_WP_E!C67+FC_IND_MQ_E!C67+FC_IND_CON_E!C67+FC_IND_NSP_E!C67</f>
        <v>0</v>
      </c>
      <c r="D67" s="52">
        <f>FC_IND_IS_E!D67+FC_IND_NFM_E!D67+FC_IND_CPC_E!D67+FC_IND_NMM_E!D67+FC_IND_PPP_E!D67+FC_IND_FBT_E!D67+FC_IND_TE_E!D67+FC_IND_MAC_E!D67+FC_IND_TL_E!D67+FC_IND_WP_E!D67+FC_IND_MQ_E!D67+FC_IND_CON_E!D67+FC_IND_NSP_E!D67</f>
        <v>0</v>
      </c>
      <c r="E67" s="52">
        <f>FC_IND_IS_E!E67+FC_IND_NFM_E!E67+FC_IND_CPC_E!E67+FC_IND_NMM_E!E67+FC_IND_PPP_E!E67+FC_IND_FBT_E!E67+FC_IND_TE_E!E67+FC_IND_MAC_E!E67+FC_IND_TL_E!E67+FC_IND_WP_E!E67+FC_IND_MQ_E!E67+FC_IND_CON_E!E67+FC_IND_NSP_E!E67</f>
        <v>0</v>
      </c>
      <c r="F67" s="52">
        <f>FC_IND_IS_E!F67+FC_IND_NFM_E!F67+FC_IND_CPC_E!F67+FC_IND_NMM_E!F67+FC_IND_PPP_E!F67+FC_IND_FBT_E!F67+FC_IND_TE_E!F67+FC_IND_MAC_E!F67+FC_IND_TL_E!F67+FC_IND_WP_E!F67+FC_IND_MQ_E!F67+FC_IND_CON_E!F67+FC_IND_NSP_E!F67</f>
        <v>0</v>
      </c>
      <c r="G67" s="52">
        <f>FC_IND_IS_E!G67+FC_IND_NFM_E!G67+FC_IND_CPC_E!G67+FC_IND_NMM_E!G67+FC_IND_PPP_E!G67+FC_IND_FBT_E!G67+FC_IND_TE_E!G67+FC_IND_MAC_E!G67+FC_IND_TL_E!G67+FC_IND_WP_E!G67+FC_IND_MQ_E!G67+FC_IND_CON_E!G67+FC_IND_NSP_E!G67</f>
        <v>0</v>
      </c>
      <c r="H67" s="52">
        <f>FC_IND_IS_E!H67+FC_IND_NFM_E!H67+FC_IND_CPC_E!H67+FC_IND_NMM_E!H67+FC_IND_PPP_E!H67+FC_IND_FBT_E!H67+FC_IND_TE_E!H67+FC_IND_MAC_E!H67+FC_IND_TL_E!H67+FC_IND_WP_E!H67+FC_IND_MQ_E!H67+FC_IND_CON_E!H67+FC_IND_NSP_E!H67</f>
        <v>0</v>
      </c>
      <c r="I67" s="52">
        <f>FC_IND_IS_E!I67+FC_IND_NFM_E!I67+FC_IND_CPC_E!I67+FC_IND_NMM_E!I67+FC_IND_PPP_E!I67+FC_IND_FBT_E!I67+FC_IND_TE_E!I67+FC_IND_MAC_E!I67+FC_IND_TL_E!I67+FC_IND_WP_E!I67+FC_IND_MQ_E!I67+FC_IND_CON_E!I67+FC_IND_NSP_E!I67</f>
        <v>0</v>
      </c>
      <c r="J67" s="52">
        <f>FC_IND_IS_E!J67+FC_IND_NFM_E!J67+FC_IND_CPC_E!J67+FC_IND_NMM_E!J67+FC_IND_PPP_E!J67+FC_IND_FBT_E!J67+FC_IND_TE_E!J67+FC_IND_MAC_E!J67+FC_IND_TL_E!J67+FC_IND_WP_E!J67+FC_IND_MQ_E!J67+FC_IND_CON_E!J67+FC_IND_NSP_E!J67</f>
        <v>0</v>
      </c>
      <c r="K67" s="52">
        <f>FC_IND_IS_E!K67+FC_IND_NFM_E!K67+FC_IND_CPC_E!K67+FC_IND_NMM_E!K67+FC_IND_PPP_E!K67+FC_IND_FBT_E!K67+FC_IND_TE_E!K67+FC_IND_MAC_E!K67+FC_IND_TL_E!K67+FC_IND_WP_E!K67+FC_IND_MQ_E!K67+FC_IND_CON_E!K67+FC_IND_NSP_E!K67</f>
        <v>0</v>
      </c>
      <c r="L67" s="52">
        <f>FC_IND_IS_E!L67+FC_IND_NFM_E!L67+FC_IND_CPC_E!L67+FC_IND_NMM_E!L67+FC_IND_PPP_E!L67+FC_IND_FBT_E!L67+FC_IND_TE_E!L67+FC_IND_MAC_E!L67+FC_IND_TL_E!L67+FC_IND_WP_E!L67+FC_IND_MQ_E!L67+FC_IND_CON_E!L67+FC_IND_NSP_E!L67</f>
        <v>0</v>
      </c>
      <c r="M67" s="52">
        <f>FC_IND_IS_E!M67+FC_IND_NFM_E!M67+FC_IND_CPC_E!M67+FC_IND_NMM_E!M67+FC_IND_PPP_E!M67+FC_IND_FBT_E!M67+FC_IND_TE_E!M67+FC_IND_MAC_E!M67+FC_IND_TL_E!M67+FC_IND_WP_E!M67+FC_IND_MQ_E!M67+FC_IND_CON_E!M67+FC_IND_NSP_E!M67</f>
        <v>0</v>
      </c>
      <c r="N67" s="52">
        <f>FC_IND_IS_E!N67+FC_IND_NFM_E!N67+FC_IND_CPC_E!N67+FC_IND_NMM_E!N67+FC_IND_PPP_E!N67+FC_IND_FBT_E!N67+FC_IND_TE_E!N67+FC_IND_MAC_E!N67+FC_IND_TL_E!N67+FC_IND_WP_E!N67+FC_IND_MQ_E!N67+FC_IND_CON_E!N67+FC_IND_NSP_E!N67</f>
        <v>0</v>
      </c>
      <c r="O67" s="52">
        <f>FC_IND_IS_E!O67+FC_IND_NFM_E!O67+FC_IND_CPC_E!O67+FC_IND_NMM_E!O67+FC_IND_PPP_E!O67+FC_IND_FBT_E!O67+FC_IND_TE_E!O67+FC_IND_MAC_E!O67+FC_IND_TL_E!O67+FC_IND_WP_E!O67+FC_IND_MQ_E!O67+FC_IND_CON_E!O67+FC_IND_NSP_E!O67</f>
        <v>0</v>
      </c>
      <c r="P67" s="52">
        <f>FC_IND_IS_E!P67+FC_IND_NFM_E!P67+FC_IND_CPC_E!P67+FC_IND_NMM_E!P67+FC_IND_PPP_E!P67+FC_IND_FBT_E!P67+FC_IND_TE_E!P67+FC_IND_MAC_E!P67+FC_IND_TL_E!P67+FC_IND_WP_E!P67+FC_IND_MQ_E!P67+FC_IND_CON_E!P67+FC_IND_NSP_E!P67</f>
        <v>0</v>
      </c>
      <c r="Q67" s="52">
        <f>FC_IND_IS_E!Q67+FC_IND_NFM_E!Q67+FC_IND_CPC_E!Q67+FC_IND_NMM_E!Q67+FC_IND_PPP_E!Q67+FC_IND_FBT_E!Q67+FC_IND_TE_E!Q67+FC_IND_MAC_E!Q67+FC_IND_TL_E!Q67+FC_IND_WP_E!Q67+FC_IND_MQ_E!Q67+FC_IND_CON_E!Q67+FC_IND_NSP_E!Q67</f>
        <v>0</v>
      </c>
      <c r="R67" s="52">
        <f>FC_IND_IS_E!R67+FC_IND_NFM_E!R67+FC_IND_CPC_E!R67+FC_IND_NMM_E!R67+FC_IND_PPP_E!R67+FC_IND_FBT_E!R67+FC_IND_TE_E!R67+FC_IND_MAC_E!R67+FC_IND_TL_E!R67+FC_IND_WP_E!R67+FC_IND_MQ_E!R67+FC_IND_CON_E!R67+FC_IND_NSP_E!R67</f>
        <v>0</v>
      </c>
      <c r="S67" s="52">
        <f>FC_IND_IS_E!S67+FC_IND_NFM_E!S67+FC_IND_CPC_E!S67+FC_IND_NMM_E!S67+FC_IND_PPP_E!S67+FC_IND_FBT_E!S67+FC_IND_TE_E!S67+FC_IND_MAC_E!S67+FC_IND_TL_E!S67+FC_IND_WP_E!S67+FC_IND_MQ_E!S67+FC_IND_CON_E!S67+FC_IND_NSP_E!S67</f>
        <v>0</v>
      </c>
      <c r="T67" s="52">
        <f>FC_IND_IS_E!T67+FC_IND_NFM_E!T67+FC_IND_CPC_E!T67+FC_IND_NMM_E!T67+FC_IND_PPP_E!T67+FC_IND_FBT_E!T67+FC_IND_TE_E!T67+FC_IND_MAC_E!T67+FC_IND_TL_E!T67+FC_IND_WP_E!T67+FC_IND_MQ_E!T67+FC_IND_CON_E!T67+FC_IND_NSP_E!T67</f>
        <v>0</v>
      </c>
      <c r="U67" s="52">
        <f>FC_IND_IS_E!U67+FC_IND_NFM_E!U67+FC_IND_CPC_E!U67+FC_IND_NMM_E!U67+FC_IND_PPP_E!U67+FC_IND_FBT_E!U67+FC_IND_TE_E!U67+FC_IND_MAC_E!U67+FC_IND_TL_E!U67+FC_IND_WP_E!U67+FC_IND_MQ_E!U67+FC_IND_CON_E!U67+FC_IND_NSP_E!U67</f>
        <v>0</v>
      </c>
      <c r="V67" s="52">
        <f>FC_IND_IS_E!V67+FC_IND_NFM_E!V67+FC_IND_CPC_E!V67+FC_IND_NMM_E!V67+FC_IND_PPP_E!V67+FC_IND_FBT_E!V67+FC_IND_TE_E!V67+FC_IND_MAC_E!V67+FC_IND_TL_E!V67+FC_IND_WP_E!V67+FC_IND_MQ_E!V67+FC_IND_CON_E!V67+FC_IND_NSP_E!V67</f>
        <v>0</v>
      </c>
      <c r="W67" s="52">
        <f>FC_IND_IS_E!W67+FC_IND_NFM_E!W67+FC_IND_CPC_E!W67+FC_IND_NMM_E!W67+FC_IND_PPP_E!W67+FC_IND_FBT_E!W67+FC_IND_TE_E!W67+FC_IND_MAC_E!W67+FC_IND_TL_E!W67+FC_IND_WP_E!W67+FC_IND_MQ_E!W67+FC_IND_CON_E!W67+FC_IND_NSP_E!W67</f>
        <v>0</v>
      </c>
      <c r="X67" s="52">
        <f>FC_IND_IS_E!X67+FC_IND_NFM_E!X67+FC_IND_CPC_E!X67+FC_IND_NMM_E!X67+FC_IND_PPP_E!X67+FC_IND_FBT_E!X67+FC_IND_TE_E!X67+FC_IND_MAC_E!X67+FC_IND_TL_E!X67+FC_IND_WP_E!X67+FC_IND_MQ_E!X67+FC_IND_CON_E!X67+FC_IND_NSP_E!X67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FC_IND_IS_E!C68+FC_IND_NFM_E!C68+FC_IND_CPC_E!C68+FC_IND_NMM_E!C68+FC_IND_PPP_E!C68+FC_IND_FBT_E!C68+FC_IND_TE_E!C68+FC_IND_MAC_E!C68+FC_IND_TL_E!C68+FC_IND_WP_E!C68+FC_IND_MQ_E!C68+FC_IND_CON_E!C68+FC_IND_NSP_E!C68</f>
        <v>0</v>
      </c>
      <c r="D68" s="52">
        <f>FC_IND_IS_E!D68+FC_IND_NFM_E!D68+FC_IND_CPC_E!D68+FC_IND_NMM_E!D68+FC_IND_PPP_E!D68+FC_IND_FBT_E!D68+FC_IND_TE_E!D68+FC_IND_MAC_E!D68+FC_IND_TL_E!D68+FC_IND_WP_E!D68+FC_IND_MQ_E!D68+FC_IND_CON_E!D68+FC_IND_NSP_E!D68</f>
        <v>0</v>
      </c>
      <c r="E68" s="52">
        <f>FC_IND_IS_E!E68+FC_IND_NFM_E!E68+FC_IND_CPC_E!E68+FC_IND_NMM_E!E68+FC_IND_PPP_E!E68+FC_IND_FBT_E!E68+FC_IND_TE_E!E68+FC_IND_MAC_E!E68+FC_IND_TL_E!E68+FC_IND_WP_E!E68+FC_IND_MQ_E!E68+FC_IND_CON_E!E68+FC_IND_NSP_E!E68</f>
        <v>0</v>
      </c>
      <c r="F68" s="52">
        <f>FC_IND_IS_E!F68+FC_IND_NFM_E!F68+FC_IND_CPC_E!F68+FC_IND_NMM_E!F68+FC_IND_PPP_E!F68+FC_IND_FBT_E!F68+FC_IND_TE_E!F68+FC_IND_MAC_E!F68+FC_IND_TL_E!F68+FC_IND_WP_E!F68+FC_IND_MQ_E!F68+FC_IND_CON_E!F68+FC_IND_NSP_E!F68</f>
        <v>0</v>
      </c>
      <c r="G68" s="52">
        <f>FC_IND_IS_E!G68+FC_IND_NFM_E!G68+FC_IND_CPC_E!G68+FC_IND_NMM_E!G68+FC_IND_PPP_E!G68+FC_IND_FBT_E!G68+FC_IND_TE_E!G68+FC_IND_MAC_E!G68+FC_IND_TL_E!G68+FC_IND_WP_E!G68+FC_IND_MQ_E!G68+FC_IND_CON_E!G68+FC_IND_NSP_E!G68</f>
        <v>0</v>
      </c>
      <c r="H68" s="52">
        <f>FC_IND_IS_E!H68+FC_IND_NFM_E!H68+FC_IND_CPC_E!H68+FC_IND_NMM_E!H68+FC_IND_PPP_E!H68+FC_IND_FBT_E!H68+FC_IND_TE_E!H68+FC_IND_MAC_E!H68+FC_IND_TL_E!H68+FC_IND_WP_E!H68+FC_IND_MQ_E!H68+FC_IND_CON_E!H68+FC_IND_NSP_E!H68</f>
        <v>0</v>
      </c>
      <c r="I68" s="52">
        <f>FC_IND_IS_E!I68+FC_IND_NFM_E!I68+FC_IND_CPC_E!I68+FC_IND_NMM_E!I68+FC_IND_PPP_E!I68+FC_IND_FBT_E!I68+FC_IND_TE_E!I68+FC_IND_MAC_E!I68+FC_IND_TL_E!I68+FC_IND_WP_E!I68+FC_IND_MQ_E!I68+FC_IND_CON_E!I68+FC_IND_NSP_E!I68</f>
        <v>0</v>
      </c>
      <c r="J68" s="52">
        <f>FC_IND_IS_E!J68+FC_IND_NFM_E!J68+FC_IND_CPC_E!J68+FC_IND_NMM_E!J68+FC_IND_PPP_E!J68+FC_IND_FBT_E!J68+FC_IND_TE_E!J68+FC_IND_MAC_E!J68+FC_IND_TL_E!J68+FC_IND_WP_E!J68+FC_IND_MQ_E!J68+FC_IND_CON_E!J68+FC_IND_NSP_E!J68</f>
        <v>0</v>
      </c>
      <c r="K68" s="52">
        <f>FC_IND_IS_E!K68+FC_IND_NFM_E!K68+FC_IND_CPC_E!K68+FC_IND_NMM_E!K68+FC_IND_PPP_E!K68+FC_IND_FBT_E!K68+FC_IND_TE_E!K68+FC_IND_MAC_E!K68+FC_IND_TL_E!K68+FC_IND_WP_E!K68+FC_IND_MQ_E!K68+FC_IND_CON_E!K68+FC_IND_NSP_E!K68</f>
        <v>0</v>
      </c>
      <c r="L68" s="52">
        <f>FC_IND_IS_E!L68+FC_IND_NFM_E!L68+FC_IND_CPC_E!L68+FC_IND_NMM_E!L68+FC_IND_PPP_E!L68+FC_IND_FBT_E!L68+FC_IND_TE_E!L68+FC_IND_MAC_E!L68+FC_IND_TL_E!L68+FC_IND_WP_E!L68+FC_IND_MQ_E!L68+FC_IND_CON_E!L68+FC_IND_NSP_E!L68</f>
        <v>0</v>
      </c>
      <c r="M68" s="52">
        <f>FC_IND_IS_E!M68+FC_IND_NFM_E!M68+FC_IND_CPC_E!M68+FC_IND_NMM_E!M68+FC_IND_PPP_E!M68+FC_IND_FBT_E!M68+FC_IND_TE_E!M68+FC_IND_MAC_E!M68+FC_IND_TL_E!M68+FC_IND_WP_E!M68+FC_IND_MQ_E!M68+FC_IND_CON_E!M68+FC_IND_NSP_E!M68</f>
        <v>0</v>
      </c>
      <c r="N68" s="52">
        <f>FC_IND_IS_E!N68+FC_IND_NFM_E!N68+FC_IND_CPC_E!N68+FC_IND_NMM_E!N68+FC_IND_PPP_E!N68+FC_IND_FBT_E!N68+FC_IND_TE_E!N68+FC_IND_MAC_E!N68+FC_IND_TL_E!N68+FC_IND_WP_E!N68+FC_IND_MQ_E!N68+FC_IND_CON_E!N68+FC_IND_NSP_E!N68</f>
        <v>0</v>
      </c>
      <c r="O68" s="52">
        <f>FC_IND_IS_E!O68+FC_IND_NFM_E!O68+FC_IND_CPC_E!O68+FC_IND_NMM_E!O68+FC_IND_PPP_E!O68+FC_IND_FBT_E!O68+FC_IND_TE_E!O68+FC_IND_MAC_E!O68+FC_IND_TL_E!O68+FC_IND_WP_E!O68+FC_IND_MQ_E!O68+FC_IND_CON_E!O68+FC_IND_NSP_E!O68</f>
        <v>0</v>
      </c>
      <c r="P68" s="52">
        <f>FC_IND_IS_E!P68+FC_IND_NFM_E!P68+FC_IND_CPC_E!P68+FC_IND_NMM_E!P68+FC_IND_PPP_E!P68+FC_IND_FBT_E!P68+FC_IND_TE_E!P68+FC_IND_MAC_E!P68+FC_IND_TL_E!P68+FC_IND_WP_E!P68+FC_IND_MQ_E!P68+FC_IND_CON_E!P68+FC_IND_NSP_E!P68</f>
        <v>0</v>
      </c>
      <c r="Q68" s="52">
        <f>FC_IND_IS_E!Q68+FC_IND_NFM_E!Q68+FC_IND_CPC_E!Q68+FC_IND_NMM_E!Q68+FC_IND_PPP_E!Q68+FC_IND_FBT_E!Q68+FC_IND_TE_E!Q68+FC_IND_MAC_E!Q68+FC_IND_TL_E!Q68+FC_IND_WP_E!Q68+FC_IND_MQ_E!Q68+FC_IND_CON_E!Q68+FC_IND_NSP_E!Q68</f>
        <v>0</v>
      </c>
      <c r="R68" s="52">
        <f>FC_IND_IS_E!R68+FC_IND_NFM_E!R68+FC_IND_CPC_E!R68+FC_IND_NMM_E!R68+FC_IND_PPP_E!R68+FC_IND_FBT_E!R68+FC_IND_TE_E!R68+FC_IND_MAC_E!R68+FC_IND_TL_E!R68+FC_IND_WP_E!R68+FC_IND_MQ_E!R68+FC_IND_CON_E!R68+FC_IND_NSP_E!R68</f>
        <v>0</v>
      </c>
      <c r="S68" s="52">
        <f>FC_IND_IS_E!S68+FC_IND_NFM_E!S68+FC_IND_CPC_E!S68+FC_IND_NMM_E!S68+FC_IND_PPP_E!S68+FC_IND_FBT_E!S68+FC_IND_TE_E!S68+FC_IND_MAC_E!S68+FC_IND_TL_E!S68+FC_IND_WP_E!S68+FC_IND_MQ_E!S68+FC_IND_CON_E!S68+FC_IND_NSP_E!S68</f>
        <v>0</v>
      </c>
      <c r="T68" s="52">
        <f>FC_IND_IS_E!T68+FC_IND_NFM_E!T68+FC_IND_CPC_E!T68+FC_IND_NMM_E!T68+FC_IND_PPP_E!T68+FC_IND_FBT_E!T68+FC_IND_TE_E!T68+FC_IND_MAC_E!T68+FC_IND_TL_E!T68+FC_IND_WP_E!T68+FC_IND_MQ_E!T68+FC_IND_CON_E!T68+FC_IND_NSP_E!T68</f>
        <v>0</v>
      </c>
      <c r="U68" s="52">
        <f>FC_IND_IS_E!U68+FC_IND_NFM_E!U68+FC_IND_CPC_E!U68+FC_IND_NMM_E!U68+FC_IND_PPP_E!U68+FC_IND_FBT_E!U68+FC_IND_TE_E!U68+FC_IND_MAC_E!U68+FC_IND_TL_E!U68+FC_IND_WP_E!U68+FC_IND_MQ_E!U68+FC_IND_CON_E!U68+FC_IND_NSP_E!U68</f>
        <v>0</v>
      </c>
      <c r="V68" s="52">
        <f>FC_IND_IS_E!V68+FC_IND_NFM_E!V68+FC_IND_CPC_E!V68+FC_IND_NMM_E!V68+FC_IND_PPP_E!V68+FC_IND_FBT_E!V68+FC_IND_TE_E!V68+FC_IND_MAC_E!V68+FC_IND_TL_E!V68+FC_IND_WP_E!V68+FC_IND_MQ_E!V68+FC_IND_CON_E!V68+FC_IND_NSP_E!V68</f>
        <v>0</v>
      </c>
      <c r="W68" s="52">
        <f>FC_IND_IS_E!W68+FC_IND_NFM_E!W68+FC_IND_CPC_E!W68+FC_IND_NMM_E!W68+FC_IND_PPP_E!W68+FC_IND_FBT_E!W68+FC_IND_TE_E!W68+FC_IND_MAC_E!W68+FC_IND_TL_E!W68+FC_IND_WP_E!W68+FC_IND_MQ_E!W68+FC_IND_CON_E!W68+FC_IND_NSP_E!W68</f>
        <v>0</v>
      </c>
      <c r="X68" s="52">
        <f>FC_IND_IS_E!X68+FC_IND_NFM_E!X68+FC_IND_CPC_E!X68+FC_IND_NMM_E!X68+FC_IND_PPP_E!X68+FC_IND_FBT_E!X68+FC_IND_TE_E!X68+FC_IND_MAC_E!X68+FC_IND_TL_E!X68+FC_IND_WP_E!X68+FC_IND_MQ_E!X68+FC_IND_CON_E!X68+FC_IND_NSP_E!X68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FC_IND_IS_E!C69+FC_IND_NFM_E!C69+FC_IND_CPC_E!C69+FC_IND_NMM_E!C69+FC_IND_PPP_E!C69+FC_IND_FBT_E!C69+FC_IND_TE_E!C69+FC_IND_MAC_E!C69+FC_IND_TL_E!C69+FC_IND_WP_E!C69+FC_IND_MQ_E!C69+FC_IND_CON_E!C69+FC_IND_NSP_E!C69</f>
        <v>0</v>
      </c>
      <c r="D69" s="52">
        <f>FC_IND_IS_E!D69+FC_IND_NFM_E!D69+FC_IND_CPC_E!D69+FC_IND_NMM_E!D69+FC_IND_PPP_E!D69+FC_IND_FBT_E!D69+FC_IND_TE_E!D69+FC_IND_MAC_E!D69+FC_IND_TL_E!D69+FC_IND_WP_E!D69+FC_IND_MQ_E!D69+FC_IND_CON_E!D69+FC_IND_NSP_E!D69</f>
        <v>0</v>
      </c>
      <c r="E69" s="52">
        <f>FC_IND_IS_E!E69+FC_IND_NFM_E!E69+FC_IND_CPC_E!E69+FC_IND_NMM_E!E69+FC_IND_PPP_E!E69+FC_IND_FBT_E!E69+FC_IND_TE_E!E69+FC_IND_MAC_E!E69+FC_IND_TL_E!E69+FC_IND_WP_E!E69+FC_IND_MQ_E!E69+FC_IND_CON_E!E69+FC_IND_NSP_E!E69</f>
        <v>0</v>
      </c>
      <c r="F69" s="52">
        <f>FC_IND_IS_E!F69+FC_IND_NFM_E!F69+FC_IND_CPC_E!F69+FC_IND_NMM_E!F69+FC_IND_PPP_E!F69+FC_IND_FBT_E!F69+FC_IND_TE_E!F69+FC_IND_MAC_E!F69+FC_IND_TL_E!F69+FC_IND_WP_E!F69+FC_IND_MQ_E!F69+FC_IND_CON_E!F69+FC_IND_NSP_E!F69</f>
        <v>0</v>
      </c>
      <c r="G69" s="52">
        <f>FC_IND_IS_E!G69+FC_IND_NFM_E!G69+FC_IND_CPC_E!G69+FC_IND_NMM_E!G69+FC_IND_PPP_E!G69+FC_IND_FBT_E!G69+FC_IND_TE_E!G69+FC_IND_MAC_E!G69+FC_IND_TL_E!G69+FC_IND_WP_E!G69+FC_IND_MQ_E!G69+FC_IND_CON_E!G69+FC_IND_NSP_E!G69</f>
        <v>0</v>
      </c>
      <c r="H69" s="52">
        <f>FC_IND_IS_E!H69+FC_IND_NFM_E!H69+FC_IND_CPC_E!H69+FC_IND_NMM_E!H69+FC_IND_PPP_E!H69+FC_IND_FBT_E!H69+FC_IND_TE_E!H69+FC_IND_MAC_E!H69+FC_IND_TL_E!H69+FC_IND_WP_E!H69+FC_IND_MQ_E!H69+FC_IND_CON_E!H69+FC_IND_NSP_E!H69</f>
        <v>0</v>
      </c>
      <c r="I69" s="52">
        <f>FC_IND_IS_E!I69+FC_IND_NFM_E!I69+FC_IND_CPC_E!I69+FC_IND_NMM_E!I69+FC_IND_PPP_E!I69+FC_IND_FBT_E!I69+FC_IND_TE_E!I69+FC_IND_MAC_E!I69+FC_IND_TL_E!I69+FC_IND_WP_E!I69+FC_IND_MQ_E!I69+FC_IND_CON_E!I69+FC_IND_NSP_E!I69</f>
        <v>0</v>
      </c>
      <c r="J69" s="52">
        <f>FC_IND_IS_E!J69+FC_IND_NFM_E!J69+FC_IND_CPC_E!J69+FC_IND_NMM_E!J69+FC_IND_PPP_E!J69+FC_IND_FBT_E!J69+FC_IND_TE_E!J69+FC_IND_MAC_E!J69+FC_IND_TL_E!J69+FC_IND_WP_E!J69+FC_IND_MQ_E!J69+FC_IND_CON_E!J69+FC_IND_NSP_E!J69</f>
        <v>0</v>
      </c>
      <c r="K69" s="52">
        <f>FC_IND_IS_E!K69+FC_IND_NFM_E!K69+FC_IND_CPC_E!K69+FC_IND_NMM_E!K69+FC_IND_PPP_E!K69+FC_IND_FBT_E!K69+FC_IND_TE_E!K69+FC_IND_MAC_E!K69+FC_IND_TL_E!K69+FC_IND_WP_E!K69+FC_IND_MQ_E!K69+FC_IND_CON_E!K69+FC_IND_NSP_E!K69</f>
        <v>0</v>
      </c>
      <c r="L69" s="52">
        <f>FC_IND_IS_E!L69+FC_IND_NFM_E!L69+FC_IND_CPC_E!L69+FC_IND_NMM_E!L69+FC_IND_PPP_E!L69+FC_IND_FBT_E!L69+FC_IND_TE_E!L69+FC_IND_MAC_E!L69+FC_IND_TL_E!L69+FC_IND_WP_E!L69+FC_IND_MQ_E!L69+FC_IND_CON_E!L69+FC_IND_NSP_E!L69</f>
        <v>0</v>
      </c>
      <c r="M69" s="52">
        <f>FC_IND_IS_E!M69+FC_IND_NFM_E!M69+FC_IND_CPC_E!M69+FC_IND_NMM_E!M69+FC_IND_PPP_E!M69+FC_IND_FBT_E!M69+FC_IND_TE_E!M69+FC_IND_MAC_E!M69+FC_IND_TL_E!M69+FC_IND_WP_E!M69+FC_IND_MQ_E!M69+FC_IND_CON_E!M69+FC_IND_NSP_E!M69</f>
        <v>0</v>
      </c>
      <c r="N69" s="52">
        <f>FC_IND_IS_E!N69+FC_IND_NFM_E!N69+FC_IND_CPC_E!N69+FC_IND_NMM_E!N69+FC_IND_PPP_E!N69+FC_IND_FBT_E!N69+FC_IND_TE_E!N69+FC_IND_MAC_E!N69+FC_IND_TL_E!N69+FC_IND_WP_E!N69+FC_IND_MQ_E!N69+FC_IND_CON_E!N69+FC_IND_NSP_E!N69</f>
        <v>0</v>
      </c>
      <c r="O69" s="52">
        <f>FC_IND_IS_E!O69+FC_IND_NFM_E!O69+FC_IND_CPC_E!O69+FC_IND_NMM_E!O69+FC_IND_PPP_E!O69+FC_IND_FBT_E!O69+FC_IND_TE_E!O69+FC_IND_MAC_E!O69+FC_IND_TL_E!O69+FC_IND_WP_E!O69+FC_IND_MQ_E!O69+FC_IND_CON_E!O69+FC_IND_NSP_E!O69</f>
        <v>0</v>
      </c>
      <c r="P69" s="52">
        <f>FC_IND_IS_E!P69+FC_IND_NFM_E!P69+FC_IND_CPC_E!P69+FC_IND_NMM_E!P69+FC_IND_PPP_E!P69+FC_IND_FBT_E!P69+FC_IND_TE_E!P69+FC_IND_MAC_E!P69+FC_IND_TL_E!P69+FC_IND_WP_E!P69+FC_IND_MQ_E!P69+FC_IND_CON_E!P69+FC_IND_NSP_E!P69</f>
        <v>0</v>
      </c>
      <c r="Q69" s="52">
        <f>FC_IND_IS_E!Q69+FC_IND_NFM_E!Q69+FC_IND_CPC_E!Q69+FC_IND_NMM_E!Q69+FC_IND_PPP_E!Q69+FC_IND_FBT_E!Q69+FC_IND_TE_E!Q69+FC_IND_MAC_E!Q69+FC_IND_TL_E!Q69+FC_IND_WP_E!Q69+FC_IND_MQ_E!Q69+FC_IND_CON_E!Q69+FC_IND_NSP_E!Q69</f>
        <v>0</v>
      </c>
      <c r="R69" s="52">
        <f>FC_IND_IS_E!R69+FC_IND_NFM_E!R69+FC_IND_CPC_E!R69+FC_IND_NMM_E!R69+FC_IND_PPP_E!R69+FC_IND_FBT_E!R69+FC_IND_TE_E!R69+FC_IND_MAC_E!R69+FC_IND_TL_E!R69+FC_IND_WP_E!R69+FC_IND_MQ_E!R69+FC_IND_CON_E!R69+FC_IND_NSP_E!R69</f>
        <v>0</v>
      </c>
      <c r="S69" s="52">
        <f>FC_IND_IS_E!S69+FC_IND_NFM_E!S69+FC_IND_CPC_E!S69+FC_IND_NMM_E!S69+FC_IND_PPP_E!S69+FC_IND_FBT_E!S69+FC_IND_TE_E!S69+FC_IND_MAC_E!S69+FC_IND_TL_E!S69+FC_IND_WP_E!S69+FC_IND_MQ_E!S69+FC_IND_CON_E!S69+FC_IND_NSP_E!S69</f>
        <v>0</v>
      </c>
      <c r="T69" s="52">
        <f>FC_IND_IS_E!T69+FC_IND_NFM_E!T69+FC_IND_CPC_E!T69+FC_IND_NMM_E!T69+FC_IND_PPP_E!T69+FC_IND_FBT_E!T69+FC_IND_TE_E!T69+FC_IND_MAC_E!T69+FC_IND_TL_E!T69+FC_IND_WP_E!T69+FC_IND_MQ_E!T69+FC_IND_CON_E!T69+FC_IND_NSP_E!T69</f>
        <v>0</v>
      </c>
      <c r="U69" s="52">
        <f>FC_IND_IS_E!U69+FC_IND_NFM_E!U69+FC_IND_CPC_E!U69+FC_IND_NMM_E!U69+FC_IND_PPP_E!U69+FC_IND_FBT_E!U69+FC_IND_TE_E!U69+FC_IND_MAC_E!U69+FC_IND_TL_E!U69+FC_IND_WP_E!U69+FC_IND_MQ_E!U69+FC_IND_CON_E!U69+FC_IND_NSP_E!U69</f>
        <v>0</v>
      </c>
      <c r="V69" s="52">
        <f>FC_IND_IS_E!V69+FC_IND_NFM_E!V69+FC_IND_CPC_E!V69+FC_IND_NMM_E!V69+FC_IND_PPP_E!V69+FC_IND_FBT_E!V69+FC_IND_TE_E!V69+FC_IND_MAC_E!V69+FC_IND_TL_E!V69+FC_IND_WP_E!V69+FC_IND_MQ_E!V69+FC_IND_CON_E!V69+FC_IND_NSP_E!V69</f>
        <v>0</v>
      </c>
      <c r="W69" s="52">
        <f>FC_IND_IS_E!W69+FC_IND_NFM_E!W69+FC_IND_CPC_E!W69+FC_IND_NMM_E!W69+FC_IND_PPP_E!W69+FC_IND_FBT_E!W69+FC_IND_TE_E!W69+FC_IND_MAC_E!W69+FC_IND_TL_E!W69+FC_IND_WP_E!W69+FC_IND_MQ_E!W69+FC_IND_CON_E!W69+FC_IND_NSP_E!W69</f>
        <v>1.1678601600000003</v>
      </c>
      <c r="X69" s="52">
        <f>FC_IND_IS_E!X69+FC_IND_NFM_E!X69+FC_IND_CPC_E!X69+FC_IND_NMM_E!X69+FC_IND_PPP_E!X69+FC_IND_FBT_E!X69+FC_IND_TE_E!X69+FC_IND_MAC_E!X69+FC_IND_TL_E!X69+FC_IND_WP_E!X69+FC_IND_MQ_E!X69+FC_IND_CON_E!X69+FC_IND_NSP_E!X69</f>
        <v>1.3490798399999999</v>
      </c>
    </row>
    <row r="70" spans="1:24" ht="11.25" customHeight="1" x14ac:dyDescent="0.2">
      <c r="A70" s="50" t="s">
        <v>108</v>
      </c>
      <c r="B70" s="51" t="s">
        <v>109</v>
      </c>
      <c r="C70" s="52">
        <f>FC_IND_IS_E!C70+FC_IND_NFM_E!C70+FC_IND_CPC_E!C70+FC_IND_NMM_E!C70+FC_IND_PPP_E!C70+FC_IND_FBT_E!C70+FC_IND_TE_E!C70+FC_IND_MAC_E!C70+FC_IND_TL_E!C70+FC_IND_WP_E!C70+FC_IND_MQ_E!C70+FC_IND_CON_E!C70+FC_IND_NSP_E!C70</f>
        <v>0</v>
      </c>
      <c r="D70" s="52">
        <f>FC_IND_IS_E!D70+FC_IND_NFM_E!D70+FC_IND_CPC_E!D70+FC_IND_NMM_E!D70+FC_IND_PPP_E!D70+FC_IND_FBT_E!D70+FC_IND_TE_E!D70+FC_IND_MAC_E!D70+FC_IND_TL_E!D70+FC_IND_WP_E!D70+FC_IND_MQ_E!D70+FC_IND_CON_E!D70+FC_IND_NSP_E!D70</f>
        <v>0</v>
      </c>
      <c r="E70" s="52">
        <f>FC_IND_IS_E!E70+FC_IND_NFM_E!E70+FC_IND_CPC_E!E70+FC_IND_NMM_E!E70+FC_IND_PPP_E!E70+FC_IND_FBT_E!E70+FC_IND_TE_E!E70+FC_IND_MAC_E!E70+FC_IND_TL_E!E70+FC_IND_WP_E!E70+FC_IND_MQ_E!E70+FC_IND_CON_E!E70+FC_IND_NSP_E!E70</f>
        <v>0</v>
      </c>
      <c r="F70" s="52">
        <f>FC_IND_IS_E!F70+FC_IND_NFM_E!F70+FC_IND_CPC_E!F70+FC_IND_NMM_E!F70+FC_IND_PPP_E!F70+FC_IND_FBT_E!F70+FC_IND_TE_E!F70+FC_IND_MAC_E!F70+FC_IND_TL_E!F70+FC_IND_WP_E!F70+FC_IND_MQ_E!F70+FC_IND_CON_E!F70+FC_IND_NSP_E!F70</f>
        <v>0</v>
      </c>
      <c r="G70" s="52">
        <f>FC_IND_IS_E!G70+FC_IND_NFM_E!G70+FC_IND_CPC_E!G70+FC_IND_NMM_E!G70+FC_IND_PPP_E!G70+FC_IND_FBT_E!G70+FC_IND_TE_E!G70+FC_IND_MAC_E!G70+FC_IND_TL_E!G70+FC_IND_WP_E!G70+FC_IND_MQ_E!G70+FC_IND_CON_E!G70+FC_IND_NSP_E!G70</f>
        <v>0</v>
      </c>
      <c r="H70" s="52">
        <f>FC_IND_IS_E!H70+FC_IND_NFM_E!H70+FC_IND_CPC_E!H70+FC_IND_NMM_E!H70+FC_IND_PPP_E!H70+FC_IND_FBT_E!H70+FC_IND_TE_E!H70+FC_IND_MAC_E!H70+FC_IND_TL_E!H70+FC_IND_WP_E!H70+FC_IND_MQ_E!H70+FC_IND_CON_E!H70+FC_IND_NSP_E!H70</f>
        <v>0</v>
      </c>
      <c r="I70" s="52">
        <f>FC_IND_IS_E!I70+FC_IND_NFM_E!I70+FC_IND_CPC_E!I70+FC_IND_NMM_E!I70+FC_IND_PPP_E!I70+FC_IND_FBT_E!I70+FC_IND_TE_E!I70+FC_IND_MAC_E!I70+FC_IND_TL_E!I70+FC_IND_WP_E!I70+FC_IND_MQ_E!I70+FC_IND_CON_E!I70+FC_IND_NSP_E!I70</f>
        <v>0</v>
      </c>
      <c r="J70" s="52">
        <f>FC_IND_IS_E!J70+FC_IND_NFM_E!J70+FC_IND_CPC_E!J70+FC_IND_NMM_E!J70+FC_IND_PPP_E!J70+FC_IND_FBT_E!J70+FC_IND_TE_E!J70+FC_IND_MAC_E!J70+FC_IND_TL_E!J70+FC_IND_WP_E!J70+FC_IND_MQ_E!J70+FC_IND_CON_E!J70+FC_IND_NSP_E!J70</f>
        <v>0</v>
      </c>
      <c r="K70" s="52">
        <f>FC_IND_IS_E!K70+FC_IND_NFM_E!K70+FC_IND_CPC_E!K70+FC_IND_NMM_E!K70+FC_IND_PPP_E!K70+FC_IND_FBT_E!K70+FC_IND_TE_E!K70+FC_IND_MAC_E!K70+FC_IND_TL_E!K70+FC_IND_WP_E!K70+FC_IND_MQ_E!K70+FC_IND_CON_E!K70+FC_IND_NSP_E!K70</f>
        <v>0</v>
      </c>
      <c r="L70" s="52">
        <f>FC_IND_IS_E!L70+FC_IND_NFM_E!L70+FC_IND_CPC_E!L70+FC_IND_NMM_E!L70+FC_IND_PPP_E!L70+FC_IND_FBT_E!L70+FC_IND_TE_E!L70+FC_IND_MAC_E!L70+FC_IND_TL_E!L70+FC_IND_WP_E!L70+FC_IND_MQ_E!L70+FC_IND_CON_E!L70+FC_IND_NSP_E!L70</f>
        <v>0</v>
      </c>
      <c r="M70" s="52">
        <f>FC_IND_IS_E!M70+FC_IND_NFM_E!M70+FC_IND_CPC_E!M70+FC_IND_NMM_E!M70+FC_IND_PPP_E!M70+FC_IND_FBT_E!M70+FC_IND_TE_E!M70+FC_IND_MAC_E!M70+FC_IND_TL_E!M70+FC_IND_WP_E!M70+FC_IND_MQ_E!M70+FC_IND_CON_E!M70+FC_IND_NSP_E!M70</f>
        <v>0</v>
      </c>
      <c r="N70" s="52">
        <f>FC_IND_IS_E!N70+FC_IND_NFM_E!N70+FC_IND_CPC_E!N70+FC_IND_NMM_E!N70+FC_IND_PPP_E!N70+FC_IND_FBT_E!N70+FC_IND_TE_E!N70+FC_IND_MAC_E!N70+FC_IND_TL_E!N70+FC_IND_WP_E!N70+FC_IND_MQ_E!N70+FC_IND_CON_E!N70+FC_IND_NSP_E!N70</f>
        <v>0</v>
      </c>
      <c r="O70" s="52">
        <f>FC_IND_IS_E!O70+FC_IND_NFM_E!O70+FC_IND_CPC_E!O70+FC_IND_NMM_E!O70+FC_IND_PPP_E!O70+FC_IND_FBT_E!O70+FC_IND_TE_E!O70+FC_IND_MAC_E!O70+FC_IND_TL_E!O70+FC_IND_WP_E!O70+FC_IND_MQ_E!O70+FC_IND_CON_E!O70+FC_IND_NSP_E!O70</f>
        <v>0</v>
      </c>
      <c r="P70" s="52">
        <f>FC_IND_IS_E!P70+FC_IND_NFM_E!P70+FC_IND_CPC_E!P70+FC_IND_NMM_E!P70+FC_IND_PPP_E!P70+FC_IND_FBT_E!P70+FC_IND_TE_E!P70+FC_IND_MAC_E!P70+FC_IND_TL_E!P70+FC_IND_WP_E!P70+FC_IND_MQ_E!P70+FC_IND_CON_E!P70+FC_IND_NSP_E!P70</f>
        <v>0</v>
      </c>
      <c r="Q70" s="52">
        <f>FC_IND_IS_E!Q70+FC_IND_NFM_E!Q70+FC_IND_CPC_E!Q70+FC_IND_NMM_E!Q70+FC_IND_PPP_E!Q70+FC_IND_FBT_E!Q70+FC_IND_TE_E!Q70+FC_IND_MAC_E!Q70+FC_IND_TL_E!Q70+FC_IND_WP_E!Q70+FC_IND_MQ_E!Q70+FC_IND_CON_E!Q70+FC_IND_NSP_E!Q70</f>
        <v>0</v>
      </c>
      <c r="R70" s="52">
        <f>FC_IND_IS_E!R70+FC_IND_NFM_E!R70+FC_IND_CPC_E!R70+FC_IND_NMM_E!R70+FC_IND_PPP_E!R70+FC_IND_FBT_E!R70+FC_IND_TE_E!R70+FC_IND_MAC_E!R70+FC_IND_TL_E!R70+FC_IND_WP_E!R70+FC_IND_MQ_E!R70+FC_IND_CON_E!R70+FC_IND_NSP_E!R70</f>
        <v>0</v>
      </c>
      <c r="S70" s="52">
        <f>FC_IND_IS_E!S70+FC_IND_NFM_E!S70+FC_IND_CPC_E!S70+FC_IND_NMM_E!S70+FC_IND_PPP_E!S70+FC_IND_FBT_E!S70+FC_IND_TE_E!S70+FC_IND_MAC_E!S70+FC_IND_TL_E!S70+FC_IND_WP_E!S70+FC_IND_MQ_E!S70+FC_IND_CON_E!S70+FC_IND_NSP_E!S70</f>
        <v>0</v>
      </c>
      <c r="T70" s="52">
        <f>FC_IND_IS_E!T70+FC_IND_NFM_E!T70+FC_IND_CPC_E!T70+FC_IND_NMM_E!T70+FC_IND_PPP_E!T70+FC_IND_FBT_E!T70+FC_IND_TE_E!T70+FC_IND_MAC_E!T70+FC_IND_TL_E!T70+FC_IND_WP_E!T70+FC_IND_MQ_E!T70+FC_IND_CON_E!T70+FC_IND_NSP_E!T70</f>
        <v>0</v>
      </c>
      <c r="U70" s="52">
        <f>FC_IND_IS_E!U70+FC_IND_NFM_E!U70+FC_IND_CPC_E!U70+FC_IND_NMM_E!U70+FC_IND_PPP_E!U70+FC_IND_FBT_E!U70+FC_IND_TE_E!U70+FC_IND_MAC_E!U70+FC_IND_TL_E!U70+FC_IND_WP_E!U70+FC_IND_MQ_E!U70+FC_IND_CON_E!U70+FC_IND_NSP_E!U70</f>
        <v>0</v>
      </c>
      <c r="V70" s="52">
        <f>FC_IND_IS_E!V70+FC_IND_NFM_E!V70+FC_IND_CPC_E!V70+FC_IND_NMM_E!V70+FC_IND_PPP_E!V70+FC_IND_FBT_E!V70+FC_IND_TE_E!V70+FC_IND_MAC_E!V70+FC_IND_TL_E!V70+FC_IND_WP_E!V70+FC_IND_MQ_E!V70+FC_IND_CON_E!V70+FC_IND_NSP_E!V70</f>
        <v>0</v>
      </c>
      <c r="W70" s="52">
        <f>FC_IND_IS_E!W70+FC_IND_NFM_E!W70+FC_IND_CPC_E!W70+FC_IND_NMM_E!W70+FC_IND_PPP_E!W70+FC_IND_FBT_E!W70+FC_IND_TE_E!W70+FC_IND_MAC_E!W70+FC_IND_TL_E!W70+FC_IND_WP_E!W70+FC_IND_MQ_E!W70+FC_IND_CON_E!W70+FC_IND_NSP_E!W70</f>
        <v>0</v>
      </c>
      <c r="X70" s="52">
        <f>FC_IND_IS_E!X70+FC_IND_NFM_E!X70+FC_IND_CPC_E!X70+FC_IND_NMM_E!X70+FC_IND_PPP_E!X70+FC_IND_FBT_E!X70+FC_IND_TE_E!X70+FC_IND_MAC_E!X70+FC_IND_TL_E!X70+FC_IND_WP_E!X70+FC_IND_MQ_E!X70+FC_IND_CON_E!X70+FC_IND_NSP_E!X70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FC_IND_IS_E!C71+FC_IND_NFM_E!C71+FC_IND_CPC_E!C71+FC_IND_NMM_E!C71+FC_IND_PPP_E!C71+FC_IND_FBT_E!C71+FC_IND_TE_E!C71+FC_IND_MAC_E!C71+FC_IND_TL_E!C71+FC_IND_WP_E!C71+FC_IND_MQ_E!C71+FC_IND_CON_E!C71+FC_IND_NSP_E!C71</f>
        <v>0</v>
      </c>
      <c r="D71" s="52">
        <f>FC_IND_IS_E!D71+FC_IND_NFM_E!D71+FC_IND_CPC_E!D71+FC_IND_NMM_E!D71+FC_IND_PPP_E!D71+FC_IND_FBT_E!D71+FC_IND_TE_E!D71+FC_IND_MAC_E!D71+FC_IND_TL_E!D71+FC_IND_WP_E!D71+FC_IND_MQ_E!D71+FC_IND_CON_E!D71+FC_IND_NSP_E!D71</f>
        <v>0</v>
      </c>
      <c r="E71" s="52">
        <f>FC_IND_IS_E!E71+FC_IND_NFM_E!E71+FC_IND_CPC_E!E71+FC_IND_NMM_E!E71+FC_IND_PPP_E!E71+FC_IND_FBT_E!E71+FC_IND_TE_E!E71+FC_IND_MAC_E!E71+FC_IND_TL_E!E71+FC_IND_WP_E!E71+FC_IND_MQ_E!E71+FC_IND_CON_E!E71+FC_IND_NSP_E!E71</f>
        <v>0</v>
      </c>
      <c r="F71" s="52">
        <f>FC_IND_IS_E!F71+FC_IND_NFM_E!F71+FC_IND_CPC_E!F71+FC_IND_NMM_E!F71+FC_IND_PPP_E!F71+FC_IND_FBT_E!F71+FC_IND_TE_E!F71+FC_IND_MAC_E!F71+FC_IND_TL_E!F71+FC_IND_WP_E!F71+FC_IND_MQ_E!F71+FC_IND_CON_E!F71+FC_IND_NSP_E!F71</f>
        <v>0</v>
      </c>
      <c r="G71" s="52">
        <f>FC_IND_IS_E!G71+FC_IND_NFM_E!G71+FC_IND_CPC_E!G71+FC_IND_NMM_E!G71+FC_IND_PPP_E!G71+FC_IND_FBT_E!G71+FC_IND_TE_E!G71+FC_IND_MAC_E!G71+FC_IND_TL_E!G71+FC_IND_WP_E!G71+FC_IND_MQ_E!G71+FC_IND_CON_E!G71+FC_IND_NSP_E!G71</f>
        <v>0</v>
      </c>
      <c r="H71" s="52">
        <f>FC_IND_IS_E!H71+FC_IND_NFM_E!H71+FC_IND_CPC_E!H71+FC_IND_NMM_E!H71+FC_IND_PPP_E!H71+FC_IND_FBT_E!H71+FC_IND_TE_E!H71+FC_IND_MAC_E!H71+FC_IND_TL_E!H71+FC_IND_WP_E!H71+FC_IND_MQ_E!H71+FC_IND_CON_E!H71+FC_IND_NSP_E!H71</f>
        <v>0</v>
      </c>
      <c r="I71" s="52">
        <f>FC_IND_IS_E!I71+FC_IND_NFM_E!I71+FC_IND_CPC_E!I71+FC_IND_NMM_E!I71+FC_IND_PPP_E!I71+FC_IND_FBT_E!I71+FC_IND_TE_E!I71+FC_IND_MAC_E!I71+FC_IND_TL_E!I71+FC_IND_WP_E!I71+FC_IND_MQ_E!I71+FC_IND_CON_E!I71+FC_IND_NSP_E!I71</f>
        <v>0</v>
      </c>
      <c r="J71" s="52">
        <f>FC_IND_IS_E!J71+FC_IND_NFM_E!J71+FC_IND_CPC_E!J71+FC_IND_NMM_E!J71+FC_IND_PPP_E!J71+FC_IND_FBT_E!J71+FC_IND_TE_E!J71+FC_IND_MAC_E!J71+FC_IND_TL_E!J71+FC_IND_WP_E!J71+FC_IND_MQ_E!J71+FC_IND_CON_E!J71+FC_IND_NSP_E!J71</f>
        <v>0</v>
      </c>
      <c r="K71" s="52">
        <f>FC_IND_IS_E!K71+FC_IND_NFM_E!K71+FC_IND_CPC_E!K71+FC_IND_NMM_E!K71+FC_IND_PPP_E!K71+FC_IND_FBT_E!K71+FC_IND_TE_E!K71+FC_IND_MAC_E!K71+FC_IND_TL_E!K71+FC_IND_WP_E!K71+FC_IND_MQ_E!K71+FC_IND_CON_E!K71+FC_IND_NSP_E!K71</f>
        <v>0</v>
      </c>
      <c r="L71" s="52">
        <f>FC_IND_IS_E!L71+FC_IND_NFM_E!L71+FC_IND_CPC_E!L71+FC_IND_NMM_E!L71+FC_IND_PPP_E!L71+FC_IND_FBT_E!L71+FC_IND_TE_E!L71+FC_IND_MAC_E!L71+FC_IND_TL_E!L71+FC_IND_WP_E!L71+FC_IND_MQ_E!L71+FC_IND_CON_E!L71+FC_IND_NSP_E!L71</f>
        <v>0</v>
      </c>
      <c r="M71" s="52">
        <f>FC_IND_IS_E!M71+FC_IND_NFM_E!M71+FC_IND_CPC_E!M71+FC_IND_NMM_E!M71+FC_IND_PPP_E!M71+FC_IND_FBT_E!M71+FC_IND_TE_E!M71+FC_IND_MAC_E!M71+FC_IND_TL_E!M71+FC_IND_WP_E!M71+FC_IND_MQ_E!M71+FC_IND_CON_E!M71+FC_IND_NSP_E!M71</f>
        <v>0</v>
      </c>
      <c r="N71" s="52">
        <f>FC_IND_IS_E!N71+FC_IND_NFM_E!N71+FC_IND_CPC_E!N71+FC_IND_NMM_E!N71+FC_IND_PPP_E!N71+FC_IND_FBT_E!N71+FC_IND_TE_E!N71+FC_IND_MAC_E!N71+FC_IND_TL_E!N71+FC_IND_WP_E!N71+FC_IND_MQ_E!N71+FC_IND_CON_E!N71+FC_IND_NSP_E!N71</f>
        <v>0</v>
      </c>
      <c r="O71" s="52">
        <f>FC_IND_IS_E!O71+FC_IND_NFM_E!O71+FC_IND_CPC_E!O71+FC_IND_NMM_E!O71+FC_IND_PPP_E!O71+FC_IND_FBT_E!O71+FC_IND_TE_E!O71+FC_IND_MAC_E!O71+FC_IND_TL_E!O71+FC_IND_WP_E!O71+FC_IND_MQ_E!O71+FC_IND_CON_E!O71+FC_IND_NSP_E!O71</f>
        <v>0</v>
      </c>
      <c r="P71" s="52">
        <f>FC_IND_IS_E!P71+FC_IND_NFM_E!P71+FC_IND_CPC_E!P71+FC_IND_NMM_E!P71+FC_IND_PPP_E!P71+FC_IND_FBT_E!P71+FC_IND_TE_E!P71+FC_IND_MAC_E!P71+FC_IND_TL_E!P71+FC_IND_WP_E!P71+FC_IND_MQ_E!P71+FC_IND_CON_E!P71+FC_IND_NSP_E!P71</f>
        <v>0</v>
      </c>
      <c r="Q71" s="52">
        <f>FC_IND_IS_E!Q71+FC_IND_NFM_E!Q71+FC_IND_CPC_E!Q71+FC_IND_NMM_E!Q71+FC_IND_PPP_E!Q71+FC_IND_FBT_E!Q71+FC_IND_TE_E!Q71+FC_IND_MAC_E!Q71+FC_IND_TL_E!Q71+FC_IND_WP_E!Q71+FC_IND_MQ_E!Q71+FC_IND_CON_E!Q71+FC_IND_NSP_E!Q71</f>
        <v>0</v>
      </c>
      <c r="R71" s="52">
        <f>FC_IND_IS_E!R71+FC_IND_NFM_E!R71+FC_IND_CPC_E!R71+FC_IND_NMM_E!R71+FC_IND_PPP_E!R71+FC_IND_FBT_E!R71+FC_IND_TE_E!R71+FC_IND_MAC_E!R71+FC_IND_TL_E!R71+FC_IND_WP_E!R71+FC_IND_MQ_E!R71+FC_IND_CON_E!R71+FC_IND_NSP_E!R71</f>
        <v>0</v>
      </c>
      <c r="S71" s="52">
        <f>FC_IND_IS_E!S71+FC_IND_NFM_E!S71+FC_IND_CPC_E!S71+FC_IND_NMM_E!S71+FC_IND_PPP_E!S71+FC_IND_FBT_E!S71+FC_IND_TE_E!S71+FC_IND_MAC_E!S71+FC_IND_TL_E!S71+FC_IND_WP_E!S71+FC_IND_MQ_E!S71+FC_IND_CON_E!S71+FC_IND_NSP_E!S71</f>
        <v>0</v>
      </c>
      <c r="T71" s="52">
        <f>FC_IND_IS_E!T71+FC_IND_NFM_E!T71+FC_IND_CPC_E!T71+FC_IND_NMM_E!T71+FC_IND_PPP_E!T71+FC_IND_FBT_E!T71+FC_IND_TE_E!T71+FC_IND_MAC_E!T71+FC_IND_TL_E!T71+FC_IND_WP_E!T71+FC_IND_MQ_E!T71+FC_IND_CON_E!T71+FC_IND_NSP_E!T71</f>
        <v>0</v>
      </c>
      <c r="U71" s="52">
        <f>FC_IND_IS_E!U71+FC_IND_NFM_E!U71+FC_IND_CPC_E!U71+FC_IND_NMM_E!U71+FC_IND_PPP_E!U71+FC_IND_FBT_E!U71+FC_IND_TE_E!U71+FC_IND_MAC_E!U71+FC_IND_TL_E!U71+FC_IND_WP_E!U71+FC_IND_MQ_E!U71+FC_IND_CON_E!U71+FC_IND_NSP_E!U71</f>
        <v>0</v>
      </c>
      <c r="V71" s="52">
        <f>FC_IND_IS_E!V71+FC_IND_NFM_E!V71+FC_IND_CPC_E!V71+FC_IND_NMM_E!V71+FC_IND_PPP_E!V71+FC_IND_FBT_E!V71+FC_IND_TE_E!V71+FC_IND_MAC_E!V71+FC_IND_TL_E!V71+FC_IND_WP_E!V71+FC_IND_MQ_E!V71+FC_IND_CON_E!V71+FC_IND_NSP_E!V71</f>
        <v>0</v>
      </c>
      <c r="W71" s="52">
        <f>FC_IND_IS_E!W71+FC_IND_NFM_E!W71+FC_IND_CPC_E!W71+FC_IND_NMM_E!W71+FC_IND_PPP_E!W71+FC_IND_FBT_E!W71+FC_IND_TE_E!W71+FC_IND_MAC_E!W71+FC_IND_TL_E!W71+FC_IND_WP_E!W71+FC_IND_MQ_E!W71+FC_IND_CON_E!W71+FC_IND_NSP_E!W71</f>
        <v>0</v>
      </c>
      <c r="X71" s="52">
        <f>FC_IND_IS_E!X71+FC_IND_NFM_E!X71+FC_IND_CPC_E!X71+FC_IND_NMM_E!X71+FC_IND_PPP_E!X71+FC_IND_FBT_E!X71+FC_IND_TE_E!X71+FC_IND_MAC_E!X71+FC_IND_TL_E!X71+FC_IND_WP_E!X71+FC_IND_MQ_E!X71+FC_IND_CON_E!X71+FC_IND_NSP_E!X71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FC_IND_IS_E!C72+FC_IND_NFM_E!C72+FC_IND_CPC_E!C72+FC_IND_NMM_E!C72+FC_IND_PPP_E!C72+FC_IND_FBT_E!C72+FC_IND_TE_E!C72+FC_IND_MAC_E!C72+FC_IND_TL_E!C72+FC_IND_WP_E!C72+FC_IND_MQ_E!C72+FC_IND_CON_E!C72+FC_IND_NSP_E!C72</f>
        <v>0</v>
      </c>
      <c r="D72" s="55">
        <f>FC_IND_IS_E!D72+FC_IND_NFM_E!D72+FC_IND_CPC_E!D72+FC_IND_NMM_E!D72+FC_IND_PPP_E!D72+FC_IND_FBT_E!D72+FC_IND_TE_E!D72+FC_IND_MAC_E!D72+FC_IND_TL_E!D72+FC_IND_WP_E!D72+FC_IND_MQ_E!D72+FC_IND_CON_E!D72+FC_IND_NSP_E!D72</f>
        <v>0</v>
      </c>
      <c r="E72" s="55">
        <f>FC_IND_IS_E!E72+FC_IND_NFM_E!E72+FC_IND_CPC_E!E72+FC_IND_NMM_E!E72+FC_IND_PPP_E!E72+FC_IND_FBT_E!E72+FC_IND_TE_E!E72+FC_IND_MAC_E!E72+FC_IND_TL_E!E72+FC_IND_WP_E!E72+FC_IND_MQ_E!E72+FC_IND_CON_E!E72+FC_IND_NSP_E!E72</f>
        <v>0</v>
      </c>
      <c r="F72" s="55">
        <f>FC_IND_IS_E!F72+FC_IND_NFM_E!F72+FC_IND_CPC_E!F72+FC_IND_NMM_E!F72+FC_IND_PPP_E!F72+FC_IND_FBT_E!F72+FC_IND_TE_E!F72+FC_IND_MAC_E!F72+FC_IND_TL_E!F72+FC_IND_WP_E!F72+FC_IND_MQ_E!F72+FC_IND_CON_E!F72+FC_IND_NSP_E!F72</f>
        <v>0</v>
      </c>
      <c r="G72" s="55">
        <f>FC_IND_IS_E!G72+FC_IND_NFM_E!G72+FC_IND_CPC_E!G72+FC_IND_NMM_E!G72+FC_IND_PPP_E!G72+FC_IND_FBT_E!G72+FC_IND_TE_E!G72+FC_IND_MAC_E!G72+FC_IND_TL_E!G72+FC_IND_WP_E!G72+FC_IND_MQ_E!G72+FC_IND_CON_E!G72+FC_IND_NSP_E!G72</f>
        <v>0</v>
      </c>
      <c r="H72" s="55">
        <f>FC_IND_IS_E!H72+FC_IND_NFM_E!H72+FC_IND_CPC_E!H72+FC_IND_NMM_E!H72+FC_IND_PPP_E!H72+FC_IND_FBT_E!H72+FC_IND_TE_E!H72+FC_IND_MAC_E!H72+FC_IND_TL_E!H72+FC_IND_WP_E!H72+FC_IND_MQ_E!H72+FC_IND_CON_E!H72+FC_IND_NSP_E!H72</f>
        <v>0</v>
      </c>
      <c r="I72" s="55">
        <f>FC_IND_IS_E!I72+FC_IND_NFM_E!I72+FC_IND_CPC_E!I72+FC_IND_NMM_E!I72+FC_IND_PPP_E!I72+FC_IND_FBT_E!I72+FC_IND_TE_E!I72+FC_IND_MAC_E!I72+FC_IND_TL_E!I72+FC_IND_WP_E!I72+FC_IND_MQ_E!I72+FC_IND_CON_E!I72+FC_IND_NSP_E!I72</f>
        <v>0</v>
      </c>
      <c r="J72" s="55">
        <f>FC_IND_IS_E!J72+FC_IND_NFM_E!J72+FC_IND_CPC_E!J72+FC_IND_NMM_E!J72+FC_IND_PPP_E!J72+FC_IND_FBT_E!J72+FC_IND_TE_E!J72+FC_IND_MAC_E!J72+FC_IND_TL_E!J72+FC_IND_WP_E!J72+FC_IND_MQ_E!J72+FC_IND_CON_E!J72+FC_IND_NSP_E!J72</f>
        <v>0</v>
      </c>
      <c r="K72" s="55">
        <f>FC_IND_IS_E!K72+FC_IND_NFM_E!K72+FC_IND_CPC_E!K72+FC_IND_NMM_E!K72+FC_IND_PPP_E!K72+FC_IND_FBT_E!K72+FC_IND_TE_E!K72+FC_IND_MAC_E!K72+FC_IND_TL_E!K72+FC_IND_WP_E!K72+FC_IND_MQ_E!K72+FC_IND_CON_E!K72+FC_IND_NSP_E!K72</f>
        <v>0</v>
      </c>
      <c r="L72" s="55">
        <f>FC_IND_IS_E!L72+FC_IND_NFM_E!L72+FC_IND_CPC_E!L72+FC_IND_NMM_E!L72+FC_IND_PPP_E!L72+FC_IND_FBT_E!L72+FC_IND_TE_E!L72+FC_IND_MAC_E!L72+FC_IND_TL_E!L72+FC_IND_WP_E!L72+FC_IND_MQ_E!L72+FC_IND_CON_E!L72+FC_IND_NSP_E!L72</f>
        <v>0</v>
      </c>
      <c r="M72" s="55">
        <f>FC_IND_IS_E!M72+FC_IND_NFM_E!M72+FC_IND_CPC_E!M72+FC_IND_NMM_E!M72+FC_IND_PPP_E!M72+FC_IND_FBT_E!M72+FC_IND_TE_E!M72+FC_IND_MAC_E!M72+FC_IND_TL_E!M72+FC_IND_WP_E!M72+FC_IND_MQ_E!M72+FC_IND_CON_E!M72+FC_IND_NSP_E!M72</f>
        <v>0</v>
      </c>
      <c r="N72" s="55">
        <f>FC_IND_IS_E!N72+FC_IND_NFM_E!N72+FC_IND_CPC_E!N72+FC_IND_NMM_E!N72+FC_IND_PPP_E!N72+FC_IND_FBT_E!N72+FC_IND_TE_E!N72+FC_IND_MAC_E!N72+FC_IND_TL_E!N72+FC_IND_WP_E!N72+FC_IND_MQ_E!N72+FC_IND_CON_E!N72+FC_IND_NSP_E!N72</f>
        <v>0</v>
      </c>
      <c r="O72" s="55">
        <f>FC_IND_IS_E!O72+FC_IND_NFM_E!O72+FC_IND_CPC_E!O72+FC_IND_NMM_E!O72+FC_IND_PPP_E!O72+FC_IND_FBT_E!O72+FC_IND_TE_E!O72+FC_IND_MAC_E!O72+FC_IND_TL_E!O72+FC_IND_WP_E!O72+FC_IND_MQ_E!O72+FC_IND_CON_E!O72+FC_IND_NSP_E!O72</f>
        <v>0</v>
      </c>
      <c r="P72" s="55">
        <f>FC_IND_IS_E!P72+FC_IND_NFM_E!P72+FC_IND_CPC_E!P72+FC_IND_NMM_E!P72+FC_IND_PPP_E!P72+FC_IND_FBT_E!P72+FC_IND_TE_E!P72+FC_IND_MAC_E!P72+FC_IND_TL_E!P72+FC_IND_WP_E!P72+FC_IND_MQ_E!P72+FC_IND_CON_E!P72+FC_IND_NSP_E!P72</f>
        <v>0</v>
      </c>
      <c r="Q72" s="55">
        <f>FC_IND_IS_E!Q72+FC_IND_NFM_E!Q72+FC_IND_CPC_E!Q72+FC_IND_NMM_E!Q72+FC_IND_PPP_E!Q72+FC_IND_FBT_E!Q72+FC_IND_TE_E!Q72+FC_IND_MAC_E!Q72+FC_IND_TL_E!Q72+FC_IND_WP_E!Q72+FC_IND_MQ_E!Q72+FC_IND_CON_E!Q72+FC_IND_NSP_E!Q72</f>
        <v>0</v>
      </c>
      <c r="R72" s="55">
        <f>FC_IND_IS_E!R72+FC_IND_NFM_E!R72+FC_IND_CPC_E!R72+FC_IND_NMM_E!R72+FC_IND_PPP_E!R72+FC_IND_FBT_E!R72+FC_IND_TE_E!R72+FC_IND_MAC_E!R72+FC_IND_TL_E!R72+FC_IND_WP_E!R72+FC_IND_MQ_E!R72+FC_IND_CON_E!R72+FC_IND_NSP_E!R72</f>
        <v>0</v>
      </c>
      <c r="S72" s="55">
        <f>FC_IND_IS_E!S72+FC_IND_NFM_E!S72+FC_IND_CPC_E!S72+FC_IND_NMM_E!S72+FC_IND_PPP_E!S72+FC_IND_FBT_E!S72+FC_IND_TE_E!S72+FC_IND_MAC_E!S72+FC_IND_TL_E!S72+FC_IND_WP_E!S72+FC_IND_MQ_E!S72+FC_IND_CON_E!S72+FC_IND_NSP_E!S72</f>
        <v>0</v>
      </c>
      <c r="T72" s="55">
        <f>FC_IND_IS_E!T72+FC_IND_NFM_E!T72+FC_IND_CPC_E!T72+FC_IND_NMM_E!T72+FC_IND_PPP_E!T72+FC_IND_FBT_E!T72+FC_IND_TE_E!T72+FC_IND_MAC_E!T72+FC_IND_TL_E!T72+FC_IND_WP_E!T72+FC_IND_MQ_E!T72+FC_IND_CON_E!T72+FC_IND_NSP_E!T72</f>
        <v>0</v>
      </c>
      <c r="U72" s="55">
        <f>FC_IND_IS_E!U72+FC_IND_NFM_E!U72+FC_IND_CPC_E!U72+FC_IND_NMM_E!U72+FC_IND_PPP_E!U72+FC_IND_FBT_E!U72+FC_IND_TE_E!U72+FC_IND_MAC_E!U72+FC_IND_TL_E!U72+FC_IND_WP_E!U72+FC_IND_MQ_E!U72+FC_IND_CON_E!U72+FC_IND_NSP_E!U72</f>
        <v>0</v>
      </c>
      <c r="V72" s="55">
        <f>FC_IND_IS_E!V72+FC_IND_NFM_E!V72+FC_IND_CPC_E!V72+FC_IND_NMM_E!V72+FC_IND_PPP_E!V72+FC_IND_FBT_E!V72+FC_IND_TE_E!V72+FC_IND_MAC_E!V72+FC_IND_TL_E!V72+FC_IND_WP_E!V72+FC_IND_MQ_E!V72+FC_IND_CON_E!V72+FC_IND_NSP_E!V72</f>
        <v>0</v>
      </c>
      <c r="W72" s="55">
        <f>FC_IND_IS_E!W72+FC_IND_NFM_E!W72+FC_IND_CPC_E!W72+FC_IND_NMM_E!W72+FC_IND_PPP_E!W72+FC_IND_FBT_E!W72+FC_IND_TE_E!W72+FC_IND_MAC_E!W72+FC_IND_TL_E!W72+FC_IND_WP_E!W72+FC_IND_MQ_E!W72+FC_IND_CON_E!W72+FC_IND_NSP_E!W72</f>
        <v>0</v>
      </c>
      <c r="X72" s="55">
        <f>FC_IND_IS_E!X72+FC_IND_NFM_E!X72+FC_IND_CPC_E!X72+FC_IND_NMM_E!X72+FC_IND_PPP_E!X72+FC_IND_FBT_E!X72+FC_IND_TE_E!X72+FC_IND_MAC_E!X72+FC_IND_TL_E!X72+FC_IND_WP_E!X72+FC_IND_MQ_E!X72+FC_IND_CON_E!X72+FC_IND_NSP_E!X72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3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143</v>
      </c>
      <c r="B1" s="4" t="s">
        <v>187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f>FC_IND_IS_BF_E!C5+FC_IND_IS_EA_E!C5</f>
        <v>0</v>
      </c>
      <c r="D5" s="8">
        <f>FC_IND_IS_BF_E!D5+FC_IND_IS_EA_E!D5</f>
        <v>0</v>
      </c>
      <c r="E5" s="8">
        <f>FC_IND_IS_BF_E!E5+FC_IND_IS_EA_E!E5</f>
        <v>0</v>
      </c>
      <c r="F5" s="8">
        <f>FC_IND_IS_BF_E!F5+FC_IND_IS_EA_E!F5</f>
        <v>0</v>
      </c>
      <c r="G5" s="8">
        <f>FC_IND_IS_BF_E!G5+FC_IND_IS_EA_E!G5</f>
        <v>0</v>
      </c>
      <c r="H5" s="8">
        <f>FC_IND_IS_BF_E!H5+FC_IND_IS_EA_E!H5</f>
        <v>0</v>
      </c>
      <c r="I5" s="8">
        <f>FC_IND_IS_BF_E!I5+FC_IND_IS_EA_E!I5</f>
        <v>0</v>
      </c>
      <c r="J5" s="8">
        <f>FC_IND_IS_BF_E!J5+FC_IND_IS_EA_E!J5</f>
        <v>0</v>
      </c>
      <c r="K5" s="8">
        <f>FC_IND_IS_BF_E!K5+FC_IND_IS_EA_E!K5</f>
        <v>0</v>
      </c>
      <c r="L5" s="8">
        <f>FC_IND_IS_BF_E!L5+FC_IND_IS_EA_E!L5</f>
        <v>0</v>
      </c>
      <c r="M5" s="8">
        <f>FC_IND_IS_BF_E!M5+FC_IND_IS_EA_E!M5</f>
        <v>0</v>
      </c>
      <c r="N5" s="8">
        <f>FC_IND_IS_BF_E!N5+FC_IND_IS_EA_E!N5</f>
        <v>0</v>
      </c>
      <c r="O5" s="8">
        <f>FC_IND_IS_BF_E!O5+FC_IND_IS_EA_E!O5</f>
        <v>0</v>
      </c>
      <c r="P5" s="8">
        <f>FC_IND_IS_BF_E!P5+FC_IND_IS_EA_E!P5</f>
        <v>0</v>
      </c>
      <c r="Q5" s="8">
        <f>FC_IND_IS_BF_E!Q5+FC_IND_IS_EA_E!Q5</f>
        <v>0</v>
      </c>
      <c r="R5" s="8">
        <f>FC_IND_IS_BF_E!R5+FC_IND_IS_EA_E!R5</f>
        <v>0</v>
      </c>
      <c r="S5" s="8">
        <f>FC_IND_IS_BF_E!S5+FC_IND_IS_EA_E!S5</f>
        <v>0</v>
      </c>
      <c r="T5" s="8">
        <f>FC_IND_IS_BF_E!T5+FC_IND_IS_EA_E!T5</f>
        <v>0</v>
      </c>
      <c r="U5" s="8">
        <f>FC_IND_IS_BF_E!U5+FC_IND_IS_EA_E!U5</f>
        <v>0</v>
      </c>
      <c r="V5" s="8">
        <f>FC_IND_IS_BF_E!V5+FC_IND_IS_EA_E!V5</f>
        <v>0</v>
      </c>
      <c r="W5" s="8">
        <f>FC_IND_IS_BF_E!W5+FC_IND_IS_EA_E!W5</f>
        <v>0</v>
      </c>
      <c r="X5" s="8">
        <f>FC_IND_IS_BF_E!X5+FC_IND_IS_EA_E!X5</f>
        <v>0</v>
      </c>
    </row>
    <row r="6" spans="1:24" ht="11.25" customHeight="1" x14ac:dyDescent="0.2">
      <c r="A6" s="28" t="s">
        <v>6</v>
      </c>
      <c r="B6" s="7" t="s">
        <v>7</v>
      </c>
      <c r="C6" s="8">
        <f>FC_IND_IS_BF_E!C6+FC_IND_IS_EA_E!C6</f>
        <v>0</v>
      </c>
      <c r="D6" s="8">
        <f>FC_IND_IS_BF_E!D6+FC_IND_IS_EA_E!D6</f>
        <v>0</v>
      </c>
      <c r="E6" s="8">
        <f>FC_IND_IS_BF_E!E6+FC_IND_IS_EA_E!E6</f>
        <v>0</v>
      </c>
      <c r="F6" s="8">
        <f>FC_IND_IS_BF_E!F6+FC_IND_IS_EA_E!F6</f>
        <v>0</v>
      </c>
      <c r="G6" s="8">
        <f>FC_IND_IS_BF_E!G6+FC_IND_IS_EA_E!G6</f>
        <v>0</v>
      </c>
      <c r="H6" s="8">
        <f>FC_IND_IS_BF_E!H6+FC_IND_IS_EA_E!H6</f>
        <v>0</v>
      </c>
      <c r="I6" s="8">
        <f>FC_IND_IS_BF_E!I6+FC_IND_IS_EA_E!I6</f>
        <v>0</v>
      </c>
      <c r="J6" s="8">
        <f>FC_IND_IS_BF_E!J6+FC_IND_IS_EA_E!J6</f>
        <v>0</v>
      </c>
      <c r="K6" s="8">
        <f>FC_IND_IS_BF_E!K6+FC_IND_IS_EA_E!K6</f>
        <v>0</v>
      </c>
      <c r="L6" s="8">
        <f>FC_IND_IS_BF_E!L6+FC_IND_IS_EA_E!L6</f>
        <v>0</v>
      </c>
      <c r="M6" s="8">
        <f>FC_IND_IS_BF_E!M6+FC_IND_IS_EA_E!M6</f>
        <v>0</v>
      </c>
      <c r="N6" s="8">
        <f>FC_IND_IS_BF_E!N6+FC_IND_IS_EA_E!N6</f>
        <v>0</v>
      </c>
      <c r="O6" s="8">
        <f>FC_IND_IS_BF_E!O6+FC_IND_IS_EA_E!O6</f>
        <v>0</v>
      </c>
      <c r="P6" s="8">
        <f>FC_IND_IS_BF_E!P6+FC_IND_IS_EA_E!P6</f>
        <v>0</v>
      </c>
      <c r="Q6" s="8">
        <f>FC_IND_IS_BF_E!Q6+FC_IND_IS_EA_E!Q6</f>
        <v>0</v>
      </c>
      <c r="R6" s="8">
        <f>FC_IND_IS_BF_E!R6+FC_IND_IS_EA_E!R6</f>
        <v>0</v>
      </c>
      <c r="S6" s="8">
        <f>FC_IND_IS_BF_E!S6+FC_IND_IS_EA_E!S6</f>
        <v>0</v>
      </c>
      <c r="T6" s="8">
        <f>FC_IND_IS_BF_E!T6+FC_IND_IS_EA_E!T6</f>
        <v>0</v>
      </c>
      <c r="U6" s="8">
        <f>FC_IND_IS_BF_E!U6+FC_IND_IS_EA_E!U6</f>
        <v>0</v>
      </c>
      <c r="V6" s="8">
        <f>FC_IND_IS_BF_E!V6+FC_IND_IS_EA_E!V6</f>
        <v>0</v>
      </c>
      <c r="W6" s="8">
        <f>FC_IND_IS_BF_E!W6+FC_IND_IS_EA_E!W6</f>
        <v>0</v>
      </c>
      <c r="X6" s="8">
        <f>FC_IND_IS_BF_E!X6+FC_IND_IS_EA_E!X6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FC_IND_IS_BF_E!C7+FC_IND_IS_EA_E!C7</f>
        <v>0</v>
      </c>
      <c r="D7" s="8">
        <f>FC_IND_IS_BF_E!D7+FC_IND_IS_EA_E!D7</f>
        <v>0</v>
      </c>
      <c r="E7" s="8">
        <f>FC_IND_IS_BF_E!E7+FC_IND_IS_EA_E!E7</f>
        <v>0</v>
      </c>
      <c r="F7" s="8">
        <f>FC_IND_IS_BF_E!F7+FC_IND_IS_EA_E!F7</f>
        <v>0</v>
      </c>
      <c r="G7" s="8">
        <f>FC_IND_IS_BF_E!G7+FC_IND_IS_EA_E!G7</f>
        <v>0</v>
      </c>
      <c r="H7" s="8">
        <f>FC_IND_IS_BF_E!H7+FC_IND_IS_EA_E!H7</f>
        <v>0</v>
      </c>
      <c r="I7" s="8">
        <f>FC_IND_IS_BF_E!I7+FC_IND_IS_EA_E!I7</f>
        <v>0</v>
      </c>
      <c r="J7" s="8">
        <f>FC_IND_IS_BF_E!J7+FC_IND_IS_EA_E!J7</f>
        <v>0</v>
      </c>
      <c r="K7" s="8">
        <f>FC_IND_IS_BF_E!K7+FC_IND_IS_EA_E!K7</f>
        <v>0</v>
      </c>
      <c r="L7" s="8">
        <f>FC_IND_IS_BF_E!L7+FC_IND_IS_EA_E!L7</f>
        <v>0</v>
      </c>
      <c r="M7" s="8">
        <f>FC_IND_IS_BF_E!M7+FC_IND_IS_EA_E!M7</f>
        <v>0</v>
      </c>
      <c r="N7" s="8">
        <f>FC_IND_IS_BF_E!N7+FC_IND_IS_EA_E!N7</f>
        <v>0</v>
      </c>
      <c r="O7" s="8">
        <f>FC_IND_IS_BF_E!O7+FC_IND_IS_EA_E!O7</f>
        <v>0</v>
      </c>
      <c r="P7" s="8">
        <f>FC_IND_IS_BF_E!P7+FC_IND_IS_EA_E!P7</f>
        <v>0</v>
      </c>
      <c r="Q7" s="8">
        <f>FC_IND_IS_BF_E!Q7+FC_IND_IS_EA_E!Q7</f>
        <v>0</v>
      </c>
      <c r="R7" s="8">
        <f>FC_IND_IS_BF_E!R7+FC_IND_IS_EA_E!R7</f>
        <v>0</v>
      </c>
      <c r="S7" s="8">
        <f>FC_IND_IS_BF_E!S7+FC_IND_IS_EA_E!S7</f>
        <v>0</v>
      </c>
      <c r="T7" s="8">
        <f>FC_IND_IS_BF_E!T7+FC_IND_IS_EA_E!T7</f>
        <v>0</v>
      </c>
      <c r="U7" s="8">
        <f>FC_IND_IS_BF_E!U7+FC_IND_IS_EA_E!U7</f>
        <v>0</v>
      </c>
      <c r="V7" s="8">
        <f>FC_IND_IS_BF_E!V7+FC_IND_IS_EA_E!V7</f>
        <v>0</v>
      </c>
      <c r="W7" s="8">
        <f>FC_IND_IS_BF_E!W7+FC_IND_IS_EA_E!W7</f>
        <v>0</v>
      </c>
      <c r="X7" s="8">
        <f>FC_IND_IS_BF_E!X7+FC_IND_IS_EA_E!X7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7">SUM(C9:C10)</f>
        <v>0</v>
      </c>
      <c r="D8" s="19">
        <f t="shared" ref="D8:W8" si="8">SUM(D9:D10)</f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ref="X8" si="9">SUM(X9:X10)</f>
        <v>0</v>
      </c>
    </row>
    <row r="9" spans="1:24" ht="11.25" customHeight="1" x14ac:dyDescent="0.2">
      <c r="A9" s="28" t="s">
        <v>10</v>
      </c>
      <c r="B9" s="7" t="s">
        <v>11</v>
      </c>
      <c r="C9" s="8">
        <f>FC_IND_IS_BF_E!C9+FC_IND_IS_EA_E!C9</f>
        <v>0</v>
      </c>
      <c r="D9" s="8">
        <f>FC_IND_IS_BF_E!D9+FC_IND_IS_EA_E!D9</f>
        <v>0</v>
      </c>
      <c r="E9" s="8">
        <f>FC_IND_IS_BF_E!E9+FC_IND_IS_EA_E!E9</f>
        <v>0</v>
      </c>
      <c r="F9" s="8">
        <f>FC_IND_IS_BF_E!F9+FC_IND_IS_EA_E!F9</f>
        <v>0</v>
      </c>
      <c r="G9" s="8">
        <f>FC_IND_IS_BF_E!G9+FC_IND_IS_EA_E!G9</f>
        <v>0</v>
      </c>
      <c r="H9" s="8">
        <f>FC_IND_IS_BF_E!H9+FC_IND_IS_EA_E!H9</f>
        <v>0</v>
      </c>
      <c r="I9" s="8">
        <f>FC_IND_IS_BF_E!I9+FC_IND_IS_EA_E!I9</f>
        <v>0</v>
      </c>
      <c r="J9" s="8">
        <f>FC_IND_IS_BF_E!J9+FC_IND_IS_EA_E!J9</f>
        <v>0</v>
      </c>
      <c r="K9" s="8">
        <f>FC_IND_IS_BF_E!K9+FC_IND_IS_EA_E!K9</f>
        <v>0</v>
      </c>
      <c r="L9" s="8">
        <f>FC_IND_IS_BF_E!L9+FC_IND_IS_EA_E!L9</f>
        <v>0</v>
      </c>
      <c r="M9" s="8">
        <f>FC_IND_IS_BF_E!M9+FC_IND_IS_EA_E!M9</f>
        <v>0</v>
      </c>
      <c r="N9" s="8">
        <f>FC_IND_IS_BF_E!N9+FC_IND_IS_EA_E!N9</f>
        <v>0</v>
      </c>
      <c r="O9" s="8">
        <f>FC_IND_IS_BF_E!O9+FC_IND_IS_EA_E!O9</f>
        <v>0</v>
      </c>
      <c r="P9" s="8">
        <f>FC_IND_IS_BF_E!P9+FC_IND_IS_EA_E!P9</f>
        <v>0</v>
      </c>
      <c r="Q9" s="8">
        <f>FC_IND_IS_BF_E!Q9+FC_IND_IS_EA_E!Q9</f>
        <v>0</v>
      </c>
      <c r="R9" s="8">
        <f>FC_IND_IS_BF_E!R9+FC_IND_IS_EA_E!R9</f>
        <v>0</v>
      </c>
      <c r="S9" s="8">
        <f>FC_IND_IS_BF_E!S9+FC_IND_IS_EA_E!S9</f>
        <v>0</v>
      </c>
      <c r="T9" s="8">
        <f>FC_IND_IS_BF_E!T9+FC_IND_IS_EA_E!T9</f>
        <v>0</v>
      </c>
      <c r="U9" s="8">
        <f>FC_IND_IS_BF_E!U9+FC_IND_IS_EA_E!U9</f>
        <v>0</v>
      </c>
      <c r="V9" s="8">
        <f>FC_IND_IS_BF_E!V9+FC_IND_IS_EA_E!V9</f>
        <v>0</v>
      </c>
      <c r="W9" s="8">
        <f>FC_IND_IS_BF_E!W9+FC_IND_IS_EA_E!W9</f>
        <v>0</v>
      </c>
      <c r="X9" s="8">
        <f>FC_IND_IS_BF_E!X9+FC_IND_IS_EA_E!X9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FC_IND_IS_BF_E!C10+FC_IND_IS_EA_E!C10</f>
        <v>0</v>
      </c>
      <c r="D10" s="8">
        <f>FC_IND_IS_BF_E!D10+FC_IND_IS_EA_E!D10</f>
        <v>0</v>
      </c>
      <c r="E10" s="8">
        <f>FC_IND_IS_BF_E!E10+FC_IND_IS_EA_E!E10</f>
        <v>0</v>
      </c>
      <c r="F10" s="8">
        <f>FC_IND_IS_BF_E!F10+FC_IND_IS_EA_E!F10</f>
        <v>0</v>
      </c>
      <c r="G10" s="8">
        <f>FC_IND_IS_BF_E!G10+FC_IND_IS_EA_E!G10</f>
        <v>0</v>
      </c>
      <c r="H10" s="8">
        <f>FC_IND_IS_BF_E!H10+FC_IND_IS_EA_E!H10</f>
        <v>0</v>
      </c>
      <c r="I10" s="8">
        <f>FC_IND_IS_BF_E!I10+FC_IND_IS_EA_E!I10</f>
        <v>0</v>
      </c>
      <c r="J10" s="8">
        <f>FC_IND_IS_BF_E!J10+FC_IND_IS_EA_E!J10</f>
        <v>0</v>
      </c>
      <c r="K10" s="8">
        <f>FC_IND_IS_BF_E!K10+FC_IND_IS_EA_E!K10</f>
        <v>0</v>
      </c>
      <c r="L10" s="8">
        <f>FC_IND_IS_BF_E!L10+FC_IND_IS_EA_E!L10</f>
        <v>0</v>
      </c>
      <c r="M10" s="8">
        <f>FC_IND_IS_BF_E!M10+FC_IND_IS_EA_E!M10</f>
        <v>0</v>
      </c>
      <c r="N10" s="8">
        <f>FC_IND_IS_BF_E!N10+FC_IND_IS_EA_E!N10</f>
        <v>0</v>
      </c>
      <c r="O10" s="8">
        <f>FC_IND_IS_BF_E!O10+FC_IND_IS_EA_E!O10</f>
        <v>0</v>
      </c>
      <c r="P10" s="8">
        <f>FC_IND_IS_BF_E!P10+FC_IND_IS_EA_E!P10</f>
        <v>0</v>
      </c>
      <c r="Q10" s="8">
        <f>FC_IND_IS_BF_E!Q10+FC_IND_IS_EA_E!Q10</f>
        <v>0</v>
      </c>
      <c r="R10" s="8">
        <f>FC_IND_IS_BF_E!R10+FC_IND_IS_EA_E!R10</f>
        <v>0</v>
      </c>
      <c r="S10" s="8">
        <f>FC_IND_IS_BF_E!S10+FC_IND_IS_EA_E!S10</f>
        <v>0</v>
      </c>
      <c r="T10" s="8">
        <f>FC_IND_IS_BF_E!T10+FC_IND_IS_EA_E!T10</f>
        <v>0</v>
      </c>
      <c r="U10" s="8">
        <f>FC_IND_IS_BF_E!U10+FC_IND_IS_EA_E!U10</f>
        <v>0</v>
      </c>
      <c r="V10" s="8">
        <f>FC_IND_IS_BF_E!V10+FC_IND_IS_EA_E!V10</f>
        <v>0</v>
      </c>
      <c r="W10" s="8">
        <f>FC_IND_IS_BF_E!W10+FC_IND_IS_EA_E!W10</f>
        <v>0</v>
      </c>
      <c r="X10" s="8">
        <f>FC_IND_IS_BF_E!X10+FC_IND_IS_EA_E!X10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10">SUM(C12:C16)</f>
        <v>0</v>
      </c>
      <c r="D11" s="19">
        <f t="shared" ref="D11:W11" si="11">SUM(D12:D16)</f>
        <v>0</v>
      </c>
      <c r="E11" s="19">
        <f t="shared" si="11"/>
        <v>0</v>
      </c>
      <c r="F11" s="19">
        <f t="shared" si="11"/>
        <v>0</v>
      </c>
      <c r="G11" s="19">
        <f t="shared" si="11"/>
        <v>0</v>
      </c>
      <c r="H11" s="19">
        <f t="shared" si="11"/>
        <v>0</v>
      </c>
      <c r="I11" s="19">
        <f t="shared" si="11"/>
        <v>0</v>
      </c>
      <c r="J11" s="19">
        <f t="shared" si="11"/>
        <v>0</v>
      </c>
      <c r="K11" s="19">
        <f t="shared" si="11"/>
        <v>0</v>
      </c>
      <c r="L11" s="19">
        <f t="shared" si="11"/>
        <v>0</v>
      </c>
      <c r="M11" s="19">
        <f t="shared" si="11"/>
        <v>0</v>
      </c>
      <c r="N11" s="19">
        <f t="shared" si="11"/>
        <v>0</v>
      </c>
      <c r="O11" s="19">
        <f t="shared" si="11"/>
        <v>0</v>
      </c>
      <c r="P11" s="19">
        <f t="shared" si="11"/>
        <v>0</v>
      </c>
      <c r="Q11" s="19">
        <f t="shared" si="11"/>
        <v>0</v>
      </c>
      <c r="R11" s="19">
        <f t="shared" si="11"/>
        <v>0</v>
      </c>
      <c r="S11" s="19">
        <f t="shared" si="11"/>
        <v>0</v>
      </c>
      <c r="T11" s="19">
        <f t="shared" si="11"/>
        <v>0</v>
      </c>
      <c r="U11" s="19">
        <f t="shared" si="11"/>
        <v>0</v>
      </c>
      <c r="V11" s="19">
        <f t="shared" si="11"/>
        <v>0</v>
      </c>
      <c r="W11" s="19">
        <f t="shared" si="11"/>
        <v>0</v>
      </c>
      <c r="X11" s="19">
        <f t="shared" ref="X11" si="12">SUM(X12:X16)</f>
        <v>0</v>
      </c>
    </row>
    <row r="12" spans="1:24" ht="11.25" customHeight="1" x14ac:dyDescent="0.2">
      <c r="A12" s="28" t="s">
        <v>14</v>
      </c>
      <c r="B12" s="7" t="s">
        <v>15</v>
      </c>
      <c r="C12" s="8">
        <f>FC_IND_IS_BF_E!C12+FC_IND_IS_EA_E!C12</f>
        <v>0</v>
      </c>
      <c r="D12" s="8">
        <f>FC_IND_IS_BF_E!D12+FC_IND_IS_EA_E!D12</f>
        <v>0</v>
      </c>
      <c r="E12" s="8">
        <f>FC_IND_IS_BF_E!E12+FC_IND_IS_EA_E!E12</f>
        <v>0</v>
      </c>
      <c r="F12" s="8">
        <f>FC_IND_IS_BF_E!F12+FC_IND_IS_EA_E!F12</f>
        <v>0</v>
      </c>
      <c r="G12" s="8">
        <f>FC_IND_IS_BF_E!G12+FC_IND_IS_EA_E!G12</f>
        <v>0</v>
      </c>
      <c r="H12" s="8">
        <f>FC_IND_IS_BF_E!H12+FC_IND_IS_EA_E!H12</f>
        <v>0</v>
      </c>
      <c r="I12" s="8">
        <f>FC_IND_IS_BF_E!I12+FC_IND_IS_EA_E!I12</f>
        <v>0</v>
      </c>
      <c r="J12" s="8">
        <f>FC_IND_IS_BF_E!J12+FC_IND_IS_EA_E!J12</f>
        <v>0</v>
      </c>
      <c r="K12" s="8">
        <f>FC_IND_IS_BF_E!K12+FC_IND_IS_EA_E!K12</f>
        <v>0</v>
      </c>
      <c r="L12" s="8">
        <f>FC_IND_IS_BF_E!L12+FC_IND_IS_EA_E!L12</f>
        <v>0</v>
      </c>
      <c r="M12" s="8">
        <f>FC_IND_IS_BF_E!M12+FC_IND_IS_EA_E!M12</f>
        <v>0</v>
      </c>
      <c r="N12" s="8">
        <f>FC_IND_IS_BF_E!N12+FC_IND_IS_EA_E!N12</f>
        <v>0</v>
      </c>
      <c r="O12" s="8">
        <f>FC_IND_IS_BF_E!O12+FC_IND_IS_EA_E!O12</f>
        <v>0</v>
      </c>
      <c r="P12" s="8">
        <f>FC_IND_IS_BF_E!P12+FC_IND_IS_EA_E!P12</f>
        <v>0</v>
      </c>
      <c r="Q12" s="8">
        <f>FC_IND_IS_BF_E!Q12+FC_IND_IS_EA_E!Q12</f>
        <v>0</v>
      </c>
      <c r="R12" s="8">
        <f>FC_IND_IS_BF_E!R12+FC_IND_IS_EA_E!R12</f>
        <v>0</v>
      </c>
      <c r="S12" s="8">
        <f>FC_IND_IS_BF_E!S12+FC_IND_IS_EA_E!S12</f>
        <v>0</v>
      </c>
      <c r="T12" s="8">
        <f>FC_IND_IS_BF_E!T12+FC_IND_IS_EA_E!T12</f>
        <v>0</v>
      </c>
      <c r="U12" s="8">
        <f>FC_IND_IS_BF_E!U12+FC_IND_IS_EA_E!U12</f>
        <v>0</v>
      </c>
      <c r="V12" s="8">
        <f>FC_IND_IS_BF_E!V12+FC_IND_IS_EA_E!V12</f>
        <v>0</v>
      </c>
      <c r="W12" s="8">
        <f>FC_IND_IS_BF_E!W12+FC_IND_IS_EA_E!W12</f>
        <v>0</v>
      </c>
      <c r="X12" s="8">
        <f>FC_IND_IS_BF_E!X12+FC_IND_IS_EA_E!X12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FC_IND_IS_BF_E!C13+FC_IND_IS_EA_E!C13</f>
        <v>0</v>
      </c>
      <c r="D13" s="8">
        <f>FC_IND_IS_BF_E!D13+FC_IND_IS_EA_E!D13</f>
        <v>0</v>
      </c>
      <c r="E13" s="8">
        <f>FC_IND_IS_BF_E!E13+FC_IND_IS_EA_E!E13</f>
        <v>0</v>
      </c>
      <c r="F13" s="8">
        <f>FC_IND_IS_BF_E!F13+FC_IND_IS_EA_E!F13</f>
        <v>0</v>
      </c>
      <c r="G13" s="8">
        <f>FC_IND_IS_BF_E!G13+FC_IND_IS_EA_E!G13</f>
        <v>0</v>
      </c>
      <c r="H13" s="8">
        <f>FC_IND_IS_BF_E!H13+FC_IND_IS_EA_E!H13</f>
        <v>0</v>
      </c>
      <c r="I13" s="8">
        <f>FC_IND_IS_BF_E!I13+FC_IND_IS_EA_E!I13</f>
        <v>0</v>
      </c>
      <c r="J13" s="8">
        <f>FC_IND_IS_BF_E!J13+FC_IND_IS_EA_E!J13</f>
        <v>0</v>
      </c>
      <c r="K13" s="8">
        <f>FC_IND_IS_BF_E!K13+FC_IND_IS_EA_E!K13</f>
        <v>0</v>
      </c>
      <c r="L13" s="8">
        <f>FC_IND_IS_BF_E!L13+FC_IND_IS_EA_E!L13</f>
        <v>0</v>
      </c>
      <c r="M13" s="8">
        <f>FC_IND_IS_BF_E!M13+FC_IND_IS_EA_E!M13</f>
        <v>0</v>
      </c>
      <c r="N13" s="8">
        <f>FC_IND_IS_BF_E!N13+FC_IND_IS_EA_E!N13</f>
        <v>0</v>
      </c>
      <c r="O13" s="8">
        <f>FC_IND_IS_BF_E!O13+FC_IND_IS_EA_E!O13</f>
        <v>0</v>
      </c>
      <c r="P13" s="8">
        <f>FC_IND_IS_BF_E!P13+FC_IND_IS_EA_E!P13</f>
        <v>0</v>
      </c>
      <c r="Q13" s="8">
        <f>FC_IND_IS_BF_E!Q13+FC_IND_IS_EA_E!Q13</f>
        <v>0</v>
      </c>
      <c r="R13" s="8">
        <f>FC_IND_IS_BF_E!R13+FC_IND_IS_EA_E!R13</f>
        <v>0</v>
      </c>
      <c r="S13" s="8">
        <f>FC_IND_IS_BF_E!S13+FC_IND_IS_EA_E!S13</f>
        <v>0</v>
      </c>
      <c r="T13" s="8">
        <f>FC_IND_IS_BF_E!T13+FC_IND_IS_EA_E!T13</f>
        <v>0</v>
      </c>
      <c r="U13" s="8">
        <f>FC_IND_IS_BF_E!U13+FC_IND_IS_EA_E!U13</f>
        <v>0</v>
      </c>
      <c r="V13" s="8">
        <f>FC_IND_IS_BF_E!V13+FC_IND_IS_EA_E!V13</f>
        <v>0</v>
      </c>
      <c r="W13" s="8">
        <f>FC_IND_IS_BF_E!W13+FC_IND_IS_EA_E!W13</f>
        <v>0</v>
      </c>
      <c r="X13" s="8">
        <f>FC_IND_IS_BF_E!X13+FC_IND_IS_EA_E!X13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FC_IND_IS_BF_E!C14+FC_IND_IS_EA_E!C14</f>
        <v>0</v>
      </c>
      <c r="D14" s="8">
        <f>FC_IND_IS_BF_E!D14+FC_IND_IS_EA_E!D14</f>
        <v>0</v>
      </c>
      <c r="E14" s="8">
        <f>FC_IND_IS_BF_E!E14+FC_IND_IS_EA_E!E14</f>
        <v>0</v>
      </c>
      <c r="F14" s="8">
        <f>FC_IND_IS_BF_E!F14+FC_IND_IS_EA_E!F14</f>
        <v>0</v>
      </c>
      <c r="G14" s="8">
        <f>FC_IND_IS_BF_E!G14+FC_IND_IS_EA_E!G14</f>
        <v>0</v>
      </c>
      <c r="H14" s="8">
        <f>FC_IND_IS_BF_E!H14+FC_IND_IS_EA_E!H14</f>
        <v>0</v>
      </c>
      <c r="I14" s="8">
        <f>FC_IND_IS_BF_E!I14+FC_IND_IS_EA_E!I14</f>
        <v>0</v>
      </c>
      <c r="J14" s="8">
        <f>FC_IND_IS_BF_E!J14+FC_IND_IS_EA_E!J14</f>
        <v>0</v>
      </c>
      <c r="K14" s="8">
        <f>FC_IND_IS_BF_E!K14+FC_IND_IS_EA_E!K14</f>
        <v>0</v>
      </c>
      <c r="L14" s="8">
        <f>FC_IND_IS_BF_E!L14+FC_IND_IS_EA_E!L14</f>
        <v>0</v>
      </c>
      <c r="M14" s="8">
        <f>FC_IND_IS_BF_E!M14+FC_IND_IS_EA_E!M14</f>
        <v>0</v>
      </c>
      <c r="N14" s="8">
        <f>FC_IND_IS_BF_E!N14+FC_IND_IS_EA_E!N14</f>
        <v>0</v>
      </c>
      <c r="O14" s="8">
        <f>FC_IND_IS_BF_E!O14+FC_IND_IS_EA_E!O14</f>
        <v>0</v>
      </c>
      <c r="P14" s="8">
        <f>FC_IND_IS_BF_E!P14+FC_IND_IS_EA_E!P14</f>
        <v>0</v>
      </c>
      <c r="Q14" s="8">
        <f>FC_IND_IS_BF_E!Q14+FC_IND_IS_EA_E!Q14</f>
        <v>0</v>
      </c>
      <c r="R14" s="8">
        <f>FC_IND_IS_BF_E!R14+FC_IND_IS_EA_E!R14</f>
        <v>0</v>
      </c>
      <c r="S14" s="8">
        <f>FC_IND_IS_BF_E!S14+FC_IND_IS_EA_E!S14</f>
        <v>0</v>
      </c>
      <c r="T14" s="8">
        <f>FC_IND_IS_BF_E!T14+FC_IND_IS_EA_E!T14</f>
        <v>0</v>
      </c>
      <c r="U14" s="8">
        <f>FC_IND_IS_BF_E!U14+FC_IND_IS_EA_E!U14</f>
        <v>0</v>
      </c>
      <c r="V14" s="8">
        <f>FC_IND_IS_BF_E!V14+FC_IND_IS_EA_E!V14</f>
        <v>0</v>
      </c>
      <c r="W14" s="8">
        <f>FC_IND_IS_BF_E!W14+FC_IND_IS_EA_E!W14</f>
        <v>0</v>
      </c>
      <c r="X14" s="8">
        <f>FC_IND_IS_BF_E!X14+FC_IND_IS_EA_E!X14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FC_IND_IS_BF_E!C15+FC_IND_IS_EA_E!C15</f>
        <v>0</v>
      </c>
      <c r="D15" s="8">
        <f>FC_IND_IS_BF_E!D15+FC_IND_IS_EA_E!D15</f>
        <v>0</v>
      </c>
      <c r="E15" s="8">
        <f>FC_IND_IS_BF_E!E15+FC_IND_IS_EA_E!E15</f>
        <v>0</v>
      </c>
      <c r="F15" s="8">
        <f>FC_IND_IS_BF_E!F15+FC_IND_IS_EA_E!F15</f>
        <v>0</v>
      </c>
      <c r="G15" s="8">
        <f>FC_IND_IS_BF_E!G15+FC_IND_IS_EA_E!G15</f>
        <v>0</v>
      </c>
      <c r="H15" s="8">
        <f>FC_IND_IS_BF_E!H15+FC_IND_IS_EA_E!H15</f>
        <v>0</v>
      </c>
      <c r="I15" s="8">
        <f>FC_IND_IS_BF_E!I15+FC_IND_IS_EA_E!I15</f>
        <v>0</v>
      </c>
      <c r="J15" s="8">
        <f>FC_IND_IS_BF_E!J15+FC_IND_IS_EA_E!J15</f>
        <v>0</v>
      </c>
      <c r="K15" s="8">
        <f>FC_IND_IS_BF_E!K15+FC_IND_IS_EA_E!K15</f>
        <v>0</v>
      </c>
      <c r="L15" s="8">
        <f>FC_IND_IS_BF_E!L15+FC_IND_IS_EA_E!L15</f>
        <v>0</v>
      </c>
      <c r="M15" s="8">
        <f>FC_IND_IS_BF_E!M15+FC_IND_IS_EA_E!M15</f>
        <v>0</v>
      </c>
      <c r="N15" s="8">
        <f>FC_IND_IS_BF_E!N15+FC_IND_IS_EA_E!N15</f>
        <v>0</v>
      </c>
      <c r="O15" s="8">
        <f>FC_IND_IS_BF_E!O15+FC_IND_IS_EA_E!O15</f>
        <v>0</v>
      </c>
      <c r="P15" s="8">
        <f>FC_IND_IS_BF_E!P15+FC_IND_IS_EA_E!P15</f>
        <v>0</v>
      </c>
      <c r="Q15" s="8">
        <f>FC_IND_IS_BF_E!Q15+FC_IND_IS_EA_E!Q15</f>
        <v>0</v>
      </c>
      <c r="R15" s="8">
        <f>FC_IND_IS_BF_E!R15+FC_IND_IS_EA_E!R15</f>
        <v>0</v>
      </c>
      <c r="S15" s="8">
        <f>FC_IND_IS_BF_E!S15+FC_IND_IS_EA_E!S15</f>
        <v>0</v>
      </c>
      <c r="T15" s="8">
        <f>FC_IND_IS_BF_E!T15+FC_IND_IS_EA_E!T15</f>
        <v>0</v>
      </c>
      <c r="U15" s="8">
        <f>FC_IND_IS_BF_E!U15+FC_IND_IS_EA_E!U15</f>
        <v>0</v>
      </c>
      <c r="V15" s="8">
        <f>FC_IND_IS_BF_E!V15+FC_IND_IS_EA_E!V15</f>
        <v>0</v>
      </c>
      <c r="W15" s="8">
        <f>FC_IND_IS_BF_E!W15+FC_IND_IS_EA_E!W15</f>
        <v>0</v>
      </c>
      <c r="X15" s="8">
        <f>FC_IND_IS_BF_E!X15+FC_IND_IS_EA_E!X15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FC_IND_IS_BF_E!C16+FC_IND_IS_EA_E!C16</f>
        <v>0</v>
      </c>
      <c r="D16" s="8">
        <f>FC_IND_IS_BF_E!D16+FC_IND_IS_EA_E!D16</f>
        <v>0</v>
      </c>
      <c r="E16" s="8">
        <f>FC_IND_IS_BF_E!E16+FC_IND_IS_EA_E!E16</f>
        <v>0</v>
      </c>
      <c r="F16" s="8">
        <f>FC_IND_IS_BF_E!F16+FC_IND_IS_EA_E!F16</f>
        <v>0</v>
      </c>
      <c r="G16" s="8">
        <f>FC_IND_IS_BF_E!G16+FC_IND_IS_EA_E!G16</f>
        <v>0</v>
      </c>
      <c r="H16" s="8">
        <f>FC_IND_IS_BF_E!H16+FC_IND_IS_EA_E!H16</f>
        <v>0</v>
      </c>
      <c r="I16" s="8">
        <f>FC_IND_IS_BF_E!I16+FC_IND_IS_EA_E!I16</f>
        <v>0</v>
      </c>
      <c r="J16" s="8">
        <f>FC_IND_IS_BF_E!J16+FC_IND_IS_EA_E!J16</f>
        <v>0</v>
      </c>
      <c r="K16" s="8">
        <f>FC_IND_IS_BF_E!K16+FC_IND_IS_EA_E!K16</f>
        <v>0</v>
      </c>
      <c r="L16" s="8">
        <f>FC_IND_IS_BF_E!L16+FC_IND_IS_EA_E!L16</f>
        <v>0</v>
      </c>
      <c r="M16" s="8">
        <f>FC_IND_IS_BF_E!M16+FC_IND_IS_EA_E!M16</f>
        <v>0</v>
      </c>
      <c r="N16" s="8">
        <f>FC_IND_IS_BF_E!N16+FC_IND_IS_EA_E!N16</f>
        <v>0</v>
      </c>
      <c r="O16" s="8">
        <f>FC_IND_IS_BF_E!O16+FC_IND_IS_EA_E!O16</f>
        <v>0</v>
      </c>
      <c r="P16" s="8">
        <f>FC_IND_IS_BF_E!P16+FC_IND_IS_EA_E!P16</f>
        <v>0</v>
      </c>
      <c r="Q16" s="8">
        <f>FC_IND_IS_BF_E!Q16+FC_IND_IS_EA_E!Q16</f>
        <v>0</v>
      </c>
      <c r="R16" s="8">
        <f>FC_IND_IS_BF_E!R16+FC_IND_IS_EA_E!R16</f>
        <v>0</v>
      </c>
      <c r="S16" s="8">
        <f>FC_IND_IS_BF_E!S16+FC_IND_IS_EA_E!S16</f>
        <v>0</v>
      </c>
      <c r="T16" s="8">
        <f>FC_IND_IS_BF_E!T16+FC_IND_IS_EA_E!T16</f>
        <v>0</v>
      </c>
      <c r="U16" s="8">
        <f>FC_IND_IS_BF_E!U16+FC_IND_IS_EA_E!U16</f>
        <v>0</v>
      </c>
      <c r="V16" s="8">
        <f>FC_IND_IS_BF_E!V16+FC_IND_IS_EA_E!V16</f>
        <v>0</v>
      </c>
      <c r="W16" s="8">
        <f>FC_IND_IS_BF_E!W16+FC_IND_IS_EA_E!W16</f>
        <v>0</v>
      </c>
      <c r="X16" s="8">
        <f>FC_IND_IS_BF_E!X16+FC_IND_IS_EA_E!X16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13">SUM(C18:C21)</f>
        <v>0</v>
      </c>
      <c r="D17" s="27">
        <f t="shared" ref="D17:W17" si="14">SUM(D18:D21)</f>
        <v>0</v>
      </c>
      <c r="E17" s="27">
        <f t="shared" si="14"/>
        <v>0</v>
      </c>
      <c r="F17" s="27">
        <f t="shared" si="14"/>
        <v>0</v>
      </c>
      <c r="G17" s="27">
        <f t="shared" si="14"/>
        <v>0</v>
      </c>
      <c r="H17" s="27">
        <f t="shared" si="14"/>
        <v>0</v>
      </c>
      <c r="I17" s="27">
        <f t="shared" si="14"/>
        <v>0</v>
      </c>
      <c r="J17" s="27">
        <f t="shared" si="14"/>
        <v>0</v>
      </c>
      <c r="K17" s="27">
        <f t="shared" si="14"/>
        <v>0</v>
      </c>
      <c r="L17" s="27">
        <f t="shared" si="14"/>
        <v>0</v>
      </c>
      <c r="M17" s="27">
        <f t="shared" si="14"/>
        <v>0</v>
      </c>
      <c r="N17" s="27">
        <f t="shared" si="14"/>
        <v>0</v>
      </c>
      <c r="O17" s="27">
        <f t="shared" si="14"/>
        <v>0</v>
      </c>
      <c r="P17" s="27">
        <f t="shared" si="14"/>
        <v>0</v>
      </c>
      <c r="Q17" s="27">
        <f t="shared" si="14"/>
        <v>0</v>
      </c>
      <c r="R17" s="27">
        <f t="shared" si="14"/>
        <v>0</v>
      </c>
      <c r="S17" s="27">
        <f t="shared" si="14"/>
        <v>0</v>
      </c>
      <c r="T17" s="27">
        <f t="shared" si="14"/>
        <v>0</v>
      </c>
      <c r="U17" s="27">
        <f t="shared" si="14"/>
        <v>0</v>
      </c>
      <c r="V17" s="27">
        <f t="shared" si="14"/>
        <v>0</v>
      </c>
      <c r="W17" s="27">
        <f t="shared" si="14"/>
        <v>0</v>
      </c>
      <c r="X17" s="27">
        <f t="shared" ref="X17" si="15">SUM(X18:X21)</f>
        <v>0</v>
      </c>
    </row>
    <row r="18" spans="1:24" ht="11.25" customHeight="1" x14ac:dyDescent="0.2">
      <c r="A18" s="29" t="s">
        <v>26</v>
      </c>
      <c r="B18" s="7" t="s">
        <v>27</v>
      </c>
      <c r="C18" s="8">
        <f>FC_IND_IS_BF_E!C18+FC_IND_IS_EA_E!C18</f>
        <v>0</v>
      </c>
      <c r="D18" s="8">
        <f>FC_IND_IS_BF_E!D18+FC_IND_IS_EA_E!D18</f>
        <v>0</v>
      </c>
      <c r="E18" s="8">
        <f>FC_IND_IS_BF_E!E18+FC_IND_IS_EA_E!E18</f>
        <v>0</v>
      </c>
      <c r="F18" s="8">
        <f>FC_IND_IS_BF_E!F18+FC_IND_IS_EA_E!F18</f>
        <v>0</v>
      </c>
      <c r="G18" s="8">
        <f>FC_IND_IS_BF_E!G18+FC_IND_IS_EA_E!G18</f>
        <v>0</v>
      </c>
      <c r="H18" s="8">
        <f>FC_IND_IS_BF_E!H18+FC_IND_IS_EA_E!H18</f>
        <v>0</v>
      </c>
      <c r="I18" s="8">
        <f>FC_IND_IS_BF_E!I18+FC_IND_IS_EA_E!I18</f>
        <v>0</v>
      </c>
      <c r="J18" s="8">
        <f>FC_IND_IS_BF_E!J18+FC_IND_IS_EA_E!J18</f>
        <v>0</v>
      </c>
      <c r="K18" s="8">
        <f>FC_IND_IS_BF_E!K18+FC_IND_IS_EA_E!K18</f>
        <v>0</v>
      </c>
      <c r="L18" s="8">
        <f>FC_IND_IS_BF_E!L18+FC_IND_IS_EA_E!L18</f>
        <v>0</v>
      </c>
      <c r="M18" s="8">
        <f>FC_IND_IS_BF_E!M18+FC_IND_IS_EA_E!M18</f>
        <v>0</v>
      </c>
      <c r="N18" s="8">
        <f>FC_IND_IS_BF_E!N18+FC_IND_IS_EA_E!N18</f>
        <v>0</v>
      </c>
      <c r="O18" s="8">
        <f>FC_IND_IS_BF_E!O18+FC_IND_IS_EA_E!O18</f>
        <v>0</v>
      </c>
      <c r="P18" s="8">
        <f>FC_IND_IS_BF_E!P18+FC_IND_IS_EA_E!P18</f>
        <v>0</v>
      </c>
      <c r="Q18" s="8">
        <f>FC_IND_IS_BF_E!Q18+FC_IND_IS_EA_E!Q18</f>
        <v>0</v>
      </c>
      <c r="R18" s="8">
        <f>FC_IND_IS_BF_E!R18+FC_IND_IS_EA_E!R18</f>
        <v>0</v>
      </c>
      <c r="S18" s="8">
        <f>FC_IND_IS_BF_E!S18+FC_IND_IS_EA_E!S18</f>
        <v>0</v>
      </c>
      <c r="T18" s="8">
        <f>FC_IND_IS_BF_E!T18+FC_IND_IS_EA_E!T18</f>
        <v>0</v>
      </c>
      <c r="U18" s="8">
        <f>FC_IND_IS_BF_E!U18+FC_IND_IS_EA_E!U18</f>
        <v>0</v>
      </c>
      <c r="V18" s="8">
        <f>FC_IND_IS_BF_E!V18+FC_IND_IS_EA_E!V18</f>
        <v>0</v>
      </c>
      <c r="W18" s="8">
        <f>FC_IND_IS_BF_E!W18+FC_IND_IS_EA_E!W18</f>
        <v>0</v>
      </c>
      <c r="X18" s="8">
        <f>FC_IND_IS_BF_E!X18+FC_IND_IS_EA_E!X18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FC_IND_IS_BF_E!C19+FC_IND_IS_EA_E!C19</f>
        <v>0</v>
      </c>
      <c r="D19" s="8">
        <f>FC_IND_IS_BF_E!D19+FC_IND_IS_EA_E!D19</f>
        <v>0</v>
      </c>
      <c r="E19" s="8">
        <f>FC_IND_IS_BF_E!E19+FC_IND_IS_EA_E!E19</f>
        <v>0</v>
      </c>
      <c r="F19" s="8">
        <f>FC_IND_IS_BF_E!F19+FC_IND_IS_EA_E!F19</f>
        <v>0</v>
      </c>
      <c r="G19" s="8">
        <f>FC_IND_IS_BF_E!G19+FC_IND_IS_EA_E!G19</f>
        <v>0</v>
      </c>
      <c r="H19" s="8">
        <f>FC_IND_IS_BF_E!H19+FC_IND_IS_EA_E!H19</f>
        <v>0</v>
      </c>
      <c r="I19" s="8">
        <f>FC_IND_IS_BF_E!I19+FC_IND_IS_EA_E!I19</f>
        <v>0</v>
      </c>
      <c r="J19" s="8">
        <f>FC_IND_IS_BF_E!J19+FC_IND_IS_EA_E!J19</f>
        <v>0</v>
      </c>
      <c r="K19" s="8">
        <f>FC_IND_IS_BF_E!K19+FC_IND_IS_EA_E!K19</f>
        <v>0</v>
      </c>
      <c r="L19" s="8">
        <f>FC_IND_IS_BF_E!L19+FC_IND_IS_EA_E!L19</f>
        <v>0</v>
      </c>
      <c r="M19" s="8">
        <f>FC_IND_IS_BF_E!M19+FC_IND_IS_EA_E!M19</f>
        <v>0</v>
      </c>
      <c r="N19" s="8">
        <f>FC_IND_IS_BF_E!N19+FC_IND_IS_EA_E!N19</f>
        <v>0</v>
      </c>
      <c r="O19" s="8">
        <f>FC_IND_IS_BF_E!O19+FC_IND_IS_EA_E!O19</f>
        <v>0</v>
      </c>
      <c r="P19" s="8">
        <f>FC_IND_IS_BF_E!P19+FC_IND_IS_EA_E!P19</f>
        <v>0</v>
      </c>
      <c r="Q19" s="8">
        <f>FC_IND_IS_BF_E!Q19+FC_IND_IS_EA_E!Q19</f>
        <v>0</v>
      </c>
      <c r="R19" s="8">
        <f>FC_IND_IS_BF_E!R19+FC_IND_IS_EA_E!R19</f>
        <v>0</v>
      </c>
      <c r="S19" s="8">
        <f>FC_IND_IS_BF_E!S19+FC_IND_IS_EA_E!S19</f>
        <v>0</v>
      </c>
      <c r="T19" s="8">
        <f>FC_IND_IS_BF_E!T19+FC_IND_IS_EA_E!T19</f>
        <v>0</v>
      </c>
      <c r="U19" s="8">
        <f>FC_IND_IS_BF_E!U19+FC_IND_IS_EA_E!U19</f>
        <v>0</v>
      </c>
      <c r="V19" s="8">
        <f>FC_IND_IS_BF_E!V19+FC_IND_IS_EA_E!V19</f>
        <v>0</v>
      </c>
      <c r="W19" s="8">
        <f>FC_IND_IS_BF_E!W19+FC_IND_IS_EA_E!W19</f>
        <v>0</v>
      </c>
      <c r="X19" s="8">
        <f>FC_IND_IS_BF_E!X19+FC_IND_IS_EA_E!X19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FC_IND_IS_BF_E!C20+FC_IND_IS_EA_E!C20</f>
        <v>0</v>
      </c>
      <c r="D20" s="8">
        <f>FC_IND_IS_BF_E!D20+FC_IND_IS_EA_E!D20</f>
        <v>0</v>
      </c>
      <c r="E20" s="8">
        <f>FC_IND_IS_BF_E!E20+FC_IND_IS_EA_E!E20</f>
        <v>0</v>
      </c>
      <c r="F20" s="8">
        <f>FC_IND_IS_BF_E!F20+FC_IND_IS_EA_E!F20</f>
        <v>0</v>
      </c>
      <c r="G20" s="8">
        <f>FC_IND_IS_BF_E!G20+FC_IND_IS_EA_E!G20</f>
        <v>0</v>
      </c>
      <c r="H20" s="8">
        <f>FC_IND_IS_BF_E!H20+FC_IND_IS_EA_E!H20</f>
        <v>0</v>
      </c>
      <c r="I20" s="8">
        <f>FC_IND_IS_BF_E!I20+FC_IND_IS_EA_E!I20</f>
        <v>0</v>
      </c>
      <c r="J20" s="8">
        <f>FC_IND_IS_BF_E!J20+FC_IND_IS_EA_E!J20</f>
        <v>0</v>
      </c>
      <c r="K20" s="8">
        <f>FC_IND_IS_BF_E!K20+FC_IND_IS_EA_E!K20</f>
        <v>0</v>
      </c>
      <c r="L20" s="8">
        <f>FC_IND_IS_BF_E!L20+FC_IND_IS_EA_E!L20</f>
        <v>0</v>
      </c>
      <c r="M20" s="8">
        <f>FC_IND_IS_BF_E!M20+FC_IND_IS_EA_E!M20</f>
        <v>0</v>
      </c>
      <c r="N20" s="8">
        <f>FC_IND_IS_BF_E!N20+FC_IND_IS_EA_E!N20</f>
        <v>0</v>
      </c>
      <c r="O20" s="8">
        <f>FC_IND_IS_BF_E!O20+FC_IND_IS_EA_E!O20</f>
        <v>0</v>
      </c>
      <c r="P20" s="8">
        <f>FC_IND_IS_BF_E!P20+FC_IND_IS_EA_E!P20</f>
        <v>0</v>
      </c>
      <c r="Q20" s="8">
        <f>FC_IND_IS_BF_E!Q20+FC_IND_IS_EA_E!Q20</f>
        <v>0</v>
      </c>
      <c r="R20" s="8">
        <f>FC_IND_IS_BF_E!R20+FC_IND_IS_EA_E!R20</f>
        <v>0</v>
      </c>
      <c r="S20" s="8">
        <f>FC_IND_IS_BF_E!S20+FC_IND_IS_EA_E!S20</f>
        <v>0</v>
      </c>
      <c r="T20" s="8">
        <f>FC_IND_IS_BF_E!T20+FC_IND_IS_EA_E!T20</f>
        <v>0</v>
      </c>
      <c r="U20" s="8">
        <f>FC_IND_IS_BF_E!U20+FC_IND_IS_EA_E!U20</f>
        <v>0</v>
      </c>
      <c r="V20" s="8">
        <f>FC_IND_IS_BF_E!V20+FC_IND_IS_EA_E!V20</f>
        <v>0</v>
      </c>
      <c r="W20" s="8">
        <f>FC_IND_IS_BF_E!W20+FC_IND_IS_EA_E!W20</f>
        <v>0</v>
      </c>
      <c r="X20" s="8">
        <f>FC_IND_IS_BF_E!X20+FC_IND_IS_EA_E!X20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FC_IND_IS_BF_E!C21+FC_IND_IS_EA_E!C21</f>
        <v>0</v>
      </c>
      <c r="D21" s="8">
        <f>FC_IND_IS_BF_E!D21+FC_IND_IS_EA_E!D21</f>
        <v>0</v>
      </c>
      <c r="E21" s="8">
        <f>FC_IND_IS_BF_E!E21+FC_IND_IS_EA_E!E21</f>
        <v>0</v>
      </c>
      <c r="F21" s="8">
        <f>FC_IND_IS_BF_E!F21+FC_IND_IS_EA_E!F21</f>
        <v>0</v>
      </c>
      <c r="G21" s="8">
        <f>FC_IND_IS_BF_E!G21+FC_IND_IS_EA_E!G21</f>
        <v>0</v>
      </c>
      <c r="H21" s="8">
        <f>FC_IND_IS_BF_E!H21+FC_IND_IS_EA_E!H21</f>
        <v>0</v>
      </c>
      <c r="I21" s="8">
        <f>FC_IND_IS_BF_E!I21+FC_IND_IS_EA_E!I21</f>
        <v>0</v>
      </c>
      <c r="J21" s="8">
        <f>FC_IND_IS_BF_E!J21+FC_IND_IS_EA_E!J21</f>
        <v>0</v>
      </c>
      <c r="K21" s="8">
        <f>FC_IND_IS_BF_E!K21+FC_IND_IS_EA_E!K21</f>
        <v>0</v>
      </c>
      <c r="L21" s="8">
        <f>FC_IND_IS_BF_E!L21+FC_IND_IS_EA_E!L21</f>
        <v>0</v>
      </c>
      <c r="M21" s="8">
        <f>FC_IND_IS_BF_E!M21+FC_IND_IS_EA_E!M21</f>
        <v>0</v>
      </c>
      <c r="N21" s="8">
        <f>FC_IND_IS_BF_E!N21+FC_IND_IS_EA_E!N21</f>
        <v>0</v>
      </c>
      <c r="O21" s="8">
        <f>FC_IND_IS_BF_E!O21+FC_IND_IS_EA_E!O21</f>
        <v>0</v>
      </c>
      <c r="P21" s="8">
        <f>FC_IND_IS_BF_E!P21+FC_IND_IS_EA_E!P21</f>
        <v>0</v>
      </c>
      <c r="Q21" s="8">
        <f>FC_IND_IS_BF_E!Q21+FC_IND_IS_EA_E!Q21</f>
        <v>0</v>
      </c>
      <c r="R21" s="8">
        <f>FC_IND_IS_BF_E!R21+FC_IND_IS_EA_E!R21</f>
        <v>0</v>
      </c>
      <c r="S21" s="8">
        <f>FC_IND_IS_BF_E!S21+FC_IND_IS_EA_E!S21</f>
        <v>0</v>
      </c>
      <c r="T21" s="8">
        <f>FC_IND_IS_BF_E!T21+FC_IND_IS_EA_E!T21</f>
        <v>0</v>
      </c>
      <c r="U21" s="8">
        <f>FC_IND_IS_BF_E!U21+FC_IND_IS_EA_E!U21</f>
        <v>0</v>
      </c>
      <c r="V21" s="8">
        <f>FC_IND_IS_BF_E!V21+FC_IND_IS_EA_E!V21</f>
        <v>0</v>
      </c>
      <c r="W21" s="8">
        <f>FC_IND_IS_BF_E!W21+FC_IND_IS_EA_E!W21</f>
        <v>0</v>
      </c>
      <c r="X21" s="8">
        <f>FC_IND_IS_BF_E!X21+FC_IND_IS_EA_E!X21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6">SUM(C23:C24)</f>
        <v>0</v>
      </c>
      <c r="D22" s="27">
        <f t="shared" ref="D22:W22" si="17">SUM(D23:D24)</f>
        <v>0</v>
      </c>
      <c r="E22" s="27">
        <f t="shared" si="17"/>
        <v>0</v>
      </c>
      <c r="F22" s="27">
        <f t="shared" si="17"/>
        <v>0</v>
      </c>
      <c r="G22" s="27">
        <f t="shared" si="17"/>
        <v>0</v>
      </c>
      <c r="H22" s="27">
        <f t="shared" si="17"/>
        <v>0</v>
      </c>
      <c r="I22" s="27">
        <f t="shared" si="17"/>
        <v>0</v>
      </c>
      <c r="J22" s="27">
        <f t="shared" si="17"/>
        <v>0</v>
      </c>
      <c r="K22" s="27">
        <f t="shared" si="17"/>
        <v>0</v>
      </c>
      <c r="L22" s="27">
        <f t="shared" si="17"/>
        <v>0</v>
      </c>
      <c r="M22" s="27">
        <f t="shared" si="17"/>
        <v>0</v>
      </c>
      <c r="N22" s="27">
        <f t="shared" si="17"/>
        <v>0</v>
      </c>
      <c r="O22" s="27">
        <f t="shared" si="17"/>
        <v>0</v>
      </c>
      <c r="P22" s="27">
        <f t="shared" si="17"/>
        <v>0</v>
      </c>
      <c r="Q22" s="27">
        <f t="shared" si="17"/>
        <v>0</v>
      </c>
      <c r="R22" s="27">
        <f t="shared" si="17"/>
        <v>0</v>
      </c>
      <c r="S22" s="27">
        <f t="shared" si="17"/>
        <v>0</v>
      </c>
      <c r="T22" s="27">
        <f t="shared" si="17"/>
        <v>0</v>
      </c>
      <c r="U22" s="27">
        <f t="shared" si="17"/>
        <v>0</v>
      </c>
      <c r="V22" s="27">
        <f t="shared" si="17"/>
        <v>0</v>
      </c>
      <c r="W22" s="27">
        <f t="shared" si="17"/>
        <v>0</v>
      </c>
      <c r="X22" s="27">
        <f t="shared" ref="X22" si="18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f>FC_IND_IS_BF_E!C23+FC_IND_IS_EA_E!C23</f>
        <v>0</v>
      </c>
      <c r="D23" s="8">
        <f>FC_IND_IS_BF_E!D23+FC_IND_IS_EA_E!D23</f>
        <v>0</v>
      </c>
      <c r="E23" s="8">
        <f>FC_IND_IS_BF_E!E23+FC_IND_IS_EA_E!E23</f>
        <v>0</v>
      </c>
      <c r="F23" s="8">
        <f>FC_IND_IS_BF_E!F23+FC_IND_IS_EA_E!F23</f>
        <v>0</v>
      </c>
      <c r="G23" s="8">
        <f>FC_IND_IS_BF_E!G23+FC_IND_IS_EA_E!G23</f>
        <v>0</v>
      </c>
      <c r="H23" s="8">
        <f>FC_IND_IS_BF_E!H23+FC_IND_IS_EA_E!H23</f>
        <v>0</v>
      </c>
      <c r="I23" s="8">
        <f>FC_IND_IS_BF_E!I23+FC_IND_IS_EA_E!I23</f>
        <v>0</v>
      </c>
      <c r="J23" s="8">
        <f>FC_IND_IS_BF_E!J23+FC_IND_IS_EA_E!J23</f>
        <v>0</v>
      </c>
      <c r="K23" s="8">
        <f>FC_IND_IS_BF_E!K23+FC_IND_IS_EA_E!K23</f>
        <v>0</v>
      </c>
      <c r="L23" s="8">
        <f>FC_IND_IS_BF_E!L23+FC_IND_IS_EA_E!L23</f>
        <v>0</v>
      </c>
      <c r="M23" s="8">
        <f>FC_IND_IS_BF_E!M23+FC_IND_IS_EA_E!M23</f>
        <v>0</v>
      </c>
      <c r="N23" s="8">
        <f>FC_IND_IS_BF_E!N23+FC_IND_IS_EA_E!N23</f>
        <v>0</v>
      </c>
      <c r="O23" s="8">
        <f>FC_IND_IS_BF_E!O23+FC_IND_IS_EA_E!O23</f>
        <v>0</v>
      </c>
      <c r="P23" s="8">
        <f>FC_IND_IS_BF_E!P23+FC_IND_IS_EA_E!P23</f>
        <v>0</v>
      </c>
      <c r="Q23" s="8">
        <f>FC_IND_IS_BF_E!Q23+FC_IND_IS_EA_E!Q23</f>
        <v>0</v>
      </c>
      <c r="R23" s="8">
        <f>FC_IND_IS_BF_E!R23+FC_IND_IS_EA_E!R23</f>
        <v>0</v>
      </c>
      <c r="S23" s="8">
        <f>FC_IND_IS_BF_E!S23+FC_IND_IS_EA_E!S23</f>
        <v>0</v>
      </c>
      <c r="T23" s="8">
        <f>FC_IND_IS_BF_E!T23+FC_IND_IS_EA_E!T23</f>
        <v>0</v>
      </c>
      <c r="U23" s="8">
        <f>FC_IND_IS_BF_E!U23+FC_IND_IS_EA_E!U23</f>
        <v>0</v>
      </c>
      <c r="V23" s="8">
        <f>FC_IND_IS_BF_E!V23+FC_IND_IS_EA_E!V23</f>
        <v>0</v>
      </c>
      <c r="W23" s="8">
        <f>FC_IND_IS_BF_E!W23+FC_IND_IS_EA_E!W23</f>
        <v>0</v>
      </c>
      <c r="X23" s="8">
        <f>FC_IND_IS_BF_E!X23+FC_IND_IS_EA_E!X23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FC_IND_IS_BF_E!C24+FC_IND_IS_EA_E!C24</f>
        <v>0</v>
      </c>
      <c r="D24" s="8">
        <f>FC_IND_IS_BF_E!D24+FC_IND_IS_EA_E!D24</f>
        <v>0</v>
      </c>
      <c r="E24" s="8">
        <f>FC_IND_IS_BF_E!E24+FC_IND_IS_EA_E!E24</f>
        <v>0</v>
      </c>
      <c r="F24" s="8">
        <f>FC_IND_IS_BF_E!F24+FC_IND_IS_EA_E!F24</f>
        <v>0</v>
      </c>
      <c r="G24" s="8">
        <f>FC_IND_IS_BF_E!G24+FC_IND_IS_EA_E!G24</f>
        <v>0</v>
      </c>
      <c r="H24" s="8">
        <f>FC_IND_IS_BF_E!H24+FC_IND_IS_EA_E!H24</f>
        <v>0</v>
      </c>
      <c r="I24" s="8">
        <f>FC_IND_IS_BF_E!I24+FC_IND_IS_EA_E!I24</f>
        <v>0</v>
      </c>
      <c r="J24" s="8">
        <f>FC_IND_IS_BF_E!J24+FC_IND_IS_EA_E!J24</f>
        <v>0</v>
      </c>
      <c r="K24" s="8">
        <f>FC_IND_IS_BF_E!K24+FC_IND_IS_EA_E!K24</f>
        <v>0</v>
      </c>
      <c r="L24" s="8">
        <f>FC_IND_IS_BF_E!L24+FC_IND_IS_EA_E!L24</f>
        <v>0</v>
      </c>
      <c r="M24" s="8">
        <f>FC_IND_IS_BF_E!M24+FC_IND_IS_EA_E!M24</f>
        <v>0</v>
      </c>
      <c r="N24" s="8">
        <f>FC_IND_IS_BF_E!N24+FC_IND_IS_EA_E!N24</f>
        <v>0</v>
      </c>
      <c r="O24" s="8">
        <f>FC_IND_IS_BF_E!O24+FC_IND_IS_EA_E!O24</f>
        <v>0</v>
      </c>
      <c r="P24" s="8">
        <f>FC_IND_IS_BF_E!P24+FC_IND_IS_EA_E!P24</f>
        <v>0</v>
      </c>
      <c r="Q24" s="8">
        <f>FC_IND_IS_BF_E!Q24+FC_IND_IS_EA_E!Q24</f>
        <v>0</v>
      </c>
      <c r="R24" s="8">
        <f>FC_IND_IS_BF_E!R24+FC_IND_IS_EA_E!R24</f>
        <v>0</v>
      </c>
      <c r="S24" s="8">
        <f>FC_IND_IS_BF_E!S24+FC_IND_IS_EA_E!S24</f>
        <v>0</v>
      </c>
      <c r="T24" s="8">
        <f>FC_IND_IS_BF_E!T24+FC_IND_IS_EA_E!T24</f>
        <v>0</v>
      </c>
      <c r="U24" s="8">
        <f>FC_IND_IS_BF_E!U24+FC_IND_IS_EA_E!U24</f>
        <v>0</v>
      </c>
      <c r="V24" s="8">
        <f>FC_IND_IS_BF_E!V24+FC_IND_IS_EA_E!V24</f>
        <v>0</v>
      </c>
      <c r="W24" s="8">
        <f>FC_IND_IS_BF_E!W24+FC_IND_IS_EA_E!W24</f>
        <v>0</v>
      </c>
      <c r="X24" s="8">
        <f>FC_IND_IS_BF_E!X24+FC_IND_IS_EA_E!X24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FC_IND_IS_BF_E!C25+FC_IND_IS_EA_E!C25</f>
        <v>0</v>
      </c>
      <c r="D25" s="27">
        <f>FC_IND_IS_BF_E!D25+FC_IND_IS_EA_E!D25</f>
        <v>0</v>
      </c>
      <c r="E25" s="27">
        <f>FC_IND_IS_BF_E!E25+FC_IND_IS_EA_E!E25</f>
        <v>0</v>
      </c>
      <c r="F25" s="27">
        <f>FC_IND_IS_BF_E!F25+FC_IND_IS_EA_E!F25</f>
        <v>0</v>
      </c>
      <c r="G25" s="27">
        <f>FC_IND_IS_BF_E!G25+FC_IND_IS_EA_E!G25</f>
        <v>0</v>
      </c>
      <c r="H25" s="27">
        <f>FC_IND_IS_BF_E!H25+FC_IND_IS_EA_E!H25</f>
        <v>0</v>
      </c>
      <c r="I25" s="27">
        <f>FC_IND_IS_BF_E!I25+FC_IND_IS_EA_E!I25</f>
        <v>0</v>
      </c>
      <c r="J25" s="27">
        <f>FC_IND_IS_BF_E!J25+FC_IND_IS_EA_E!J25</f>
        <v>0</v>
      </c>
      <c r="K25" s="27">
        <f>FC_IND_IS_BF_E!K25+FC_IND_IS_EA_E!K25</f>
        <v>0</v>
      </c>
      <c r="L25" s="27">
        <f>FC_IND_IS_BF_E!L25+FC_IND_IS_EA_E!L25</f>
        <v>0</v>
      </c>
      <c r="M25" s="27">
        <f>FC_IND_IS_BF_E!M25+FC_IND_IS_EA_E!M25</f>
        <v>0</v>
      </c>
      <c r="N25" s="27">
        <f>FC_IND_IS_BF_E!N25+FC_IND_IS_EA_E!N25</f>
        <v>0</v>
      </c>
      <c r="O25" s="27">
        <f>FC_IND_IS_BF_E!O25+FC_IND_IS_EA_E!O25</f>
        <v>0</v>
      </c>
      <c r="P25" s="27">
        <f>FC_IND_IS_BF_E!P25+FC_IND_IS_EA_E!P25</f>
        <v>0</v>
      </c>
      <c r="Q25" s="27">
        <f>FC_IND_IS_BF_E!Q25+FC_IND_IS_EA_E!Q25</f>
        <v>0</v>
      </c>
      <c r="R25" s="27">
        <f>FC_IND_IS_BF_E!R25+FC_IND_IS_EA_E!R25</f>
        <v>0</v>
      </c>
      <c r="S25" s="27">
        <f>FC_IND_IS_BF_E!S25+FC_IND_IS_EA_E!S25</f>
        <v>0</v>
      </c>
      <c r="T25" s="27">
        <f>FC_IND_IS_BF_E!T25+FC_IND_IS_EA_E!T25</f>
        <v>0</v>
      </c>
      <c r="U25" s="27">
        <f>FC_IND_IS_BF_E!U25+FC_IND_IS_EA_E!U25</f>
        <v>0</v>
      </c>
      <c r="V25" s="27">
        <f>FC_IND_IS_BF_E!V25+FC_IND_IS_EA_E!V25</f>
        <v>0</v>
      </c>
      <c r="W25" s="27">
        <f>FC_IND_IS_BF_E!W25+FC_IND_IS_EA_E!W25</f>
        <v>0</v>
      </c>
      <c r="X25" s="27">
        <f>FC_IND_IS_BF_E!X25+FC_IND_IS_EA_E!X25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9">SUM(C27,C33)</f>
        <v>0</v>
      </c>
      <c r="D26" s="27">
        <f t="shared" ref="D26:W26" si="20">SUM(D27,D33)</f>
        <v>0</v>
      </c>
      <c r="E26" s="27">
        <f t="shared" si="20"/>
        <v>0</v>
      </c>
      <c r="F26" s="27">
        <f t="shared" si="20"/>
        <v>0</v>
      </c>
      <c r="G26" s="27">
        <f t="shared" si="20"/>
        <v>0</v>
      </c>
      <c r="H26" s="27">
        <f t="shared" si="20"/>
        <v>0</v>
      </c>
      <c r="I26" s="27">
        <f t="shared" si="20"/>
        <v>0</v>
      </c>
      <c r="J26" s="27">
        <f t="shared" si="20"/>
        <v>0</v>
      </c>
      <c r="K26" s="27">
        <f t="shared" si="20"/>
        <v>0</v>
      </c>
      <c r="L26" s="27">
        <f t="shared" si="20"/>
        <v>0</v>
      </c>
      <c r="M26" s="27">
        <f t="shared" si="20"/>
        <v>0</v>
      </c>
      <c r="N26" s="27">
        <f t="shared" si="20"/>
        <v>0</v>
      </c>
      <c r="O26" s="27">
        <f t="shared" si="20"/>
        <v>0</v>
      </c>
      <c r="P26" s="27">
        <f t="shared" si="20"/>
        <v>0</v>
      </c>
      <c r="Q26" s="27">
        <f t="shared" si="20"/>
        <v>0</v>
      </c>
      <c r="R26" s="27">
        <f t="shared" si="20"/>
        <v>0</v>
      </c>
      <c r="S26" s="27">
        <f t="shared" si="20"/>
        <v>0</v>
      </c>
      <c r="T26" s="27">
        <f t="shared" si="20"/>
        <v>0</v>
      </c>
      <c r="U26" s="27">
        <f t="shared" si="20"/>
        <v>0</v>
      </c>
      <c r="V26" s="27">
        <f t="shared" si="20"/>
        <v>0</v>
      </c>
      <c r="W26" s="27">
        <f t="shared" si="20"/>
        <v>0</v>
      </c>
      <c r="X26" s="27">
        <f t="shared" ref="X26" si="21">SUM(X27,X33)</f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22">SUM(C28:C32)</f>
        <v>0</v>
      </c>
      <c r="D27" s="19">
        <f t="shared" ref="D27:W27" si="23">SUM(D28:D32)</f>
        <v>0</v>
      </c>
      <c r="E27" s="19">
        <f t="shared" si="23"/>
        <v>0</v>
      </c>
      <c r="F27" s="19">
        <f t="shared" si="23"/>
        <v>0</v>
      </c>
      <c r="G27" s="19">
        <f t="shared" si="23"/>
        <v>0</v>
      </c>
      <c r="H27" s="19">
        <f t="shared" si="23"/>
        <v>0</v>
      </c>
      <c r="I27" s="19">
        <f t="shared" si="23"/>
        <v>0</v>
      </c>
      <c r="J27" s="19">
        <f t="shared" si="23"/>
        <v>0</v>
      </c>
      <c r="K27" s="19">
        <f t="shared" si="23"/>
        <v>0</v>
      </c>
      <c r="L27" s="19">
        <f t="shared" si="23"/>
        <v>0</v>
      </c>
      <c r="M27" s="19">
        <f t="shared" si="23"/>
        <v>0</v>
      </c>
      <c r="N27" s="19">
        <f t="shared" si="23"/>
        <v>0</v>
      </c>
      <c r="O27" s="19">
        <f t="shared" si="23"/>
        <v>0</v>
      </c>
      <c r="P27" s="19">
        <f t="shared" si="23"/>
        <v>0</v>
      </c>
      <c r="Q27" s="19">
        <f t="shared" si="23"/>
        <v>0</v>
      </c>
      <c r="R27" s="19">
        <f t="shared" si="23"/>
        <v>0</v>
      </c>
      <c r="S27" s="19">
        <f t="shared" si="23"/>
        <v>0</v>
      </c>
      <c r="T27" s="19">
        <f t="shared" si="23"/>
        <v>0</v>
      </c>
      <c r="U27" s="19">
        <f t="shared" si="23"/>
        <v>0</v>
      </c>
      <c r="V27" s="19">
        <f t="shared" si="23"/>
        <v>0</v>
      </c>
      <c r="W27" s="19">
        <f t="shared" si="23"/>
        <v>0</v>
      </c>
      <c r="X27" s="19">
        <f t="shared" ref="X27" si="24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f>FC_IND_IS_BF_E!C28+FC_IND_IS_EA_E!C28</f>
        <v>0</v>
      </c>
      <c r="D28" s="8">
        <f>FC_IND_IS_BF_E!D28+FC_IND_IS_EA_E!D28</f>
        <v>0</v>
      </c>
      <c r="E28" s="8">
        <f>FC_IND_IS_BF_E!E28+FC_IND_IS_EA_E!E28</f>
        <v>0</v>
      </c>
      <c r="F28" s="8">
        <f>FC_IND_IS_BF_E!F28+FC_IND_IS_EA_E!F28</f>
        <v>0</v>
      </c>
      <c r="G28" s="8">
        <f>FC_IND_IS_BF_E!G28+FC_IND_IS_EA_E!G28</f>
        <v>0</v>
      </c>
      <c r="H28" s="8">
        <f>FC_IND_IS_BF_E!H28+FC_IND_IS_EA_E!H28</f>
        <v>0</v>
      </c>
      <c r="I28" s="8">
        <f>FC_IND_IS_BF_E!I28+FC_IND_IS_EA_E!I28</f>
        <v>0</v>
      </c>
      <c r="J28" s="8">
        <f>FC_IND_IS_BF_E!J28+FC_IND_IS_EA_E!J28</f>
        <v>0</v>
      </c>
      <c r="K28" s="8">
        <f>FC_IND_IS_BF_E!K28+FC_IND_IS_EA_E!K28</f>
        <v>0</v>
      </c>
      <c r="L28" s="8">
        <f>FC_IND_IS_BF_E!L28+FC_IND_IS_EA_E!L28</f>
        <v>0</v>
      </c>
      <c r="M28" s="8">
        <f>FC_IND_IS_BF_E!M28+FC_IND_IS_EA_E!M28</f>
        <v>0</v>
      </c>
      <c r="N28" s="8">
        <f>FC_IND_IS_BF_E!N28+FC_IND_IS_EA_E!N28</f>
        <v>0</v>
      </c>
      <c r="O28" s="8">
        <f>FC_IND_IS_BF_E!O28+FC_IND_IS_EA_E!O28</f>
        <v>0</v>
      </c>
      <c r="P28" s="8">
        <f>FC_IND_IS_BF_E!P28+FC_IND_IS_EA_E!P28</f>
        <v>0</v>
      </c>
      <c r="Q28" s="8">
        <f>FC_IND_IS_BF_E!Q28+FC_IND_IS_EA_E!Q28</f>
        <v>0</v>
      </c>
      <c r="R28" s="8">
        <f>FC_IND_IS_BF_E!R28+FC_IND_IS_EA_E!R28</f>
        <v>0</v>
      </c>
      <c r="S28" s="8">
        <f>FC_IND_IS_BF_E!S28+FC_IND_IS_EA_E!S28</f>
        <v>0</v>
      </c>
      <c r="T28" s="8">
        <f>FC_IND_IS_BF_E!T28+FC_IND_IS_EA_E!T28</f>
        <v>0</v>
      </c>
      <c r="U28" s="8">
        <f>FC_IND_IS_BF_E!U28+FC_IND_IS_EA_E!U28</f>
        <v>0</v>
      </c>
      <c r="V28" s="8">
        <f>FC_IND_IS_BF_E!V28+FC_IND_IS_EA_E!V28</f>
        <v>0</v>
      </c>
      <c r="W28" s="8">
        <f>FC_IND_IS_BF_E!W28+FC_IND_IS_EA_E!W28</f>
        <v>0</v>
      </c>
      <c r="X28" s="8">
        <f>FC_IND_IS_BF_E!X28+FC_IND_IS_EA_E!X28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FC_IND_IS_BF_E!C29+FC_IND_IS_EA_E!C29</f>
        <v>0</v>
      </c>
      <c r="D29" s="8">
        <f>FC_IND_IS_BF_E!D29+FC_IND_IS_EA_E!D29</f>
        <v>0</v>
      </c>
      <c r="E29" s="8">
        <f>FC_IND_IS_BF_E!E29+FC_IND_IS_EA_E!E29</f>
        <v>0</v>
      </c>
      <c r="F29" s="8">
        <f>FC_IND_IS_BF_E!F29+FC_IND_IS_EA_E!F29</f>
        <v>0</v>
      </c>
      <c r="G29" s="8">
        <f>FC_IND_IS_BF_E!G29+FC_IND_IS_EA_E!G29</f>
        <v>0</v>
      </c>
      <c r="H29" s="8">
        <f>FC_IND_IS_BF_E!H29+FC_IND_IS_EA_E!H29</f>
        <v>0</v>
      </c>
      <c r="I29" s="8">
        <f>FC_IND_IS_BF_E!I29+FC_IND_IS_EA_E!I29</f>
        <v>0</v>
      </c>
      <c r="J29" s="8">
        <f>FC_IND_IS_BF_E!J29+FC_IND_IS_EA_E!J29</f>
        <v>0</v>
      </c>
      <c r="K29" s="8">
        <f>FC_IND_IS_BF_E!K29+FC_IND_IS_EA_E!K29</f>
        <v>0</v>
      </c>
      <c r="L29" s="8">
        <f>FC_IND_IS_BF_E!L29+FC_IND_IS_EA_E!L29</f>
        <v>0</v>
      </c>
      <c r="M29" s="8">
        <f>FC_IND_IS_BF_E!M29+FC_IND_IS_EA_E!M29</f>
        <v>0</v>
      </c>
      <c r="N29" s="8">
        <f>FC_IND_IS_BF_E!N29+FC_IND_IS_EA_E!N29</f>
        <v>0</v>
      </c>
      <c r="O29" s="8">
        <f>FC_IND_IS_BF_E!O29+FC_IND_IS_EA_E!O29</f>
        <v>0</v>
      </c>
      <c r="P29" s="8">
        <f>FC_IND_IS_BF_E!P29+FC_IND_IS_EA_E!P29</f>
        <v>0</v>
      </c>
      <c r="Q29" s="8">
        <f>FC_IND_IS_BF_E!Q29+FC_IND_IS_EA_E!Q29</f>
        <v>0</v>
      </c>
      <c r="R29" s="8">
        <f>FC_IND_IS_BF_E!R29+FC_IND_IS_EA_E!R29</f>
        <v>0</v>
      </c>
      <c r="S29" s="8">
        <f>FC_IND_IS_BF_E!S29+FC_IND_IS_EA_E!S29</f>
        <v>0</v>
      </c>
      <c r="T29" s="8">
        <f>FC_IND_IS_BF_E!T29+FC_IND_IS_EA_E!T29</f>
        <v>0</v>
      </c>
      <c r="U29" s="8">
        <f>FC_IND_IS_BF_E!U29+FC_IND_IS_EA_E!U29</f>
        <v>0</v>
      </c>
      <c r="V29" s="8">
        <f>FC_IND_IS_BF_E!V29+FC_IND_IS_EA_E!V29</f>
        <v>0</v>
      </c>
      <c r="W29" s="8">
        <f>FC_IND_IS_BF_E!W29+FC_IND_IS_EA_E!W29</f>
        <v>0</v>
      </c>
      <c r="X29" s="8">
        <f>FC_IND_IS_BF_E!X29+FC_IND_IS_EA_E!X29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FC_IND_IS_BF_E!C30+FC_IND_IS_EA_E!C30</f>
        <v>0</v>
      </c>
      <c r="D30" s="8">
        <f>FC_IND_IS_BF_E!D30+FC_IND_IS_EA_E!D30</f>
        <v>0</v>
      </c>
      <c r="E30" s="8">
        <f>FC_IND_IS_BF_E!E30+FC_IND_IS_EA_E!E30</f>
        <v>0</v>
      </c>
      <c r="F30" s="8">
        <f>FC_IND_IS_BF_E!F30+FC_IND_IS_EA_E!F30</f>
        <v>0</v>
      </c>
      <c r="G30" s="8">
        <f>FC_IND_IS_BF_E!G30+FC_IND_IS_EA_E!G30</f>
        <v>0</v>
      </c>
      <c r="H30" s="8">
        <f>FC_IND_IS_BF_E!H30+FC_IND_IS_EA_E!H30</f>
        <v>0</v>
      </c>
      <c r="I30" s="8">
        <f>FC_IND_IS_BF_E!I30+FC_IND_IS_EA_E!I30</f>
        <v>0</v>
      </c>
      <c r="J30" s="8">
        <f>FC_IND_IS_BF_E!J30+FC_IND_IS_EA_E!J30</f>
        <v>0</v>
      </c>
      <c r="K30" s="8">
        <f>FC_IND_IS_BF_E!K30+FC_IND_IS_EA_E!K30</f>
        <v>0</v>
      </c>
      <c r="L30" s="8">
        <f>FC_IND_IS_BF_E!L30+FC_IND_IS_EA_E!L30</f>
        <v>0</v>
      </c>
      <c r="M30" s="8">
        <f>FC_IND_IS_BF_E!M30+FC_IND_IS_EA_E!M30</f>
        <v>0</v>
      </c>
      <c r="N30" s="8">
        <f>FC_IND_IS_BF_E!N30+FC_IND_IS_EA_E!N30</f>
        <v>0</v>
      </c>
      <c r="O30" s="8">
        <f>FC_IND_IS_BF_E!O30+FC_IND_IS_EA_E!O30</f>
        <v>0</v>
      </c>
      <c r="P30" s="8">
        <f>FC_IND_IS_BF_E!P30+FC_IND_IS_EA_E!P30</f>
        <v>0</v>
      </c>
      <c r="Q30" s="8">
        <f>FC_IND_IS_BF_E!Q30+FC_IND_IS_EA_E!Q30</f>
        <v>0</v>
      </c>
      <c r="R30" s="8">
        <f>FC_IND_IS_BF_E!R30+FC_IND_IS_EA_E!R30</f>
        <v>0</v>
      </c>
      <c r="S30" s="8">
        <f>FC_IND_IS_BF_E!S30+FC_IND_IS_EA_E!S30</f>
        <v>0</v>
      </c>
      <c r="T30" s="8">
        <f>FC_IND_IS_BF_E!T30+FC_IND_IS_EA_E!T30</f>
        <v>0</v>
      </c>
      <c r="U30" s="8">
        <f>FC_IND_IS_BF_E!U30+FC_IND_IS_EA_E!U30</f>
        <v>0</v>
      </c>
      <c r="V30" s="8">
        <f>FC_IND_IS_BF_E!V30+FC_IND_IS_EA_E!V30</f>
        <v>0</v>
      </c>
      <c r="W30" s="8">
        <f>FC_IND_IS_BF_E!W30+FC_IND_IS_EA_E!W30</f>
        <v>0</v>
      </c>
      <c r="X30" s="8">
        <f>FC_IND_IS_BF_E!X30+FC_IND_IS_EA_E!X30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FC_IND_IS_BF_E!C31+FC_IND_IS_EA_E!C31</f>
        <v>0</v>
      </c>
      <c r="D31" s="8">
        <f>FC_IND_IS_BF_E!D31+FC_IND_IS_EA_E!D31</f>
        <v>0</v>
      </c>
      <c r="E31" s="8">
        <f>FC_IND_IS_BF_E!E31+FC_IND_IS_EA_E!E31</f>
        <v>0</v>
      </c>
      <c r="F31" s="8">
        <f>FC_IND_IS_BF_E!F31+FC_IND_IS_EA_E!F31</f>
        <v>0</v>
      </c>
      <c r="G31" s="8">
        <f>FC_IND_IS_BF_E!G31+FC_IND_IS_EA_E!G31</f>
        <v>0</v>
      </c>
      <c r="H31" s="8">
        <f>FC_IND_IS_BF_E!H31+FC_IND_IS_EA_E!H31</f>
        <v>0</v>
      </c>
      <c r="I31" s="8">
        <f>FC_IND_IS_BF_E!I31+FC_IND_IS_EA_E!I31</f>
        <v>0</v>
      </c>
      <c r="J31" s="8">
        <f>FC_IND_IS_BF_E!J31+FC_IND_IS_EA_E!J31</f>
        <v>0</v>
      </c>
      <c r="K31" s="8">
        <f>FC_IND_IS_BF_E!K31+FC_IND_IS_EA_E!K31</f>
        <v>0</v>
      </c>
      <c r="L31" s="8">
        <f>FC_IND_IS_BF_E!L31+FC_IND_IS_EA_E!L31</f>
        <v>0</v>
      </c>
      <c r="M31" s="8">
        <f>FC_IND_IS_BF_E!M31+FC_IND_IS_EA_E!M31</f>
        <v>0</v>
      </c>
      <c r="N31" s="8">
        <f>FC_IND_IS_BF_E!N31+FC_IND_IS_EA_E!N31</f>
        <v>0</v>
      </c>
      <c r="O31" s="8">
        <f>FC_IND_IS_BF_E!O31+FC_IND_IS_EA_E!O31</f>
        <v>0</v>
      </c>
      <c r="P31" s="8">
        <f>FC_IND_IS_BF_E!P31+FC_IND_IS_EA_E!P31</f>
        <v>0</v>
      </c>
      <c r="Q31" s="8">
        <f>FC_IND_IS_BF_E!Q31+FC_IND_IS_EA_E!Q31</f>
        <v>0</v>
      </c>
      <c r="R31" s="8">
        <f>FC_IND_IS_BF_E!R31+FC_IND_IS_EA_E!R31</f>
        <v>0</v>
      </c>
      <c r="S31" s="8">
        <f>FC_IND_IS_BF_E!S31+FC_IND_IS_EA_E!S31</f>
        <v>0</v>
      </c>
      <c r="T31" s="8">
        <f>FC_IND_IS_BF_E!T31+FC_IND_IS_EA_E!T31</f>
        <v>0</v>
      </c>
      <c r="U31" s="8">
        <f>FC_IND_IS_BF_E!U31+FC_IND_IS_EA_E!U31</f>
        <v>0</v>
      </c>
      <c r="V31" s="8">
        <f>FC_IND_IS_BF_E!V31+FC_IND_IS_EA_E!V31</f>
        <v>0</v>
      </c>
      <c r="W31" s="8">
        <f>FC_IND_IS_BF_E!W31+FC_IND_IS_EA_E!W31</f>
        <v>0</v>
      </c>
      <c r="X31" s="8">
        <f>FC_IND_IS_BF_E!X31+FC_IND_IS_EA_E!X31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FC_IND_IS_BF_E!C32+FC_IND_IS_EA_E!C32</f>
        <v>0</v>
      </c>
      <c r="D32" s="8">
        <f>FC_IND_IS_BF_E!D32+FC_IND_IS_EA_E!D32</f>
        <v>0</v>
      </c>
      <c r="E32" s="8">
        <f>FC_IND_IS_BF_E!E32+FC_IND_IS_EA_E!E32</f>
        <v>0</v>
      </c>
      <c r="F32" s="8">
        <f>FC_IND_IS_BF_E!F32+FC_IND_IS_EA_E!F32</f>
        <v>0</v>
      </c>
      <c r="G32" s="8">
        <f>FC_IND_IS_BF_E!G32+FC_IND_IS_EA_E!G32</f>
        <v>0</v>
      </c>
      <c r="H32" s="8">
        <f>FC_IND_IS_BF_E!H32+FC_IND_IS_EA_E!H32</f>
        <v>0</v>
      </c>
      <c r="I32" s="8">
        <f>FC_IND_IS_BF_E!I32+FC_IND_IS_EA_E!I32</f>
        <v>0</v>
      </c>
      <c r="J32" s="8">
        <f>FC_IND_IS_BF_E!J32+FC_IND_IS_EA_E!J32</f>
        <v>0</v>
      </c>
      <c r="K32" s="8">
        <f>FC_IND_IS_BF_E!K32+FC_IND_IS_EA_E!K32</f>
        <v>0</v>
      </c>
      <c r="L32" s="8">
        <f>FC_IND_IS_BF_E!L32+FC_IND_IS_EA_E!L32</f>
        <v>0</v>
      </c>
      <c r="M32" s="8">
        <f>FC_IND_IS_BF_E!M32+FC_IND_IS_EA_E!M32</f>
        <v>0</v>
      </c>
      <c r="N32" s="8">
        <f>FC_IND_IS_BF_E!N32+FC_IND_IS_EA_E!N32</f>
        <v>0</v>
      </c>
      <c r="O32" s="8">
        <f>FC_IND_IS_BF_E!O32+FC_IND_IS_EA_E!O32</f>
        <v>0</v>
      </c>
      <c r="P32" s="8">
        <f>FC_IND_IS_BF_E!P32+FC_IND_IS_EA_E!P32</f>
        <v>0</v>
      </c>
      <c r="Q32" s="8">
        <f>FC_IND_IS_BF_E!Q32+FC_IND_IS_EA_E!Q32</f>
        <v>0</v>
      </c>
      <c r="R32" s="8">
        <f>FC_IND_IS_BF_E!R32+FC_IND_IS_EA_E!R32</f>
        <v>0</v>
      </c>
      <c r="S32" s="8">
        <f>FC_IND_IS_BF_E!S32+FC_IND_IS_EA_E!S32</f>
        <v>0</v>
      </c>
      <c r="T32" s="8">
        <f>FC_IND_IS_BF_E!T32+FC_IND_IS_EA_E!T32</f>
        <v>0</v>
      </c>
      <c r="U32" s="8">
        <f>FC_IND_IS_BF_E!U32+FC_IND_IS_EA_E!U32</f>
        <v>0</v>
      </c>
      <c r="V32" s="8">
        <f>FC_IND_IS_BF_E!V32+FC_IND_IS_EA_E!V32</f>
        <v>0</v>
      </c>
      <c r="W32" s="8">
        <f>FC_IND_IS_BF_E!W32+FC_IND_IS_EA_E!W32</f>
        <v>0</v>
      </c>
      <c r="X32" s="8">
        <f>FC_IND_IS_BF_E!X32+FC_IND_IS_EA_E!X32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25">SUM(C34:C50)</f>
        <v>0</v>
      </c>
      <c r="D33" s="19">
        <f t="shared" ref="D33:W33" si="26">SUM(D34:D50)</f>
        <v>0</v>
      </c>
      <c r="E33" s="19">
        <f t="shared" si="26"/>
        <v>0</v>
      </c>
      <c r="F33" s="19">
        <f t="shared" si="26"/>
        <v>0</v>
      </c>
      <c r="G33" s="19">
        <f t="shared" si="26"/>
        <v>0</v>
      </c>
      <c r="H33" s="19">
        <f t="shared" si="26"/>
        <v>0</v>
      </c>
      <c r="I33" s="19">
        <f t="shared" si="26"/>
        <v>0</v>
      </c>
      <c r="J33" s="19">
        <f t="shared" si="26"/>
        <v>0</v>
      </c>
      <c r="K33" s="19">
        <f t="shared" si="26"/>
        <v>0</v>
      </c>
      <c r="L33" s="19">
        <f t="shared" si="26"/>
        <v>0</v>
      </c>
      <c r="M33" s="19">
        <f t="shared" si="26"/>
        <v>0</v>
      </c>
      <c r="N33" s="19">
        <f t="shared" si="26"/>
        <v>0</v>
      </c>
      <c r="O33" s="19">
        <f t="shared" si="26"/>
        <v>0</v>
      </c>
      <c r="P33" s="19">
        <f t="shared" si="26"/>
        <v>0</v>
      </c>
      <c r="Q33" s="19">
        <f t="shared" si="26"/>
        <v>0</v>
      </c>
      <c r="R33" s="19">
        <f t="shared" si="26"/>
        <v>0</v>
      </c>
      <c r="S33" s="19">
        <f t="shared" si="26"/>
        <v>0</v>
      </c>
      <c r="T33" s="19">
        <f t="shared" si="26"/>
        <v>0</v>
      </c>
      <c r="U33" s="19">
        <f t="shared" si="26"/>
        <v>0</v>
      </c>
      <c r="V33" s="19">
        <f t="shared" si="26"/>
        <v>0</v>
      </c>
      <c r="W33" s="19">
        <f t="shared" si="26"/>
        <v>0</v>
      </c>
      <c r="X33" s="19">
        <f t="shared" ref="X33" si="27">SUM(X34:X50)</f>
        <v>0</v>
      </c>
    </row>
    <row r="34" spans="1:24" ht="11.25" customHeight="1" x14ac:dyDescent="0.2">
      <c r="A34" s="28" t="s">
        <v>54</v>
      </c>
      <c r="B34" s="7" t="s">
        <v>55</v>
      </c>
      <c r="C34" s="8">
        <f>FC_IND_IS_BF_E!C34+FC_IND_IS_EA_E!C34</f>
        <v>0</v>
      </c>
      <c r="D34" s="8">
        <f>FC_IND_IS_BF_E!D34+FC_IND_IS_EA_E!D34</f>
        <v>0</v>
      </c>
      <c r="E34" s="8">
        <f>FC_IND_IS_BF_E!E34+FC_IND_IS_EA_E!E34</f>
        <v>0</v>
      </c>
      <c r="F34" s="8">
        <f>FC_IND_IS_BF_E!F34+FC_IND_IS_EA_E!F34</f>
        <v>0</v>
      </c>
      <c r="G34" s="8">
        <f>FC_IND_IS_BF_E!G34+FC_IND_IS_EA_E!G34</f>
        <v>0</v>
      </c>
      <c r="H34" s="8">
        <f>FC_IND_IS_BF_E!H34+FC_IND_IS_EA_E!H34</f>
        <v>0</v>
      </c>
      <c r="I34" s="8">
        <f>FC_IND_IS_BF_E!I34+FC_IND_IS_EA_E!I34</f>
        <v>0</v>
      </c>
      <c r="J34" s="8">
        <f>FC_IND_IS_BF_E!J34+FC_IND_IS_EA_E!J34</f>
        <v>0</v>
      </c>
      <c r="K34" s="8">
        <f>FC_IND_IS_BF_E!K34+FC_IND_IS_EA_E!K34</f>
        <v>0</v>
      </c>
      <c r="L34" s="8">
        <f>FC_IND_IS_BF_E!L34+FC_IND_IS_EA_E!L34</f>
        <v>0</v>
      </c>
      <c r="M34" s="8">
        <f>FC_IND_IS_BF_E!M34+FC_IND_IS_EA_E!M34</f>
        <v>0</v>
      </c>
      <c r="N34" s="8">
        <f>FC_IND_IS_BF_E!N34+FC_IND_IS_EA_E!N34</f>
        <v>0</v>
      </c>
      <c r="O34" s="8">
        <f>FC_IND_IS_BF_E!O34+FC_IND_IS_EA_E!O34</f>
        <v>0</v>
      </c>
      <c r="P34" s="8">
        <f>FC_IND_IS_BF_E!P34+FC_IND_IS_EA_E!P34</f>
        <v>0</v>
      </c>
      <c r="Q34" s="8">
        <f>FC_IND_IS_BF_E!Q34+FC_IND_IS_EA_E!Q34</f>
        <v>0</v>
      </c>
      <c r="R34" s="8">
        <f>FC_IND_IS_BF_E!R34+FC_IND_IS_EA_E!R34</f>
        <v>0</v>
      </c>
      <c r="S34" s="8">
        <f>FC_IND_IS_BF_E!S34+FC_IND_IS_EA_E!S34</f>
        <v>0</v>
      </c>
      <c r="T34" s="8">
        <f>FC_IND_IS_BF_E!T34+FC_IND_IS_EA_E!T34</f>
        <v>0</v>
      </c>
      <c r="U34" s="8">
        <f>FC_IND_IS_BF_E!U34+FC_IND_IS_EA_E!U34</f>
        <v>0</v>
      </c>
      <c r="V34" s="8">
        <f>FC_IND_IS_BF_E!V34+FC_IND_IS_EA_E!V34</f>
        <v>0</v>
      </c>
      <c r="W34" s="8">
        <f>FC_IND_IS_BF_E!W34+FC_IND_IS_EA_E!W34</f>
        <v>0</v>
      </c>
      <c r="X34" s="8">
        <f>FC_IND_IS_BF_E!X34+FC_IND_IS_EA_E!X34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FC_IND_IS_BF_E!C35+FC_IND_IS_EA_E!C35</f>
        <v>0</v>
      </c>
      <c r="D35" s="8">
        <f>FC_IND_IS_BF_E!D35+FC_IND_IS_EA_E!D35</f>
        <v>0</v>
      </c>
      <c r="E35" s="8">
        <f>FC_IND_IS_BF_E!E35+FC_IND_IS_EA_E!E35</f>
        <v>0</v>
      </c>
      <c r="F35" s="8">
        <f>FC_IND_IS_BF_E!F35+FC_IND_IS_EA_E!F35</f>
        <v>0</v>
      </c>
      <c r="G35" s="8">
        <f>FC_IND_IS_BF_E!G35+FC_IND_IS_EA_E!G35</f>
        <v>0</v>
      </c>
      <c r="H35" s="8">
        <f>FC_IND_IS_BF_E!H35+FC_IND_IS_EA_E!H35</f>
        <v>0</v>
      </c>
      <c r="I35" s="8">
        <f>FC_IND_IS_BF_E!I35+FC_IND_IS_EA_E!I35</f>
        <v>0</v>
      </c>
      <c r="J35" s="8">
        <f>FC_IND_IS_BF_E!J35+FC_IND_IS_EA_E!J35</f>
        <v>0</v>
      </c>
      <c r="K35" s="8">
        <f>FC_IND_IS_BF_E!K35+FC_IND_IS_EA_E!K35</f>
        <v>0</v>
      </c>
      <c r="L35" s="8">
        <f>FC_IND_IS_BF_E!L35+FC_IND_IS_EA_E!L35</f>
        <v>0</v>
      </c>
      <c r="M35" s="8">
        <f>FC_IND_IS_BF_E!M35+FC_IND_IS_EA_E!M35</f>
        <v>0</v>
      </c>
      <c r="N35" s="8">
        <f>FC_IND_IS_BF_E!N35+FC_IND_IS_EA_E!N35</f>
        <v>0</v>
      </c>
      <c r="O35" s="8">
        <f>FC_IND_IS_BF_E!O35+FC_IND_IS_EA_E!O35</f>
        <v>0</v>
      </c>
      <c r="P35" s="8">
        <f>FC_IND_IS_BF_E!P35+FC_IND_IS_EA_E!P35</f>
        <v>0</v>
      </c>
      <c r="Q35" s="8">
        <f>FC_IND_IS_BF_E!Q35+FC_IND_IS_EA_E!Q35</f>
        <v>0</v>
      </c>
      <c r="R35" s="8">
        <f>FC_IND_IS_BF_E!R35+FC_IND_IS_EA_E!R35</f>
        <v>0</v>
      </c>
      <c r="S35" s="8">
        <f>FC_IND_IS_BF_E!S35+FC_IND_IS_EA_E!S35</f>
        <v>0</v>
      </c>
      <c r="T35" s="8">
        <f>FC_IND_IS_BF_E!T35+FC_IND_IS_EA_E!T35</f>
        <v>0</v>
      </c>
      <c r="U35" s="8">
        <f>FC_IND_IS_BF_E!U35+FC_IND_IS_EA_E!U35</f>
        <v>0</v>
      </c>
      <c r="V35" s="8">
        <f>FC_IND_IS_BF_E!V35+FC_IND_IS_EA_E!V35</f>
        <v>0</v>
      </c>
      <c r="W35" s="8">
        <f>FC_IND_IS_BF_E!W35+FC_IND_IS_EA_E!W35</f>
        <v>0</v>
      </c>
      <c r="X35" s="8">
        <f>FC_IND_IS_BF_E!X35+FC_IND_IS_EA_E!X35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FC_IND_IS_BF_E!C36+FC_IND_IS_EA_E!C36</f>
        <v>0</v>
      </c>
      <c r="D36" s="8">
        <f>FC_IND_IS_BF_E!D36+FC_IND_IS_EA_E!D36</f>
        <v>0</v>
      </c>
      <c r="E36" s="8">
        <f>FC_IND_IS_BF_E!E36+FC_IND_IS_EA_E!E36</f>
        <v>0</v>
      </c>
      <c r="F36" s="8">
        <f>FC_IND_IS_BF_E!F36+FC_IND_IS_EA_E!F36</f>
        <v>0</v>
      </c>
      <c r="G36" s="8">
        <f>FC_IND_IS_BF_E!G36+FC_IND_IS_EA_E!G36</f>
        <v>0</v>
      </c>
      <c r="H36" s="8">
        <f>FC_IND_IS_BF_E!H36+FC_IND_IS_EA_E!H36</f>
        <v>0</v>
      </c>
      <c r="I36" s="8">
        <f>FC_IND_IS_BF_E!I36+FC_IND_IS_EA_E!I36</f>
        <v>0</v>
      </c>
      <c r="J36" s="8">
        <f>FC_IND_IS_BF_E!J36+FC_IND_IS_EA_E!J36</f>
        <v>0</v>
      </c>
      <c r="K36" s="8">
        <f>FC_IND_IS_BF_E!K36+FC_IND_IS_EA_E!K36</f>
        <v>0</v>
      </c>
      <c r="L36" s="8">
        <f>FC_IND_IS_BF_E!L36+FC_IND_IS_EA_E!L36</f>
        <v>0</v>
      </c>
      <c r="M36" s="8">
        <f>FC_IND_IS_BF_E!M36+FC_IND_IS_EA_E!M36</f>
        <v>0</v>
      </c>
      <c r="N36" s="8">
        <f>FC_IND_IS_BF_E!N36+FC_IND_IS_EA_E!N36</f>
        <v>0</v>
      </c>
      <c r="O36" s="8">
        <f>FC_IND_IS_BF_E!O36+FC_IND_IS_EA_E!O36</f>
        <v>0</v>
      </c>
      <c r="P36" s="8">
        <f>FC_IND_IS_BF_E!P36+FC_IND_IS_EA_E!P36</f>
        <v>0</v>
      </c>
      <c r="Q36" s="8">
        <f>FC_IND_IS_BF_E!Q36+FC_IND_IS_EA_E!Q36</f>
        <v>0</v>
      </c>
      <c r="R36" s="8">
        <f>FC_IND_IS_BF_E!R36+FC_IND_IS_EA_E!R36</f>
        <v>0</v>
      </c>
      <c r="S36" s="8">
        <f>FC_IND_IS_BF_E!S36+FC_IND_IS_EA_E!S36</f>
        <v>0</v>
      </c>
      <c r="T36" s="8">
        <f>FC_IND_IS_BF_E!T36+FC_IND_IS_EA_E!T36</f>
        <v>0</v>
      </c>
      <c r="U36" s="8">
        <f>FC_IND_IS_BF_E!U36+FC_IND_IS_EA_E!U36</f>
        <v>0</v>
      </c>
      <c r="V36" s="8">
        <f>FC_IND_IS_BF_E!V36+FC_IND_IS_EA_E!V36</f>
        <v>0</v>
      </c>
      <c r="W36" s="8">
        <f>FC_IND_IS_BF_E!W36+FC_IND_IS_EA_E!W36</f>
        <v>0</v>
      </c>
      <c r="X36" s="8">
        <f>FC_IND_IS_BF_E!X36+FC_IND_IS_EA_E!X36</f>
        <v>0</v>
      </c>
    </row>
    <row r="37" spans="1:24" ht="11.25" customHeight="1" x14ac:dyDescent="0.2">
      <c r="A37" s="28" t="s">
        <v>60</v>
      </c>
      <c r="B37" s="7" t="s">
        <v>61</v>
      </c>
      <c r="C37" s="8">
        <f>FC_IND_IS_BF_E!C37+FC_IND_IS_EA_E!C37</f>
        <v>0</v>
      </c>
      <c r="D37" s="8">
        <f>FC_IND_IS_BF_E!D37+FC_IND_IS_EA_E!D37</f>
        <v>0</v>
      </c>
      <c r="E37" s="8">
        <f>FC_IND_IS_BF_E!E37+FC_IND_IS_EA_E!E37</f>
        <v>0</v>
      </c>
      <c r="F37" s="8">
        <f>FC_IND_IS_BF_E!F37+FC_IND_IS_EA_E!F37</f>
        <v>0</v>
      </c>
      <c r="G37" s="8">
        <f>FC_IND_IS_BF_E!G37+FC_IND_IS_EA_E!G37</f>
        <v>0</v>
      </c>
      <c r="H37" s="8">
        <f>FC_IND_IS_BF_E!H37+FC_IND_IS_EA_E!H37</f>
        <v>0</v>
      </c>
      <c r="I37" s="8">
        <f>FC_IND_IS_BF_E!I37+FC_IND_IS_EA_E!I37</f>
        <v>0</v>
      </c>
      <c r="J37" s="8">
        <f>FC_IND_IS_BF_E!J37+FC_IND_IS_EA_E!J37</f>
        <v>0</v>
      </c>
      <c r="K37" s="8">
        <f>FC_IND_IS_BF_E!K37+FC_IND_IS_EA_E!K37</f>
        <v>0</v>
      </c>
      <c r="L37" s="8">
        <f>FC_IND_IS_BF_E!L37+FC_IND_IS_EA_E!L37</f>
        <v>0</v>
      </c>
      <c r="M37" s="8">
        <f>FC_IND_IS_BF_E!M37+FC_IND_IS_EA_E!M37</f>
        <v>0</v>
      </c>
      <c r="N37" s="8">
        <f>FC_IND_IS_BF_E!N37+FC_IND_IS_EA_E!N37</f>
        <v>0</v>
      </c>
      <c r="O37" s="8">
        <f>FC_IND_IS_BF_E!O37+FC_IND_IS_EA_E!O37</f>
        <v>0</v>
      </c>
      <c r="P37" s="8">
        <f>FC_IND_IS_BF_E!P37+FC_IND_IS_EA_E!P37</f>
        <v>0</v>
      </c>
      <c r="Q37" s="8">
        <f>FC_IND_IS_BF_E!Q37+FC_IND_IS_EA_E!Q37</f>
        <v>0</v>
      </c>
      <c r="R37" s="8">
        <f>FC_IND_IS_BF_E!R37+FC_IND_IS_EA_E!R37</f>
        <v>0</v>
      </c>
      <c r="S37" s="8">
        <f>FC_IND_IS_BF_E!S37+FC_IND_IS_EA_E!S37</f>
        <v>0</v>
      </c>
      <c r="T37" s="8">
        <f>FC_IND_IS_BF_E!T37+FC_IND_IS_EA_E!T37</f>
        <v>0</v>
      </c>
      <c r="U37" s="8">
        <f>FC_IND_IS_BF_E!U37+FC_IND_IS_EA_E!U37</f>
        <v>0</v>
      </c>
      <c r="V37" s="8">
        <f>FC_IND_IS_BF_E!V37+FC_IND_IS_EA_E!V37</f>
        <v>0</v>
      </c>
      <c r="W37" s="8">
        <f>FC_IND_IS_BF_E!W37+FC_IND_IS_EA_E!W37</f>
        <v>0</v>
      </c>
      <c r="X37" s="8">
        <f>FC_IND_IS_BF_E!X37+FC_IND_IS_EA_E!X37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FC_IND_IS_BF_E!C38+FC_IND_IS_EA_E!C38</f>
        <v>0</v>
      </c>
      <c r="D38" s="8">
        <f>FC_IND_IS_BF_E!D38+FC_IND_IS_EA_E!D38</f>
        <v>0</v>
      </c>
      <c r="E38" s="8">
        <f>FC_IND_IS_BF_E!E38+FC_IND_IS_EA_E!E38</f>
        <v>0</v>
      </c>
      <c r="F38" s="8">
        <f>FC_IND_IS_BF_E!F38+FC_IND_IS_EA_E!F38</f>
        <v>0</v>
      </c>
      <c r="G38" s="8">
        <f>FC_IND_IS_BF_E!G38+FC_IND_IS_EA_E!G38</f>
        <v>0</v>
      </c>
      <c r="H38" s="8">
        <f>FC_IND_IS_BF_E!H38+FC_IND_IS_EA_E!H38</f>
        <v>0</v>
      </c>
      <c r="I38" s="8">
        <f>FC_IND_IS_BF_E!I38+FC_IND_IS_EA_E!I38</f>
        <v>0</v>
      </c>
      <c r="J38" s="8">
        <f>FC_IND_IS_BF_E!J38+FC_IND_IS_EA_E!J38</f>
        <v>0</v>
      </c>
      <c r="K38" s="8">
        <f>FC_IND_IS_BF_E!K38+FC_IND_IS_EA_E!K38</f>
        <v>0</v>
      </c>
      <c r="L38" s="8">
        <f>FC_IND_IS_BF_E!L38+FC_IND_IS_EA_E!L38</f>
        <v>0</v>
      </c>
      <c r="M38" s="8">
        <f>FC_IND_IS_BF_E!M38+FC_IND_IS_EA_E!M38</f>
        <v>0</v>
      </c>
      <c r="N38" s="8">
        <f>FC_IND_IS_BF_E!N38+FC_IND_IS_EA_E!N38</f>
        <v>0</v>
      </c>
      <c r="O38" s="8">
        <f>FC_IND_IS_BF_E!O38+FC_IND_IS_EA_E!O38</f>
        <v>0</v>
      </c>
      <c r="P38" s="8">
        <f>FC_IND_IS_BF_E!P38+FC_IND_IS_EA_E!P38</f>
        <v>0</v>
      </c>
      <c r="Q38" s="8">
        <f>FC_IND_IS_BF_E!Q38+FC_IND_IS_EA_E!Q38</f>
        <v>0</v>
      </c>
      <c r="R38" s="8">
        <f>FC_IND_IS_BF_E!R38+FC_IND_IS_EA_E!R38</f>
        <v>0</v>
      </c>
      <c r="S38" s="8">
        <f>FC_IND_IS_BF_E!S38+FC_IND_IS_EA_E!S38</f>
        <v>0</v>
      </c>
      <c r="T38" s="8">
        <f>FC_IND_IS_BF_E!T38+FC_IND_IS_EA_E!T38</f>
        <v>0</v>
      </c>
      <c r="U38" s="8">
        <f>FC_IND_IS_BF_E!U38+FC_IND_IS_EA_E!U38</f>
        <v>0</v>
      </c>
      <c r="V38" s="8">
        <f>FC_IND_IS_BF_E!V38+FC_IND_IS_EA_E!V38</f>
        <v>0</v>
      </c>
      <c r="W38" s="8">
        <f>FC_IND_IS_BF_E!W38+FC_IND_IS_EA_E!W38</f>
        <v>0</v>
      </c>
      <c r="X38" s="8">
        <f>FC_IND_IS_BF_E!X38+FC_IND_IS_EA_E!X38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FC_IND_IS_BF_E!C39+FC_IND_IS_EA_E!C39</f>
        <v>0</v>
      </c>
      <c r="D39" s="8">
        <f>FC_IND_IS_BF_E!D39+FC_IND_IS_EA_E!D39</f>
        <v>0</v>
      </c>
      <c r="E39" s="8">
        <f>FC_IND_IS_BF_E!E39+FC_IND_IS_EA_E!E39</f>
        <v>0</v>
      </c>
      <c r="F39" s="8">
        <f>FC_IND_IS_BF_E!F39+FC_IND_IS_EA_E!F39</f>
        <v>0</v>
      </c>
      <c r="G39" s="8">
        <f>FC_IND_IS_BF_E!G39+FC_IND_IS_EA_E!G39</f>
        <v>0</v>
      </c>
      <c r="H39" s="8">
        <f>FC_IND_IS_BF_E!H39+FC_IND_IS_EA_E!H39</f>
        <v>0</v>
      </c>
      <c r="I39" s="8">
        <f>FC_IND_IS_BF_E!I39+FC_IND_IS_EA_E!I39</f>
        <v>0</v>
      </c>
      <c r="J39" s="8">
        <f>FC_IND_IS_BF_E!J39+FC_IND_IS_EA_E!J39</f>
        <v>0</v>
      </c>
      <c r="K39" s="8">
        <f>FC_IND_IS_BF_E!K39+FC_IND_IS_EA_E!K39</f>
        <v>0</v>
      </c>
      <c r="L39" s="8">
        <f>FC_IND_IS_BF_E!L39+FC_IND_IS_EA_E!L39</f>
        <v>0</v>
      </c>
      <c r="M39" s="8">
        <f>FC_IND_IS_BF_E!M39+FC_IND_IS_EA_E!M39</f>
        <v>0</v>
      </c>
      <c r="N39" s="8">
        <f>FC_IND_IS_BF_E!N39+FC_IND_IS_EA_E!N39</f>
        <v>0</v>
      </c>
      <c r="O39" s="8">
        <f>FC_IND_IS_BF_E!O39+FC_IND_IS_EA_E!O39</f>
        <v>0</v>
      </c>
      <c r="P39" s="8">
        <f>FC_IND_IS_BF_E!P39+FC_IND_IS_EA_E!P39</f>
        <v>0</v>
      </c>
      <c r="Q39" s="8">
        <f>FC_IND_IS_BF_E!Q39+FC_IND_IS_EA_E!Q39</f>
        <v>0</v>
      </c>
      <c r="R39" s="8">
        <f>FC_IND_IS_BF_E!R39+FC_IND_IS_EA_E!R39</f>
        <v>0</v>
      </c>
      <c r="S39" s="8">
        <f>FC_IND_IS_BF_E!S39+FC_IND_IS_EA_E!S39</f>
        <v>0</v>
      </c>
      <c r="T39" s="8">
        <f>FC_IND_IS_BF_E!T39+FC_IND_IS_EA_E!T39</f>
        <v>0</v>
      </c>
      <c r="U39" s="8">
        <f>FC_IND_IS_BF_E!U39+FC_IND_IS_EA_E!U39</f>
        <v>0</v>
      </c>
      <c r="V39" s="8">
        <f>FC_IND_IS_BF_E!V39+FC_IND_IS_EA_E!V39</f>
        <v>0</v>
      </c>
      <c r="W39" s="8">
        <f>FC_IND_IS_BF_E!W39+FC_IND_IS_EA_E!W39</f>
        <v>0</v>
      </c>
      <c r="X39" s="8">
        <f>FC_IND_IS_BF_E!X39+FC_IND_IS_EA_E!X39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FC_IND_IS_BF_E!C40+FC_IND_IS_EA_E!C40</f>
        <v>0</v>
      </c>
      <c r="D40" s="8">
        <f>FC_IND_IS_BF_E!D40+FC_IND_IS_EA_E!D40</f>
        <v>0</v>
      </c>
      <c r="E40" s="8">
        <f>FC_IND_IS_BF_E!E40+FC_IND_IS_EA_E!E40</f>
        <v>0</v>
      </c>
      <c r="F40" s="8">
        <f>FC_IND_IS_BF_E!F40+FC_IND_IS_EA_E!F40</f>
        <v>0</v>
      </c>
      <c r="G40" s="8">
        <f>FC_IND_IS_BF_E!G40+FC_IND_IS_EA_E!G40</f>
        <v>0</v>
      </c>
      <c r="H40" s="8">
        <f>FC_IND_IS_BF_E!H40+FC_IND_IS_EA_E!H40</f>
        <v>0</v>
      </c>
      <c r="I40" s="8">
        <f>FC_IND_IS_BF_E!I40+FC_IND_IS_EA_E!I40</f>
        <v>0</v>
      </c>
      <c r="J40" s="8">
        <f>FC_IND_IS_BF_E!J40+FC_IND_IS_EA_E!J40</f>
        <v>0</v>
      </c>
      <c r="K40" s="8">
        <f>FC_IND_IS_BF_E!K40+FC_IND_IS_EA_E!K40</f>
        <v>0</v>
      </c>
      <c r="L40" s="8">
        <f>FC_IND_IS_BF_E!L40+FC_IND_IS_EA_E!L40</f>
        <v>0</v>
      </c>
      <c r="M40" s="8">
        <f>FC_IND_IS_BF_E!M40+FC_IND_IS_EA_E!M40</f>
        <v>0</v>
      </c>
      <c r="N40" s="8">
        <f>FC_IND_IS_BF_E!N40+FC_IND_IS_EA_E!N40</f>
        <v>0</v>
      </c>
      <c r="O40" s="8">
        <f>FC_IND_IS_BF_E!O40+FC_IND_IS_EA_E!O40</f>
        <v>0</v>
      </c>
      <c r="P40" s="8">
        <f>FC_IND_IS_BF_E!P40+FC_IND_IS_EA_E!P40</f>
        <v>0</v>
      </c>
      <c r="Q40" s="8">
        <f>FC_IND_IS_BF_E!Q40+FC_IND_IS_EA_E!Q40</f>
        <v>0</v>
      </c>
      <c r="R40" s="8">
        <f>FC_IND_IS_BF_E!R40+FC_IND_IS_EA_E!R40</f>
        <v>0</v>
      </c>
      <c r="S40" s="8">
        <f>FC_IND_IS_BF_E!S40+FC_IND_IS_EA_E!S40</f>
        <v>0</v>
      </c>
      <c r="T40" s="8">
        <f>FC_IND_IS_BF_E!T40+FC_IND_IS_EA_E!T40</f>
        <v>0</v>
      </c>
      <c r="U40" s="8">
        <f>FC_IND_IS_BF_E!U40+FC_IND_IS_EA_E!U40</f>
        <v>0</v>
      </c>
      <c r="V40" s="8">
        <f>FC_IND_IS_BF_E!V40+FC_IND_IS_EA_E!V40</f>
        <v>0</v>
      </c>
      <c r="W40" s="8">
        <f>FC_IND_IS_BF_E!W40+FC_IND_IS_EA_E!W40</f>
        <v>0</v>
      </c>
      <c r="X40" s="8">
        <f>FC_IND_IS_BF_E!X40+FC_IND_IS_EA_E!X40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FC_IND_IS_BF_E!C41+FC_IND_IS_EA_E!C41</f>
        <v>0</v>
      </c>
      <c r="D41" s="8">
        <f>FC_IND_IS_BF_E!D41+FC_IND_IS_EA_E!D41</f>
        <v>0</v>
      </c>
      <c r="E41" s="8">
        <f>FC_IND_IS_BF_E!E41+FC_IND_IS_EA_E!E41</f>
        <v>0</v>
      </c>
      <c r="F41" s="8">
        <f>FC_IND_IS_BF_E!F41+FC_IND_IS_EA_E!F41</f>
        <v>0</v>
      </c>
      <c r="G41" s="8">
        <f>FC_IND_IS_BF_E!G41+FC_IND_IS_EA_E!G41</f>
        <v>0</v>
      </c>
      <c r="H41" s="8">
        <f>FC_IND_IS_BF_E!H41+FC_IND_IS_EA_E!H41</f>
        <v>0</v>
      </c>
      <c r="I41" s="8">
        <f>FC_IND_IS_BF_E!I41+FC_IND_IS_EA_E!I41</f>
        <v>0</v>
      </c>
      <c r="J41" s="8">
        <f>FC_IND_IS_BF_E!J41+FC_IND_IS_EA_E!J41</f>
        <v>0</v>
      </c>
      <c r="K41" s="8">
        <f>FC_IND_IS_BF_E!K41+FC_IND_IS_EA_E!K41</f>
        <v>0</v>
      </c>
      <c r="L41" s="8">
        <f>FC_IND_IS_BF_E!L41+FC_IND_IS_EA_E!L41</f>
        <v>0</v>
      </c>
      <c r="M41" s="8">
        <f>FC_IND_IS_BF_E!M41+FC_IND_IS_EA_E!M41</f>
        <v>0</v>
      </c>
      <c r="N41" s="8">
        <f>FC_IND_IS_BF_E!N41+FC_IND_IS_EA_E!N41</f>
        <v>0</v>
      </c>
      <c r="O41" s="8">
        <f>FC_IND_IS_BF_E!O41+FC_IND_IS_EA_E!O41</f>
        <v>0</v>
      </c>
      <c r="P41" s="8">
        <f>FC_IND_IS_BF_E!P41+FC_IND_IS_EA_E!P41</f>
        <v>0</v>
      </c>
      <c r="Q41" s="8">
        <f>FC_IND_IS_BF_E!Q41+FC_IND_IS_EA_E!Q41</f>
        <v>0</v>
      </c>
      <c r="R41" s="8">
        <f>FC_IND_IS_BF_E!R41+FC_IND_IS_EA_E!R41</f>
        <v>0</v>
      </c>
      <c r="S41" s="8">
        <f>FC_IND_IS_BF_E!S41+FC_IND_IS_EA_E!S41</f>
        <v>0</v>
      </c>
      <c r="T41" s="8">
        <f>FC_IND_IS_BF_E!T41+FC_IND_IS_EA_E!T41</f>
        <v>0</v>
      </c>
      <c r="U41" s="8">
        <f>FC_IND_IS_BF_E!U41+FC_IND_IS_EA_E!U41</f>
        <v>0</v>
      </c>
      <c r="V41" s="8">
        <f>FC_IND_IS_BF_E!V41+FC_IND_IS_EA_E!V41</f>
        <v>0</v>
      </c>
      <c r="W41" s="8">
        <f>FC_IND_IS_BF_E!W41+FC_IND_IS_EA_E!W41</f>
        <v>0</v>
      </c>
      <c r="X41" s="8">
        <f>FC_IND_IS_BF_E!X41+FC_IND_IS_EA_E!X41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FC_IND_IS_BF_E!C42+FC_IND_IS_EA_E!C42</f>
        <v>0</v>
      </c>
      <c r="D42" s="8">
        <f>FC_IND_IS_BF_E!D42+FC_IND_IS_EA_E!D42</f>
        <v>0</v>
      </c>
      <c r="E42" s="8">
        <f>FC_IND_IS_BF_E!E42+FC_IND_IS_EA_E!E42</f>
        <v>0</v>
      </c>
      <c r="F42" s="8">
        <f>FC_IND_IS_BF_E!F42+FC_IND_IS_EA_E!F42</f>
        <v>0</v>
      </c>
      <c r="G42" s="8">
        <f>FC_IND_IS_BF_E!G42+FC_IND_IS_EA_E!G42</f>
        <v>0</v>
      </c>
      <c r="H42" s="8">
        <f>FC_IND_IS_BF_E!H42+FC_IND_IS_EA_E!H42</f>
        <v>0</v>
      </c>
      <c r="I42" s="8">
        <f>FC_IND_IS_BF_E!I42+FC_IND_IS_EA_E!I42</f>
        <v>0</v>
      </c>
      <c r="J42" s="8">
        <f>FC_IND_IS_BF_E!J42+FC_IND_IS_EA_E!J42</f>
        <v>0</v>
      </c>
      <c r="K42" s="8">
        <f>FC_IND_IS_BF_E!K42+FC_IND_IS_EA_E!K42</f>
        <v>0</v>
      </c>
      <c r="L42" s="8">
        <f>FC_IND_IS_BF_E!L42+FC_IND_IS_EA_E!L42</f>
        <v>0</v>
      </c>
      <c r="M42" s="8">
        <f>FC_IND_IS_BF_E!M42+FC_IND_IS_EA_E!M42</f>
        <v>0</v>
      </c>
      <c r="N42" s="8">
        <f>FC_IND_IS_BF_E!N42+FC_IND_IS_EA_E!N42</f>
        <v>0</v>
      </c>
      <c r="O42" s="8">
        <f>FC_IND_IS_BF_E!O42+FC_IND_IS_EA_E!O42</f>
        <v>0</v>
      </c>
      <c r="P42" s="8">
        <f>FC_IND_IS_BF_E!P42+FC_IND_IS_EA_E!P42</f>
        <v>0</v>
      </c>
      <c r="Q42" s="8">
        <f>FC_IND_IS_BF_E!Q42+FC_IND_IS_EA_E!Q42</f>
        <v>0</v>
      </c>
      <c r="R42" s="8">
        <f>FC_IND_IS_BF_E!R42+FC_IND_IS_EA_E!R42</f>
        <v>0</v>
      </c>
      <c r="S42" s="8">
        <f>FC_IND_IS_BF_E!S42+FC_IND_IS_EA_E!S42</f>
        <v>0</v>
      </c>
      <c r="T42" s="8">
        <f>FC_IND_IS_BF_E!T42+FC_IND_IS_EA_E!T42</f>
        <v>0</v>
      </c>
      <c r="U42" s="8">
        <f>FC_IND_IS_BF_E!U42+FC_IND_IS_EA_E!U42</f>
        <v>0</v>
      </c>
      <c r="V42" s="8">
        <f>FC_IND_IS_BF_E!V42+FC_IND_IS_EA_E!V42</f>
        <v>0</v>
      </c>
      <c r="W42" s="8">
        <f>FC_IND_IS_BF_E!W42+FC_IND_IS_EA_E!W42</f>
        <v>0</v>
      </c>
      <c r="X42" s="8">
        <f>FC_IND_IS_BF_E!X42+FC_IND_IS_EA_E!X42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FC_IND_IS_BF_E!C43+FC_IND_IS_EA_E!C43</f>
        <v>0</v>
      </c>
      <c r="D43" s="8">
        <f>FC_IND_IS_BF_E!D43+FC_IND_IS_EA_E!D43</f>
        <v>0</v>
      </c>
      <c r="E43" s="8">
        <f>FC_IND_IS_BF_E!E43+FC_IND_IS_EA_E!E43</f>
        <v>0</v>
      </c>
      <c r="F43" s="8">
        <f>FC_IND_IS_BF_E!F43+FC_IND_IS_EA_E!F43</f>
        <v>0</v>
      </c>
      <c r="G43" s="8">
        <f>FC_IND_IS_BF_E!G43+FC_IND_IS_EA_E!G43</f>
        <v>0</v>
      </c>
      <c r="H43" s="8">
        <f>FC_IND_IS_BF_E!H43+FC_IND_IS_EA_E!H43</f>
        <v>0</v>
      </c>
      <c r="I43" s="8">
        <f>FC_IND_IS_BF_E!I43+FC_IND_IS_EA_E!I43</f>
        <v>0</v>
      </c>
      <c r="J43" s="8">
        <f>FC_IND_IS_BF_E!J43+FC_IND_IS_EA_E!J43</f>
        <v>0</v>
      </c>
      <c r="K43" s="8">
        <f>FC_IND_IS_BF_E!K43+FC_IND_IS_EA_E!K43</f>
        <v>0</v>
      </c>
      <c r="L43" s="8">
        <f>FC_IND_IS_BF_E!L43+FC_IND_IS_EA_E!L43</f>
        <v>0</v>
      </c>
      <c r="M43" s="8">
        <f>FC_IND_IS_BF_E!M43+FC_IND_IS_EA_E!M43</f>
        <v>0</v>
      </c>
      <c r="N43" s="8">
        <f>FC_IND_IS_BF_E!N43+FC_IND_IS_EA_E!N43</f>
        <v>0</v>
      </c>
      <c r="O43" s="8">
        <f>FC_IND_IS_BF_E!O43+FC_IND_IS_EA_E!O43</f>
        <v>0</v>
      </c>
      <c r="P43" s="8">
        <f>FC_IND_IS_BF_E!P43+FC_IND_IS_EA_E!P43</f>
        <v>0</v>
      </c>
      <c r="Q43" s="8">
        <f>FC_IND_IS_BF_E!Q43+FC_IND_IS_EA_E!Q43</f>
        <v>0</v>
      </c>
      <c r="R43" s="8">
        <f>FC_IND_IS_BF_E!R43+FC_IND_IS_EA_E!R43</f>
        <v>0</v>
      </c>
      <c r="S43" s="8">
        <f>FC_IND_IS_BF_E!S43+FC_IND_IS_EA_E!S43</f>
        <v>0</v>
      </c>
      <c r="T43" s="8">
        <f>FC_IND_IS_BF_E!T43+FC_IND_IS_EA_E!T43</f>
        <v>0</v>
      </c>
      <c r="U43" s="8">
        <f>FC_IND_IS_BF_E!U43+FC_IND_IS_EA_E!U43</f>
        <v>0</v>
      </c>
      <c r="V43" s="8">
        <f>FC_IND_IS_BF_E!V43+FC_IND_IS_EA_E!V43</f>
        <v>0</v>
      </c>
      <c r="W43" s="8">
        <f>FC_IND_IS_BF_E!W43+FC_IND_IS_EA_E!W43</f>
        <v>0</v>
      </c>
      <c r="X43" s="8">
        <f>FC_IND_IS_BF_E!X43+FC_IND_IS_EA_E!X43</f>
        <v>0</v>
      </c>
    </row>
    <row r="44" spans="1:24" ht="11.25" customHeight="1" x14ac:dyDescent="0.2">
      <c r="A44" s="28" t="s">
        <v>74</v>
      </c>
      <c r="B44" s="7" t="s">
        <v>75</v>
      </c>
      <c r="C44" s="8">
        <f>FC_IND_IS_BF_E!C44+FC_IND_IS_EA_E!C44</f>
        <v>0</v>
      </c>
      <c r="D44" s="8">
        <f>FC_IND_IS_BF_E!D44+FC_IND_IS_EA_E!D44</f>
        <v>0</v>
      </c>
      <c r="E44" s="8">
        <f>FC_IND_IS_BF_E!E44+FC_IND_IS_EA_E!E44</f>
        <v>0</v>
      </c>
      <c r="F44" s="8">
        <f>FC_IND_IS_BF_E!F44+FC_IND_IS_EA_E!F44</f>
        <v>0</v>
      </c>
      <c r="G44" s="8">
        <f>FC_IND_IS_BF_E!G44+FC_IND_IS_EA_E!G44</f>
        <v>0</v>
      </c>
      <c r="H44" s="8">
        <f>FC_IND_IS_BF_E!H44+FC_IND_IS_EA_E!H44</f>
        <v>0</v>
      </c>
      <c r="I44" s="8">
        <f>FC_IND_IS_BF_E!I44+FC_IND_IS_EA_E!I44</f>
        <v>0</v>
      </c>
      <c r="J44" s="8">
        <f>FC_IND_IS_BF_E!J44+FC_IND_IS_EA_E!J44</f>
        <v>0</v>
      </c>
      <c r="K44" s="8">
        <f>FC_IND_IS_BF_E!K44+FC_IND_IS_EA_E!K44</f>
        <v>0</v>
      </c>
      <c r="L44" s="8">
        <f>FC_IND_IS_BF_E!L44+FC_IND_IS_EA_E!L44</f>
        <v>0</v>
      </c>
      <c r="M44" s="8">
        <f>FC_IND_IS_BF_E!M44+FC_IND_IS_EA_E!M44</f>
        <v>0</v>
      </c>
      <c r="N44" s="8">
        <f>FC_IND_IS_BF_E!N44+FC_IND_IS_EA_E!N44</f>
        <v>0</v>
      </c>
      <c r="O44" s="8">
        <f>FC_IND_IS_BF_E!O44+FC_IND_IS_EA_E!O44</f>
        <v>0</v>
      </c>
      <c r="P44" s="8">
        <f>FC_IND_IS_BF_E!P44+FC_IND_IS_EA_E!P44</f>
        <v>0</v>
      </c>
      <c r="Q44" s="8">
        <f>FC_IND_IS_BF_E!Q44+FC_IND_IS_EA_E!Q44</f>
        <v>0</v>
      </c>
      <c r="R44" s="8">
        <f>FC_IND_IS_BF_E!R44+FC_IND_IS_EA_E!R44</f>
        <v>0</v>
      </c>
      <c r="S44" s="8">
        <f>FC_IND_IS_BF_E!S44+FC_IND_IS_EA_E!S44</f>
        <v>0</v>
      </c>
      <c r="T44" s="8">
        <f>FC_IND_IS_BF_E!T44+FC_IND_IS_EA_E!T44</f>
        <v>0</v>
      </c>
      <c r="U44" s="8">
        <f>FC_IND_IS_BF_E!U44+FC_IND_IS_EA_E!U44</f>
        <v>0</v>
      </c>
      <c r="V44" s="8">
        <f>FC_IND_IS_BF_E!V44+FC_IND_IS_EA_E!V44</f>
        <v>0</v>
      </c>
      <c r="W44" s="8">
        <f>FC_IND_IS_BF_E!W44+FC_IND_IS_EA_E!W44</f>
        <v>0</v>
      </c>
      <c r="X44" s="8">
        <f>FC_IND_IS_BF_E!X44+FC_IND_IS_EA_E!X44</f>
        <v>0</v>
      </c>
    </row>
    <row r="45" spans="1:24" ht="11.25" customHeight="1" x14ac:dyDescent="0.2">
      <c r="A45" s="28" t="s">
        <v>76</v>
      </c>
      <c r="B45" s="7" t="s">
        <v>77</v>
      </c>
      <c r="C45" s="8">
        <f>FC_IND_IS_BF_E!C45+FC_IND_IS_EA_E!C45</f>
        <v>0</v>
      </c>
      <c r="D45" s="8">
        <f>FC_IND_IS_BF_E!D45+FC_IND_IS_EA_E!D45</f>
        <v>0</v>
      </c>
      <c r="E45" s="8">
        <f>FC_IND_IS_BF_E!E45+FC_IND_IS_EA_E!E45</f>
        <v>0</v>
      </c>
      <c r="F45" s="8">
        <f>FC_IND_IS_BF_E!F45+FC_IND_IS_EA_E!F45</f>
        <v>0</v>
      </c>
      <c r="G45" s="8">
        <f>FC_IND_IS_BF_E!G45+FC_IND_IS_EA_E!G45</f>
        <v>0</v>
      </c>
      <c r="H45" s="8">
        <f>FC_IND_IS_BF_E!H45+FC_IND_IS_EA_E!H45</f>
        <v>0</v>
      </c>
      <c r="I45" s="8">
        <f>FC_IND_IS_BF_E!I45+FC_IND_IS_EA_E!I45</f>
        <v>0</v>
      </c>
      <c r="J45" s="8">
        <f>FC_IND_IS_BF_E!J45+FC_IND_IS_EA_E!J45</f>
        <v>0</v>
      </c>
      <c r="K45" s="8">
        <f>FC_IND_IS_BF_E!K45+FC_IND_IS_EA_E!K45</f>
        <v>0</v>
      </c>
      <c r="L45" s="8">
        <f>FC_IND_IS_BF_E!L45+FC_IND_IS_EA_E!L45</f>
        <v>0</v>
      </c>
      <c r="M45" s="8">
        <f>FC_IND_IS_BF_E!M45+FC_IND_IS_EA_E!M45</f>
        <v>0</v>
      </c>
      <c r="N45" s="8">
        <f>FC_IND_IS_BF_E!N45+FC_IND_IS_EA_E!N45</f>
        <v>0</v>
      </c>
      <c r="O45" s="8">
        <f>FC_IND_IS_BF_E!O45+FC_IND_IS_EA_E!O45</f>
        <v>0</v>
      </c>
      <c r="P45" s="8">
        <f>FC_IND_IS_BF_E!P45+FC_IND_IS_EA_E!P45</f>
        <v>0</v>
      </c>
      <c r="Q45" s="8">
        <f>FC_IND_IS_BF_E!Q45+FC_IND_IS_EA_E!Q45</f>
        <v>0</v>
      </c>
      <c r="R45" s="8">
        <f>FC_IND_IS_BF_E!R45+FC_IND_IS_EA_E!R45</f>
        <v>0</v>
      </c>
      <c r="S45" s="8">
        <f>FC_IND_IS_BF_E!S45+FC_IND_IS_EA_E!S45</f>
        <v>0</v>
      </c>
      <c r="T45" s="8">
        <f>FC_IND_IS_BF_E!T45+FC_IND_IS_EA_E!T45</f>
        <v>0</v>
      </c>
      <c r="U45" s="8">
        <f>FC_IND_IS_BF_E!U45+FC_IND_IS_EA_E!U45</f>
        <v>0</v>
      </c>
      <c r="V45" s="8">
        <f>FC_IND_IS_BF_E!V45+FC_IND_IS_EA_E!V45</f>
        <v>0</v>
      </c>
      <c r="W45" s="8">
        <f>FC_IND_IS_BF_E!W45+FC_IND_IS_EA_E!W45</f>
        <v>0</v>
      </c>
      <c r="X45" s="8">
        <f>FC_IND_IS_BF_E!X45+FC_IND_IS_EA_E!X45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FC_IND_IS_BF_E!C46+FC_IND_IS_EA_E!C46</f>
        <v>0</v>
      </c>
      <c r="D46" s="8">
        <f>FC_IND_IS_BF_E!D46+FC_IND_IS_EA_E!D46</f>
        <v>0</v>
      </c>
      <c r="E46" s="8">
        <f>FC_IND_IS_BF_E!E46+FC_IND_IS_EA_E!E46</f>
        <v>0</v>
      </c>
      <c r="F46" s="8">
        <f>FC_IND_IS_BF_E!F46+FC_IND_IS_EA_E!F46</f>
        <v>0</v>
      </c>
      <c r="G46" s="8">
        <f>FC_IND_IS_BF_E!G46+FC_IND_IS_EA_E!G46</f>
        <v>0</v>
      </c>
      <c r="H46" s="8">
        <f>FC_IND_IS_BF_E!H46+FC_IND_IS_EA_E!H46</f>
        <v>0</v>
      </c>
      <c r="I46" s="8">
        <f>FC_IND_IS_BF_E!I46+FC_IND_IS_EA_E!I46</f>
        <v>0</v>
      </c>
      <c r="J46" s="8">
        <f>FC_IND_IS_BF_E!J46+FC_IND_IS_EA_E!J46</f>
        <v>0</v>
      </c>
      <c r="K46" s="8">
        <f>FC_IND_IS_BF_E!K46+FC_IND_IS_EA_E!K46</f>
        <v>0</v>
      </c>
      <c r="L46" s="8">
        <f>FC_IND_IS_BF_E!L46+FC_IND_IS_EA_E!L46</f>
        <v>0</v>
      </c>
      <c r="M46" s="8">
        <f>FC_IND_IS_BF_E!M46+FC_IND_IS_EA_E!M46</f>
        <v>0</v>
      </c>
      <c r="N46" s="8">
        <f>FC_IND_IS_BF_E!N46+FC_IND_IS_EA_E!N46</f>
        <v>0</v>
      </c>
      <c r="O46" s="8">
        <f>FC_IND_IS_BF_E!O46+FC_IND_IS_EA_E!O46</f>
        <v>0</v>
      </c>
      <c r="P46" s="8">
        <f>FC_IND_IS_BF_E!P46+FC_IND_IS_EA_E!P46</f>
        <v>0</v>
      </c>
      <c r="Q46" s="8">
        <f>FC_IND_IS_BF_E!Q46+FC_IND_IS_EA_E!Q46</f>
        <v>0</v>
      </c>
      <c r="R46" s="8">
        <f>FC_IND_IS_BF_E!R46+FC_IND_IS_EA_E!R46</f>
        <v>0</v>
      </c>
      <c r="S46" s="8">
        <f>FC_IND_IS_BF_E!S46+FC_IND_IS_EA_E!S46</f>
        <v>0</v>
      </c>
      <c r="T46" s="8">
        <f>FC_IND_IS_BF_E!T46+FC_IND_IS_EA_E!T46</f>
        <v>0</v>
      </c>
      <c r="U46" s="8">
        <f>FC_IND_IS_BF_E!U46+FC_IND_IS_EA_E!U46</f>
        <v>0</v>
      </c>
      <c r="V46" s="8">
        <f>FC_IND_IS_BF_E!V46+FC_IND_IS_EA_E!V46</f>
        <v>0</v>
      </c>
      <c r="W46" s="8">
        <f>FC_IND_IS_BF_E!W46+FC_IND_IS_EA_E!W46</f>
        <v>0</v>
      </c>
      <c r="X46" s="8">
        <f>FC_IND_IS_BF_E!X46+FC_IND_IS_EA_E!X46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FC_IND_IS_BF_E!C47+FC_IND_IS_EA_E!C47</f>
        <v>0</v>
      </c>
      <c r="D47" s="8">
        <f>FC_IND_IS_BF_E!D47+FC_IND_IS_EA_E!D47</f>
        <v>0</v>
      </c>
      <c r="E47" s="8">
        <f>FC_IND_IS_BF_E!E47+FC_IND_IS_EA_E!E47</f>
        <v>0</v>
      </c>
      <c r="F47" s="8">
        <f>FC_IND_IS_BF_E!F47+FC_IND_IS_EA_E!F47</f>
        <v>0</v>
      </c>
      <c r="G47" s="8">
        <f>FC_IND_IS_BF_E!G47+FC_IND_IS_EA_E!G47</f>
        <v>0</v>
      </c>
      <c r="H47" s="8">
        <f>FC_IND_IS_BF_E!H47+FC_IND_IS_EA_E!H47</f>
        <v>0</v>
      </c>
      <c r="I47" s="8">
        <f>FC_IND_IS_BF_E!I47+FC_IND_IS_EA_E!I47</f>
        <v>0</v>
      </c>
      <c r="J47" s="8">
        <f>FC_IND_IS_BF_E!J47+FC_IND_IS_EA_E!J47</f>
        <v>0</v>
      </c>
      <c r="K47" s="8">
        <f>FC_IND_IS_BF_E!K47+FC_IND_IS_EA_E!K47</f>
        <v>0</v>
      </c>
      <c r="L47" s="8">
        <f>FC_IND_IS_BF_E!L47+FC_IND_IS_EA_E!L47</f>
        <v>0</v>
      </c>
      <c r="M47" s="8">
        <f>FC_IND_IS_BF_E!M47+FC_IND_IS_EA_E!M47</f>
        <v>0</v>
      </c>
      <c r="N47" s="8">
        <f>FC_IND_IS_BF_E!N47+FC_IND_IS_EA_E!N47</f>
        <v>0</v>
      </c>
      <c r="O47" s="8">
        <f>FC_IND_IS_BF_E!O47+FC_IND_IS_EA_E!O47</f>
        <v>0</v>
      </c>
      <c r="P47" s="8">
        <f>FC_IND_IS_BF_E!P47+FC_IND_IS_EA_E!P47</f>
        <v>0</v>
      </c>
      <c r="Q47" s="8">
        <f>FC_IND_IS_BF_E!Q47+FC_IND_IS_EA_E!Q47</f>
        <v>0</v>
      </c>
      <c r="R47" s="8">
        <f>FC_IND_IS_BF_E!R47+FC_IND_IS_EA_E!R47</f>
        <v>0</v>
      </c>
      <c r="S47" s="8">
        <f>FC_IND_IS_BF_E!S47+FC_IND_IS_EA_E!S47</f>
        <v>0</v>
      </c>
      <c r="T47" s="8">
        <f>FC_IND_IS_BF_E!T47+FC_IND_IS_EA_E!T47</f>
        <v>0</v>
      </c>
      <c r="U47" s="8">
        <f>FC_IND_IS_BF_E!U47+FC_IND_IS_EA_E!U47</f>
        <v>0</v>
      </c>
      <c r="V47" s="8">
        <f>FC_IND_IS_BF_E!V47+FC_IND_IS_EA_E!V47</f>
        <v>0</v>
      </c>
      <c r="W47" s="8">
        <f>FC_IND_IS_BF_E!W47+FC_IND_IS_EA_E!W47</f>
        <v>0</v>
      </c>
      <c r="X47" s="8">
        <f>FC_IND_IS_BF_E!X47+FC_IND_IS_EA_E!X47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FC_IND_IS_BF_E!C48+FC_IND_IS_EA_E!C48</f>
        <v>0</v>
      </c>
      <c r="D48" s="8">
        <f>FC_IND_IS_BF_E!D48+FC_IND_IS_EA_E!D48</f>
        <v>0</v>
      </c>
      <c r="E48" s="8">
        <f>FC_IND_IS_BF_E!E48+FC_IND_IS_EA_E!E48</f>
        <v>0</v>
      </c>
      <c r="F48" s="8">
        <f>FC_IND_IS_BF_E!F48+FC_IND_IS_EA_E!F48</f>
        <v>0</v>
      </c>
      <c r="G48" s="8">
        <f>FC_IND_IS_BF_E!G48+FC_IND_IS_EA_E!G48</f>
        <v>0</v>
      </c>
      <c r="H48" s="8">
        <f>FC_IND_IS_BF_E!H48+FC_IND_IS_EA_E!H48</f>
        <v>0</v>
      </c>
      <c r="I48" s="8">
        <f>FC_IND_IS_BF_E!I48+FC_IND_IS_EA_E!I48</f>
        <v>0</v>
      </c>
      <c r="J48" s="8">
        <f>FC_IND_IS_BF_E!J48+FC_IND_IS_EA_E!J48</f>
        <v>0</v>
      </c>
      <c r="K48" s="8">
        <f>FC_IND_IS_BF_E!K48+FC_IND_IS_EA_E!K48</f>
        <v>0</v>
      </c>
      <c r="L48" s="8">
        <f>FC_IND_IS_BF_E!L48+FC_IND_IS_EA_E!L48</f>
        <v>0</v>
      </c>
      <c r="M48" s="8">
        <f>FC_IND_IS_BF_E!M48+FC_IND_IS_EA_E!M48</f>
        <v>0</v>
      </c>
      <c r="N48" s="8">
        <f>FC_IND_IS_BF_E!N48+FC_IND_IS_EA_E!N48</f>
        <v>0</v>
      </c>
      <c r="O48" s="8">
        <f>FC_IND_IS_BF_E!O48+FC_IND_IS_EA_E!O48</f>
        <v>0</v>
      </c>
      <c r="P48" s="8">
        <f>FC_IND_IS_BF_E!P48+FC_IND_IS_EA_E!P48</f>
        <v>0</v>
      </c>
      <c r="Q48" s="8">
        <f>FC_IND_IS_BF_E!Q48+FC_IND_IS_EA_E!Q48</f>
        <v>0</v>
      </c>
      <c r="R48" s="8">
        <f>FC_IND_IS_BF_E!R48+FC_IND_IS_EA_E!R48</f>
        <v>0</v>
      </c>
      <c r="S48" s="8">
        <f>FC_IND_IS_BF_E!S48+FC_IND_IS_EA_E!S48</f>
        <v>0</v>
      </c>
      <c r="T48" s="8">
        <f>FC_IND_IS_BF_E!T48+FC_IND_IS_EA_E!T48</f>
        <v>0</v>
      </c>
      <c r="U48" s="8">
        <f>FC_IND_IS_BF_E!U48+FC_IND_IS_EA_E!U48</f>
        <v>0</v>
      </c>
      <c r="V48" s="8">
        <f>FC_IND_IS_BF_E!V48+FC_IND_IS_EA_E!V48</f>
        <v>0</v>
      </c>
      <c r="W48" s="8">
        <f>FC_IND_IS_BF_E!W48+FC_IND_IS_EA_E!W48</f>
        <v>0</v>
      </c>
      <c r="X48" s="8">
        <f>FC_IND_IS_BF_E!X48+FC_IND_IS_EA_E!X48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FC_IND_IS_BF_E!C49+FC_IND_IS_EA_E!C49</f>
        <v>0</v>
      </c>
      <c r="D49" s="8">
        <f>FC_IND_IS_BF_E!D49+FC_IND_IS_EA_E!D49</f>
        <v>0</v>
      </c>
      <c r="E49" s="8">
        <f>FC_IND_IS_BF_E!E49+FC_IND_IS_EA_E!E49</f>
        <v>0</v>
      </c>
      <c r="F49" s="8">
        <f>FC_IND_IS_BF_E!F49+FC_IND_IS_EA_E!F49</f>
        <v>0</v>
      </c>
      <c r="G49" s="8">
        <f>FC_IND_IS_BF_E!G49+FC_IND_IS_EA_E!G49</f>
        <v>0</v>
      </c>
      <c r="H49" s="8">
        <f>FC_IND_IS_BF_E!H49+FC_IND_IS_EA_E!H49</f>
        <v>0</v>
      </c>
      <c r="I49" s="8">
        <f>FC_IND_IS_BF_E!I49+FC_IND_IS_EA_E!I49</f>
        <v>0</v>
      </c>
      <c r="J49" s="8">
        <f>FC_IND_IS_BF_E!J49+FC_IND_IS_EA_E!J49</f>
        <v>0</v>
      </c>
      <c r="K49" s="8">
        <f>FC_IND_IS_BF_E!K49+FC_IND_IS_EA_E!K49</f>
        <v>0</v>
      </c>
      <c r="L49" s="8">
        <f>FC_IND_IS_BF_E!L49+FC_IND_IS_EA_E!L49</f>
        <v>0</v>
      </c>
      <c r="M49" s="8">
        <f>FC_IND_IS_BF_E!M49+FC_IND_IS_EA_E!M49</f>
        <v>0</v>
      </c>
      <c r="N49" s="8">
        <f>FC_IND_IS_BF_E!N49+FC_IND_IS_EA_E!N49</f>
        <v>0</v>
      </c>
      <c r="O49" s="8">
        <f>FC_IND_IS_BF_E!O49+FC_IND_IS_EA_E!O49</f>
        <v>0</v>
      </c>
      <c r="P49" s="8">
        <f>FC_IND_IS_BF_E!P49+FC_IND_IS_EA_E!P49</f>
        <v>0</v>
      </c>
      <c r="Q49" s="8">
        <f>FC_IND_IS_BF_E!Q49+FC_IND_IS_EA_E!Q49</f>
        <v>0</v>
      </c>
      <c r="R49" s="8">
        <f>FC_IND_IS_BF_E!R49+FC_IND_IS_EA_E!R49</f>
        <v>0</v>
      </c>
      <c r="S49" s="8">
        <f>FC_IND_IS_BF_E!S49+FC_IND_IS_EA_E!S49</f>
        <v>0</v>
      </c>
      <c r="T49" s="8">
        <f>FC_IND_IS_BF_E!T49+FC_IND_IS_EA_E!T49</f>
        <v>0</v>
      </c>
      <c r="U49" s="8">
        <f>FC_IND_IS_BF_E!U49+FC_IND_IS_EA_E!U49</f>
        <v>0</v>
      </c>
      <c r="V49" s="8">
        <f>FC_IND_IS_BF_E!V49+FC_IND_IS_EA_E!V49</f>
        <v>0</v>
      </c>
      <c r="W49" s="8">
        <f>FC_IND_IS_BF_E!W49+FC_IND_IS_EA_E!W49</f>
        <v>0</v>
      </c>
      <c r="X49" s="8">
        <f>FC_IND_IS_BF_E!X49+FC_IND_IS_EA_E!X49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FC_IND_IS_BF_E!C50+FC_IND_IS_EA_E!C50</f>
        <v>0</v>
      </c>
      <c r="D50" s="8">
        <f>FC_IND_IS_BF_E!D50+FC_IND_IS_EA_E!D50</f>
        <v>0</v>
      </c>
      <c r="E50" s="8">
        <f>FC_IND_IS_BF_E!E50+FC_IND_IS_EA_E!E50</f>
        <v>0</v>
      </c>
      <c r="F50" s="8">
        <f>FC_IND_IS_BF_E!F50+FC_IND_IS_EA_E!F50</f>
        <v>0</v>
      </c>
      <c r="G50" s="8">
        <f>FC_IND_IS_BF_E!G50+FC_IND_IS_EA_E!G50</f>
        <v>0</v>
      </c>
      <c r="H50" s="8">
        <f>FC_IND_IS_BF_E!H50+FC_IND_IS_EA_E!H50</f>
        <v>0</v>
      </c>
      <c r="I50" s="8">
        <f>FC_IND_IS_BF_E!I50+FC_IND_IS_EA_E!I50</f>
        <v>0</v>
      </c>
      <c r="J50" s="8">
        <f>FC_IND_IS_BF_E!J50+FC_IND_IS_EA_E!J50</f>
        <v>0</v>
      </c>
      <c r="K50" s="8">
        <f>FC_IND_IS_BF_E!K50+FC_IND_IS_EA_E!K50</f>
        <v>0</v>
      </c>
      <c r="L50" s="8">
        <f>FC_IND_IS_BF_E!L50+FC_IND_IS_EA_E!L50</f>
        <v>0</v>
      </c>
      <c r="M50" s="8">
        <f>FC_IND_IS_BF_E!M50+FC_IND_IS_EA_E!M50</f>
        <v>0</v>
      </c>
      <c r="N50" s="8">
        <f>FC_IND_IS_BF_E!N50+FC_IND_IS_EA_E!N50</f>
        <v>0</v>
      </c>
      <c r="O50" s="8">
        <f>FC_IND_IS_BF_E!O50+FC_IND_IS_EA_E!O50</f>
        <v>0</v>
      </c>
      <c r="P50" s="8">
        <f>FC_IND_IS_BF_E!P50+FC_IND_IS_EA_E!P50</f>
        <v>0</v>
      </c>
      <c r="Q50" s="8">
        <f>FC_IND_IS_BF_E!Q50+FC_IND_IS_EA_E!Q50</f>
        <v>0</v>
      </c>
      <c r="R50" s="8">
        <f>FC_IND_IS_BF_E!R50+FC_IND_IS_EA_E!R50</f>
        <v>0</v>
      </c>
      <c r="S50" s="8">
        <f>FC_IND_IS_BF_E!S50+FC_IND_IS_EA_E!S50</f>
        <v>0</v>
      </c>
      <c r="T50" s="8">
        <f>FC_IND_IS_BF_E!T50+FC_IND_IS_EA_E!T50</f>
        <v>0</v>
      </c>
      <c r="U50" s="8">
        <f>FC_IND_IS_BF_E!U50+FC_IND_IS_EA_E!U50</f>
        <v>0</v>
      </c>
      <c r="V50" s="8">
        <f>FC_IND_IS_BF_E!V50+FC_IND_IS_EA_E!V50</f>
        <v>0</v>
      </c>
      <c r="W50" s="8">
        <f>FC_IND_IS_BF_E!W50+FC_IND_IS_EA_E!W50</f>
        <v>0</v>
      </c>
      <c r="X50" s="8">
        <f>FC_IND_IS_BF_E!X50+FC_IND_IS_EA_E!X50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FC_IND_IS_BF_E!C51+FC_IND_IS_EA_E!C51</f>
        <v>0</v>
      </c>
      <c r="D51" s="27">
        <f>FC_IND_IS_BF_E!D51+FC_IND_IS_EA_E!D51</f>
        <v>0</v>
      </c>
      <c r="E51" s="27">
        <f>FC_IND_IS_BF_E!E51+FC_IND_IS_EA_E!E51</f>
        <v>0</v>
      </c>
      <c r="F51" s="27">
        <f>FC_IND_IS_BF_E!F51+FC_IND_IS_EA_E!F51</f>
        <v>0</v>
      </c>
      <c r="G51" s="27">
        <f>FC_IND_IS_BF_E!G51+FC_IND_IS_EA_E!G51</f>
        <v>0</v>
      </c>
      <c r="H51" s="27">
        <f>FC_IND_IS_BF_E!H51+FC_IND_IS_EA_E!H51</f>
        <v>0</v>
      </c>
      <c r="I51" s="27">
        <f>FC_IND_IS_BF_E!I51+FC_IND_IS_EA_E!I51</f>
        <v>0</v>
      </c>
      <c r="J51" s="27">
        <f>FC_IND_IS_BF_E!J51+FC_IND_IS_EA_E!J51</f>
        <v>0</v>
      </c>
      <c r="K51" s="27">
        <f>FC_IND_IS_BF_E!K51+FC_IND_IS_EA_E!K51</f>
        <v>0</v>
      </c>
      <c r="L51" s="27">
        <f>FC_IND_IS_BF_E!L51+FC_IND_IS_EA_E!L51</f>
        <v>0</v>
      </c>
      <c r="M51" s="27">
        <f>FC_IND_IS_BF_E!M51+FC_IND_IS_EA_E!M51</f>
        <v>0</v>
      </c>
      <c r="N51" s="27">
        <f>FC_IND_IS_BF_E!N51+FC_IND_IS_EA_E!N51</f>
        <v>0</v>
      </c>
      <c r="O51" s="27">
        <f>FC_IND_IS_BF_E!O51+FC_IND_IS_EA_E!O51</f>
        <v>0</v>
      </c>
      <c r="P51" s="27">
        <f>FC_IND_IS_BF_E!P51+FC_IND_IS_EA_E!P51</f>
        <v>0</v>
      </c>
      <c r="Q51" s="27">
        <f>FC_IND_IS_BF_E!Q51+FC_IND_IS_EA_E!Q51</f>
        <v>0</v>
      </c>
      <c r="R51" s="27">
        <f>FC_IND_IS_BF_E!R51+FC_IND_IS_EA_E!R51</f>
        <v>0</v>
      </c>
      <c r="S51" s="27">
        <f>FC_IND_IS_BF_E!S51+FC_IND_IS_EA_E!S51</f>
        <v>0</v>
      </c>
      <c r="T51" s="27">
        <f>FC_IND_IS_BF_E!T51+FC_IND_IS_EA_E!T51</f>
        <v>0</v>
      </c>
      <c r="U51" s="27">
        <f>FC_IND_IS_BF_E!U51+FC_IND_IS_EA_E!U51</f>
        <v>0</v>
      </c>
      <c r="V51" s="27">
        <f>FC_IND_IS_BF_E!V51+FC_IND_IS_EA_E!V51</f>
        <v>0</v>
      </c>
      <c r="W51" s="27">
        <f>FC_IND_IS_BF_E!W51+FC_IND_IS_EA_E!W51</f>
        <v>0</v>
      </c>
      <c r="X51" s="27">
        <f>FC_IND_IS_BF_E!X51+FC_IND_IS_EA_E!X51</f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28">SUM(C53:C54)</f>
        <v>0</v>
      </c>
      <c r="D52" s="27">
        <f t="shared" ref="D52:W52" si="29">SUM(D53:D54)</f>
        <v>0</v>
      </c>
      <c r="E52" s="27">
        <f t="shared" si="29"/>
        <v>0</v>
      </c>
      <c r="F52" s="27">
        <f t="shared" si="29"/>
        <v>0</v>
      </c>
      <c r="G52" s="27">
        <f t="shared" si="29"/>
        <v>0</v>
      </c>
      <c r="H52" s="27">
        <f t="shared" si="29"/>
        <v>0</v>
      </c>
      <c r="I52" s="27">
        <f t="shared" si="29"/>
        <v>0</v>
      </c>
      <c r="J52" s="27">
        <f t="shared" si="29"/>
        <v>0</v>
      </c>
      <c r="K52" s="27">
        <f t="shared" si="29"/>
        <v>0</v>
      </c>
      <c r="L52" s="27">
        <f t="shared" si="29"/>
        <v>0</v>
      </c>
      <c r="M52" s="27">
        <f t="shared" si="29"/>
        <v>0</v>
      </c>
      <c r="N52" s="27">
        <f t="shared" si="29"/>
        <v>0</v>
      </c>
      <c r="O52" s="27">
        <f t="shared" si="29"/>
        <v>0</v>
      </c>
      <c r="P52" s="27">
        <f t="shared" si="29"/>
        <v>0</v>
      </c>
      <c r="Q52" s="27">
        <f t="shared" si="29"/>
        <v>0</v>
      </c>
      <c r="R52" s="27">
        <f t="shared" si="29"/>
        <v>0</v>
      </c>
      <c r="S52" s="27">
        <f t="shared" si="29"/>
        <v>0</v>
      </c>
      <c r="T52" s="27">
        <f t="shared" si="29"/>
        <v>0</v>
      </c>
      <c r="U52" s="27">
        <f t="shared" si="29"/>
        <v>0</v>
      </c>
      <c r="V52" s="27">
        <f t="shared" si="29"/>
        <v>0</v>
      </c>
      <c r="W52" s="27">
        <f t="shared" si="29"/>
        <v>0</v>
      </c>
      <c r="X52" s="27">
        <f t="shared" ref="X52" si="30">SUM(X53:X54)</f>
        <v>0</v>
      </c>
    </row>
    <row r="53" spans="1:24" ht="11.25" customHeight="1" x14ac:dyDescent="0.2">
      <c r="A53" s="29" t="s">
        <v>116</v>
      </c>
      <c r="B53" s="7" t="s">
        <v>117</v>
      </c>
      <c r="C53" s="8">
        <f>FC_IND_IS_BF_E!C53+FC_IND_IS_EA_E!C53</f>
        <v>0</v>
      </c>
      <c r="D53" s="8">
        <f>FC_IND_IS_BF_E!D53+FC_IND_IS_EA_E!D53</f>
        <v>0</v>
      </c>
      <c r="E53" s="8">
        <f>FC_IND_IS_BF_E!E53+FC_IND_IS_EA_E!E53</f>
        <v>0</v>
      </c>
      <c r="F53" s="8">
        <f>FC_IND_IS_BF_E!F53+FC_IND_IS_EA_E!F53</f>
        <v>0</v>
      </c>
      <c r="G53" s="8">
        <f>FC_IND_IS_BF_E!G53+FC_IND_IS_EA_E!G53</f>
        <v>0</v>
      </c>
      <c r="H53" s="8">
        <f>FC_IND_IS_BF_E!H53+FC_IND_IS_EA_E!H53</f>
        <v>0</v>
      </c>
      <c r="I53" s="8">
        <f>FC_IND_IS_BF_E!I53+FC_IND_IS_EA_E!I53</f>
        <v>0</v>
      </c>
      <c r="J53" s="8">
        <f>FC_IND_IS_BF_E!J53+FC_IND_IS_EA_E!J53</f>
        <v>0</v>
      </c>
      <c r="K53" s="8">
        <f>FC_IND_IS_BF_E!K53+FC_IND_IS_EA_E!K53</f>
        <v>0</v>
      </c>
      <c r="L53" s="8">
        <f>FC_IND_IS_BF_E!L53+FC_IND_IS_EA_E!L53</f>
        <v>0</v>
      </c>
      <c r="M53" s="8">
        <f>FC_IND_IS_BF_E!M53+FC_IND_IS_EA_E!M53</f>
        <v>0</v>
      </c>
      <c r="N53" s="8">
        <f>FC_IND_IS_BF_E!N53+FC_IND_IS_EA_E!N53</f>
        <v>0</v>
      </c>
      <c r="O53" s="8">
        <f>FC_IND_IS_BF_E!O53+FC_IND_IS_EA_E!O53</f>
        <v>0</v>
      </c>
      <c r="P53" s="8">
        <f>FC_IND_IS_BF_E!P53+FC_IND_IS_EA_E!P53</f>
        <v>0</v>
      </c>
      <c r="Q53" s="8">
        <f>FC_IND_IS_BF_E!Q53+FC_IND_IS_EA_E!Q53</f>
        <v>0</v>
      </c>
      <c r="R53" s="8">
        <f>FC_IND_IS_BF_E!R53+FC_IND_IS_EA_E!R53</f>
        <v>0</v>
      </c>
      <c r="S53" s="8">
        <f>FC_IND_IS_BF_E!S53+FC_IND_IS_EA_E!S53</f>
        <v>0</v>
      </c>
      <c r="T53" s="8">
        <f>FC_IND_IS_BF_E!T53+FC_IND_IS_EA_E!T53</f>
        <v>0</v>
      </c>
      <c r="U53" s="8">
        <f>FC_IND_IS_BF_E!U53+FC_IND_IS_EA_E!U53</f>
        <v>0</v>
      </c>
      <c r="V53" s="8">
        <f>FC_IND_IS_BF_E!V53+FC_IND_IS_EA_E!V53</f>
        <v>0</v>
      </c>
      <c r="W53" s="8">
        <f>FC_IND_IS_BF_E!W53+FC_IND_IS_EA_E!W53</f>
        <v>0</v>
      </c>
      <c r="X53" s="8">
        <f>FC_IND_IS_BF_E!X53+FC_IND_IS_EA_E!X53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FC_IND_IS_BF_E!C54+FC_IND_IS_EA_E!C54</f>
        <v>0</v>
      </c>
      <c r="D54" s="45">
        <f>FC_IND_IS_BF_E!D54+FC_IND_IS_EA_E!D54</f>
        <v>0</v>
      </c>
      <c r="E54" s="45">
        <f>FC_IND_IS_BF_E!E54+FC_IND_IS_EA_E!E54</f>
        <v>0</v>
      </c>
      <c r="F54" s="45">
        <f>FC_IND_IS_BF_E!F54+FC_IND_IS_EA_E!F54</f>
        <v>0</v>
      </c>
      <c r="G54" s="45">
        <f>FC_IND_IS_BF_E!G54+FC_IND_IS_EA_E!G54</f>
        <v>0</v>
      </c>
      <c r="H54" s="45">
        <f>FC_IND_IS_BF_E!H54+FC_IND_IS_EA_E!H54</f>
        <v>0</v>
      </c>
      <c r="I54" s="45">
        <f>FC_IND_IS_BF_E!I54+FC_IND_IS_EA_E!I54</f>
        <v>0</v>
      </c>
      <c r="J54" s="45">
        <f>FC_IND_IS_BF_E!J54+FC_IND_IS_EA_E!J54</f>
        <v>0</v>
      </c>
      <c r="K54" s="45">
        <f>FC_IND_IS_BF_E!K54+FC_IND_IS_EA_E!K54</f>
        <v>0</v>
      </c>
      <c r="L54" s="45">
        <f>FC_IND_IS_BF_E!L54+FC_IND_IS_EA_E!L54</f>
        <v>0</v>
      </c>
      <c r="M54" s="45">
        <f>FC_IND_IS_BF_E!M54+FC_IND_IS_EA_E!M54</f>
        <v>0</v>
      </c>
      <c r="N54" s="45">
        <f>FC_IND_IS_BF_E!N54+FC_IND_IS_EA_E!N54</f>
        <v>0</v>
      </c>
      <c r="O54" s="45">
        <f>FC_IND_IS_BF_E!O54+FC_IND_IS_EA_E!O54</f>
        <v>0</v>
      </c>
      <c r="P54" s="45">
        <f>FC_IND_IS_BF_E!P54+FC_IND_IS_EA_E!P54</f>
        <v>0</v>
      </c>
      <c r="Q54" s="45">
        <f>FC_IND_IS_BF_E!Q54+FC_IND_IS_EA_E!Q54</f>
        <v>0</v>
      </c>
      <c r="R54" s="45">
        <f>FC_IND_IS_BF_E!R54+FC_IND_IS_EA_E!R54</f>
        <v>0</v>
      </c>
      <c r="S54" s="45">
        <f>FC_IND_IS_BF_E!S54+FC_IND_IS_EA_E!S54</f>
        <v>0</v>
      </c>
      <c r="T54" s="45">
        <f>FC_IND_IS_BF_E!T54+FC_IND_IS_EA_E!T54</f>
        <v>0</v>
      </c>
      <c r="U54" s="45">
        <f>FC_IND_IS_BF_E!U54+FC_IND_IS_EA_E!U54</f>
        <v>0</v>
      </c>
      <c r="V54" s="45">
        <f>FC_IND_IS_BF_E!V54+FC_IND_IS_EA_E!V54</f>
        <v>0</v>
      </c>
      <c r="W54" s="45">
        <f>FC_IND_IS_BF_E!W54+FC_IND_IS_EA_E!W54</f>
        <v>0</v>
      </c>
      <c r="X54" s="45">
        <f>FC_IND_IS_BF_E!X54+FC_IND_IS_EA_E!X54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31">SUM(C62:C72)</f>
        <v>0</v>
      </c>
      <c r="D61" s="49">
        <f t="shared" si="31"/>
        <v>0</v>
      </c>
      <c r="E61" s="49">
        <f t="shared" si="31"/>
        <v>0</v>
      </c>
      <c r="F61" s="49">
        <f t="shared" si="31"/>
        <v>0</v>
      </c>
      <c r="G61" s="49">
        <f t="shared" si="31"/>
        <v>0</v>
      </c>
      <c r="H61" s="49">
        <f t="shared" si="31"/>
        <v>0</v>
      </c>
      <c r="I61" s="49">
        <f t="shared" si="31"/>
        <v>0</v>
      </c>
      <c r="J61" s="49">
        <f t="shared" si="31"/>
        <v>0</v>
      </c>
      <c r="K61" s="49">
        <f t="shared" si="31"/>
        <v>0</v>
      </c>
      <c r="L61" s="49">
        <f t="shared" si="31"/>
        <v>0</v>
      </c>
      <c r="M61" s="49">
        <f t="shared" si="31"/>
        <v>0</v>
      </c>
      <c r="N61" s="49">
        <f t="shared" si="31"/>
        <v>0</v>
      </c>
      <c r="O61" s="49">
        <f t="shared" si="31"/>
        <v>0</v>
      </c>
      <c r="P61" s="49">
        <f t="shared" si="31"/>
        <v>0</v>
      </c>
      <c r="Q61" s="49">
        <f t="shared" si="31"/>
        <v>0</v>
      </c>
      <c r="R61" s="49">
        <f t="shared" si="31"/>
        <v>0</v>
      </c>
      <c r="S61" s="49">
        <f t="shared" si="31"/>
        <v>0</v>
      </c>
      <c r="T61" s="49">
        <f t="shared" si="31"/>
        <v>0</v>
      </c>
      <c r="U61" s="49">
        <f t="shared" si="31"/>
        <v>0</v>
      </c>
      <c r="V61" s="49">
        <f t="shared" si="31"/>
        <v>0</v>
      </c>
      <c r="W61" s="49">
        <f t="shared" si="31"/>
        <v>0</v>
      </c>
      <c r="X61" s="49">
        <f t="shared" si="31"/>
        <v>0</v>
      </c>
    </row>
    <row r="62" spans="1:24" ht="11.25" customHeight="1" x14ac:dyDescent="0.2">
      <c r="A62" s="50" t="s">
        <v>92</v>
      </c>
      <c r="B62" s="51" t="s">
        <v>93</v>
      </c>
      <c r="C62" s="52">
        <f>FC_IND_IS_BF_E!C62+FC_IND_IS_EA_E!C62</f>
        <v>0</v>
      </c>
      <c r="D62" s="52">
        <f>FC_IND_IS_BF_E!D62+FC_IND_IS_EA_E!D62</f>
        <v>0</v>
      </c>
      <c r="E62" s="52">
        <f>FC_IND_IS_BF_E!E62+FC_IND_IS_EA_E!E62</f>
        <v>0</v>
      </c>
      <c r="F62" s="52">
        <f>FC_IND_IS_BF_E!F62+FC_IND_IS_EA_E!F62</f>
        <v>0</v>
      </c>
      <c r="G62" s="52">
        <f>FC_IND_IS_BF_E!G62+FC_IND_IS_EA_E!G62</f>
        <v>0</v>
      </c>
      <c r="H62" s="52">
        <f>FC_IND_IS_BF_E!H62+FC_IND_IS_EA_E!H62</f>
        <v>0</v>
      </c>
      <c r="I62" s="52">
        <f>FC_IND_IS_BF_E!I62+FC_IND_IS_EA_E!I62</f>
        <v>0</v>
      </c>
      <c r="J62" s="52">
        <f>FC_IND_IS_BF_E!J62+FC_IND_IS_EA_E!J62</f>
        <v>0</v>
      </c>
      <c r="K62" s="52">
        <f>FC_IND_IS_BF_E!K62+FC_IND_IS_EA_E!K62</f>
        <v>0</v>
      </c>
      <c r="L62" s="52">
        <f>FC_IND_IS_BF_E!L62+FC_IND_IS_EA_E!L62</f>
        <v>0</v>
      </c>
      <c r="M62" s="52">
        <f>FC_IND_IS_BF_E!M62+FC_IND_IS_EA_E!M62</f>
        <v>0</v>
      </c>
      <c r="N62" s="52">
        <f>FC_IND_IS_BF_E!N62+FC_IND_IS_EA_E!N62</f>
        <v>0</v>
      </c>
      <c r="O62" s="52">
        <f>FC_IND_IS_BF_E!O62+FC_IND_IS_EA_E!O62</f>
        <v>0</v>
      </c>
      <c r="P62" s="52">
        <f>FC_IND_IS_BF_E!P62+FC_IND_IS_EA_E!P62</f>
        <v>0</v>
      </c>
      <c r="Q62" s="52">
        <f>FC_IND_IS_BF_E!Q62+FC_IND_IS_EA_E!Q62</f>
        <v>0</v>
      </c>
      <c r="R62" s="52">
        <f>FC_IND_IS_BF_E!R62+FC_IND_IS_EA_E!R62</f>
        <v>0</v>
      </c>
      <c r="S62" s="52">
        <f>FC_IND_IS_BF_E!S62+FC_IND_IS_EA_E!S62</f>
        <v>0</v>
      </c>
      <c r="T62" s="52">
        <f>FC_IND_IS_BF_E!T62+FC_IND_IS_EA_E!T62</f>
        <v>0</v>
      </c>
      <c r="U62" s="52">
        <f>FC_IND_IS_BF_E!U62+FC_IND_IS_EA_E!U62</f>
        <v>0</v>
      </c>
      <c r="V62" s="52">
        <f>FC_IND_IS_BF_E!V62+FC_IND_IS_EA_E!V62</f>
        <v>0</v>
      </c>
      <c r="W62" s="52">
        <f>FC_IND_IS_BF_E!W62+FC_IND_IS_EA_E!W62</f>
        <v>0</v>
      </c>
      <c r="X62" s="52">
        <f>FC_IND_IS_BF_E!X62+FC_IND_IS_EA_E!X62</f>
        <v>0</v>
      </c>
    </row>
    <row r="63" spans="1:24" ht="11.25" customHeight="1" x14ac:dyDescent="0.2">
      <c r="A63" s="50" t="s">
        <v>94</v>
      </c>
      <c r="B63" s="51" t="s">
        <v>95</v>
      </c>
      <c r="C63" s="52">
        <f>FC_IND_IS_BF_E!C63+FC_IND_IS_EA_E!C63</f>
        <v>0</v>
      </c>
      <c r="D63" s="52">
        <f>FC_IND_IS_BF_E!D63+FC_IND_IS_EA_E!D63</f>
        <v>0</v>
      </c>
      <c r="E63" s="52">
        <f>FC_IND_IS_BF_E!E63+FC_IND_IS_EA_E!E63</f>
        <v>0</v>
      </c>
      <c r="F63" s="52">
        <f>FC_IND_IS_BF_E!F63+FC_IND_IS_EA_E!F63</f>
        <v>0</v>
      </c>
      <c r="G63" s="52">
        <f>FC_IND_IS_BF_E!G63+FC_IND_IS_EA_E!G63</f>
        <v>0</v>
      </c>
      <c r="H63" s="52">
        <f>FC_IND_IS_BF_E!H63+FC_IND_IS_EA_E!H63</f>
        <v>0</v>
      </c>
      <c r="I63" s="52">
        <f>FC_IND_IS_BF_E!I63+FC_IND_IS_EA_E!I63</f>
        <v>0</v>
      </c>
      <c r="J63" s="52">
        <f>FC_IND_IS_BF_E!J63+FC_IND_IS_EA_E!J63</f>
        <v>0</v>
      </c>
      <c r="K63" s="52">
        <f>FC_IND_IS_BF_E!K63+FC_IND_IS_EA_E!K63</f>
        <v>0</v>
      </c>
      <c r="L63" s="52">
        <f>FC_IND_IS_BF_E!L63+FC_IND_IS_EA_E!L63</f>
        <v>0</v>
      </c>
      <c r="M63" s="52">
        <f>FC_IND_IS_BF_E!M63+FC_IND_IS_EA_E!M63</f>
        <v>0</v>
      </c>
      <c r="N63" s="52">
        <f>FC_IND_IS_BF_E!N63+FC_IND_IS_EA_E!N63</f>
        <v>0</v>
      </c>
      <c r="O63" s="52">
        <f>FC_IND_IS_BF_E!O63+FC_IND_IS_EA_E!O63</f>
        <v>0</v>
      </c>
      <c r="P63" s="52">
        <f>FC_IND_IS_BF_E!P63+FC_IND_IS_EA_E!P63</f>
        <v>0</v>
      </c>
      <c r="Q63" s="52">
        <f>FC_IND_IS_BF_E!Q63+FC_IND_IS_EA_E!Q63</f>
        <v>0</v>
      </c>
      <c r="R63" s="52">
        <f>FC_IND_IS_BF_E!R63+FC_IND_IS_EA_E!R63</f>
        <v>0</v>
      </c>
      <c r="S63" s="52">
        <f>FC_IND_IS_BF_E!S63+FC_IND_IS_EA_E!S63</f>
        <v>0</v>
      </c>
      <c r="T63" s="52">
        <f>FC_IND_IS_BF_E!T63+FC_IND_IS_EA_E!T63</f>
        <v>0</v>
      </c>
      <c r="U63" s="52">
        <f>FC_IND_IS_BF_E!U63+FC_IND_IS_EA_E!U63</f>
        <v>0</v>
      </c>
      <c r="V63" s="52">
        <f>FC_IND_IS_BF_E!V63+FC_IND_IS_EA_E!V63</f>
        <v>0</v>
      </c>
      <c r="W63" s="52">
        <f>FC_IND_IS_BF_E!W63+FC_IND_IS_EA_E!W63</f>
        <v>0</v>
      </c>
      <c r="X63" s="52">
        <f>FC_IND_IS_BF_E!X63+FC_IND_IS_EA_E!X63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FC_IND_IS_BF_E!C64+FC_IND_IS_EA_E!C64</f>
        <v>0</v>
      </c>
      <c r="D64" s="52">
        <f>FC_IND_IS_BF_E!D64+FC_IND_IS_EA_E!D64</f>
        <v>0</v>
      </c>
      <c r="E64" s="52">
        <f>FC_IND_IS_BF_E!E64+FC_IND_IS_EA_E!E64</f>
        <v>0</v>
      </c>
      <c r="F64" s="52">
        <f>FC_IND_IS_BF_E!F64+FC_IND_IS_EA_E!F64</f>
        <v>0</v>
      </c>
      <c r="G64" s="52">
        <f>FC_IND_IS_BF_E!G64+FC_IND_IS_EA_E!G64</f>
        <v>0</v>
      </c>
      <c r="H64" s="52">
        <f>FC_IND_IS_BF_E!H64+FC_IND_IS_EA_E!H64</f>
        <v>0</v>
      </c>
      <c r="I64" s="52">
        <f>FC_IND_IS_BF_E!I64+FC_IND_IS_EA_E!I64</f>
        <v>0</v>
      </c>
      <c r="J64" s="52">
        <f>FC_IND_IS_BF_E!J64+FC_IND_IS_EA_E!J64</f>
        <v>0</v>
      </c>
      <c r="K64" s="52">
        <f>FC_IND_IS_BF_E!K64+FC_IND_IS_EA_E!K64</f>
        <v>0</v>
      </c>
      <c r="L64" s="52">
        <f>FC_IND_IS_BF_E!L64+FC_IND_IS_EA_E!L64</f>
        <v>0</v>
      </c>
      <c r="M64" s="52">
        <f>FC_IND_IS_BF_E!M64+FC_IND_IS_EA_E!M64</f>
        <v>0</v>
      </c>
      <c r="N64" s="52">
        <f>FC_IND_IS_BF_E!N64+FC_IND_IS_EA_E!N64</f>
        <v>0</v>
      </c>
      <c r="O64" s="52">
        <f>FC_IND_IS_BF_E!O64+FC_IND_IS_EA_E!O64</f>
        <v>0</v>
      </c>
      <c r="P64" s="52">
        <f>FC_IND_IS_BF_E!P64+FC_IND_IS_EA_E!P64</f>
        <v>0</v>
      </c>
      <c r="Q64" s="52">
        <f>FC_IND_IS_BF_E!Q64+FC_IND_IS_EA_E!Q64</f>
        <v>0</v>
      </c>
      <c r="R64" s="52">
        <f>FC_IND_IS_BF_E!R64+FC_IND_IS_EA_E!R64</f>
        <v>0</v>
      </c>
      <c r="S64" s="52">
        <f>FC_IND_IS_BF_E!S64+FC_IND_IS_EA_E!S64</f>
        <v>0</v>
      </c>
      <c r="T64" s="52">
        <f>FC_IND_IS_BF_E!T64+FC_IND_IS_EA_E!T64</f>
        <v>0</v>
      </c>
      <c r="U64" s="52">
        <f>FC_IND_IS_BF_E!U64+FC_IND_IS_EA_E!U64</f>
        <v>0</v>
      </c>
      <c r="V64" s="52">
        <f>FC_IND_IS_BF_E!V64+FC_IND_IS_EA_E!V64</f>
        <v>0</v>
      </c>
      <c r="W64" s="52">
        <f>FC_IND_IS_BF_E!W64+FC_IND_IS_EA_E!W64</f>
        <v>0</v>
      </c>
      <c r="X64" s="52">
        <f>FC_IND_IS_BF_E!X64+FC_IND_IS_EA_E!X64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FC_IND_IS_BF_E!C65+FC_IND_IS_EA_E!C65</f>
        <v>0</v>
      </c>
      <c r="D65" s="52">
        <f>FC_IND_IS_BF_E!D65+FC_IND_IS_EA_E!D65</f>
        <v>0</v>
      </c>
      <c r="E65" s="52">
        <f>FC_IND_IS_BF_E!E65+FC_IND_IS_EA_E!E65</f>
        <v>0</v>
      </c>
      <c r="F65" s="52">
        <f>FC_IND_IS_BF_E!F65+FC_IND_IS_EA_E!F65</f>
        <v>0</v>
      </c>
      <c r="G65" s="52">
        <f>FC_IND_IS_BF_E!G65+FC_IND_IS_EA_E!G65</f>
        <v>0</v>
      </c>
      <c r="H65" s="52">
        <f>FC_IND_IS_BF_E!H65+FC_IND_IS_EA_E!H65</f>
        <v>0</v>
      </c>
      <c r="I65" s="52">
        <f>FC_IND_IS_BF_E!I65+FC_IND_IS_EA_E!I65</f>
        <v>0</v>
      </c>
      <c r="J65" s="52">
        <f>FC_IND_IS_BF_E!J65+FC_IND_IS_EA_E!J65</f>
        <v>0</v>
      </c>
      <c r="K65" s="52">
        <f>FC_IND_IS_BF_E!K65+FC_IND_IS_EA_E!K65</f>
        <v>0</v>
      </c>
      <c r="L65" s="52">
        <f>FC_IND_IS_BF_E!L65+FC_IND_IS_EA_E!L65</f>
        <v>0</v>
      </c>
      <c r="M65" s="52">
        <f>FC_IND_IS_BF_E!M65+FC_IND_IS_EA_E!M65</f>
        <v>0</v>
      </c>
      <c r="N65" s="52">
        <f>FC_IND_IS_BF_E!N65+FC_IND_IS_EA_E!N65</f>
        <v>0</v>
      </c>
      <c r="O65" s="52">
        <f>FC_IND_IS_BF_E!O65+FC_IND_IS_EA_E!O65</f>
        <v>0</v>
      </c>
      <c r="P65" s="52">
        <f>FC_IND_IS_BF_E!P65+FC_IND_IS_EA_E!P65</f>
        <v>0</v>
      </c>
      <c r="Q65" s="52">
        <f>FC_IND_IS_BF_E!Q65+FC_IND_IS_EA_E!Q65</f>
        <v>0</v>
      </c>
      <c r="R65" s="52">
        <f>FC_IND_IS_BF_E!R65+FC_IND_IS_EA_E!R65</f>
        <v>0</v>
      </c>
      <c r="S65" s="52">
        <f>FC_IND_IS_BF_E!S65+FC_IND_IS_EA_E!S65</f>
        <v>0</v>
      </c>
      <c r="T65" s="52">
        <f>FC_IND_IS_BF_E!T65+FC_IND_IS_EA_E!T65</f>
        <v>0</v>
      </c>
      <c r="U65" s="52">
        <f>FC_IND_IS_BF_E!U65+FC_IND_IS_EA_E!U65</f>
        <v>0</v>
      </c>
      <c r="V65" s="52">
        <f>FC_IND_IS_BF_E!V65+FC_IND_IS_EA_E!V65</f>
        <v>0</v>
      </c>
      <c r="W65" s="52">
        <f>FC_IND_IS_BF_E!W65+FC_IND_IS_EA_E!W65</f>
        <v>0</v>
      </c>
      <c r="X65" s="52">
        <f>FC_IND_IS_BF_E!X65+FC_IND_IS_EA_E!X65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FC_IND_IS_BF_E!C66+FC_IND_IS_EA_E!C66</f>
        <v>0</v>
      </c>
      <c r="D66" s="52">
        <f>FC_IND_IS_BF_E!D66+FC_IND_IS_EA_E!D66</f>
        <v>0</v>
      </c>
      <c r="E66" s="52">
        <f>FC_IND_IS_BF_E!E66+FC_IND_IS_EA_E!E66</f>
        <v>0</v>
      </c>
      <c r="F66" s="52">
        <f>FC_IND_IS_BF_E!F66+FC_IND_IS_EA_E!F66</f>
        <v>0</v>
      </c>
      <c r="G66" s="52">
        <f>FC_IND_IS_BF_E!G66+FC_IND_IS_EA_E!G66</f>
        <v>0</v>
      </c>
      <c r="H66" s="52">
        <f>FC_IND_IS_BF_E!H66+FC_IND_IS_EA_E!H66</f>
        <v>0</v>
      </c>
      <c r="I66" s="52">
        <f>FC_IND_IS_BF_E!I66+FC_IND_IS_EA_E!I66</f>
        <v>0</v>
      </c>
      <c r="J66" s="52">
        <f>FC_IND_IS_BF_E!J66+FC_IND_IS_EA_E!J66</f>
        <v>0</v>
      </c>
      <c r="K66" s="52">
        <f>FC_IND_IS_BF_E!K66+FC_IND_IS_EA_E!K66</f>
        <v>0</v>
      </c>
      <c r="L66" s="52">
        <f>FC_IND_IS_BF_E!L66+FC_IND_IS_EA_E!L66</f>
        <v>0</v>
      </c>
      <c r="M66" s="52">
        <f>FC_IND_IS_BF_E!M66+FC_IND_IS_EA_E!M66</f>
        <v>0</v>
      </c>
      <c r="N66" s="52">
        <f>FC_IND_IS_BF_E!N66+FC_IND_IS_EA_E!N66</f>
        <v>0</v>
      </c>
      <c r="O66" s="52">
        <f>FC_IND_IS_BF_E!O66+FC_IND_IS_EA_E!O66</f>
        <v>0</v>
      </c>
      <c r="P66" s="52">
        <f>FC_IND_IS_BF_E!P66+FC_IND_IS_EA_E!P66</f>
        <v>0</v>
      </c>
      <c r="Q66" s="52">
        <f>FC_IND_IS_BF_E!Q66+FC_IND_IS_EA_E!Q66</f>
        <v>0</v>
      </c>
      <c r="R66" s="52">
        <f>FC_IND_IS_BF_E!R66+FC_IND_IS_EA_E!R66</f>
        <v>0</v>
      </c>
      <c r="S66" s="52">
        <f>FC_IND_IS_BF_E!S66+FC_IND_IS_EA_E!S66</f>
        <v>0</v>
      </c>
      <c r="T66" s="52">
        <f>FC_IND_IS_BF_E!T66+FC_IND_IS_EA_E!T66</f>
        <v>0</v>
      </c>
      <c r="U66" s="52">
        <f>FC_IND_IS_BF_E!U66+FC_IND_IS_EA_E!U66</f>
        <v>0</v>
      </c>
      <c r="V66" s="52">
        <f>FC_IND_IS_BF_E!V66+FC_IND_IS_EA_E!V66</f>
        <v>0</v>
      </c>
      <c r="W66" s="52">
        <f>FC_IND_IS_BF_E!W66+FC_IND_IS_EA_E!W66</f>
        <v>0</v>
      </c>
      <c r="X66" s="52">
        <f>FC_IND_IS_BF_E!X66+FC_IND_IS_EA_E!X66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FC_IND_IS_BF_E!C67+FC_IND_IS_EA_E!C67</f>
        <v>0</v>
      </c>
      <c r="D67" s="52">
        <f>FC_IND_IS_BF_E!D67+FC_IND_IS_EA_E!D67</f>
        <v>0</v>
      </c>
      <c r="E67" s="52">
        <f>FC_IND_IS_BF_E!E67+FC_IND_IS_EA_E!E67</f>
        <v>0</v>
      </c>
      <c r="F67" s="52">
        <f>FC_IND_IS_BF_E!F67+FC_IND_IS_EA_E!F67</f>
        <v>0</v>
      </c>
      <c r="G67" s="52">
        <f>FC_IND_IS_BF_E!G67+FC_IND_IS_EA_E!G67</f>
        <v>0</v>
      </c>
      <c r="H67" s="52">
        <f>FC_IND_IS_BF_E!H67+FC_IND_IS_EA_E!H67</f>
        <v>0</v>
      </c>
      <c r="I67" s="52">
        <f>FC_IND_IS_BF_E!I67+FC_IND_IS_EA_E!I67</f>
        <v>0</v>
      </c>
      <c r="J67" s="52">
        <f>FC_IND_IS_BF_E!J67+FC_IND_IS_EA_E!J67</f>
        <v>0</v>
      </c>
      <c r="K67" s="52">
        <f>FC_IND_IS_BF_E!K67+FC_IND_IS_EA_E!K67</f>
        <v>0</v>
      </c>
      <c r="L67" s="52">
        <f>FC_IND_IS_BF_E!L67+FC_IND_IS_EA_E!L67</f>
        <v>0</v>
      </c>
      <c r="M67" s="52">
        <f>FC_IND_IS_BF_E!M67+FC_IND_IS_EA_E!M67</f>
        <v>0</v>
      </c>
      <c r="N67" s="52">
        <f>FC_IND_IS_BF_E!N67+FC_IND_IS_EA_E!N67</f>
        <v>0</v>
      </c>
      <c r="O67" s="52">
        <f>FC_IND_IS_BF_E!O67+FC_IND_IS_EA_E!O67</f>
        <v>0</v>
      </c>
      <c r="P67" s="52">
        <f>FC_IND_IS_BF_E!P67+FC_IND_IS_EA_E!P67</f>
        <v>0</v>
      </c>
      <c r="Q67" s="52">
        <f>FC_IND_IS_BF_E!Q67+FC_IND_IS_EA_E!Q67</f>
        <v>0</v>
      </c>
      <c r="R67" s="52">
        <f>FC_IND_IS_BF_E!R67+FC_IND_IS_EA_E!R67</f>
        <v>0</v>
      </c>
      <c r="S67" s="52">
        <f>FC_IND_IS_BF_E!S67+FC_IND_IS_EA_E!S67</f>
        <v>0</v>
      </c>
      <c r="T67" s="52">
        <f>FC_IND_IS_BF_E!T67+FC_IND_IS_EA_E!T67</f>
        <v>0</v>
      </c>
      <c r="U67" s="52">
        <f>FC_IND_IS_BF_E!U67+FC_IND_IS_EA_E!U67</f>
        <v>0</v>
      </c>
      <c r="V67" s="52">
        <f>FC_IND_IS_BF_E!V67+FC_IND_IS_EA_E!V67</f>
        <v>0</v>
      </c>
      <c r="W67" s="52">
        <f>FC_IND_IS_BF_E!W67+FC_IND_IS_EA_E!W67</f>
        <v>0</v>
      </c>
      <c r="X67" s="52">
        <f>FC_IND_IS_BF_E!X67+FC_IND_IS_EA_E!X67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FC_IND_IS_BF_E!C68+FC_IND_IS_EA_E!C68</f>
        <v>0</v>
      </c>
      <c r="D68" s="52">
        <f>FC_IND_IS_BF_E!D68+FC_IND_IS_EA_E!D68</f>
        <v>0</v>
      </c>
      <c r="E68" s="52">
        <f>FC_IND_IS_BF_E!E68+FC_IND_IS_EA_E!E68</f>
        <v>0</v>
      </c>
      <c r="F68" s="52">
        <f>FC_IND_IS_BF_E!F68+FC_IND_IS_EA_E!F68</f>
        <v>0</v>
      </c>
      <c r="G68" s="52">
        <f>FC_IND_IS_BF_E!G68+FC_IND_IS_EA_E!G68</f>
        <v>0</v>
      </c>
      <c r="H68" s="52">
        <f>FC_IND_IS_BF_E!H68+FC_IND_IS_EA_E!H68</f>
        <v>0</v>
      </c>
      <c r="I68" s="52">
        <f>FC_IND_IS_BF_E!I68+FC_IND_IS_EA_E!I68</f>
        <v>0</v>
      </c>
      <c r="J68" s="52">
        <f>FC_IND_IS_BF_E!J68+FC_IND_IS_EA_E!J68</f>
        <v>0</v>
      </c>
      <c r="K68" s="52">
        <f>FC_IND_IS_BF_E!K68+FC_IND_IS_EA_E!K68</f>
        <v>0</v>
      </c>
      <c r="L68" s="52">
        <f>FC_IND_IS_BF_E!L68+FC_IND_IS_EA_E!L68</f>
        <v>0</v>
      </c>
      <c r="M68" s="52">
        <f>FC_IND_IS_BF_E!M68+FC_IND_IS_EA_E!M68</f>
        <v>0</v>
      </c>
      <c r="N68" s="52">
        <f>FC_IND_IS_BF_E!N68+FC_IND_IS_EA_E!N68</f>
        <v>0</v>
      </c>
      <c r="O68" s="52">
        <f>FC_IND_IS_BF_E!O68+FC_IND_IS_EA_E!O68</f>
        <v>0</v>
      </c>
      <c r="P68" s="52">
        <f>FC_IND_IS_BF_E!P68+FC_IND_IS_EA_E!P68</f>
        <v>0</v>
      </c>
      <c r="Q68" s="52">
        <f>FC_IND_IS_BF_E!Q68+FC_IND_IS_EA_E!Q68</f>
        <v>0</v>
      </c>
      <c r="R68" s="52">
        <f>FC_IND_IS_BF_E!R68+FC_IND_IS_EA_E!R68</f>
        <v>0</v>
      </c>
      <c r="S68" s="52">
        <f>FC_IND_IS_BF_E!S68+FC_IND_IS_EA_E!S68</f>
        <v>0</v>
      </c>
      <c r="T68" s="52">
        <f>FC_IND_IS_BF_E!T68+FC_IND_IS_EA_E!T68</f>
        <v>0</v>
      </c>
      <c r="U68" s="52">
        <f>FC_IND_IS_BF_E!U68+FC_IND_IS_EA_E!U68</f>
        <v>0</v>
      </c>
      <c r="V68" s="52">
        <f>FC_IND_IS_BF_E!V68+FC_IND_IS_EA_E!V68</f>
        <v>0</v>
      </c>
      <c r="W68" s="52">
        <f>FC_IND_IS_BF_E!W68+FC_IND_IS_EA_E!W68</f>
        <v>0</v>
      </c>
      <c r="X68" s="52">
        <f>FC_IND_IS_BF_E!X68+FC_IND_IS_EA_E!X68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FC_IND_IS_BF_E!C69+FC_IND_IS_EA_E!C69</f>
        <v>0</v>
      </c>
      <c r="D69" s="52">
        <f>FC_IND_IS_BF_E!D69+FC_IND_IS_EA_E!D69</f>
        <v>0</v>
      </c>
      <c r="E69" s="52">
        <f>FC_IND_IS_BF_E!E69+FC_IND_IS_EA_E!E69</f>
        <v>0</v>
      </c>
      <c r="F69" s="52">
        <f>FC_IND_IS_BF_E!F69+FC_IND_IS_EA_E!F69</f>
        <v>0</v>
      </c>
      <c r="G69" s="52">
        <f>FC_IND_IS_BF_E!G69+FC_IND_IS_EA_E!G69</f>
        <v>0</v>
      </c>
      <c r="H69" s="52">
        <f>FC_IND_IS_BF_E!H69+FC_IND_IS_EA_E!H69</f>
        <v>0</v>
      </c>
      <c r="I69" s="52">
        <f>FC_IND_IS_BF_E!I69+FC_IND_IS_EA_E!I69</f>
        <v>0</v>
      </c>
      <c r="J69" s="52">
        <f>FC_IND_IS_BF_E!J69+FC_IND_IS_EA_E!J69</f>
        <v>0</v>
      </c>
      <c r="K69" s="52">
        <f>FC_IND_IS_BF_E!K69+FC_IND_IS_EA_E!K69</f>
        <v>0</v>
      </c>
      <c r="L69" s="52">
        <f>FC_IND_IS_BF_E!L69+FC_IND_IS_EA_E!L69</f>
        <v>0</v>
      </c>
      <c r="M69" s="52">
        <f>FC_IND_IS_BF_E!M69+FC_IND_IS_EA_E!M69</f>
        <v>0</v>
      </c>
      <c r="N69" s="52">
        <f>FC_IND_IS_BF_E!N69+FC_IND_IS_EA_E!N69</f>
        <v>0</v>
      </c>
      <c r="O69" s="52">
        <f>FC_IND_IS_BF_E!O69+FC_IND_IS_EA_E!O69</f>
        <v>0</v>
      </c>
      <c r="P69" s="52">
        <f>FC_IND_IS_BF_E!P69+FC_IND_IS_EA_E!P69</f>
        <v>0</v>
      </c>
      <c r="Q69" s="52">
        <f>FC_IND_IS_BF_E!Q69+FC_IND_IS_EA_E!Q69</f>
        <v>0</v>
      </c>
      <c r="R69" s="52">
        <f>FC_IND_IS_BF_E!R69+FC_IND_IS_EA_E!R69</f>
        <v>0</v>
      </c>
      <c r="S69" s="52">
        <f>FC_IND_IS_BF_E!S69+FC_IND_IS_EA_E!S69</f>
        <v>0</v>
      </c>
      <c r="T69" s="52">
        <f>FC_IND_IS_BF_E!T69+FC_IND_IS_EA_E!T69</f>
        <v>0</v>
      </c>
      <c r="U69" s="52">
        <f>FC_IND_IS_BF_E!U69+FC_IND_IS_EA_E!U69</f>
        <v>0</v>
      </c>
      <c r="V69" s="52">
        <f>FC_IND_IS_BF_E!V69+FC_IND_IS_EA_E!V69</f>
        <v>0</v>
      </c>
      <c r="W69" s="52">
        <f>FC_IND_IS_BF_E!W69+FC_IND_IS_EA_E!W69</f>
        <v>0</v>
      </c>
      <c r="X69" s="52">
        <f>FC_IND_IS_BF_E!X69+FC_IND_IS_EA_E!X69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FC_IND_IS_BF_E!C70+FC_IND_IS_EA_E!C70</f>
        <v>0</v>
      </c>
      <c r="D70" s="52">
        <f>FC_IND_IS_BF_E!D70+FC_IND_IS_EA_E!D70</f>
        <v>0</v>
      </c>
      <c r="E70" s="52">
        <f>FC_IND_IS_BF_E!E70+FC_IND_IS_EA_E!E70</f>
        <v>0</v>
      </c>
      <c r="F70" s="52">
        <f>FC_IND_IS_BF_E!F70+FC_IND_IS_EA_E!F70</f>
        <v>0</v>
      </c>
      <c r="G70" s="52">
        <f>FC_IND_IS_BF_E!G70+FC_IND_IS_EA_E!G70</f>
        <v>0</v>
      </c>
      <c r="H70" s="52">
        <f>FC_IND_IS_BF_E!H70+FC_IND_IS_EA_E!H70</f>
        <v>0</v>
      </c>
      <c r="I70" s="52">
        <f>FC_IND_IS_BF_E!I70+FC_IND_IS_EA_E!I70</f>
        <v>0</v>
      </c>
      <c r="J70" s="52">
        <f>FC_IND_IS_BF_E!J70+FC_IND_IS_EA_E!J70</f>
        <v>0</v>
      </c>
      <c r="K70" s="52">
        <f>FC_IND_IS_BF_E!K70+FC_IND_IS_EA_E!K70</f>
        <v>0</v>
      </c>
      <c r="L70" s="52">
        <f>FC_IND_IS_BF_E!L70+FC_IND_IS_EA_E!L70</f>
        <v>0</v>
      </c>
      <c r="M70" s="52">
        <f>FC_IND_IS_BF_E!M70+FC_IND_IS_EA_E!M70</f>
        <v>0</v>
      </c>
      <c r="N70" s="52">
        <f>FC_IND_IS_BF_E!N70+FC_IND_IS_EA_E!N70</f>
        <v>0</v>
      </c>
      <c r="O70" s="52">
        <f>FC_IND_IS_BF_E!O70+FC_IND_IS_EA_E!O70</f>
        <v>0</v>
      </c>
      <c r="P70" s="52">
        <f>FC_IND_IS_BF_E!P70+FC_IND_IS_EA_E!P70</f>
        <v>0</v>
      </c>
      <c r="Q70" s="52">
        <f>FC_IND_IS_BF_E!Q70+FC_IND_IS_EA_E!Q70</f>
        <v>0</v>
      </c>
      <c r="R70" s="52">
        <f>FC_IND_IS_BF_E!R70+FC_IND_IS_EA_E!R70</f>
        <v>0</v>
      </c>
      <c r="S70" s="52">
        <f>FC_IND_IS_BF_E!S70+FC_IND_IS_EA_E!S70</f>
        <v>0</v>
      </c>
      <c r="T70" s="52">
        <f>FC_IND_IS_BF_E!T70+FC_IND_IS_EA_E!T70</f>
        <v>0</v>
      </c>
      <c r="U70" s="52">
        <f>FC_IND_IS_BF_E!U70+FC_IND_IS_EA_E!U70</f>
        <v>0</v>
      </c>
      <c r="V70" s="52">
        <f>FC_IND_IS_BF_E!V70+FC_IND_IS_EA_E!V70</f>
        <v>0</v>
      </c>
      <c r="W70" s="52">
        <f>FC_IND_IS_BF_E!W70+FC_IND_IS_EA_E!W70</f>
        <v>0</v>
      </c>
      <c r="X70" s="52">
        <f>FC_IND_IS_BF_E!X70+FC_IND_IS_EA_E!X70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FC_IND_IS_BF_E!C71+FC_IND_IS_EA_E!C71</f>
        <v>0</v>
      </c>
      <c r="D71" s="52">
        <f>FC_IND_IS_BF_E!D71+FC_IND_IS_EA_E!D71</f>
        <v>0</v>
      </c>
      <c r="E71" s="52">
        <f>FC_IND_IS_BF_E!E71+FC_IND_IS_EA_E!E71</f>
        <v>0</v>
      </c>
      <c r="F71" s="52">
        <f>FC_IND_IS_BF_E!F71+FC_IND_IS_EA_E!F71</f>
        <v>0</v>
      </c>
      <c r="G71" s="52">
        <f>FC_IND_IS_BF_E!G71+FC_IND_IS_EA_E!G71</f>
        <v>0</v>
      </c>
      <c r="H71" s="52">
        <f>FC_IND_IS_BF_E!H71+FC_IND_IS_EA_E!H71</f>
        <v>0</v>
      </c>
      <c r="I71" s="52">
        <f>FC_IND_IS_BF_E!I71+FC_IND_IS_EA_E!I71</f>
        <v>0</v>
      </c>
      <c r="J71" s="52">
        <f>FC_IND_IS_BF_E!J71+FC_IND_IS_EA_E!J71</f>
        <v>0</v>
      </c>
      <c r="K71" s="52">
        <f>FC_IND_IS_BF_E!K71+FC_IND_IS_EA_E!K71</f>
        <v>0</v>
      </c>
      <c r="L71" s="52">
        <f>FC_IND_IS_BF_E!L71+FC_IND_IS_EA_E!L71</f>
        <v>0</v>
      </c>
      <c r="M71" s="52">
        <f>FC_IND_IS_BF_E!M71+FC_IND_IS_EA_E!M71</f>
        <v>0</v>
      </c>
      <c r="N71" s="52">
        <f>FC_IND_IS_BF_E!N71+FC_IND_IS_EA_E!N71</f>
        <v>0</v>
      </c>
      <c r="O71" s="52">
        <f>FC_IND_IS_BF_E!O71+FC_IND_IS_EA_E!O71</f>
        <v>0</v>
      </c>
      <c r="P71" s="52">
        <f>FC_IND_IS_BF_E!P71+FC_IND_IS_EA_E!P71</f>
        <v>0</v>
      </c>
      <c r="Q71" s="52">
        <f>FC_IND_IS_BF_E!Q71+FC_IND_IS_EA_E!Q71</f>
        <v>0</v>
      </c>
      <c r="R71" s="52">
        <f>FC_IND_IS_BF_E!R71+FC_IND_IS_EA_E!R71</f>
        <v>0</v>
      </c>
      <c r="S71" s="52">
        <f>FC_IND_IS_BF_E!S71+FC_IND_IS_EA_E!S71</f>
        <v>0</v>
      </c>
      <c r="T71" s="52">
        <f>FC_IND_IS_BF_E!T71+FC_IND_IS_EA_E!T71</f>
        <v>0</v>
      </c>
      <c r="U71" s="52">
        <f>FC_IND_IS_BF_E!U71+FC_IND_IS_EA_E!U71</f>
        <v>0</v>
      </c>
      <c r="V71" s="52">
        <f>FC_IND_IS_BF_E!V71+FC_IND_IS_EA_E!V71</f>
        <v>0</v>
      </c>
      <c r="W71" s="52">
        <f>FC_IND_IS_BF_E!W71+FC_IND_IS_EA_E!W71</f>
        <v>0</v>
      </c>
      <c r="X71" s="52">
        <f>FC_IND_IS_BF_E!X71+FC_IND_IS_EA_E!X71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FC_IND_IS_BF_E!C72+FC_IND_IS_EA_E!C72</f>
        <v>0</v>
      </c>
      <c r="D72" s="55">
        <f>FC_IND_IS_BF_E!D72+FC_IND_IS_EA_E!D72</f>
        <v>0</v>
      </c>
      <c r="E72" s="55">
        <f>FC_IND_IS_BF_E!E72+FC_IND_IS_EA_E!E72</f>
        <v>0</v>
      </c>
      <c r="F72" s="55">
        <f>FC_IND_IS_BF_E!F72+FC_IND_IS_EA_E!F72</f>
        <v>0</v>
      </c>
      <c r="G72" s="55">
        <f>FC_IND_IS_BF_E!G72+FC_IND_IS_EA_E!G72</f>
        <v>0</v>
      </c>
      <c r="H72" s="55">
        <f>FC_IND_IS_BF_E!H72+FC_IND_IS_EA_E!H72</f>
        <v>0</v>
      </c>
      <c r="I72" s="55">
        <f>FC_IND_IS_BF_E!I72+FC_IND_IS_EA_E!I72</f>
        <v>0</v>
      </c>
      <c r="J72" s="55">
        <f>FC_IND_IS_BF_E!J72+FC_IND_IS_EA_E!J72</f>
        <v>0</v>
      </c>
      <c r="K72" s="55">
        <f>FC_IND_IS_BF_E!K72+FC_IND_IS_EA_E!K72</f>
        <v>0</v>
      </c>
      <c r="L72" s="55">
        <f>FC_IND_IS_BF_E!L72+FC_IND_IS_EA_E!L72</f>
        <v>0</v>
      </c>
      <c r="M72" s="55">
        <f>FC_IND_IS_BF_E!M72+FC_IND_IS_EA_E!M72</f>
        <v>0</v>
      </c>
      <c r="N72" s="55">
        <f>FC_IND_IS_BF_E!N72+FC_IND_IS_EA_E!N72</f>
        <v>0</v>
      </c>
      <c r="O72" s="55">
        <f>FC_IND_IS_BF_E!O72+FC_IND_IS_EA_E!O72</f>
        <v>0</v>
      </c>
      <c r="P72" s="55">
        <f>FC_IND_IS_BF_E!P72+FC_IND_IS_EA_E!P72</f>
        <v>0</v>
      </c>
      <c r="Q72" s="55">
        <f>FC_IND_IS_BF_E!Q72+FC_IND_IS_EA_E!Q72</f>
        <v>0</v>
      </c>
      <c r="R72" s="55">
        <f>FC_IND_IS_BF_E!R72+FC_IND_IS_EA_E!R72</f>
        <v>0</v>
      </c>
      <c r="S72" s="55">
        <f>FC_IND_IS_BF_E!S72+FC_IND_IS_EA_E!S72</f>
        <v>0</v>
      </c>
      <c r="T72" s="55">
        <f>FC_IND_IS_BF_E!T72+FC_IND_IS_EA_E!T72</f>
        <v>0</v>
      </c>
      <c r="U72" s="55">
        <f>FC_IND_IS_BF_E!U72+FC_IND_IS_EA_E!U72</f>
        <v>0</v>
      </c>
      <c r="V72" s="55">
        <f>FC_IND_IS_BF_E!V72+FC_IND_IS_EA_E!V72</f>
        <v>0</v>
      </c>
      <c r="W72" s="55">
        <f>FC_IND_IS_BF_E!W72+FC_IND_IS_EA_E!W72</f>
        <v>0</v>
      </c>
      <c r="X72" s="55">
        <f>FC_IND_IS_BF_E!X72+FC_IND_IS_EA_E!X72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267</v>
      </c>
      <c r="B1" s="4" t="s">
        <v>266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X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3">SUM(C5:C7)</f>
        <v>0</v>
      </c>
      <c r="D4" s="19">
        <f t="shared" ref="D4:X4" si="4">SUM(D5:D7)</f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0</v>
      </c>
      <c r="D26" s="27">
        <f t="shared" si="9"/>
        <v>0</v>
      </c>
      <c r="E26" s="27">
        <f t="shared" si="9"/>
        <v>0</v>
      </c>
      <c r="F26" s="27">
        <f t="shared" si="9"/>
        <v>0</v>
      </c>
      <c r="G26" s="27">
        <f t="shared" si="9"/>
        <v>0</v>
      </c>
      <c r="H26" s="27">
        <f t="shared" si="9"/>
        <v>0</v>
      </c>
      <c r="I26" s="27">
        <f t="shared" si="9"/>
        <v>0</v>
      </c>
      <c r="J26" s="27">
        <f t="shared" si="9"/>
        <v>0</v>
      </c>
      <c r="K26" s="27">
        <f t="shared" si="9"/>
        <v>0</v>
      </c>
      <c r="L26" s="27">
        <f t="shared" si="9"/>
        <v>0</v>
      </c>
      <c r="M26" s="27">
        <f t="shared" si="9"/>
        <v>0</v>
      </c>
      <c r="N26" s="27">
        <f t="shared" si="9"/>
        <v>0</v>
      </c>
      <c r="O26" s="27">
        <f t="shared" si="9"/>
        <v>0</v>
      </c>
      <c r="P26" s="27">
        <f t="shared" si="9"/>
        <v>0</v>
      </c>
      <c r="Q26" s="27">
        <f t="shared" si="9"/>
        <v>0</v>
      </c>
      <c r="R26" s="27">
        <f t="shared" si="9"/>
        <v>0</v>
      </c>
      <c r="S26" s="27">
        <f t="shared" si="9"/>
        <v>0</v>
      </c>
      <c r="T26" s="27">
        <f t="shared" si="9"/>
        <v>0</v>
      </c>
      <c r="U26" s="27">
        <f t="shared" si="9"/>
        <v>0</v>
      </c>
      <c r="V26" s="27">
        <f t="shared" si="9"/>
        <v>0</v>
      </c>
      <c r="W26" s="27">
        <f t="shared" si="9"/>
        <v>0</v>
      </c>
      <c r="X26" s="27">
        <f t="shared" si="9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0</v>
      </c>
      <c r="D33" s="19">
        <f t="shared" si="11"/>
        <v>0</v>
      </c>
      <c r="E33" s="19">
        <f t="shared" si="11"/>
        <v>0</v>
      </c>
      <c r="F33" s="19">
        <f t="shared" si="11"/>
        <v>0</v>
      </c>
      <c r="G33" s="19">
        <f t="shared" si="11"/>
        <v>0</v>
      </c>
      <c r="H33" s="19">
        <f t="shared" si="11"/>
        <v>0</v>
      </c>
      <c r="I33" s="19">
        <f t="shared" si="11"/>
        <v>0</v>
      </c>
      <c r="J33" s="19">
        <f t="shared" si="11"/>
        <v>0</v>
      </c>
      <c r="K33" s="19">
        <f t="shared" si="11"/>
        <v>0</v>
      </c>
      <c r="L33" s="19">
        <f t="shared" si="11"/>
        <v>0</v>
      </c>
      <c r="M33" s="19">
        <f t="shared" si="11"/>
        <v>0</v>
      </c>
      <c r="N33" s="19">
        <f t="shared" si="11"/>
        <v>0</v>
      </c>
      <c r="O33" s="19">
        <f t="shared" si="11"/>
        <v>0</v>
      </c>
      <c r="P33" s="19">
        <f t="shared" si="11"/>
        <v>0</v>
      </c>
      <c r="Q33" s="19">
        <f t="shared" si="11"/>
        <v>0</v>
      </c>
      <c r="R33" s="19">
        <f t="shared" si="11"/>
        <v>0</v>
      </c>
      <c r="S33" s="19">
        <f t="shared" si="11"/>
        <v>0</v>
      </c>
      <c r="T33" s="19">
        <f t="shared" si="11"/>
        <v>0</v>
      </c>
      <c r="U33" s="19">
        <f t="shared" si="11"/>
        <v>0</v>
      </c>
      <c r="V33" s="19">
        <f t="shared" si="11"/>
        <v>0</v>
      </c>
      <c r="W33" s="19">
        <f t="shared" si="11"/>
        <v>0</v>
      </c>
      <c r="X33" s="19">
        <f t="shared" si="11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</v>
      </c>
      <c r="G61" s="49">
        <f t="shared" si="13"/>
        <v>0</v>
      </c>
      <c r="H61" s="49">
        <f t="shared" si="13"/>
        <v>0</v>
      </c>
      <c r="I61" s="49">
        <f t="shared" si="13"/>
        <v>0</v>
      </c>
      <c r="J61" s="49">
        <f t="shared" si="13"/>
        <v>0</v>
      </c>
      <c r="K61" s="49">
        <f t="shared" si="13"/>
        <v>0</v>
      </c>
      <c r="L61" s="49">
        <f t="shared" si="13"/>
        <v>0</v>
      </c>
      <c r="M61" s="49">
        <f t="shared" si="13"/>
        <v>0</v>
      </c>
      <c r="N61" s="49">
        <f t="shared" si="13"/>
        <v>0</v>
      </c>
      <c r="O61" s="49">
        <f t="shared" si="13"/>
        <v>0</v>
      </c>
      <c r="P61" s="49">
        <f t="shared" si="13"/>
        <v>0</v>
      </c>
      <c r="Q61" s="49">
        <f t="shared" si="13"/>
        <v>0</v>
      </c>
      <c r="R61" s="49">
        <f t="shared" si="13"/>
        <v>0</v>
      </c>
      <c r="S61" s="49">
        <f t="shared" si="13"/>
        <v>0</v>
      </c>
      <c r="T61" s="49">
        <f t="shared" si="13"/>
        <v>0</v>
      </c>
      <c r="U61" s="49">
        <f t="shared" si="13"/>
        <v>0</v>
      </c>
      <c r="V61" s="49">
        <f t="shared" si="13"/>
        <v>0</v>
      </c>
      <c r="W61" s="49">
        <f t="shared" si="13"/>
        <v>0</v>
      </c>
      <c r="X61" s="49">
        <f t="shared" si="13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269</v>
      </c>
      <c r="B1" s="4" t="s">
        <v>268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X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3">SUM(C5:C7)</f>
        <v>0</v>
      </c>
      <c r="D4" s="19">
        <f t="shared" ref="D4:X4" si="4">SUM(D5:D7)</f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0</v>
      </c>
      <c r="D26" s="27">
        <f t="shared" si="9"/>
        <v>0</v>
      </c>
      <c r="E26" s="27">
        <f t="shared" si="9"/>
        <v>0</v>
      </c>
      <c r="F26" s="27">
        <f t="shared" si="9"/>
        <v>0</v>
      </c>
      <c r="G26" s="27">
        <f t="shared" si="9"/>
        <v>0</v>
      </c>
      <c r="H26" s="27">
        <f t="shared" si="9"/>
        <v>0</v>
      </c>
      <c r="I26" s="27">
        <f t="shared" si="9"/>
        <v>0</v>
      </c>
      <c r="J26" s="27">
        <f t="shared" si="9"/>
        <v>0</v>
      </c>
      <c r="K26" s="27">
        <f t="shared" si="9"/>
        <v>0</v>
      </c>
      <c r="L26" s="27">
        <f t="shared" si="9"/>
        <v>0</v>
      </c>
      <c r="M26" s="27">
        <f t="shared" si="9"/>
        <v>0</v>
      </c>
      <c r="N26" s="27">
        <f t="shared" si="9"/>
        <v>0</v>
      </c>
      <c r="O26" s="27">
        <f t="shared" si="9"/>
        <v>0</v>
      </c>
      <c r="P26" s="27">
        <f t="shared" si="9"/>
        <v>0</v>
      </c>
      <c r="Q26" s="27">
        <f t="shared" si="9"/>
        <v>0</v>
      </c>
      <c r="R26" s="27">
        <f t="shared" si="9"/>
        <v>0</v>
      </c>
      <c r="S26" s="27">
        <f t="shared" si="9"/>
        <v>0</v>
      </c>
      <c r="T26" s="27">
        <f t="shared" si="9"/>
        <v>0</v>
      </c>
      <c r="U26" s="27">
        <f t="shared" si="9"/>
        <v>0</v>
      </c>
      <c r="V26" s="27">
        <f t="shared" si="9"/>
        <v>0</v>
      </c>
      <c r="W26" s="27">
        <f t="shared" si="9"/>
        <v>0</v>
      </c>
      <c r="X26" s="27">
        <f t="shared" si="9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0</v>
      </c>
      <c r="D33" s="19">
        <f t="shared" si="11"/>
        <v>0</v>
      </c>
      <c r="E33" s="19">
        <f t="shared" si="11"/>
        <v>0</v>
      </c>
      <c r="F33" s="19">
        <f t="shared" si="11"/>
        <v>0</v>
      </c>
      <c r="G33" s="19">
        <f t="shared" si="11"/>
        <v>0</v>
      </c>
      <c r="H33" s="19">
        <f t="shared" si="11"/>
        <v>0</v>
      </c>
      <c r="I33" s="19">
        <f t="shared" si="11"/>
        <v>0</v>
      </c>
      <c r="J33" s="19">
        <f t="shared" si="11"/>
        <v>0</v>
      </c>
      <c r="K33" s="19">
        <f t="shared" si="11"/>
        <v>0</v>
      </c>
      <c r="L33" s="19">
        <f t="shared" si="11"/>
        <v>0</v>
      </c>
      <c r="M33" s="19">
        <f t="shared" si="11"/>
        <v>0</v>
      </c>
      <c r="N33" s="19">
        <f t="shared" si="11"/>
        <v>0</v>
      </c>
      <c r="O33" s="19">
        <f t="shared" si="11"/>
        <v>0</v>
      </c>
      <c r="P33" s="19">
        <f t="shared" si="11"/>
        <v>0</v>
      </c>
      <c r="Q33" s="19">
        <f t="shared" si="11"/>
        <v>0</v>
      </c>
      <c r="R33" s="19">
        <f t="shared" si="11"/>
        <v>0</v>
      </c>
      <c r="S33" s="19">
        <f t="shared" si="11"/>
        <v>0</v>
      </c>
      <c r="T33" s="19">
        <f t="shared" si="11"/>
        <v>0</v>
      </c>
      <c r="U33" s="19">
        <f t="shared" si="11"/>
        <v>0</v>
      </c>
      <c r="V33" s="19">
        <f t="shared" si="11"/>
        <v>0</v>
      </c>
      <c r="W33" s="19">
        <f t="shared" si="11"/>
        <v>0</v>
      </c>
      <c r="X33" s="19">
        <f t="shared" si="11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</v>
      </c>
      <c r="G61" s="49">
        <f t="shared" si="13"/>
        <v>0</v>
      </c>
      <c r="H61" s="49">
        <f t="shared" si="13"/>
        <v>0</v>
      </c>
      <c r="I61" s="49">
        <f t="shared" si="13"/>
        <v>0</v>
      </c>
      <c r="J61" s="49">
        <f t="shared" si="13"/>
        <v>0</v>
      </c>
      <c r="K61" s="49">
        <f t="shared" si="13"/>
        <v>0</v>
      </c>
      <c r="L61" s="49">
        <f t="shared" si="13"/>
        <v>0</v>
      </c>
      <c r="M61" s="49">
        <f t="shared" si="13"/>
        <v>0</v>
      </c>
      <c r="N61" s="49">
        <f t="shared" si="13"/>
        <v>0</v>
      </c>
      <c r="O61" s="49">
        <f t="shared" si="13"/>
        <v>0</v>
      </c>
      <c r="P61" s="49">
        <f t="shared" si="13"/>
        <v>0</v>
      </c>
      <c r="Q61" s="49">
        <f t="shared" si="13"/>
        <v>0</v>
      </c>
      <c r="R61" s="49">
        <f t="shared" si="13"/>
        <v>0</v>
      </c>
      <c r="S61" s="49">
        <f t="shared" si="13"/>
        <v>0</v>
      </c>
      <c r="T61" s="49">
        <f t="shared" si="13"/>
        <v>0</v>
      </c>
      <c r="U61" s="49">
        <f t="shared" si="13"/>
        <v>0</v>
      </c>
      <c r="V61" s="49">
        <f t="shared" si="13"/>
        <v>0</v>
      </c>
      <c r="W61" s="49">
        <f t="shared" si="13"/>
        <v>0</v>
      </c>
      <c r="X61" s="49">
        <f t="shared" si="13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5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145</v>
      </c>
      <c r="B1" s="4" t="s">
        <v>185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f>FC_IND_NFM_AM_E!C5+FC_IND_NFM_PA_E!C5+FC_IND_NFM_SA_E!C5+FC_IND_NFM_OM_E!C5</f>
        <v>0</v>
      </c>
      <c r="D5" s="8">
        <f>FC_IND_NFM_AM_E!D5+FC_IND_NFM_PA_E!D5+FC_IND_NFM_SA_E!D5+FC_IND_NFM_OM_E!D5</f>
        <v>0</v>
      </c>
      <c r="E5" s="8">
        <f>FC_IND_NFM_AM_E!E5+FC_IND_NFM_PA_E!E5+FC_IND_NFM_SA_E!E5+FC_IND_NFM_OM_E!E5</f>
        <v>0</v>
      </c>
      <c r="F5" s="8">
        <f>FC_IND_NFM_AM_E!F5+FC_IND_NFM_PA_E!F5+FC_IND_NFM_SA_E!F5+FC_IND_NFM_OM_E!F5</f>
        <v>0</v>
      </c>
      <c r="G5" s="8">
        <f>FC_IND_NFM_AM_E!G5+FC_IND_NFM_PA_E!G5+FC_IND_NFM_SA_E!G5+FC_IND_NFM_OM_E!G5</f>
        <v>0</v>
      </c>
      <c r="H5" s="8">
        <f>FC_IND_NFM_AM_E!H5+FC_IND_NFM_PA_E!H5+FC_IND_NFM_SA_E!H5+FC_IND_NFM_OM_E!H5</f>
        <v>0</v>
      </c>
      <c r="I5" s="8">
        <f>FC_IND_NFM_AM_E!I5+FC_IND_NFM_PA_E!I5+FC_IND_NFM_SA_E!I5+FC_IND_NFM_OM_E!I5</f>
        <v>0</v>
      </c>
      <c r="J5" s="8">
        <f>FC_IND_NFM_AM_E!J5+FC_IND_NFM_PA_E!J5+FC_IND_NFM_SA_E!J5+FC_IND_NFM_OM_E!J5</f>
        <v>0</v>
      </c>
      <c r="K5" s="8">
        <f>FC_IND_NFM_AM_E!K5+FC_IND_NFM_PA_E!K5+FC_IND_NFM_SA_E!K5+FC_IND_NFM_OM_E!K5</f>
        <v>0</v>
      </c>
      <c r="L5" s="8">
        <f>FC_IND_NFM_AM_E!L5+FC_IND_NFM_PA_E!L5+FC_IND_NFM_SA_E!L5+FC_IND_NFM_OM_E!L5</f>
        <v>0</v>
      </c>
      <c r="M5" s="8">
        <f>FC_IND_NFM_AM_E!M5+FC_IND_NFM_PA_E!M5+FC_IND_NFM_SA_E!M5+FC_IND_NFM_OM_E!M5</f>
        <v>0</v>
      </c>
      <c r="N5" s="8">
        <f>FC_IND_NFM_AM_E!N5+FC_IND_NFM_PA_E!N5+FC_IND_NFM_SA_E!N5+FC_IND_NFM_OM_E!N5</f>
        <v>0</v>
      </c>
      <c r="O5" s="8">
        <f>FC_IND_NFM_AM_E!O5+FC_IND_NFM_PA_E!O5+FC_IND_NFM_SA_E!O5+FC_IND_NFM_OM_E!O5</f>
        <v>0</v>
      </c>
      <c r="P5" s="8">
        <f>FC_IND_NFM_AM_E!P5+FC_IND_NFM_PA_E!P5+FC_IND_NFM_SA_E!P5+FC_IND_NFM_OM_E!P5</f>
        <v>0</v>
      </c>
      <c r="Q5" s="8">
        <f>FC_IND_NFM_AM_E!Q5+FC_IND_NFM_PA_E!Q5+FC_IND_NFM_SA_E!Q5+FC_IND_NFM_OM_E!Q5</f>
        <v>0</v>
      </c>
      <c r="R5" s="8">
        <f>FC_IND_NFM_AM_E!R5+FC_IND_NFM_PA_E!R5+FC_IND_NFM_SA_E!R5+FC_IND_NFM_OM_E!R5</f>
        <v>0</v>
      </c>
      <c r="S5" s="8">
        <f>FC_IND_NFM_AM_E!S5+FC_IND_NFM_PA_E!S5+FC_IND_NFM_SA_E!S5+FC_IND_NFM_OM_E!S5</f>
        <v>0</v>
      </c>
      <c r="T5" s="8">
        <f>FC_IND_NFM_AM_E!T5+FC_IND_NFM_PA_E!T5+FC_IND_NFM_SA_E!T5+FC_IND_NFM_OM_E!T5</f>
        <v>0</v>
      </c>
      <c r="U5" s="8">
        <f>FC_IND_NFM_AM_E!U5+FC_IND_NFM_PA_E!U5+FC_IND_NFM_SA_E!U5+FC_IND_NFM_OM_E!U5</f>
        <v>0</v>
      </c>
      <c r="V5" s="8">
        <f>FC_IND_NFM_AM_E!V5+FC_IND_NFM_PA_E!V5+FC_IND_NFM_SA_E!V5+FC_IND_NFM_OM_E!V5</f>
        <v>0</v>
      </c>
      <c r="W5" s="8">
        <f>FC_IND_NFM_AM_E!W5+FC_IND_NFM_PA_E!W5+FC_IND_NFM_SA_E!W5+FC_IND_NFM_OM_E!W5</f>
        <v>0</v>
      </c>
      <c r="X5" s="8">
        <f>FC_IND_NFM_AM_E!X5+FC_IND_NFM_PA_E!X5+FC_IND_NFM_SA_E!X5+FC_IND_NFM_OM_E!X5</f>
        <v>0</v>
      </c>
    </row>
    <row r="6" spans="1:24" ht="11.25" customHeight="1" x14ac:dyDescent="0.2">
      <c r="A6" s="28" t="s">
        <v>6</v>
      </c>
      <c r="B6" s="7" t="s">
        <v>7</v>
      </c>
      <c r="C6" s="8">
        <f>FC_IND_NFM_AM_E!C6+FC_IND_NFM_PA_E!C6+FC_IND_NFM_SA_E!C6+FC_IND_NFM_OM_E!C6</f>
        <v>0</v>
      </c>
      <c r="D6" s="8">
        <f>FC_IND_NFM_AM_E!D6+FC_IND_NFM_PA_E!D6+FC_IND_NFM_SA_E!D6+FC_IND_NFM_OM_E!D6</f>
        <v>0</v>
      </c>
      <c r="E6" s="8">
        <f>FC_IND_NFM_AM_E!E6+FC_IND_NFM_PA_E!E6+FC_IND_NFM_SA_E!E6+FC_IND_NFM_OM_E!E6</f>
        <v>0</v>
      </c>
      <c r="F6" s="8">
        <f>FC_IND_NFM_AM_E!F6+FC_IND_NFM_PA_E!F6+FC_IND_NFM_SA_E!F6+FC_IND_NFM_OM_E!F6</f>
        <v>0</v>
      </c>
      <c r="G6" s="8">
        <f>FC_IND_NFM_AM_E!G6+FC_IND_NFM_PA_E!G6+FC_IND_NFM_SA_E!G6+FC_IND_NFM_OM_E!G6</f>
        <v>0</v>
      </c>
      <c r="H6" s="8">
        <f>FC_IND_NFM_AM_E!H6+FC_IND_NFM_PA_E!H6+FC_IND_NFM_SA_E!H6+FC_IND_NFM_OM_E!H6</f>
        <v>0</v>
      </c>
      <c r="I6" s="8">
        <f>FC_IND_NFM_AM_E!I6+FC_IND_NFM_PA_E!I6+FC_IND_NFM_SA_E!I6+FC_IND_NFM_OM_E!I6</f>
        <v>0</v>
      </c>
      <c r="J6" s="8">
        <f>FC_IND_NFM_AM_E!J6+FC_IND_NFM_PA_E!J6+FC_IND_NFM_SA_E!J6+FC_IND_NFM_OM_E!J6</f>
        <v>0</v>
      </c>
      <c r="K6" s="8">
        <f>FC_IND_NFM_AM_E!K6+FC_IND_NFM_PA_E!K6+FC_IND_NFM_SA_E!K6+FC_IND_NFM_OM_E!K6</f>
        <v>0</v>
      </c>
      <c r="L6" s="8">
        <f>FC_IND_NFM_AM_E!L6+FC_IND_NFM_PA_E!L6+FC_IND_NFM_SA_E!L6+FC_IND_NFM_OM_E!L6</f>
        <v>0</v>
      </c>
      <c r="M6" s="8">
        <f>FC_IND_NFM_AM_E!M6+FC_IND_NFM_PA_E!M6+FC_IND_NFM_SA_E!M6+FC_IND_NFM_OM_E!M6</f>
        <v>0</v>
      </c>
      <c r="N6" s="8">
        <f>FC_IND_NFM_AM_E!N6+FC_IND_NFM_PA_E!N6+FC_IND_NFM_SA_E!N6+FC_IND_NFM_OM_E!N6</f>
        <v>0</v>
      </c>
      <c r="O6" s="8">
        <f>FC_IND_NFM_AM_E!O6+FC_IND_NFM_PA_E!O6+FC_IND_NFM_SA_E!O6+FC_IND_NFM_OM_E!O6</f>
        <v>0</v>
      </c>
      <c r="P6" s="8">
        <f>FC_IND_NFM_AM_E!P6+FC_IND_NFM_PA_E!P6+FC_IND_NFM_SA_E!P6+FC_IND_NFM_OM_E!P6</f>
        <v>0</v>
      </c>
      <c r="Q6" s="8">
        <f>FC_IND_NFM_AM_E!Q6+FC_IND_NFM_PA_E!Q6+FC_IND_NFM_SA_E!Q6+FC_IND_NFM_OM_E!Q6</f>
        <v>0</v>
      </c>
      <c r="R6" s="8">
        <f>FC_IND_NFM_AM_E!R6+FC_IND_NFM_PA_E!R6+FC_IND_NFM_SA_E!R6+FC_IND_NFM_OM_E!R6</f>
        <v>0</v>
      </c>
      <c r="S6" s="8">
        <f>FC_IND_NFM_AM_E!S6+FC_IND_NFM_PA_E!S6+FC_IND_NFM_SA_E!S6+FC_IND_NFM_OM_E!S6</f>
        <v>0</v>
      </c>
      <c r="T6" s="8">
        <f>FC_IND_NFM_AM_E!T6+FC_IND_NFM_PA_E!T6+FC_IND_NFM_SA_E!T6+FC_IND_NFM_OM_E!T6</f>
        <v>0</v>
      </c>
      <c r="U6" s="8">
        <f>FC_IND_NFM_AM_E!U6+FC_IND_NFM_PA_E!U6+FC_IND_NFM_SA_E!U6+FC_IND_NFM_OM_E!U6</f>
        <v>0</v>
      </c>
      <c r="V6" s="8">
        <f>FC_IND_NFM_AM_E!V6+FC_IND_NFM_PA_E!V6+FC_IND_NFM_SA_E!V6+FC_IND_NFM_OM_E!V6</f>
        <v>0</v>
      </c>
      <c r="W6" s="8">
        <f>FC_IND_NFM_AM_E!W6+FC_IND_NFM_PA_E!W6+FC_IND_NFM_SA_E!W6+FC_IND_NFM_OM_E!W6</f>
        <v>0</v>
      </c>
      <c r="X6" s="8">
        <f>FC_IND_NFM_AM_E!X6+FC_IND_NFM_PA_E!X6+FC_IND_NFM_SA_E!X6+FC_IND_NFM_OM_E!X6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FC_IND_NFM_AM_E!C7+FC_IND_NFM_PA_E!C7+FC_IND_NFM_SA_E!C7+FC_IND_NFM_OM_E!C7</f>
        <v>0</v>
      </c>
      <c r="D7" s="8">
        <f>FC_IND_NFM_AM_E!D7+FC_IND_NFM_PA_E!D7+FC_IND_NFM_SA_E!D7+FC_IND_NFM_OM_E!D7</f>
        <v>0</v>
      </c>
      <c r="E7" s="8">
        <f>FC_IND_NFM_AM_E!E7+FC_IND_NFM_PA_E!E7+FC_IND_NFM_SA_E!E7+FC_IND_NFM_OM_E!E7</f>
        <v>0</v>
      </c>
      <c r="F7" s="8">
        <f>FC_IND_NFM_AM_E!F7+FC_IND_NFM_PA_E!F7+FC_IND_NFM_SA_E!F7+FC_IND_NFM_OM_E!F7</f>
        <v>0</v>
      </c>
      <c r="G7" s="8">
        <f>FC_IND_NFM_AM_E!G7+FC_IND_NFM_PA_E!G7+FC_IND_NFM_SA_E!G7+FC_IND_NFM_OM_E!G7</f>
        <v>0</v>
      </c>
      <c r="H7" s="8">
        <f>FC_IND_NFM_AM_E!H7+FC_IND_NFM_PA_E!H7+FC_IND_NFM_SA_E!H7+FC_IND_NFM_OM_E!H7</f>
        <v>0</v>
      </c>
      <c r="I7" s="8">
        <f>FC_IND_NFM_AM_E!I7+FC_IND_NFM_PA_E!I7+FC_IND_NFM_SA_E!I7+FC_IND_NFM_OM_E!I7</f>
        <v>0</v>
      </c>
      <c r="J7" s="8">
        <f>FC_IND_NFM_AM_E!J7+FC_IND_NFM_PA_E!J7+FC_IND_NFM_SA_E!J7+FC_IND_NFM_OM_E!J7</f>
        <v>0</v>
      </c>
      <c r="K7" s="8">
        <f>FC_IND_NFM_AM_E!K7+FC_IND_NFM_PA_E!K7+FC_IND_NFM_SA_E!K7+FC_IND_NFM_OM_E!K7</f>
        <v>0</v>
      </c>
      <c r="L7" s="8">
        <f>FC_IND_NFM_AM_E!L7+FC_IND_NFM_PA_E!L7+FC_IND_NFM_SA_E!L7+FC_IND_NFM_OM_E!L7</f>
        <v>0</v>
      </c>
      <c r="M7" s="8">
        <f>FC_IND_NFM_AM_E!M7+FC_IND_NFM_PA_E!M7+FC_IND_NFM_SA_E!M7+FC_IND_NFM_OM_E!M7</f>
        <v>0</v>
      </c>
      <c r="N7" s="8">
        <f>FC_IND_NFM_AM_E!N7+FC_IND_NFM_PA_E!N7+FC_IND_NFM_SA_E!N7+FC_IND_NFM_OM_E!N7</f>
        <v>0</v>
      </c>
      <c r="O7" s="8">
        <f>FC_IND_NFM_AM_E!O7+FC_IND_NFM_PA_E!O7+FC_IND_NFM_SA_E!O7+FC_IND_NFM_OM_E!O7</f>
        <v>0</v>
      </c>
      <c r="P7" s="8">
        <f>FC_IND_NFM_AM_E!P7+FC_IND_NFM_PA_E!P7+FC_IND_NFM_SA_E!P7+FC_IND_NFM_OM_E!P7</f>
        <v>0</v>
      </c>
      <c r="Q7" s="8">
        <f>FC_IND_NFM_AM_E!Q7+FC_IND_NFM_PA_E!Q7+FC_IND_NFM_SA_E!Q7+FC_IND_NFM_OM_E!Q7</f>
        <v>0</v>
      </c>
      <c r="R7" s="8">
        <f>FC_IND_NFM_AM_E!R7+FC_IND_NFM_PA_E!R7+FC_IND_NFM_SA_E!R7+FC_IND_NFM_OM_E!R7</f>
        <v>0</v>
      </c>
      <c r="S7" s="8">
        <f>FC_IND_NFM_AM_E!S7+FC_IND_NFM_PA_E!S7+FC_IND_NFM_SA_E!S7+FC_IND_NFM_OM_E!S7</f>
        <v>0</v>
      </c>
      <c r="T7" s="8">
        <f>FC_IND_NFM_AM_E!T7+FC_IND_NFM_PA_E!T7+FC_IND_NFM_SA_E!T7+FC_IND_NFM_OM_E!T7</f>
        <v>0</v>
      </c>
      <c r="U7" s="8">
        <f>FC_IND_NFM_AM_E!U7+FC_IND_NFM_PA_E!U7+FC_IND_NFM_SA_E!U7+FC_IND_NFM_OM_E!U7</f>
        <v>0</v>
      </c>
      <c r="V7" s="8">
        <f>FC_IND_NFM_AM_E!V7+FC_IND_NFM_PA_E!V7+FC_IND_NFM_SA_E!V7+FC_IND_NFM_OM_E!V7</f>
        <v>0</v>
      </c>
      <c r="W7" s="8">
        <f>FC_IND_NFM_AM_E!W7+FC_IND_NFM_PA_E!W7+FC_IND_NFM_SA_E!W7+FC_IND_NFM_OM_E!W7</f>
        <v>0</v>
      </c>
      <c r="X7" s="8">
        <f>FC_IND_NFM_AM_E!X7+FC_IND_NFM_PA_E!X7+FC_IND_NFM_SA_E!X7+FC_IND_NFM_OM_E!X7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7">SUM(C9:C10)</f>
        <v>0</v>
      </c>
      <c r="D8" s="19">
        <f t="shared" ref="D8:W8" si="8">SUM(D9:D10)</f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ref="X8" si="9">SUM(X9:X10)</f>
        <v>0</v>
      </c>
    </row>
    <row r="9" spans="1:24" ht="11.25" customHeight="1" x14ac:dyDescent="0.2">
      <c r="A9" s="28" t="s">
        <v>10</v>
      </c>
      <c r="B9" s="7" t="s">
        <v>11</v>
      </c>
      <c r="C9" s="8">
        <f>FC_IND_NFM_AM_E!C9+FC_IND_NFM_PA_E!C9+FC_IND_NFM_SA_E!C9+FC_IND_NFM_OM_E!C9</f>
        <v>0</v>
      </c>
      <c r="D9" s="8">
        <f>FC_IND_NFM_AM_E!D9+FC_IND_NFM_PA_E!D9+FC_IND_NFM_SA_E!D9+FC_IND_NFM_OM_E!D9</f>
        <v>0</v>
      </c>
      <c r="E9" s="8">
        <f>FC_IND_NFM_AM_E!E9+FC_IND_NFM_PA_E!E9+FC_IND_NFM_SA_E!E9+FC_IND_NFM_OM_E!E9</f>
        <v>0</v>
      </c>
      <c r="F9" s="8">
        <f>FC_IND_NFM_AM_E!F9+FC_IND_NFM_PA_E!F9+FC_IND_NFM_SA_E!F9+FC_IND_NFM_OM_E!F9</f>
        <v>0</v>
      </c>
      <c r="G9" s="8">
        <f>FC_IND_NFM_AM_E!G9+FC_IND_NFM_PA_E!G9+FC_IND_NFM_SA_E!G9+FC_IND_NFM_OM_E!G9</f>
        <v>0</v>
      </c>
      <c r="H9" s="8">
        <f>FC_IND_NFM_AM_E!H9+FC_IND_NFM_PA_E!H9+FC_IND_NFM_SA_E!H9+FC_IND_NFM_OM_E!H9</f>
        <v>0</v>
      </c>
      <c r="I9" s="8">
        <f>FC_IND_NFM_AM_E!I9+FC_IND_NFM_PA_E!I9+FC_IND_NFM_SA_E!I9+FC_IND_NFM_OM_E!I9</f>
        <v>0</v>
      </c>
      <c r="J9" s="8">
        <f>FC_IND_NFM_AM_E!J9+FC_IND_NFM_PA_E!J9+FC_IND_NFM_SA_E!J9+FC_IND_NFM_OM_E!J9</f>
        <v>0</v>
      </c>
      <c r="K9" s="8">
        <f>FC_IND_NFM_AM_E!K9+FC_IND_NFM_PA_E!K9+FC_IND_NFM_SA_E!K9+FC_IND_NFM_OM_E!K9</f>
        <v>0</v>
      </c>
      <c r="L9" s="8">
        <f>FC_IND_NFM_AM_E!L9+FC_IND_NFM_PA_E!L9+FC_IND_NFM_SA_E!L9+FC_IND_NFM_OM_E!L9</f>
        <v>0</v>
      </c>
      <c r="M9" s="8">
        <f>FC_IND_NFM_AM_E!M9+FC_IND_NFM_PA_E!M9+FC_IND_NFM_SA_E!M9+FC_IND_NFM_OM_E!M9</f>
        <v>0</v>
      </c>
      <c r="N9" s="8">
        <f>FC_IND_NFM_AM_E!N9+FC_IND_NFM_PA_E!N9+FC_IND_NFM_SA_E!N9+FC_IND_NFM_OM_E!N9</f>
        <v>0</v>
      </c>
      <c r="O9" s="8">
        <f>FC_IND_NFM_AM_E!O9+FC_IND_NFM_PA_E!O9+FC_IND_NFM_SA_E!O9+FC_IND_NFM_OM_E!O9</f>
        <v>0</v>
      </c>
      <c r="P9" s="8">
        <f>FC_IND_NFM_AM_E!P9+FC_IND_NFM_PA_E!P9+FC_IND_NFM_SA_E!P9+FC_IND_NFM_OM_E!P9</f>
        <v>0</v>
      </c>
      <c r="Q9" s="8">
        <f>FC_IND_NFM_AM_E!Q9+FC_IND_NFM_PA_E!Q9+FC_IND_NFM_SA_E!Q9+FC_IND_NFM_OM_E!Q9</f>
        <v>0</v>
      </c>
      <c r="R9" s="8">
        <f>FC_IND_NFM_AM_E!R9+FC_IND_NFM_PA_E!R9+FC_IND_NFM_SA_E!R9+FC_IND_NFM_OM_E!R9</f>
        <v>0</v>
      </c>
      <c r="S9" s="8">
        <f>FC_IND_NFM_AM_E!S9+FC_IND_NFM_PA_E!S9+FC_IND_NFM_SA_E!S9+FC_IND_NFM_OM_E!S9</f>
        <v>0</v>
      </c>
      <c r="T9" s="8">
        <f>FC_IND_NFM_AM_E!T9+FC_IND_NFM_PA_E!T9+FC_IND_NFM_SA_E!T9+FC_IND_NFM_OM_E!T9</f>
        <v>0</v>
      </c>
      <c r="U9" s="8">
        <f>FC_IND_NFM_AM_E!U9+FC_IND_NFM_PA_E!U9+FC_IND_NFM_SA_E!U9+FC_IND_NFM_OM_E!U9</f>
        <v>0</v>
      </c>
      <c r="V9" s="8">
        <f>FC_IND_NFM_AM_E!V9+FC_IND_NFM_PA_E!V9+FC_IND_NFM_SA_E!V9+FC_IND_NFM_OM_E!V9</f>
        <v>0</v>
      </c>
      <c r="W9" s="8">
        <f>FC_IND_NFM_AM_E!W9+FC_IND_NFM_PA_E!W9+FC_IND_NFM_SA_E!W9+FC_IND_NFM_OM_E!W9</f>
        <v>0</v>
      </c>
      <c r="X9" s="8">
        <f>FC_IND_NFM_AM_E!X9+FC_IND_NFM_PA_E!X9+FC_IND_NFM_SA_E!X9+FC_IND_NFM_OM_E!X9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FC_IND_NFM_AM_E!C10+FC_IND_NFM_PA_E!C10+FC_IND_NFM_SA_E!C10+FC_IND_NFM_OM_E!C10</f>
        <v>0</v>
      </c>
      <c r="D10" s="8">
        <f>FC_IND_NFM_AM_E!D10+FC_IND_NFM_PA_E!D10+FC_IND_NFM_SA_E!D10+FC_IND_NFM_OM_E!D10</f>
        <v>0</v>
      </c>
      <c r="E10" s="8">
        <f>FC_IND_NFM_AM_E!E10+FC_IND_NFM_PA_E!E10+FC_IND_NFM_SA_E!E10+FC_IND_NFM_OM_E!E10</f>
        <v>0</v>
      </c>
      <c r="F10" s="8">
        <f>FC_IND_NFM_AM_E!F10+FC_IND_NFM_PA_E!F10+FC_IND_NFM_SA_E!F10+FC_IND_NFM_OM_E!F10</f>
        <v>0</v>
      </c>
      <c r="G10" s="8">
        <f>FC_IND_NFM_AM_E!G10+FC_IND_NFM_PA_E!G10+FC_IND_NFM_SA_E!G10+FC_IND_NFM_OM_E!G10</f>
        <v>0</v>
      </c>
      <c r="H10" s="8">
        <f>FC_IND_NFM_AM_E!H10+FC_IND_NFM_PA_E!H10+FC_IND_NFM_SA_E!H10+FC_IND_NFM_OM_E!H10</f>
        <v>0</v>
      </c>
      <c r="I10" s="8">
        <f>FC_IND_NFM_AM_E!I10+FC_IND_NFM_PA_E!I10+FC_IND_NFM_SA_E!I10+FC_IND_NFM_OM_E!I10</f>
        <v>0</v>
      </c>
      <c r="J10" s="8">
        <f>FC_IND_NFM_AM_E!J10+FC_IND_NFM_PA_E!J10+FC_IND_NFM_SA_E!J10+FC_IND_NFM_OM_E!J10</f>
        <v>0</v>
      </c>
      <c r="K10" s="8">
        <f>FC_IND_NFM_AM_E!K10+FC_IND_NFM_PA_E!K10+FC_IND_NFM_SA_E!K10+FC_IND_NFM_OM_E!K10</f>
        <v>0</v>
      </c>
      <c r="L10" s="8">
        <f>FC_IND_NFM_AM_E!L10+FC_IND_NFM_PA_E!L10+FC_IND_NFM_SA_E!L10+FC_IND_NFM_OM_E!L10</f>
        <v>0</v>
      </c>
      <c r="M10" s="8">
        <f>FC_IND_NFM_AM_E!M10+FC_IND_NFM_PA_E!M10+FC_IND_NFM_SA_E!M10+FC_IND_NFM_OM_E!M10</f>
        <v>0</v>
      </c>
      <c r="N10" s="8">
        <f>FC_IND_NFM_AM_E!N10+FC_IND_NFM_PA_E!N10+FC_IND_NFM_SA_E!N10+FC_IND_NFM_OM_E!N10</f>
        <v>0</v>
      </c>
      <c r="O10" s="8">
        <f>FC_IND_NFM_AM_E!O10+FC_IND_NFM_PA_E!O10+FC_IND_NFM_SA_E!O10+FC_IND_NFM_OM_E!O10</f>
        <v>0</v>
      </c>
      <c r="P10" s="8">
        <f>FC_IND_NFM_AM_E!P10+FC_IND_NFM_PA_E!P10+FC_IND_NFM_SA_E!P10+FC_IND_NFM_OM_E!P10</f>
        <v>0</v>
      </c>
      <c r="Q10" s="8">
        <f>FC_IND_NFM_AM_E!Q10+FC_IND_NFM_PA_E!Q10+FC_IND_NFM_SA_E!Q10+FC_IND_NFM_OM_E!Q10</f>
        <v>0</v>
      </c>
      <c r="R10" s="8">
        <f>FC_IND_NFM_AM_E!R10+FC_IND_NFM_PA_E!R10+FC_IND_NFM_SA_E!R10+FC_IND_NFM_OM_E!R10</f>
        <v>0</v>
      </c>
      <c r="S10" s="8">
        <f>FC_IND_NFM_AM_E!S10+FC_IND_NFM_PA_E!S10+FC_IND_NFM_SA_E!S10+FC_IND_NFM_OM_E!S10</f>
        <v>0</v>
      </c>
      <c r="T10" s="8">
        <f>FC_IND_NFM_AM_E!T10+FC_IND_NFM_PA_E!T10+FC_IND_NFM_SA_E!T10+FC_IND_NFM_OM_E!T10</f>
        <v>0</v>
      </c>
      <c r="U10" s="8">
        <f>FC_IND_NFM_AM_E!U10+FC_IND_NFM_PA_E!U10+FC_IND_NFM_SA_E!U10+FC_IND_NFM_OM_E!U10</f>
        <v>0</v>
      </c>
      <c r="V10" s="8">
        <f>FC_IND_NFM_AM_E!V10+FC_IND_NFM_PA_E!V10+FC_IND_NFM_SA_E!V10+FC_IND_NFM_OM_E!V10</f>
        <v>0</v>
      </c>
      <c r="W10" s="8">
        <f>FC_IND_NFM_AM_E!W10+FC_IND_NFM_PA_E!W10+FC_IND_NFM_SA_E!W10+FC_IND_NFM_OM_E!W10</f>
        <v>0</v>
      </c>
      <c r="X10" s="8">
        <f>FC_IND_NFM_AM_E!X10+FC_IND_NFM_PA_E!X10+FC_IND_NFM_SA_E!X10+FC_IND_NFM_OM_E!X10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10">SUM(C12:C16)</f>
        <v>0</v>
      </c>
      <c r="D11" s="19">
        <f t="shared" ref="D11:W11" si="11">SUM(D12:D16)</f>
        <v>0</v>
      </c>
      <c r="E11" s="19">
        <f t="shared" si="11"/>
        <v>0</v>
      </c>
      <c r="F11" s="19">
        <f t="shared" si="11"/>
        <v>0</v>
      </c>
      <c r="G11" s="19">
        <f t="shared" si="11"/>
        <v>0</v>
      </c>
      <c r="H11" s="19">
        <f t="shared" si="11"/>
        <v>0</v>
      </c>
      <c r="I11" s="19">
        <f t="shared" si="11"/>
        <v>0</v>
      </c>
      <c r="J11" s="19">
        <f t="shared" si="11"/>
        <v>0</v>
      </c>
      <c r="K11" s="19">
        <f t="shared" si="11"/>
        <v>0</v>
      </c>
      <c r="L11" s="19">
        <f t="shared" si="11"/>
        <v>0</v>
      </c>
      <c r="M11" s="19">
        <f t="shared" si="11"/>
        <v>0</v>
      </c>
      <c r="N11" s="19">
        <f t="shared" si="11"/>
        <v>0</v>
      </c>
      <c r="O11" s="19">
        <f t="shared" si="11"/>
        <v>0</v>
      </c>
      <c r="P11" s="19">
        <f t="shared" si="11"/>
        <v>0</v>
      </c>
      <c r="Q11" s="19">
        <f t="shared" si="11"/>
        <v>0</v>
      </c>
      <c r="R11" s="19">
        <f t="shared" si="11"/>
        <v>0</v>
      </c>
      <c r="S11" s="19">
        <f t="shared" si="11"/>
        <v>0</v>
      </c>
      <c r="T11" s="19">
        <f t="shared" si="11"/>
        <v>0</v>
      </c>
      <c r="U11" s="19">
        <f t="shared" si="11"/>
        <v>0</v>
      </c>
      <c r="V11" s="19">
        <f t="shared" si="11"/>
        <v>0</v>
      </c>
      <c r="W11" s="19">
        <f t="shared" si="11"/>
        <v>0</v>
      </c>
      <c r="X11" s="19">
        <f t="shared" ref="X11" si="12">SUM(X12:X16)</f>
        <v>0</v>
      </c>
    </row>
    <row r="12" spans="1:24" ht="11.25" customHeight="1" x14ac:dyDescent="0.2">
      <c r="A12" s="28" t="s">
        <v>14</v>
      </c>
      <c r="B12" s="7" t="s">
        <v>15</v>
      </c>
      <c r="C12" s="8">
        <f>FC_IND_NFM_AM_E!C12+FC_IND_NFM_PA_E!C12+FC_IND_NFM_SA_E!C12+FC_IND_NFM_OM_E!C12</f>
        <v>0</v>
      </c>
      <c r="D12" s="8">
        <f>FC_IND_NFM_AM_E!D12+FC_IND_NFM_PA_E!D12+FC_IND_NFM_SA_E!D12+FC_IND_NFM_OM_E!D12</f>
        <v>0</v>
      </c>
      <c r="E12" s="8">
        <f>FC_IND_NFM_AM_E!E12+FC_IND_NFM_PA_E!E12+FC_IND_NFM_SA_E!E12+FC_IND_NFM_OM_E!E12</f>
        <v>0</v>
      </c>
      <c r="F12" s="8">
        <f>FC_IND_NFM_AM_E!F12+FC_IND_NFM_PA_E!F12+FC_IND_NFM_SA_E!F12+FC_IND_NFM_OM_E!F12</f>
        <v>0</v>
      </c>
      <c r="G12" s="8">
        <f>FC_IND_NFM_AM_E!G12+FC_IND_NFM_PA_E!G12+FC_IND_NFM_SA_E!G12+FC_IND_NFM_OM_E!G12</f>
        <v>0</v>
      </c>
      <c r="H12" s="8">
        <f>FC_IND_NFM_AM_E!H12+FC_IND_NFM_PA_E!H12+FC_IND_NFM_SA_E!H12+FC_IND_NFM_OM_E!H12</f>
        <v>0</v>
      </c>
      <c r="I12" s="8">
        <f>FC_IND_NFM_AM_E!I12+FC_IND_NFM_PA_E!I12+FC_IND_NFM_SA_E!I12+FC_IND_NFM_OM_E!I12</f>
        <v>0</v>
      </c>
      <c r="J12" s="8">
        <f>FC_IND_NFM_AM_E!J12+FC_IND_NFM_PA_E!J12+FC_IND_NFM_SA_E!J12+FC_IND_NFM_OM_E!J12</f>
        <v>0</v>
      </c>
      <c r="K12" s="8">
        <f>FC_IND_NFM_AM_E!K12+FC_IND_NFM_PA_E!K12+FC_IND_NFM_SA_E!K12+FC_IND_NFM_OM_E!K12</f>
        <v>0</v>
      </c>
      <c r="L12" s="8">
        <f>FC_IND_NFM_AM_E!L12+FC_IND_NFM_PA_E!L12+FC_IND_NFM_SA_E!L12+FC_IND_NFM_OM_E!L12</f>
        <v>0</v>
      </c>
      <c r="M12" s="8">
        <f>FC_IND_NFM_AM_E!M12+FC_IND_NFM_PA_E!M12+FC_IND_NFM_SA_E!M12+FC_IND_NFM_OM_E!M12</f>
        <v>0</v>
      </c>
      <c r="N12" s="8">
        <f>FC_IND_NFM_AM_E!N12+FC_IND_NFM_PA_E!N12+FC_IND_NFM_SA_E!N12+FC_IND_NFM_OM_E!N12</f>
        <v>0</v>
      </c>
      <c r="O12" s="8">
        <f>FC_IND_NFM_AM_E!O12+FC_IND_NFM_PA_E!O12+FC_IND_NFM_SA_E!O12+FC_IND_NFM_OM_E!O12</f>
        <v>0</v>
      </c>
      <c r="P12" s="8">
        <f>FC_IND_NFM_AM_E!P12+FC_IND_NFM_PA_E!P12+FC_IND_NFM_SA_E!P12+FC_IND_NFM_OM_E!P12</f>
        <v>0</v>
      </c>
      <c r="Q12" s="8">
        <f>FC_IND_NFM_AM_E!Q12+FC_IND_NFM_PA_E!Q12+FC_IND_NFM_SA_E!Q12+FC_IND_NFM_OM_E!Q12</f>
        <v>0</v>
      </c>
      <c r="R12" s="8">
        <f>FC_IND_NFM_AM_E!R12+FC_IND_NFM_PA_E!R12+FC_IND_NFM_SA_E!R12+FC_IND_NFM_OM_E!R12</f>
        <v>0</v>
      </c>
      <c r="S12" s="8">
        <f>FC_IND_NFM_AM_E!S12+FC_IND_NFM_PA_E!S12+FC_IND_NFM_SA_E!S12+FC_IND_NFM_OM_E!S12</f>
        <v>0</v>
      </c>
      <c r="T12" s="8">
        <f>FC_IND_NFM_AM_E!T12+FC_IND_NFM_PA_E!T12+FC_IND_NFM_SA_E!T12+FC_IND_NFM_OM_E!T12</f>
        <v>0</v>
      </c>
      <c r="U12" s="8">
        <f>FC_IND_NFM_AM_E!U12+FC_IND_NFM_PA_E!U12+FC_IND_NFM_SA_E!U12+FC_IND_NFM_OM_E!U12</f>
        <v>0</v>
      </c>
      <c r="V12" s="8">
        <f>FC_IND_NFM_AM_E!V12+FC_IND_NFM_PA_E!V12+FC_IND_NFM_SA_E!V12+FC_IND_NFM_OM_E!V12</f>
        <v>0</v>
      </c>
      <c r="W12" s="8">
        <f>FC_IND_NFM_AM_E!W12+FC_IND_NFM_PA_E!W12+FC_IND_NFM_SA_E!W12+FC_IND_NFM_OM_E!W12</f>
        <v>0</v>
      </c>
      <c r="X12" s="8">
        <f>FC_IND_NFM_AM_E!X12+FC_IND_NFM_PA_E!X12+FC_IND_NFM_SA_E!X12+FC_IND_NFM_OM_E!X12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FC_IND_NFM_AM_E!C13+FC_IND_NFM_PA_E!C13+FC_IND_NFM_SA_E!C13+FC_IND_NFM_OM_E!C13</f>
        <v>0</v>
      </c>
      <c r="D13" s="8">
        <f>FC_IND_NFM_AM_E!D13+FC_IND_NFM_PA_E!D13+FC_IND_NFM_SA_E!D13+FC_IND_NFM_OM_E!D13</f>
        <v>0</v>
      </c>
      <c r="E13" s="8">
        <f>FC_IND_NFM_AM_E!E13+FC_IND_NFM_PA_E!E13+FC_IND_NFM_SA_E!E13+FC_IND_NFM_OM_E!E13</f>
        <v>0</v>
      </c>
      <c r="F13" s="8">
        <f>FC_IND_NFM_AM_E!F13+FC_IND_NFM_PA_E!F13+FC_IND_NFM_SA_E!F13+FC_IND_NFM_OM_E!F13</f>
        <v>0</v>
      </c>
      <c r="G13" s="8">
        <f>FC_IND_NFM_AM_E!G13+FC_IND_NFM_PA_E!G13+FC_IND_NFM_SA_E!G13+FC_IND_NFM_OM_E!G13</f>
        <v>0</v>
      </c>
      <c r="H13" s="8">
        <f>FC_IND_NFM_AM_E!H13+FC_IND_NFM_PA_E!H13+FC_IND_NFM_SA_E!H13+FC_IND_NFM_OM_E!H13</f>
        <v>0</v>
      </c>
      <c r="I13" s="8">
        <f>FC_IND_NFM_AM_E!I13+FC_IND_NFM_PA_E!I13+FC_IND_NFM_SA_E!I13+FC_IND_NFM_OM_E!I13</f>
        <v>0</v>
      </c>
      <c r="J13" s="8">
        <f>FC_IND_NFM_AM_E!J13+FC_IND_NFM_PA_E!J13+FC_IND_NFM_SA_E!J13+FC_IND_NFM_OM_E!J13</f>
        <v>0</v>
      </c>
      <c r="K13" s="8">
        <f>FC_IND_NFM_AM_E!K13+FC_IND_NFM_PA_E!K13+FC_IND_NFM_SA_E!K13+FC_IND_NFM_OM_E!K13</f>
        <v>0</v>
      </c>
      <c r="L13" s="8">
        <f>FC_IND_NFM_AM_E!L13+FC_IND_NFM_PA_E!L13+FC_IND_NFM_SA_E!L13+FC_IND_NFM_OM_E!L13</f>
        <v>0</v>
      </c>
      <c r="M13" s="8">
        <f>FC_IND_NFM_AM_E!M13+FC_IND_NFM_PA_E!M13+FC_IND_NFM_SA_E!M13+FC_IND_NFM_OM_E!M13</f>
        <v>0</v>
      </c>
      <c r="N13" s="8">
        <f>FC_IND_NFM_AM_E!N13+FC_IND_NFM_PA_E!N13+FC_IND_NFM_SA_E!N13+FC_IND_NFM_OM_E!N13</f>
        <v>0</v>
      </c>
      <c r="O13" s="8">
        <f>FC_IND_NFM_AM_E!O13+FC_IND_NFM_PA_E!O13+FC_IND_NFM_SA_E!O13+FC_IND_NFM_OM_E!O13</f>
        <v>0</v>
      </c>
      <c r="P13" s="8">
        <f>FC_IND_NFM_AM_E!P13+FC_IND_NFM_PA_E!P13+FC_IND_NFM_SA_E!P13+FC_IND_NFM_OM_E!P13</f>
        <v>0</v>
      </c>
      <c r="Q13" s="8">
        <f>FC_IND_NFM_AM_E!Q13+FC_IND_NFM_PA_E!Q13+FC_IND_NFM_SA_E!Q13+FC_IND_NFM_OM_E!Q13</f>
        <v>0</v>
      </c>
      <c r="R13" s="8">
        <f>FC_IND_NFM_AM_E!R13+FC_IND_NFM_PA_E!R13+FC_IND_NFM_SA_E!R13+FC_IND_NFM_OM_E!R13</f>
        <v>0</v>
      </c>
      <c r="S13" s="8">
        <f>FC_IND_NFM_AM_E!S13+FC_IND_NFM_PA_E!S13+FC_IND_NFM_SA_E!S13+FC_IND_NFM_OM_E!S13</f>
        <v>0</v>
      </c>
      <c r="T13" s="8">
        <f>FC_IND_NFM_AM_E!T13+FC_IND_NFM_PA_E!T13+FC_IND_NFM_SA_E!T13+FC_IND_NFM_OM_E!T13</f>
        <v>0</v>
      </c>
      <c r="U13" s="8">
        <f>FC_IND_NFM_AM_E!U13+FC_IND_NFM_PA_E!U13+FC_IND_NFM_SA_E!U13+FC_IND_NFM_OM_E!U13</f>
        <v>0</v>
      </c>
      <c r="V13" s="8">
        <f>FC_IND_NFM_AM_E!V13+FC_IND_NFM_PA_E!V13+FC_IND_NFM_SA_E!V13+FC_IND_NFM_OM_E!V13</f>
        <v>0</v>
      </c>
      <c r="W13" s="8">
        <f>FC_IND_NFM_AM_E!W13+FC_IND_NFM_PA_E!W13+FC_IND_NFM_SA_E!W13+FC_IND_NFM_OM_E!W13</f>
        <v>0</v>
      </c>
      <c r="X13" s="8">
        <f>FC_IND_NFM_AM_E!X13+FC_IND_NFM_PA_E!X13+FC_IND_NFM_SA_E!X13+FC_IND_NFM_OM_E!X13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FC_IND_NFM_AM_E!C14+FC_IND_NFM_PA_E!C14+FC_IND_NFM_SA_E!C14+FC_IND_NFM_OM_E!C14</f>
        <v>0</v>
      </c>
      <c r="D14" s="8">
        <f>FC_IND_NFM_AM_E!D14+FC_IND_NFM_PA_E!D14+FC_IND_NFM_SA_E!D14+FC_IND_NFM_OM_E!D14</f>
        <v>0</v>
      </c>
      <c r="E14" s="8">
        <f>FC_IND_NFM_AM_E!E14+FC_IND_NFM_PA_E!E14+FC_IND_NFM_SA_E!E14+FC_IND_NFM_OM_E!E14</f>
        <v>0</v>
      </c>
      <c r="F14" s="8">
        <f>FC_IND_NFM_AM_E!F14+FC_IND_NFM_PA_E!F14+FC_IND_NFM_SA_E!F14+FC_IND_NFM_OM_E!F14</f>
        <v>0</v>
      </c>
      <c r="G14" s="8">
        <f>FC_IND_NFM_AM_E!G14+FC_IND_NFM_PA_E!G14+FC_IND_NFM_SA_E!G14+FC_IND_NFM_OM_E!G14</f>
        <v>0</v>
      </c>
      <c r="H14" s="8">
        <f>FC_IND_NFM_AM_E!H14+FC_IND_NFM_PA_E!H14+FC_IND_NFM_SA_E!H14+FC_IND_NFM_OM_E!H14</f>
        <v>0</v>
      </c>
      <c r="I14" s="8">
        <f>FC_IND_NFM_AM_E!I14+FC_IND_NFM_PA_E!I14+FC_IND_NFM_SA_E!I14+FC_IND_NFM_OM_E!I14</f>
        <v>0</v>
      </c>
      <c r="J14" s="8">
        <f>FC_IND_NFM_AM_E!J14+FC_IND_NFM_PA_E!J14+FC_IND_NFM_SA_E!J14+FC_IND_NFM_OM_E!J14</f>
        <v>0</v>
      </c>
      <c r="K14" s="8">
        <f>FC_IND_NFM_AM_E!K14+FC_IND_NFM_PA_E!K14+FC_IND_NFM_SA_E!K14+FC_IND_NFM_OM_E!K14</f>
        <v>0</v>
      </c>
      <c r="L14" s="8">
        <f>FC_IND_NFM_AM_E!L14+FC_IND_NFM_PA_E!L14+FC_IND_NFM_SA_E!L14+FC_IND_NFM_OM_E!L14</f>
        <v>0</v>
      </c>
      <c r="M14" s="8">
        <f>FC_IND_NFM_AM_E!M14+FC_IND_NFM_PA_E!M14+FC_IND_NFM_SA_E!M14+FC_IND_NFM_OM_E!M14</f>
        <v>0</v>
      </c>
      <c r="N14" s="8">
        <f>FC_IND_NFM_AM_E!N14+FC_IND_NFM_PA_E!N14+FC_IND_NFM_SA_E!N14+FC_IND_NFM_OM_E!N14</f>
        <v>0</v>
      </c>
      <c r="O14" s="8">
        <f>FC_IND_NFM_AM_E!O14+FC_IND_NFM_PA_E!O14+FC_IND_NFM_SA_E!O14+FC_IND_NFM_OM_E!O14</f>
        <v>0</v>
      </c>
      <c r="P14" s="8">
        <f>FC_IND_NFM_AM_E!P14+FC_IND_NFM_PA_E!P14+FC_IND_NFM_SA_E!P14+FC_IND_NFM_OM_E!P14</f>
        <v>0</v>
      </c>
      <c r="Q14" s="8">
        <f>FC_IND_NFM_AM_E!Q14+FC_IND_NFM_PA_E!Q14+FC_IND_NFM_SA_E!Q14+FC_IND_NFM_OM_E!Q14</f>
        <v>0</v>
      </c>
      <c r="R14" s="8">
        <f>FC_IND_NFM_AM_E!R14+FC_IND_NFM_PA_E!R14+FC_IND_NFM_SA_E!R14+FC_IND_NFM_OM_E!R14</f>
        <v>0</v>
      </c>
      <c r="S14" s="8">
        <f>FC_IND_NFM_AM_E!S14+FC_IND_NFM_PA_E!S14+FC_IND_NFM_SA_E!S14+FC_IND_NFM_OM_E!S14</f>
        <v>0</v>
      </c>
      <c r="T14" s="8">
        <f>FC_IND_NFM_AM_E!T14+FC_IND_NFM_PA_E!T14+FC_IND_NFM_SA_E!T14+FC_IND_NFM_OM_E!T14</f>
        <v>0</v>
      </c>
      <c r="U14" s="8">
        <f>FC_IND_NFM_AM_E!U14+FC_IND_NFM_PA_E!U14+FC_IND_NFM_SA_E!U14+FC_IND_NFM_OM_E!U14</f>
        <v>0</v>
      </c>
      <c r="V14" s="8">
        <f>FC_IND_NFM_AM_E!V14+FC_IND_NFM_PA_E!V14+FC_IND_NFM_SA_E!V14+FC_IND_NFM_OM_E!V14</f>
        <v>0</v>
      </c>
      <c r="W14" s="8">
        <f>FC_IND_NFM_AM_E!W14+FC_IND_NFM_PA_E!W14+FC_IND_NFM_SA_E!W14+FC_IND_NFM_OM_E!W14</f>
        <v>0</v>
      </c>
      <c r="X14" s="8">
        <f>FC_IND_NFM_AM_E!X14+FC_IND_NFM_PA_E!X14+FC_IND_NFM_SA_E!X14+FC_IND_NFM_OM_E!X14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FC_IND_NFM_AM_E!C15+FC_IND_NFM_PA_E!C15+FC_IND_NFM_SA_E!C15+FC_IND_NFM_OM_E!C15</f>
        <v>0</v>
      </c>
      <c r="D15" s="8">
        <f>FC_IND_NFM_AM_E!D15+FC_IND_NFM_PA_E!D15+FC_IND_NFM_SA_E!D15+FC_IND_NFM_OM_E!D15</f>
        <v>0</v>
      </c>
      <c r="E15" s="8">
        <f>FC_IND_NFM_AM_E!E15+FC_IND_NFM_PA_E!E15+FC_IND_NFM_SA_E!E15+FC_IND_NFM_OM_E!E15</f>
        <v>0</v>
      </c>
      <c r="F15" s="8">
        <f>FC_IND_NFM_AM_E!F15+FC_IND_NFM_PA_E!F15+FC_IND_NFM_SA_E!F15+FC_IND_NFM_OM_E!F15</f>
        <v>0</v>
      </c>
      <c r="G15" s="8">
        <f>FC_IND_NFM_AM_E!G15+FC_IND_NFM_PA_E!G15+FC_IND_NFM_SA_E!G15+FC_IND_NFM_OM_E!G15</f>
        <v>0</v>
      </c>
      <c r="H15" s="8">
        <f>FC_IND_NFM_AM_E!H15+FC_IND_NFM_PA_E!H15+FC_IND_NFM_SA_E!H15+FC_IND_NFM_OM_E!H15</f>
        <v>0</v>
      </c>
      <c r="I15" s="8">
        <f>FC_IND_NFM_AM_E!I15+FC_IND_NFM_PA_E!I15+FC_IND_NFM_SA_E!I15+FC_IND_NFM_OM_E!I15</f>
        <v>0</v>
      </c>
      <c r="J15" s="8">
        <f>FC_IND_NFM_AM_E!J15+FC_IND_NFM_PA_E!J15+FC_IND_NFM_SA_E!J15+FC_IND_NFM_OM_E!J15</f>
        <v>0</v>
      </c>
      <c r="K15" s="8">
        <f>FC_IND_NFM_AM_E!K15+FC_IND_NFM_PA_E!K15+FC_IND_NFM_SA_E!K15+FC_IND_NFM_OM_E!K15</f>
        <v>0</v>
      </c>
      <c r="L15" s="8">
        <f>FC_IND_NFM_AM_E!L15+FC_IND_NFM_PA_E!L15+FC_IND_NFM_SA_E!L15+FC_IND_NFM_OM_E!L15</f>
        <v>0</v>
      </c>
      <c r="M15" s="8">
        <f>FC_IND_NFM_AM_E!M15+FC_IND_NFM_PA_E!M15+FC_IND_NFM_SA_E!M15+FC_IND_NFM_OM_E!M15</f>
        <v>0</v>
      </c>
      <c r="N15" s="8">
        <f>FC_IND_NFM_AM_E!N15+FC_IND_NFM_PA_E!N15+FC_IND_NFM_SA_E!N15+FC_IND_NFM_OM_E!N15</f>
        <v>0</v>
      </c>
      <c r="O15" s="8">
        <f>FC_IND_NFM_AM_E!O15+FC_IND_NFM_PA_E!O15+FC_IND_NFM_SA_E!O15+FC_IND_NFM_OM_E!O15</f>
        <v>0</v>
      </c>
      <c r="P15" s="8">
        <f>FC_IND_NFM_AM_E!P15+FC_IND_NFM_PA_E!P15+FC_IND_NFM_SA_E!P15+FC_IND_NFM_OM_E!P15</f>
        <v>0</v>
      </c>
      <c r="Q15" s="8">
        <f>FC_IND_NFM_AM_E!Q15+FC_IND_NFM_PA_E!Q15+FC_IND_NFM_SA_E!Q15+FC_IND_NFM_OM_E!Q15</f>
        <v>0</v>
      </c>
      <c r="R15" s="8">
        <f>FC_IND_NFM_AM_E!R15+FC_IND_NFM_PA_E!R15+FC_IND_NFM_SA_E!R15+FC_IND_NFM_OM_E!R15</f>
        <v>0</v>
      </c>
      <c r="S15" s="8">
        <f>FC_IND_NFM_AM_E!S15+FC_IND_NFM_PA_E!S15+FC_IND_NFM_SA_E!S15+FC_IND_NFM_OM_E!S15</f>
        <v>0</v>
      </c>
      <c r="T15" s="8">
        <f>FC_IND_NFM_AM_E!T15+FC_IND_NFM_PA_E!T15+FC_IND_NFM_SA_E!T15+FC_IND_NFM_OM_E!T15</f>
        <v>0</v>
      </c>
      <c r="U15" s="8">
        <f>FC_IND_NFM_AM_E!U15+FC_IND_NFM_PA_E!U15+FC_IND_NFM_SA_E!U15+FC_IND_NFM_OM_E!U15</f>
        <v>0</v>
      </c>
      <c r="V15" s="8">
        <f>FC_IND_NFM_AM_E!V15+FC_IND_NFM_PA_E!V15+FC_IND_NFM_SA_E!V15+FC_IND_NFM_OM_E!V15</f>
        <v>0</v>
      </c>
      <c r="W15" s="8">
        <f>FC_IND_NFM_AM_E!W15+FC_IND_NFM_PA_E!W15+FC_IND_NFM_SA_E!W15+FC_IND_NFM_OM_E!W15</f>
        <v>0</v>
      </c>
      <c r="X15" s="8">
        <f>FC_IND_NFM_AM_E!X15+FC_IND_NFM_PA_E!X15+FC_IND_NFM_SA_E!X15+FC_IND_NFM_OM_E!X15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FC_IND_NFM_AM_E!C16+FC_IND_NFM_PA_E!C16+FC_IND_NFM_SA_E!C16+FC_IND_NFM_OM_E!C16</f>
        <v>0</v>
      </c>
      <c r="D16" s="8">
        <f>FC_IND_NFM_AM_E!D16+FC_IND_NFM_PA_E!D16+FC_IND_NFM_SA_E!D16+FC_IND_NFM_OM_E!D16</f>
        <v>0</v>
      </c>
      <c r="E16" s="8">
        <f>FC_IND_NFM_AM_E!E16+FC_IND_NFM_PA_E!E16+FC_IND_NFM_SA_E!E16+FC_IND_NFM_OM_E!E16</f>
        <v>0</v>
      </c>
      <c r="F16" s="8">
        <f>FC_IND_NFM_AM_E!F16+FC_IND_NFM_PA_E!F16+FC_IND_NFM_SA_E!F16+FC_IND_NFM_OM_E!F16</f>
        <v>0</v>
      </c>
      <c r="G16" s="8">
        <f>FC_IND_NFM_AM_E!G16+FC_IND_NFM_PA_E!G16+FC_IND_NFM_SA_E!G16+FC_IND_NFM_OM_E!G16</f>
        <v>0</v>
      </c>
      <c r="H16" s="8">
        <f>FC_IND_NFM_AM_E!H16+FC_IND_NFM_PA_E!H16+FC_IND_NFM_SA_E!H16+FC_IND_NFM_OM_E!H16</f>
        <v>0</v>
      </c>
      <c r="I16" s="8">
        <f>FC_IND_NFM_AM_E!I16+FC_IND_NFM_PA_E!I16+FC_IND_NFM_SA_E!I16+FC_IND_NFM_OM_E!I16</f>
        <v>0</v>
      </c>
      <c r="J16" s="8">
        <f>FC_IND_NFM_AM_E!J16+FC_IND_NFM_PA_E!J16+FC_IND_NFM_SA_E!J16+FC_IND_NFM_OM_E!J16</f>
        <v>0</v>
      </c>
      <c r="K16" s="8">
        <f>FC_IND_NFM_AM_E!K16+FC_IND_NFM_PA_E!K16+FC_IND_NFM_SA_E!K16+FC_IND_NFM_OM_E!K16</f>
        <v>0</v>
      </c>
      <c r="L16" s="8">
        <f>FC_IND_NFM_AM_E!L16+FC_IND_NFM_PA_E!L16+FC_IND_NFM_SA_E!L16+FC_IND_NFM_OM_E!L16</f>
        <v>0</v>
      </c>
      <c r="M16" s="8">
        <f>FC_IND_NFM_AM_E!M16+FC_IND_NFM_PA_E!M16+FC_IND_NFM_SA_E!M16+FC_IND_NFM_OM_E!M16</f>
        <v>0</v>
      </c>
      <c r="N16" s="8">
        <f>FC_IND_NFM_AM_E!N16+FC_IND_NFM_PA_E!N16+FC_IND_NFM_SA_E!N16+FC_IND_NFM_OM_E!N16</f>
        <v>0</v>
      </c>
      <c r="O16" s="8">
        <f>FC_IND_NFM_AM_E!O16+FC_IND_NFM_PA_E!O16+FC_IND_NFM_SA_E!O16+FC_IND_NFM_OM_E!O16</f>
        <v>0</v>
      </c>
      <c r="P16" s="8">
        <f>FC_IND_NFM_AM_E!P16+FC_IND_NFM_PA_E!P16+FC_IND_NFM_SA_E!P16+FC_IND_NFM_OM_E!P16</f>
        <v>0</v>
      </c>
      <c r="Q16" s="8">
        <f>FC_IND_NFM_AM_E!Q16+FC_IND_NFM_PA_E!Q16+FC_IND_NFM_SA_E!Q16+FC_IND_NFM_OM_E!Q16</f>
        <v>0</v>
      </c>
      <c r="R16" s="8">
        <f>FC_IND_NFM_AM_E!R16+FC_IND_NFM_PA_E!R16+FC_IND_NFM_SA_E!R16+FC_IND_NFM_OM_E!R16</f>
        <v>0</v>
      </c>
      <c r="S16" s="8">
        <f>FC_IND_NFM_AM_E!S16+FC_IND_NFM_PA_E!S16+FC_IND_NFM_SA_E!S16+FC_IND_NFM_OM_E!S16</f>
        <v>0</v>
      </c>
      <c r="T16" s="8">
        <f>FC_IND_NFM_AM_E!T16+FC_IND_NFM_PA_E!T16+FC_IND_NFM_SA_E!T16+FC_IND_NFM_OM_E!T16</f>
        <v>0</v>
      </c>
      <c r="U16" s="8">
        <f>FC_IND_NFM_AM_E!U16+FC_IND_NFM_PA_E!U16+FC_IND_NFM_SA_E!U16+FC_IND_NFM_OM_E!U16</f>
        <v>0</v>
      </c>
      <c r="V16" s="8">
        <f>FC_IND_NFM_AM_E!V16+FC_IND_NFM_PA_E!V16+FC_IND_NFM_SA_E!V16+FC_IND_NFM_OM_E!V16</f>
        <v>0</v>
      </c>
      <c r="W16" s="8">
        <f>FC_IND_NFM_AM_E!W16+FC_IND_NFM_PA_E!W16+FC_IND_NFM_SA_E!W16+FC_IND_NFM_OM_E!W16</f>
        <v>0</v>
      </c>
      <c r="X16" s="8">
        <f>FC_IND_NFM_AM_E!X16+FC_IND_NFM_PA_E!X16+FC_IND_NFM_SA_E!X16+FC_IND_NFM_OM_E!X16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13">SUM(C18:C21)</f>
        <v>0</v>
      </c>
      <c r="D17" s="27">
        <f t="shared" ref="D17:W17" si="14">SUM(D18:D21)</f>
        <v>0</v>
      </c>
      <c r="E17" s="27">
        <f t="shared" si="14"/>
        <v>0</v>
      </c>
      <c r="F17" s="27">
        <f t="shared" si="14"/>
        <v>0</v>
      </c>
      <c r="G17" s="27">
        <f t="shared" si="14"/>
        <v>0</v>
      </c>
      <c r="H17" s="27">
        <f t="shared" si="14"/>
        <v>0</v>
      </c>
      <c r="I17" s="27">
        <f t="shared" si="14"/>
        <v>0</v>
      </c>
      <c r="J17" s="27">
        <f t="shared" si="14"/>
        <v>0</v>
      </c>
      <c r="K17" s="27">
        <f t="shared" si="14"/>
        <v>0</v>
      </c>
      <c r="L17" s="27">
        <f t="shared" si="14"/>
        <v>0</v>
      </c>
      <c r="M17" s="27">
        <f t="shared" si="14"/>
        <v>0</v>
      </c>
      <c r="N17" s="27">
        <f t="shared" si="14"/>
        <v>0</v>
      </c>
      <c r="O17" s="27">
        <f t="shared" si="14"/>
        <v>0</v>
      </c>
      <c r="P17" s="27">
        <f t="shared" si="14"/>
        <v>0</v>
      </c>
      <c r="Q17" s="27">
        <f t="shared" si="14"/>
        <v>0</v>
      </c>
      <c r="R17" s="27">
        <f t="shared" si="14"/>
        <v>0</v>
      </c>
      <c r="S17" s="27">
        <f t="shared" si="14"/>
        <v>0</v>
      </c>
      <c r="T17" s="27">
        <f t="shared" si="14"/>
        <v>0</v>
      </c>
      <c r="U17" s="27">
        <f t="shared" si="14"/>
        <v>0</v>
      </c>
      <c r="V17" s="27">
        <f t="shared" si="14"/>
        <v>0</v>
      </c>
      <c r="W17" s="27">
        <f t="shared" si="14"/>
        <v>0</v>
      </c>
      <c r="X17" s="27">
        <f t="shared" ref="X17" si="15">SUM(X18:X21)</f>
        <v>0</v>
      </c>
    </row>
    <row r="18" spans="1:24" ht="11.25" customHeight="1" x14ac:dyDescent="0.2">
      <c r="A18" s="29" t="s">
        <v>26</v>
      </c>
      <c r="B18" s="7" t="s">
        <v>27</v>
      </c>
      <c r="C18" s="8">
        <f>FC_IND_NFM_AM_E!C18+FC_IND_NFM_PA_E!C18+FC_IND_NFM_SA_E!C18+FC_IND_NFM_OM_E!C18</f>
        <v>0</v>
      </c>
      <c r="D18" s="8">
        <f>FC_IND_NFM_AM_E!D18+FC_IND_NFM_PA_E!D18+FC_IND_NFM_SA_E!D18+FC_IND_NFM_OM_E!D18</f>
        <v>0</v>
      </c>
      <c r="E18" s="8">
        <f>FC_IND_NFM_AM_E!E18+FC_IND_NFM_PA_E!E18+FC_IND_NFM_SA_E!E18+FC_IND_NFM_OM_E!E18</f>
        <v>0</v>
      </c>
      <c r="F18" s="8">
        <f>FC_IND_NFM_AM_E!F18+FC_IND_NFM_PA_E!F18+FC_IND_NFM_SA_E!F18+FC_IND_NFM_OM_E!F18</f>
        <v>0</v>
      </c>
      <c r="G18" s="8">
        <f>FC_IND_NFM_AM_E!G18+FC_IND_NFM_PA_E!G18+FC_IND_NFM_SA_E!G18+FC_IND_NFM_OM_E!G18</f>
        <v>0</v>
      </c>
      <c r="H18" s="8">
        <f>FC_IND_NFM_AM_E!H18+FC_IND_NFM_PA_E!H18+FC_IND_NFM_SA_E!H18+FC_IND_NFM_OM_E!H18</f>
        <v>0</v>
      </c>
      <c r="I18" s="8">
        <f>FC_IND_NFM_AM_E!I18+FC_IND_NFM_PA_E!I18+FC_IND_NFM_SA_E!I18+FC_IND_NFM_OM_E!I18</f>
        <v>0</v>
      </c>
      <c r="J18" s="8">
        <f>FC_IND_NFM_AM_E!J18+FC_IND_NFM_PA_E!J18+FC_IND_NFM_SA_E!J18+FC_IND_NFM_OM_E!J18</f>
        <v>0</v>
      </c>
      <c r="K18" s="8">
        <f>FC_IND_NFM_AM_E!K18+FC_IND_NFM_PA_E!K18+FC_IND_NFM_SA_E!K18+FC_IND_NFM_OM_E!K18</f>
        <v>0</v>
      </c>
      <c r="L18" s="8">
        <f>FC_IND_NFM_AM_E!L18+FC_IND_NFM_PA_E!L18+FC_IND_NFM_SA_E!L18+FC_IND_NFM_OM_E!L18</f>
        <v>0</v>
      </c>
      <c r="M18" s="8">
        <f>FC_IND_NFM_AM_E!M18+FC_IND_NFM_PA_E!M18+FC_IND_NFM_SA_E!M18+FC_IND_NFM_OM_E!M18</f>
        <v>0</v>
      </c>
      <c r="N18" s="8">
        <f>FC_IND_NFM_AM_E!N18+FC_IND_NFM_PA_E!N18+FC_IND_NFM_SA_E!N18+FC_IND_NFM_OM_E!N18</f>
        <v>0</v>
      </c>
      <c r="O18" s="8">
        <f>FC_IND_NFM_AM_E!O18+FC_IND_NFM_PA_E!O18+FC_IND_NFM_SA_E!O18+FC_IND_NFM_OM_E!O18</f>
        <v>0</v>
      </c>
      <c r="P18" s="8">
        <f>FC_IND_NFM_AM_E!P18+FC_IND_NFM_PA_E!P18+FC_IND_NFM_SA_E!P18+FC_IND_NFM_OM_E!P18</f>
        <v>0</v>
      </c>
      <c r="Q18" s="8">
        <f>FC_IND_NFM_AM_E!Q18+FC_IND_NFM_PA_E!Q18+FC_IND_NFM_SA_E!Q18+FC_IND_NFM_OM_E!Q18</f>
        <v>0</v>
      </c>
      <c r="R18" s="8">
        <f>FC_IND_NFM_AM_E!R18+FC_IND_NFM_PA_E!R18+FC_IND_NFM_SA_E!R18+FC_IND_NFM_OM_E!R18</f>
        <v>0</v>
      </c>
      <c r="S18" s="8">
        <f>FC_IND_NFM_AM_E!S18+FC_IND_NFM_PA_E!S18+FC_IND_NFM_SA_E!S18+FC_IND_NFM_OM_E!S18</f>
        <v>0</v>
      </c>
      <c r="T18" s="8">
        <f>FC_IND_NFM_AM_E!T18+FC_IND_NFM_PA_E!T18+FC_IND_NFM_SA_E!T18+FC_IND_NFM_OM_E!T18</f>
        <v>0</v>
      </c>
      <c r="U18" s="8">
        <f>FC_IND_NFM_AM_E!U18+FC_IND_NFM_PA_E!U18+FC_IND_NFM_SA_E!U18+FC_IND_NFM_OM_E!U18</f>
        <v>0</v>
      </c>
      <c r="V18" s="8">
        <f>FC_IND_NFM_AM_E!V18+FC_IND_NFM_PA_E!V18+FC_IND_NFM_SA_E!V18+FC_IND_NFM_OM_E!V18</f>
        <v>0</v>
      </c>
      <c r="W18" s="8">
        <f>FC_IND_NFM_AM_E!W18+FC_IND_NFM_PA_E!W18+FC_IND_NFM_SA_E!W18+FC_IND_NFM_OM_E!W18</f>
        <v>0</v>
      </c>
      <c r="X18" s="8">
        <f>FC_IND_NFM_AM_E!X18+FC_IND_NFM_PA_E!X18+FC_IND_NFM_SA_E!X18+FC_IND_NFM_OM_E!X18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FC_IND_NFM_AM_E!C19+FC_IND_NFM_PA_E!C19+FC_IND_NFM_SA_E!C19+FC_IND_NFM_OM_E!C19</f>
        <v>0</v>
      </c>
      <c r="D19" s="8">
        <f>FC_IND_NFM_AM_E!D19+FC_IND_NFM_PA_E!D19+FC_IND_NFM_SA_E!D19+FC_IND_NFM_OM_E!D19</f>
        <v>0</v>
      </c>
      <c r="E19" s="8">
        <f>FC_IND_NFM_AM_E!E19+FC_IND_NFM_PA_E!E19+FC_IND_NFM_SA_E!E19+FC_IND_NFM_OM_E!E19</f>
        <v>0</v>
      </c>
      <c r="F19" s="8">
        <f>FC_IND_NFM_AM_E!F19+FC_IND_NFM_PA_E!F19+FC_IND_NFM_SA_E!F19+FC_IND_NFM_OM_E!F19</f>
        <v>0</v>
      </c>
      <c r="G19" s="8">
        <f>FC_IND_NFM_AM_E!G19+FC_IND_NFM_PA_E!G19+FC_IND_NFM_SA_E!G19+FC_IND_NFM_OM_E!G19</f>
        <v>0</v>
      </c>
      <c r="H19" s="8">
        <f>FC_IND_NFM_AM_E!H19+FC_IND_NFM_PA_E!H19+FC_IND_NFM_SA_E!H19+FC_IND_NFM_OM_E!H19</f>
        <v>0</v>
      </c>
      <c r="I19" s="8">
        <f>FC_IND_NFM_AM_E!I19+FC_IND_NFM_PA_E!I19+FC_IND_NFM_SA_E!I19+FC_IND_NFM_OM_E!I19</f>
        <v>0</v>
      </c>
      <c r="J19" s="8">
        <f>FC_IND_NFM_AM_E!J19+FC_IND_NFM_PA_E!J19+FC_IND_NFM_SA_E!J19+FC_IND_NFM_OM_E!J19</f>
        <v>0</v>
      </c>
      <c r="K19" s="8">
        <f>FC_IND_NFM_AM_E!K19+FC_IND_NFM_PA_E!K19+FC_IND_NFM_SA_E!K19+FC_IND_NFM_OM_E!K19</f>
        <v>0</v>
      </c>
      <c r="L19" s="8">
        <f>FC_IND_NFM_AM_E!L19+FC_IND_NFM_PA_E!L19+FC_IND_NFM_SA_E!L19+FC_IND_NFM_OM_E!L19</f>
        <v>0</v>
      </c>
      <c r="M19" s="8">
        <f>FC_IND_NFM_AM_E!M19+FC_IND_NFM_PA_E!M19+FC_IND_NFM_SA_E!M19+FC_IND_NFM_OM_E!M19</f>
        <v>0</v>
      </c>
      <c r="N19" s="8">
        <f>FC_IND_NFM_AM_E!N19+FC_IND_NFM_PA_E!N19+FC_IND_NFM_SA_E!N19+FC_IND_NFM_OM_E!N19</f>
        <v>0</v>
      </c>
      <c r="O19" s="8">
        <f>FC_IND_NFM_AM_E!O19+FC_IND_NFM_PA_E!O19+FC_IND_NFM_SA_E!O19+FC_IND_NFM_OM_E!O19</f>
        <v>0</v>
      </c>
      <c r="P19" s="8">
        <f>FC_IND_NFM_AM_E!P19+FC_IND_NFM_PA_E!P19+FC_IND_NFM_SA_E!P19+FC_IND_NFM_OM_E!P19</f>
        <v>0</v>
      </c>
      <c r="Q19" s="8">
        <f>FC_IND_NFM_AM_E!Q19+FC_IND_NFM_PA_E!Q19+FC_IND_NFM_SA_E!Q19+FC_IND_NFM_OM_E!Q19</f>
        <v>0</v>
      </c>
      <c r="R19" s="8">
        <f>FC_IND_NFM_AM_E!R19+FC_IND_NFM_PA_E!R19+FC_IND_NFM_SA_E!R19+FC_IND_NFM_OM_E!R19</f>
        <v>0</v>
      </c>
      <c r="S19" s="8">
        <f>FC_IND_NFM_AM_E!S19+FC_IND_NFM_PA_E!S19+FC_IND_NFM_SA_E!S19+FC_IND_NFM_OM_E!S19</f>
        <v>0</v>
      </c>
      <c r="T19" s="8">
        <f>FC_IND_NFM_AM_E!T19+FC_IND_NFM_PA_E!T19+FC_IND_NFM_SA_E!T19+FC_IND_NFM_OM_E!T19</f>
        <v>0</v>
      </c>
      <c r="U19" s="8">
        <f>FC_IND_NFM_AM_E!U19+FC_IND_NFM_PA_E!U19+FC_IND_NFM_SA_E!U19+FC_IND_NFM_OM_E!U19</f>
        <v>0</v>
      </c>
      <c r="V19" s="8">
        <f>FC_IND_NFM_AM_E!V19+FC_IND_NFM_PA_E!V19+FC_IND_NFM_SA_E!V19+FC_IND_NFM_OM_E!V19</f>
        <v>0</v>
      </c>
      <c r="W19" s="8">
        <f>FC_IND_NFM_AM_E!W19+FC_IND_NFM_PA_E!W19+FC_IND_NFM_SA_E!W19+FC_IND_NFM_OM_E!W19</f>
        <v>0</v>
      </c>
      <c r="X19" s="8">
        <f>FC_IND_NFM_AM_E!X19+FC_IND_NFM_PA_E!X19+FC_IND_NFM_SA_E!X19+FC_IND_NFM_OM_E!X19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FC_IND_NFM_AM_E!C20+FC_IND_NFM_PA_E!C20+FC_IND_NFM_SA_E!C20+FC_IND_NFM_OM_E!C20</f>
        <v>0</v>
      </c>
      <c r="D20" s="8">
        <f>FC_IND_NFM_AM_E!D20+FC_IND_NFM_PA_E!D20+FC_IND_NFM_SA_E!D20+FC_IND_NFM_OM_E!D20</f>
        <v>0</v>
      </c>
      <c r="E20" s="8">
        <f>FC_IND_NFM_AM_E!E20+FC_IND_NFM_PA_E!E20+FC_IND_NFM_SA_E!E20+FC_IND_NFM_OM_E!E20</f>
        <v>0</v>
      </c>
      <c r="F20" s="8">
        <f>FC_IND_NFM_AM_E!F20+FC_IND_NFM_PA_E!F20+FC_IND_NFM_SA_E!F20+FC_IND_NFM_OM_E!F20</f>
        <v>0</v>
      </c>
      <c r="G20" s="8">
        <f>FC_IND_NFM_AM_E!G20+FC_IND_NFM_PA_E!G20+FC_IND_NFM_SA_E!G20+FC_IND_NFM_OM_E!G20</f>
        <v>0</v>
      </c>
      <c r="H20" s="8">
        <f>FC_IND_NFM_AM_E!H20+FC_IND_NFM_PA_E!H20+FC_IND_NFM_SA_E!H20+FC_IND_NFM_OM_E!H20</f>
        <v>0</v>
      </c>
      <c r="I20" s="8">
        <f>FC_IND_NFM_AM_E!I20+FC_IND_NFM_PA_E!I20+FC_IND_NFM_SA_E!I20+FC_IND_NFM_OM_E!I20</f>
        <v>0</v>
      </c>
      <c r="J20" s="8">
        <f>FC_IND_NFM_AM_E!J20+FC_IND_NFM_PA_E!J20+FC_IND_NFM_SA_E!J20+FC_IND_NFM_OM_E!J20</f>
        <v>0</v>
      </c>
      <c r="K20" s="8">
        <f>FC_IND_NFM_AM_E!K20+FC_IND_NFM_PA_E!K20+FC_IND_NFM_SA_E!K20+FC_IND_NFM_OM_E!K20</f>
        <v>0</v>
      </c>
      <c r="L20" s="8">
        <f>FC_IND_NFM_AM_E!L20+FC_IND_NFM_PA_E!L20+FC_IND_NFM_SA_E!L20+FC_IND_NFM_OM_E!L20</f>
        <v>0</v>
      </c>
      <c r="M20" s="8">
        <f>FC_IND_NFM_AM_E!M20+FC_IND_NFM_PA_E!M20+FC_IND_NFM_SA_E!M20+FC_IND_NFM_OM_E!M20</f>
        <v>0</v>
      </c>
      <c r="N20" s="8">
        <f>FC_IND_NFM_AM_E!N20+FC_IND_NFM_PA_E!N20+FC_IND_NFM_SA_E!N20+FC_IND_NFM_OM_E!N20</f>
        <v>0</v>
      </c>
      <c r="O20" s="8">
        <f>FC_IND_NFM_AM_E!O20+FC_IND_NFM_PA_E!O20+FC_IND_NFM_SA_E!O20+FC_IND_NFM_OM_E!O20</f>
        <v>0</v>
      </c>
      <c r="P20" s="8">
        <f>FC_IND_NFM_AM_E!P20+FC_IND_NFM_PA_E!P20+FC_IND_NFM_SA_E!P20+FC_IND_NFM_OM_E!P20</f>
        <v>0</v>
      </c>
      <c r="Q20" s="8">
        <f>FC_IND_NFM_AM_E!Q20+FC_IND_NFM_PA_E!Q20+FC_IND_NFM_SA_E!Q20+FC_IND_NFM_OM_E!Q20</f>
        <v>0</v>
      </c>
      <c r="R20" s="8">
        <f>FC_IND_NFM_AM_E!R20+FC_IND_NFM_PA_E!R20+FC_IND_NFM_SA_E!R20+FC_IND_NFM_OM_E!R20</f>
        <v>0</v>
      </c>
      <c r="S20" s="8">
        <f>FC_IND_NFM_AM_E!S20+FC_IND_NFM_PA_E!S20+FC_IND_NFM_SA_E!S20+FC_IND_NFM_OM_E!S20</f>
        <v>0</v>
      </c>
      <c r="T20" s="8">
        <f>FC_IND_NFM_AM_E!T20+FC_IND_NFM_PA_E!T20+FC_IND_NFM_SA_E!T20+FC_IND_NFM_OM_E!T20</f>
        <v>0</v>
      </c>
      <c r="U20" s="8">
        <f>FC_IND_NFM_AM_E!U20+FC_IND_NFM_PA_E!U20+FC_IND_NFM_SA_E!U20+FC_IND_NFM_OM_E!U20</f>
        <v>0</v>
      </c>
      <c r="V20" s="8">
        <f>FC_IND_NFM_AM_E!V20+FC_IND_NFM_PA_E!V20+FC_IND_NFM_SA_E!V20+FC_IND_NFM_OM_E!V20</f>
        <v>0</v>
      </c>
      <c r="W20" s="8">
        <f>FC_IND_NFM_AM_E!W20+FC_IND_NFM_PA_E!W20+FC_IND_NFM_SA_E!W20+FC_IND_NFM_OM_E!W20</f>
        <v>0</v>
      </c>
      <c r="X20" s="8">
        <f>FC_IND_NFM_AM_E!X20+FC_IND_NFM_PA_E!X20+FC_IND_NFM_SA_E!X20+FC_IND_NFM_OM_E!X20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FC_IND_NFM_AM_E!C21+FC_IND_NFM_PA_E!C21+FC_IND_NFM_SA_E!C21+FC_IND_NFM_OM_E!C21</f>
        <v>0</v>
      </c>
      <c r="D21" s="8">
        <f>FC_IND_NFM_AM_E!D21+FC_IND_NFM_PA_E!D21+FC_IND_NFM_SA_E!D21+FC_IND_NFM_OM_E!D21</f>
        <v>0</v>
      </c>
      <c r="E21" s="8">
        <f>FC_IND_NFM_AM_E!E21+FC_IND_NFM_PA_E!E21+FC_IND_NFM_SA_E!E21+FC_IND_NFM_OM_E!E21</f>
        <v>0</v>
      </c>
      <c r="F21" s="8">
        <f>FC_IND_NFM_AM_E!F21+FC_IND_NFM_PA_E!F21+FC_IND_NFM_SA_E!F21+FC_IND_NFM_OM_E!F21</f>
        <v>0</v>
      </c>
      <c r="G21" s="8">
        <f>FC_IND_NFM_AM_E!G21+FC_IND_NFM_PA_E!G21+FC_IND_NFM_SA_E!G21+FC_IND_NFM_OM_E!G21</f>
        <v>0</v>
      </c>
      <c r="H21" s="8">
        <f>FC_IND_NFM_AM_E!H21+FC_IND_NFM_PA_E!H21+FC_IND_NFM_SA_E!H21+FC_IND_NFM_OM_E!H21</f>
        <v>0</v>
      </c>
      <c r="I21" s="8">
        <f>FC_IND_NFM_AM_E!I21+FC_IND_NFM_PA_E!I21+FC_IND_NFM_SA_E!I21+FC_IND_NFM_OM_E!I21</f>
        <v>0</v>
      </c>
      <c r="J21" s="8">
        <f>FC_IND_NFM_AM_E!J21+FC_IND_NFM_PA_E!J21+FC_IND_NFM_SA_E!J21+FC_IND_NFM_OM_E!J21</f>
        <v>0</v>
      </c>
      <c r="K21" s="8">
        <f>FC_IND_NFM_AM_E!K21+FC_IND_NFM_PA_E!K21+FC_IND_NFM_SA_E!K21+FC_IND_NFM_OM_E!K21</f>
        <v>0</v>
      </c>
      <c r="L21" s="8">
        <f>FC_IND_NFM_AM_E!L21+FC_IND_NFM_PA_E!L21+FC_IND_NFM_SA_E!L21+FC_IND_NFM_OM_E!L21</f>
        <v>0</v>
      </c>
      <c r="M21" s="8">
        <f>FC_IND_NFM_AM_E!M21+FC_IND_NFM_PA_E!M21+FC_IND_NFM_SA_E!M21+FC_IND_NFM_OM_E!M21</f>
        <v>0</v>
      </c>
      <c r="N21" s="8">
        <f>FC_IND_NFM_AM_E!N21+FC_IND_NFM_PA_E!N21+FC_IND_NFM_SA_E!N21+FC_IND_NFM_OM_E!N21</f>
        <v>0</v>
      </c>
      <c r="O21" s="8">
        <f>FC_IND_NFM_AM_E!O21+FC_IND_NFM_PA_E!O21+FC_IND_NFM_SA_E!O21+FC_IND_NFM_OM_E!O21</f>
        <v>0</v>
      </c>
      <c r="P21" s="8">
        <f>FC_IND_NFM_AM_E!P21+FC_IND_NFM_PA_E!P21+FC_IND_NFM_SA_E!P21+FC_IND_NFM_OM_E!P21</f>
        <v>0</v>
      </c>
      <c r="Q21" s="8">
        <f>FC_IND_NFM_AM_E!Q21+FC_IND_NFM_PA_E!Q21+FC_IND_NFM_SA_E!Q21+FC_IND_NFM_OM_E!Q21</f>
        <v>0</v>
      </c>
      <c r="R21" s="8">
        <f>FC_IND_NFM_AM_E!R21+FC_IND_NFM_PA_E!R21+FC_IND_NFM_SA_E!R21+FC_IND_NFM_OM_E!R21</f>
        <v>0</v>
      </c>
      <c r="S21" s="8">
        <f>FC_IND_NFM_AM_E!S21+FC_IND_NFM_PA_E!S21+FC_IND_NFM_SA_E!S21+FC_IND_NFM_OM_E!S21</f>
        <v>0</v>
      </c>
      <c r="T21" s="8">
        <f>FC_IND_NFM_AM_E!T21+FC_IND_NFM_PA_E!T21+FC_IND_NFM_SA_E!T21+FC_IND_NFM_OM_E!T21</f>
        <v>0</v>
      </c>
      <c r="U21" s="8">
        <f>FC_IND_NFM_AM_E!U21+FC_IND_NFM_PA_E!U21+FC_IND_NFM_SA_E!U21+FC_IND_NFM_OM_E!U21</f>
        <v>0</v>
      </c>
      <c r="V21" s="8">
        <f>FC_IND_NFM_AM_E!V21+FC_IND_NFM_PA_E!V21+FC_IND_NFM_SA_E!V21+FC_IND_NFM_OM_E!V21</f>
        <v>0</v>
      </c>
      <c r="W21" s="8">
        <f>FC_IND_NFM_AM_E!W21+FC_IND_NFM_PA_E!W21+FC_IND_NFM_SA_E!W21+FC_IND_NFM_OM_E!W21</f>
        <v>0</v>
      </c>
      <c r="X21" s="8">
        <f>FC_IND_NFM_AM_E!X21+FC_IND_NFM_PA_E!X21+FC_IND_NFM_SA_E!X21+FC_IND_NFM_OM_E!X21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6">SUM(C23:C24)</f>
        <v>0</v>
      </c>
      <c r="D22" s="27">
        <f t="shared" ref="D22:W22" si="17">SUM(D23:D24)</f>
        <v>0</v>
      </c>
      <c r="E22" s="27">
        <f t="shared" si="17"/>
        <v>0</v>
      </c>
      <c r="F22" s="27">
        <f t="shared" si="17"/>
        <v>0</v>
      </c>
      <c r="G22" s="27">
        <f t="shared" si="17"/>
        <v>0</v>
      </c>
      <c r="H22" s="27">
        <f t="shared" si="17"/>
        <v>0</v>
      </c>
      <c r="I22" s="27">
        <f t="shared" si="17"/>
        <v>0</v>
      </c>
      <c r="J22" s="27">
        <f t="shared" si="17"/>
        <v>0</v>
      </c>
      <c r="K22" s="27">
        <f t="shared" si="17"/>
        <v>0</v>
      </c>
      <c r="L22" s="27">
        <f t="shared" si="17"/>
        <v>0</v>
      </c>
      <c r="M22" s="27">
        <f t="shared" si="17"/>
        <v>0</v>
      </c>
      <c r="N22" s="27">
        <f t="shared" si="17"/>
        <v>0</v>
      </c>
      <c r="O22" s="27">
        <f t="shared" si="17"/>
        <v>0</v>
      </c>
      <c r="P22" s="27">
        <f t="shared" si="17"/>
        <v>0</v>
      </c>
      <c r="Q22" s="27">
        <f t="shared" si="17"/>
        <v>0</v>
      </c>
      <c r="R22" s="27">
        <f t="shared" si="17"/>
        <v>0</v>
      </c>
      <c r="S22" s="27">
        <f t="shared" si="17"/>
        <v>0</v>
      </c>
      <c r="T22" s="27">
        <f t="shared" si="17"/>
        <v>0</v>
      </c>
      <c r="U22" s="27">
        <f t="shared" si="17"/>
        <v>0</v>
      </c>
      <c r="V22" s="27">
        <f t="shared" si="17"/>
        <v>0</v>
      </c>
      <c r="W22" s="27">
        <f t="shared" si="17"/>
        <v>0</v>
      </c>
      <c r="X22" s="27">
        <f t="shared" ref="X22" si="18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f>FC_IND_NFM_AM_E!C23+FC_IND_NFM_PA_E!C23+FC_IND_NFM_SA_E!C23+FC_IND_NFM_OM_E!C23</f>
        <v>0</v>
      </c>
      <c r="D23" s="8">
        <f>FC_IND_NFM_AM_E!D23+FC_IND_NFM_PA_E!D23+FC_IND_NFM_SA_E!D23+FC_IND_NFM_OM_E!D23</f>
        <v>0</v>
      </c>
      <c r="E23" s="8">
        <f>FC_IND_NFM_AM_E!E23+FC_IND_NFM_PA_E!E23+FC_IND_NFM_SA_E!E23+FC_IND_NFM_OM_E!E23</f>
        <v>0</v>
      </c>
      <c r="F23" s="8">
        <f>FC_IND_NFM_AM_E!F23+FC_IND_NFM_PA_E!F23+FC_IND_NFM_SA_E!F23+FC_IND_NFM_OM_E!F23</f>
        <v>0</v>
      </c>
      <c r="G23" s="8">
        <f>FC_IND_NFM_AM_E!G23+FC_IND_NFM_PA_E!G23+FC_IND_NFM_SA_E!G23+FC_IND_NFM_OM_E!G23</f>
        <v>0</v>
      </c>
      <c r="H23" s="8">
        <f>FC_IND_NFM_AM_E!H23+FC_IND_NFM_PA_E!H23+FC_IND_NFM_SA_E!H23+FC_IND_NFM_OM_E!H23</f>
        <v>0</v>
      </c>
      <c r="I23" s="8">
        <f>FC_IND_NFM_AM_E!I23+FC_IND_NFM_PA_E!I23+FC_IND_NFM_SA_E!I23+FC_IND_NFM_OM_E!I23</f>
        <v>0</v>
      </c>
      <c r="J23" s="8">
        <f>FC_IND_NFM_AM_E!J23+FC_IND_NFM_PA_E!J23+FC_IND_NFM_SA_E!J23+FC_IND_NFM_OM_E!J23</f>
        <v>0</v>
      </c>
      <c r="K23" s="8">
        <f>FC_IND_NFM_AM_E!K23+FC_IND_NFM_PA_E!K23+FC_IND_NFM_SA_E!K23+FC_IND_NFM_OM_E!K23</f>
        <v>0</v>
      </c>
      <c r="L23" s="8">
        <f>FC_IND_NFM_AM_E!L23+FC_IND_NFM_PA_E!L23+FC_IND_NFM_SA_E!L23+FC_IND_NFM_OM_E!L23</f>
        <v>0</v>
      </c>
      <c r="M23" s="8">
        <f>FC_IND_NFM_AM_E!M23+FC_IND_NFM_PA_E!M23+FC_IND_NFM_SA_E!M23+FC_IND_NFM_OM_E!M23</f>
        <v>0</v>
      </c>
      <c r="N23" s="8">
        <f>FC_IND_NFM_AM_E!N23+FC_IND_NFM_PA_E!N23+FC_IND_NFM_SA_E!N23+FC_IND_NFM_OM_E!N23</f>
        <v>0</v>
      </c>
      <c r="O23" s="8">
        <f>FC_IND_NFM_AM_E!O23+FC_IND_NFM_PA_E!O23+FC_IND_NFM_SA_E!O23+FC_IND_NFM_OM_E!O23</f>
        <v>0</v>
      </c>
      <c r="P23" s="8">
        <f>FC_IND_NFM_AM_E!P23+FC_IND_NFM_PA_E!P23+FC_IND_NFM_SA_E!P23+FC_IND_NFM_OM_E!P23</f>
        <v>0</v>
      </c>
      <c r="Q23" s="8">
        <f>FC_IND_NFM_AM_E!Q23+FC_IND_NFM_PA_E!Q23+FC_IND_NFM_SA_E!Q23+FC_IND_NFM_OM_E!Q23</f>
        <v>0</v>
      </c>
      <c r="R23" s="8">
        <f>FC_IND_NFM_AM_E!R23+FC_IND_NFM_PA_E!R23+FC_IND_NFM_SA_E!R23+FC_IND_NFM_OM_E!R23</f>
        <v>0</v>
      </c>
      <c r="S23" s="8">
        <f>FC_IND_NFM_AM_E!S23+FC_IND_NFM_PA_E!S23+FC_IND_NFM_SA_E!S23+FC_IND_NFM_OM_E!S23</f>
        <v>0</v>
      </c>
      <c r="T23" s="8">
        <f>FC_IND_NFM_AM_E!T23+FC_IND_NFM_PA_E!T23+FC_IND_NFM_SA_E!T23+FC_IND_NFM_OM_E!T23</f>
        <v>0</v>
      </c>
      <c r="U23" s="8">
        <f>FC_IND_NFM_AM_E!U23+FC_IND_NFM_PA_E!U23+FC_IND_NFM_SA_E!U23+FC_IND_NFM_OM_E!U23</f>
        <v>0</v>
      </c>
      <c r="V23" s="8">
        <f>FC_IND_NFM_AM_E!V23+FC_IND_NFM_PA_E!V23+FC_IND_NFM_SA_E!V23+FC_IND_NFM_OM_E!V23</f>
        <v>0</v>
      </c>
      <c r="W23" s="8">
        <f>FC_IND_NFM_AM_E!W23+FC_IND_NFM_PA_E!W23+FC_IND_NFM_SA_E!W23+FC_IND_NFM_OM_E!W23</f>
        <v>0</v>
      </c>
      <c r="X23" s="8">
        <f>FC_IND_NFM_AM_E!X23+FC_IND_NFM_PA_E!X23+FC_IND_NFM_SA_E!X23+FC_IND_NFM_OM_E!X23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FC_IND_NFM_AM_E!C24+FC_IND_NFM_PA_E!C24+FC_IND_NFM_SA_E!C24+FC_IND_NFM_OM_E!C24</f>
        <v>0</v>
      </c>
      <c r="D24" s="8">
        <f>FC_IND_NFM_AM_E!D24+FC_IND_NFM_PA_E!D24+FC_IND_NFM_SA_E!D24+FC_IND_NFM_OM_E!D24</f>
        <v>0</v>
      </c>
      <c r="E24" s="8">
        <f>FC_IND_NFM_AM_E!E24+FC_IND_NFM_PA_E!E24+FC_IND_NFM_SA_E!E24+FC_IND_NFM_OM_E!E24</f>
        <v>0</v>
      </c>
      <c r="F24" s="8">
        <f>FC_IND_NFM_AM_E!F24+FC_IND_NFM_PA_E!F24+FC_IND_NFM_SA_E!F24+FC_IND_NFM_OM_E!F24</f>
        <v>0</v>
      </c>
      <c r="G24" s="8">
        <f>FC_IND_NFM_AM_E!G24+FC_IND_NFM_PA_E!G24+FC_IND_NFM_SA_E!G24+FC_IND_NFM_OM_E!G24</f>
        <v>0</v>
      </c>
      <c r="H24" s="8">
        <f>FC_IND_NFM_AM_E!H24+FC_IND_NFM_PA_E!H24+FC_IND_NFM_SA_E!H24+FC_IND_NFM_OM_E!H24</f>
        <v>0</v>
      </c>
      <c r="I24" s="8">
        <f>FC_IND_NFM_AM_E!I24+FC_IND_NFM_PA_E!I24+FC_IND_NFM_SA_E!I24+FC_IND_NFM_OM_E!I24</f>
        <v>0</v>
      </c>
      <c r="J24" s="8">
        <f>FC_IND_NFM_AM_E!J24+FC_IND_NFM_PA_E!J24+FC_IND_NFM_SA_E!J24+FC_IND_NFM_OM_E!J24</f>
        <v>0</v>
      </c>
      <c r="K24" s="8">
        <f>FC_IND_NFM_AM_E!K24+FC_IND_NFM_PA_E!K24+FC_IND_NFM_SA_E!K24+FC_IND_NFM_OM_E!K24</f>
        <v>0</v>
      </c>
      <c r="L24" s="8">
        <f>FC_IND_NFM_AM_E!L24+FC_IND_NFM_PA_E!L24+FC_IND_NFM_SA_E!L24+FC_IND_NFM_OM_E!L24</f>
        <v>0</v>
      </c>
      <c r="M24" s="8">
        <f>FC_IND_NFM_AM_E!M24+FC_IND_NFM_PA_E!M24+FC_IND_NFM_SA_E!M24+FC_IND_NFM_OM_E!M24</f>
        <v>0</v>
      </c>
      <c r="N24" s="8">
        <f>FC_IND_NFM_AM_E!N24+FC_IND_NFM_PA_E!N24+FC_IND_NFM_SA_E!N24+FC_IND_NFM_OM_E!N24</f>
        <v>0</v>
      </c>
      <c r="O24" s="8">
        <f>FC_IND_NFM_AM_E!O24+FC_IND_NFM_PA_E!O24+FC_IND_NFM_SA_E!O24+FC_IND_NFM_OM_E!O24</f>
        <v>0</v>
      </c>
      <c r="P24" s="8">
        <f>FC_IND_NFM_AM_E!P24+FC_IND_NFM_PA_E!P24+FC_IND_NFM_SA_E!P24+FC_IND_NFM_OM_E!P24</f>
        <v>0</v>
      </c>
      <c r="Q24" s="8">
        <f>FC_IND_NFM_AM_E!Q24+FC_IND_NFM_PA_E!Q24+FC_IND_NFM_SA_E!Q24+FC_IND_NFM_OM_E!Q24</f>
        <v>0</v>
      </c>
      <c r="R24" s="8">
        <f>FC_IND_NFM_AM_E!R24+FC_IND_NFM_PA_E!R24+FC_IND_NFM_SA_E!R24+FC_IND_NFM_OM_E!R24</f>
        <v>0</v>
      </c>
      <c r="S24" s="8">
        <f>FC_IND_NFM_AM_E!S24+FC_IND_NFM_PA_E!S24+FC_IND_NFM_SA_E!S24+FC_IND_NFM_OM_E!S24</f>
        <v>0</v>
      </c>
      <c r="T24" s="8">
        <f>FC_IND_NFM_AM_E!T24+FC_IND_NFM_PA_E!T24+FC_IND_NFM_SA_E!T24+FC_IND_NFM_OM_E!T24</f>
        <v>0</v>
      </c>
      <c r="U24" s="8">
        <f>FC_IND_NFM_AM_E!U24+FC_IND_NFM_PA_E!U24+FC_IND_NFM_SA_E!U24+FC_IND_NFM_OM_E!U24</f>
        <v>0</v>
      </c>
      <c r="V24" s="8">
        <f>FC_IND_NFM_AM_E!V24+FC_IND_NFM_PA_E!V24+FC_IND_NFM_SA_E!V24+FC_IND_NFM_OM_E!V24</f>
        <v>0</v>
      </c>
      <c r="W24" s="8">
        <f>FC_IND_NFM_AM_E!W24+FC_IND_NFM_PA_E!W24+FC_IND_NFM_SA_E!W24+FC_IND_NFM_OM_E!W24</f>
        <v>0</v>
      </c>
      <c r="X24" s="8">
        <f>FC_IND_NFM_AM_E!X24+FC_IND_NFM_PA_E!X24+FC_IND_NFM_SA_E!X24+FC_IND_NFM_OM_E!X24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FC_IND_NFM_AM_E!C25+FC_IND_NFM_PA_E!C25+FC_IND_NFM_SA_E!C25+FC_IND_NFM_OM_E!C25</f>
        <v>0</v>
      </c>
      <c r="D25" s="27">
        <f>FC_IND_NFM_AM_E!D25+FC_IND_NFM_PA_E!D25+FC_IND_NFM_SA_E!D25+FC_IND_NFM_OM_E!D25</f>
        <v>0</v>
      </c>
      <c r="E25" s="27">
        <f>FC_IND_NFM_AM_E!E25+FC_IND_NFM_PA_E!E25+FC_IND_NFM_SA_E!E25+FC_IND_NFM_OM_E!E25</f>
        <v>0</v>
      </c>
      <c r="F25" s="27">
        <f>FC_IND_NFM_AM_E!F25+FC_IND_NFM_PA_E!F25+FC_IND_NFM_SA_E!F25+FC_IND_NFM_OM_E!F25</f>
        <v>0</v>
      </c>
      <c r="G25" s="27">
        <f>FC_IND_NFM_AM_E!G25+FC_IND_NFM_PA_E!G25+FC_IND_NFM_SA_E!G25+FC_IND_NFM_OM_E!G25</f>
        <v>0</v>
      </c>
      <c r="H25" s="27">
        <f>FC_IND_NFM_AM_E!H25+FC_IND_NFM_PA_E!H25+FC_IND_NFM_SA_E!H25+FC_IND_NFM_OM_E!H25</f>
        <v>0</v>
      </c>
      <c r="I25" s="27">
        <f>FC_IND_NFM_AM_E!I25+FC_IND_NFM_PA_E!I25+FC_IND_NFM_SA_E!I25+FC_IND_NFM_OM_E!I25</f>
        <v>0</v>
      </c>
      <c r="J25" s="27">
        <f>FC_IND_NFM_AM_E!J25+FC_IND_NFM_PA_E!J25+FC_IND_NFM_SA_E!J25+FC_IND_NFM_OM_E!J25</f>
        <v>0</v>
      </c>
      <c r="K25" s="27">
        <f>FC_IND_NFM_AM_E!K25+FC_IND_NFM_PA_E!K25+FC_IND_NFM_SA_E!K25+FC_IND_NFM_OM_E!K25</f>
        <v>0</v>
      </c>
      <c r="L25" s="27">
        <f>FC_IND_NFM_AM_E!L25+FC_IND_NFM_PA_E!L25+FC_IND_NFM_SA_E!L25+FC_IND_NFM_OM_E!L25</f>
        <v>0</v>
      </c>
      <c r="M25" s="27">
        <f>FC_IND_NFM_AM_E!M25+FC_IND_NFM_PA_E!M25+FC_IND_NFM_SA_E!M25+FC_IND_NFM_OM_E!M25</f>
        <v>0</v>
      </c>
      <c r="N25" s="27">
        <f>FC_IND_NFM_AM_E!N25+FC_IND_NFM_PA_E!N25+FC_IND_NFM_SA_E!N25+FC_IND_NFM_OM_E!N25</f>
        <v>0</v>
      </c>
      <c r="O25" s="27">
        <f>FC_IND_NFM_AM_E!O25+FC_IND_NFM_PA_E!O25+FC_IND_NFM_SA_E!O25+FC_IND_NFM_OM_E!O25</f>
        <v>0</v>
      </c>
      <c r="P25" s="27">
        <f>FC_IND_NFM_AM_E!P25+FC_IND_NFM_PA_E!P25+FC_IND_NFM_SA_E!P25+FC_IND_NFM_OM_E!P25</f>
        <v>0</v>
      </c>
      <c r="Q25" s="27">
        <f>FC_IND_NFM_AM_E!Q25+FC_IND_NFM_PA_E!Q25+FC_IND_NFM_SA_E!Q25+FC_IND_NFM_OM_E!Q25</f>
        <v>0</v>
      </c>
      <c r="R25" s="27">
        <f>FC_IND_NFM_AM_E!R25+FC_IND_NFM_PA_E!R25+FC_IND_NFM_SA_E!R25+FC_IND_NFM_OM_E!R25</f>
        <v>0</v>
      </c>
      <c r="S25" s="27">
        <f>FC_IND_NFM_AM_E!S25+FC_IND_NFM_PA_E!S25+FC_IND_NFM_SA_E!S25+FC_IND_NFM_OM_E!S25</f>
        <v>0</v>
      </c>
      <c r="T25" s="27">
        <f>FC_IND_NFM_AM_E!T25+FC_IND_NFM_PA_E!T25+FC_IND_NFM_SA_E!T25+FC_IND_NFM_OM_E!T25</f>
        <v>0</v>
      </c>
      <c r="U25" s="27">
        <f>FC_IND_NFM_AM_E!U25+FC_IND_NFM_PA_E!U25+FC_IND_NFM_SA_E!U25+FC_IND_NFM_OM_E!U25</f>
        <v>0</v>
      </c>
      <c r="V25" s="27">
        <f>FC_IND_NFM_AM_E!V25+FC_IND_NFM_PA_E!V25+FC_IND_NFM_SA_E!V25+FC_IND_NFM_OM_E!V25</f>
        <v>0</v>
      </c>
      <c r="W25" s="27">
        <f>FC_IND_NFM_AM_E!W25+FC_IND_NFM_PA_E!W25+FC_IND_NFM_SA_E!W25+FC_IND_NFM_OM_E!W25</f>
        <v>0</v>
      </c>
      <c r="X25" s="27">
        <f>FC_IND_NFM_AM_E!X25+FC_IND_NFM_PA_E!X25+FC_IND_NFM_SA_E!X25+FC_IND_NFM_OM_E!X25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9">SUM(C27,C33)</f>
        <v>0</v>
      </c>
      <c r="D26" s="27">
        <f t="shared" ref="D26:W26" si="20">SUM(D27,D33)</f>
        <v>0</v>
      </c>
      <c r="E26" s="27">
        <f t="shared" si="20"/>
        <v>0</v>
      </c>
      <c r="F26" s="27">
        <f t="shared" si="20"/>
        <v>0</v>
      </c>
      <c r="G26" s="27">
        <f t="shared" si="20"/>
        <v>0</v>
      </c>
      <c r="H26" s="27">
        <f t="shared" si="20"/>
        <v>0</v>
      </c>
      <c r="I26" s="27">
        <f t="shared" si="20"/>
        <v>0</v>
      </c>
      <c r="J26" s="27">
        <f t="shared" si="20"/>
        <v>0</v>
      </c>
      <c r="K26" s="27">
        <f t="shared" si="20"/>
        <v>0</v>
      </c>
      <c r="L26" s="27">
        <f t="shared" si="20"/>
        <v>0</v>
      </c>
      <c r="M26" s="27">
        <f t="shared" si="20"/>
        <v>0</v>
      </c>
      <c r="N26" s="27">
        <f t="shared" si="20"/>
        <v>0</v>
      </c>
      <c r="O26" s="27">
        <f t="shared" si="20"/>
        <v>0</v>
      </c>
      <c r="P26" s="27">
        <f t="shared" si="20"/>
        <v>0</v>
      </c>
      <c r="Q26" s="27">
        <f t="shared" si="20"/>
        <v>0</v>
      </c>
      <c r="R26" s="27">
        <f t="shared" si="20"/>
        <v>0</v>
      </c>
      <c r="S26" s="27">
        <f t="shared" si="20"/>
        <v>0</v>
      </c>
      <c r="T26" s="27">
        <f t="shared" si="20"/>
        <v>0</v>
      </c>
      <c r="U26" s="27">
        <f t="shared" si="20"/>
        <v>0</v>
      </c>
      <c r="V26" s="27">
        <f t="shared" si="20"/>
        <v>0</v>
      </c>
      <c r="W26" s="27">
        <f t="shared" si="20"/>
        <v>0</v>
      </c>
      <c r="X26" s="27">
        <f t="shared" ref="X26" si="21">SUM(X27,X33)</f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22">SUM(C28:C32)</f>
        <v>0</v>
      </c>
      <c r="D27" s="19">
        <f t="shared" ref="D27:W27" si="23">SUM(D28:D32)</f>
        <v>0</v>
      </c>
      <c r="E27" s="19">
        <f t="shared" si="23"/>
        <v>0</v>
      </c>
      <c r="F27" s="19">
        <f t="shared" si="23"/>
        <v>0</v>
      </c>
      <c r="G27" s="19">
        <f t="shared" si="23"/>
        <v>0</v>
      </c>
      <c r="H27" s="19">
        <f t="shared" si="23"/>
        <v>0</v>
      </c>
      <c r="I27" s="19">
        <f t="shared" si="23"/>
        <v>0</v>
      </c>
      <c r="J27" s="19">
        <f t="shared" si="23"/>
        <v>0</v>
      </c>
      <c r="K27" s="19">
        <f t="shared" si="23"/>
        <v>0</v>
      </c>
      <c r="L27" s="19">
        <f t="shared" si="23"/>
        <v>0</v>
      </c>
      <c r="M27" s="19">
        <f t="shared" si="23"/>
        <v>0</v>
      </c>
      <c r="N27" s="19">
        <f t="shared" si="23"/>
        <v>0</v>
      </c>
      <c r="O27" s="19">
        <f t="shared" si="23"/>
        <v>0</v>
      </c>
      <c r="P27" s="19">
        <f t="shared" si="23"/>
        <v>0</v>
      </c>
      <c r="Q27" s="19">
        <f t="shared" si="23"/>
        <v>0</v>
      </c>
      <c r="R27" s="19">
        <f t="shared" si="23"/>
        <v>0</v>
      </c>
      <c r="S27" s="19">
        <f t="shared" si="23"/>
        <v>0</v>
      </c>
      <c r="T27" s="19">
        <f t="shared" si="23"/>
        <v>0</v>
      </c>
      <c r="U27" s="19">
        <f t="shared" si="23"/>
        <v>0</v>
      </c>
      <c r="V27" s="19">
        <f t="shared" si="23"/>
        <v>0</v>
      </c>
      <c r="W27" s="19">
        <f t="shared" si="23"/>
        <v>0</v>
      </c>
      <c r="X27" s="19">
        <f t="shared" ref="X27" si="24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f>FC_IND_NFM_AM_E!C28+FC_IND_NFM_PA_E!C28+FC_IND_NFM_SA_E!C28+FC_IND_NFM_OM_E!C28</f>
        <v>0</v>
      </c>
      <c r="D28" s="8">
        <f>FC_IND_NFM_AM_E!D28+FC_IND_NFM_PA_E!D28+FC_IND_NFM_SA_E!D28+FC_IND_NFM_OM_E!D28</f>
        <v>0</v>
      </c>
      <c r="E28" s="8">
        <f>FC_IND_NFM_AM_E!E28+FC_IND_NFM_PA_E!E28+FC_IND_NFM_SA_E!E28+FC_IND_NFM_OM_E!E28</f>
        <v>0</v>
      </c>
      <c r="F28" s="8">
        <f>FC_IND_NFM_AM_E!F28+FC_IND_NFM_PA_E!F28+FC_IND_NFM_SA_E!F28+FC_IND_NFM_OM_E!F28</f>
        <v>0</v>
      </c>
      <c r="G28" s="8">
        <f>FC_IND_NFM_AM_E!G28+FC_IND_NFM_PA_E!G28+FC_IND_NFM_SA_E!G28+FC_IND_NFM_OM_E!G28</f>
        <v>0</v>
      </c>
      <c r="H28" s="8">
        <f>FC_IND_NFM_AM_E!H28+FC_IND_NFM_PA_E!H28+FC_IND_NFM_SA_E!H28+FC_IND_NFM_OM_E!H28</f>
        <v>0</v>
      </c>
      <c r="I28" s="8">
        <f>FC_IND_NFM_AM_E!I28+FC_IND_NFM_PA_E!I28+FC_IND_NFM_SA_E!I28+FC_IND_NFM_OM_E!I28</f>
        <v>0</v>
      </c>
      <c r="J28" s="8">
        <f>FC_IND_NFM_AM_E!J28+FC_IND_NFM_PA_E!J28+FC_IND_NFM_SA_E!J28+FC_IND_NFM_OM_E!J28</f>
        <v>0</v>
      </c>
      <c r="K28" s="8">
        <f>FC_IND_NFM_AM_E!K28+FC_IND_NFM_PA_E!K28+FC_IND_NFM_SA_E!K28+FC_IND_NFM_OM_E!K28</f>
        <v>0</v>
      </c>
      <c r="L28" s="8">
        <f>FC_IND_NFM_AM_E!L28+FC_IND_NFM_PA_E!L28+FC_IND_NFM_SA_E!L28+FC_IND_NFM_OM_E!L28</f>
        <v>0</v>
      </c>
      <c r="M28" s="8">
        <f>FC_IND_NFM_AM_E!M28+FC_IND_NFM_PA_E!M28+FC_IND_NFM_SA_E!M28+FC_IND_NFM_OM_E!M28</f>
        <v>0</v>
      </c>
      <c r="N28" s="8">
        <f>FC_IND_NFM_AM_E!N28+FC_IND_NFM_PA_E!N28+FC_IND_NFM_SA_E!N28+FC_IND_NFM_OM_E!N28</f>
        <v>0</v>
      </c>
      <c r="O28" s="8">
        <f>FC_IND_NFM_AM_E!O28+FC_IND_NFM_PA_E!O28+FC_IND_NFM_SA_E!O28+FC_IND_NFM_OM_E!O28</f>
        <v>0</v>
      </c>
      <c r="P28" s="8">
        <f>FC_IND_NFM_AM_E!P28+FC_IND_NFM_PA_E!P28+FC_IND_NFM_SA_E!P28+FC_IND_NFM_OM_E!P28</f>
        <v>0</v>
      </c>
      <c r="Q28" s="8">
        <f>FC_IND_NFM_AM_E!Q28+FC_IND_NFM_PA_E!Q28+FC_IND_NFM_SA_E!Q28+FC_IND_NFM_OM_E!Q28</f>
        <v>0</v>
      </c>
      <c r="R28" s="8">
        <f>FC_IND_NFM_AM_E!R28+FC_IND_NFM_PA_E!R28+FC_IND_NFM_SA_E!R28+FC_IND_NFM_OM_E!R28</f>
        <v>0</v>
      </c>
      <c r="S28" s="8">
        <f>FC_IND_NFM_AM_E!S28+FC_IND_NFM_PA_E!S28+FC_IND_NFM_SA_E!S28+FC_IND_NFM_OM_E!S28</f>
        <v>0</v>
      </c>
      <c r="T28" s="8">
        <f>FC_IND_NFM_AM_E!T28+FC_IND_NFM_PA_E!T28+FC_IND_NFM_SA_E!T28+FC_IND_NFM_OM_E!T28</f>
        <v>0</v>
      </c>
      <c r="U28" s="8">
        <f>FC_IND_NFM_AM_E!U28+FC_IND_NFM_PA_E!U28+FC_IND_NFM_SA_E!U28+FC_IND_NFM_OM_E!U28</f>
        <v>0</v>
      </c>
      <c r="V28" s="8">
        <f>FC_IND_NFM_AM_E!V28+FC_IND_NFM_PA_E!V28+FC_IND_NFM_SA_E!V28+FC_IND_NFM_OM_E!V28</f>
        <v>0</v>
      </c>
      <c r="W28" s="8">
        <f>FC_IND_NFM_AM_E!W28+FC_IND_NFM_PA_E!W28+FC_IND_NFM_SA_E!W28+FC_IND_NFM_OM_E!W28</f>
        <v>0</v>
      </c>
      <c r="X28" s="8">
        <f>FC_IND_NFM_AM_E!X28+FC_IND_NFM_PA_E!X28+FC_IND_NFM_SA_E!X28+FC_IND_NFM_OM_E!X28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FC_IND_NFM_AM_E!C29+FC_IND_NFM_PA_E!C29+FC_IND_NFM_SA_E!C29+FC_IND_NFM_OM_E!C29</f>
        <v>0</v>
      </c>
      <c r="D29" s="8">
        <f>FC_IND_NFM_AM_E!D29+FC_IND_NFM_PA_E!D29+FC_IND_NFM_SA_E!D29+FC_IND_NFM_OM_E!D29</f>
        <v>0</v>
      </c>
      <c r="E29" s="8">
        <f>FC_IND_NFM_AM_E!E29+FC_IND_NFM_PA_E!E29+FC_IND_NFM_SA_E!E29+FC_IND_NFM_OM_E!E29</f>
        <v>0</v>
      </c>
      <c r="F29" s="8">
        <f>FC_IND_NFM_AM_E!F29+FC_IND_NFM_PA_E!F29+FC_IND_NFM_SA_E!F29+FC_IND_NFM_OM_E!F29</f>
        <v>0</v>
      </c>
      <c r="G29" s="8">
        <f>FC_IND_NFM_AM_E!G29+FC_IND_NFM_PA_E!G29+FC_IND_NFM_SA_E!G29+FC_IND_NFM_OM_E!G29</f>
        <v>0</v>
      </c>
      <c r="H29" s="8">
        <f>FC_IND_NFM_AM_E!H29+FC_IND_NFM_PA_E!H29+FC_IND_NFM_SA_E!H29+FC_IND_NFM_OM_E!H29</f>
        <v>0</v>
      </c>
      <c r="I29" s="8">
        <f>FC_IND_NFM_AM_E!I29+FC_IND_NFM_PA_E!I29+FC_IND_NFM_SA_E!I29+FC_IND_NFM_OM_E!I29</f>
        <v>0</v>
      </c>
      <c r="J29" s="8">
        <f>FC_IND_NFM_AM_E!J29+FC_IND_NFM_PA_E!J29+FC_IND_NFM_SA_E!J29+FC_IND_NFM_OM_E!J29</f>
        <v>0</v>
      </c>
      <c r="K29" s="8">
        <f>FC_IND_NFM_AM_E!K29+FC_IND_NFM_PA_E!K29+FC_IND_NFM_SA_E!K29+FC_IND_NFM_OM_E!K29</f>
        <v>0</v>
      </c>
      <c r="L29" s="8">
        <f>FC_IND_NFM_AM_E!L29+FC_IND_NFM_PA_E!L29+FC_IND_NFM_SA_E!L29+FC_IND_NFM_OM_E!L29</f>
        <v>0</v>
      </c>
      <c r="M29" s="8">
        <f>FC_IND_NFM_AM_E!M29+FC_IND_NFM_PA_E!M29+FC_IND_NFM_SA_E!M29+FC_IND_NFM_OM_E!M29</f>
        <v>0</v>
      </c>
      <c r="N29" s="8">
        <f>FC_IND_NFM_AM_E!N29+FC_IND_NFM_PA_E!N29+FC_IND_NFM_SA_E!N29+FC_IND_NFM_OM_E!N29</f>
        <v>0</v>
      </c>
      <c r="O29" s="8">
        <f>FC_IND_NFM_AM_E!O29+FC_IND_NFM_PA_E!O29+FC_IND_NFM_SA_E!O29+FC_IND_NFM_OM_E!O29</f>
        <v>0</v>
      </c>
      <c r="P29" s="8">
        <f>FC_IND_NFM_AM_E!P29+FC_IND_NFM_PA_E!P29+FC_IND_NFM_SA_E!P29+FC_IND_NFM_OM_E!P29</f>
        <v>0</v>
      </c>
      <c r="Q29" s="8">
        <f>FC_IND_NFM_AM_E!Q29+FC_IND_NFM_PA_E!Q29+FC_IND_NFM_SA_E!Q29+FC_IND_NFM_OM_E!Q29</f>
        <v>0</v>
      </c>
      <c r="R29" s="8">
        <f>FC_IND_NFM_AM_E!R29+FC_IND_NFM_PA_E!R29+FC_IND_NFM_SA_E!R29+FC_IND_NFM_OM_E!R29</f>
        <v>0</v>
      </c>
      <c r="S29" s="8">
        <f>FC_IND_NFM_AM_E!S29+FC_IND_NFM_PA_E!S29+FC_IND_NFM_SA_E!S29+FC_IND_NFM_OM_E!S29</f>
        <v>0</v>
      </c>
      <c r="T29" s="8">
        <f>FC_IND_NFM_AM_E!T29+FC_IND_NFM_PA_E!T29+FC_IND_NFM_SA_E!T29+FC_IND_NFM_OM_E!T29</f>
        <v>0</v>
      </c>
      <c r="U29" s="8">
        <f>FC_IND_NFM_AM_E!U29+FC_IND_NFM_PA_E!U29+FC_IND_NFM_SA_E!U29+FC_IND_NFM_OM_E!U29</f>
        <v>0</v>
      </c>
      <c r="V29" s="8">
        <f>FC_IND_NFM_AM_E!V29+FC_IND_NFM_PA_E!V29+FC_IND_NFM_SA_E!V29+FC_IND_NFM_OM_E!V29</f>
        <v>0</v>
      </c>
      <c r="W29" s="8">
        <f>FC_IND_NFM_AM_E!W29+FC_IND_NFM_PA_E!W29+FC_IND_NFM_SA_E!W29+FC_IND_NFM_OM_E!W29</f>
        <v>0</v>
      </c>
      <c r="X29" s="8">
        <f>FC_IND_NFM_AM_E!X29+FC_IND_NFM_PA_E!X29+FC_IND_NFM_SA_E!X29+FC_IND_NFM_OM_E!X29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FC_IND_NFM_AM_E!C30+FC_IND_NFM_PA_E!C30+FC_IND_NFM_SA_E!C30+FC_IND_NFM_OM_E!C30</f>
        <v>0</v>
      </c>
      <c r="D30" s="8">
        <f>FC_IND_NFM_AM_E!D30+FC_IND_NFM_PA_E!D30+FC_IND_NFM_SA_E!D30+FC_IND_NFM_OM_E!D30</f>
        <v>0</v>
      </c>
      <c r="E30" s="8">
        <f>FC_IND_NFM_AM_E!E30+FC_IND_NFM_PA_E!E30+FC_IND_NFM_SA_E!E30+FC_IND_NFM_OM_E!E30</f>
        <v>0</v>
      </c>
      <c r="F30" s="8">
        <f>FC_IND_NFM_AM_E!F30+FC_IND_NFM_PA_E!F30+FC_IND_NFM_SA_E!F30+FC_IND_NFM_OM_E!F30</f>
        <v>0</v>
      </c>
      <c r="G30" s="8">
        <f>FC_IND_NFM_AM_E!G30+FC_IND_NFM_PA_E!G30+FC_IND_NFM_SA_E!G30+FC_IND_NFM_OM_E!G30</f>
        <v>0</v>
      </c>
      <c r="H30" s="8">
        <f>FC_IND_NFM_AM_E!H30+FC_IND_NFM_PA_E!H30+FC_IND_NFM_SA_E!H30+FC_IND_NFM_OM_E!H30</f>
        <v>0</v>
      </c>
      <c r="I30" s="8">
        <f>FC_IND_NFM_AM_E!I30+FC_IND_NFM_PA_E!I30+FC_IND_NFM_SA_E!I30+FC_IND_NFM_OM_E!I30</f>
        <v>0</v>
      </c>
      <c r="J30" s="8">
        <f>FC_IND_NFM_AM_E!J30+FC_IND_NFM_PA_E!J30+FC_IND_NFM_SA_E!J30+FC_IND_NFM_OM_E!J30</f>
        <v>0</v>
      </c>
      <c r="K30" s="8">
        <f>FC_IND_NFM_AM_E!K30+FC_IND_NFM_PA_E!K30+FC_IND_NFM_SA_E!K30+FC_IND_NFM_OM_E!K30</f>
        <v>0</v>
      </c>
      <c r="L30" s="8">
        <f>FC_IND_NFM_AM_E!L30+FC_IND_NFM_PA_E!L30+FC_IND_NFM_SA_E!L30+FC_IND_NFM_OM_E!L30</f>
        <v>0</v>
      </c>
      <c r="M30" s="8">
        <f>FC_IND_NFM_AM_E!M30+FC_IND_NFM_PA_E!M30+FC_IND_NFM_SA_E!M30+FC_IND_NFM_OM_E!M30</f>
        <v>0</v>
      </c>
      <c r="N30" s="8">
        <f>FC_IND_NFM_AM_E!N30+FC_IND_NFM_PA_E!N30+FC_IND_NFM_SA_E!N30+FC_IND_NFM_OM_E!N30</f>
        <v>0</v>
      </c>
      <c r="O30" s="8">
        <f>FC_IND_NFM_AM_E!O30+FC_IND_NFM_PA_E!O30+FC_IND_NFM_SA_E!O30+FC_IND_NFM_OM_E!O30</f>
        <v>0</v>
      </c>
      <c r="P30" s="8">
        <f>FC_IND_NFM_AM_E!P30+FC_IND_NFM_PA_E!P30+FC_IND_NFM_SA_E!P30+FC_IND_NFM_OM_E!P30</f>
        <v>0</v>
      </c>
      <c r="Q30" s="8">
        <f>FC_IND_NFM_AM_E!Q30+FC_IND_NFM_PA_E!Q30+FC_IND_NFM_SA_E!Q30+FC_IND_NFM_OM_E!Q30</f>
        <v>0</v>
      </c>
      <c r="R30" s="8">
        <f>FC_IND_NFM_AM_E!R30+FC_IND_NFM_PA_E!R30+FC_IND_NFM_SA_E!R30+FC_IND_NFM_OM_E!R30</f>
        <v>0</v>
      </c>
      <c r="S30" s="8">
        <f>FC_IND_NFM_AM_E!S30+FC_IND_NFM_PA_E!S30+FC_IND_NFM_SA_E!S30+FC_IND_NFM_OM_E!S30</f>
        <v>0</v>
      </c>
      <c r="T30" s="8">
        <f>FC_IND_NFM_AM_E!T30+FC_IND_NFM_PA_E!T30+FC_IND_NFM_SA_E!T30+FC_IND_NFM_OM_E!T30</f>
        <v>0</v>
      </c>
      <c r="U30" s="8">
        <f>FC_IND_NFM_AM_E!U30+FC_IND_NFM_PA_E!U30+FC_IND_NFM_SA_E!U30+FC_IND_NFM_OM_E!U30</f>
        <v>0</v>
      </c>
      <c r="V30" s="8">
        <f>FC_IND_NFM_AM_E!V30+FC_IND_NFM_PA_E!V30+FC_IND_NFM_SA_E!V30+FC_IND_NFM_OM_E!V30</f>
        <v>0</v>
      </c>
      <c r="W30" s="8">
        <f>FC_IND_NFM_AM_E!W30+FC_IND_NFM_PA_E!W30+FC_IND_NFM_SA_E!W30+FC_IND_NFM_OM_E!W30</f>
        <v>0</v>
      </c>
      <c r="X30" s="8">
        <f>FC_IND_NFM_AM_E!X30+FC_IND_NFM_PA_E!X30+FC_IND_NFM_SA_E!X30+FC_IND_NFM_OM_E!X30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FC_IND_NFM_AM_E!C31+FC_IND_NFM_PA_E!C31+FC_IND_NFM_SA_E!C31+FC_IND_NFM_OM_E!C31</f>
        <v>0</v>
      </c>
      <c r="D31" s="8">
        <f>FC_IND_NFM_AM_E!D31+FC_IND_NFM_PA_E!D31+FC_IND_NFM_SA_E!D31+FC_IND_NFM_OM_E!D31</f>
        <v>0</v>
      </c>
      <c r="E31" s="8">
        <f>FC_IND_NFM_AM_E!E31+FC_IND_NFM_PA_E!E31+FC_IND_NFM_SA_E!E31+FC_IND_NFM_OM_E!E31</f>
        <v>0</v>
      </c>
      <c r="F31" s="8">
        <f>FC_IND_NFM_AM_E!F31+FC_IND_NFM_PA_E!F31+FC_IND_NFM_SA_E!F31+FC_IND_NFM_OM_E!F31</f>
        <v>0</v>
      </c>
      <c r="G31" s="8">
        <f>FC_IND_NFM_AM_E!G31+FC_IND_NFM_PA_E!G31+FC_IND_NFM_SA_E!G31+FC_IND_NFM_OM_E!G31</f>
        <v>0</v>
      </c>
      <c r="H31" s="8">
        <f>FC_IND_NFM_AM_E!H31+FC_IND_NFM_PA_E!H31+FC_IND_NFM_SA_E!H31+FC_IND_NFM_OM_E!H31</f>
        <v>0</v>
      </c>
      <c r="I31" s="8">
        <f>FC_IND_NFM_AM_E!I31+FC_IND_NFM_PA_E!I31+FC_IND_NFM_SA_E!I31+FC_IND_NFM_OM_E!I31</f>
        <v>0</v>
      </c>
      <c r="J31" s="8">
        <f>FC_IND_NFM_AM_E!J31+FC_IND_NFM_PA_E!J31+FC_IND_NFM_SA_E!J31+FC_IND_NFM_OM_E!J31</f>
        <v>0</v>
      </c>
      <c r="K31" s="8">
        <f>FC_IND_NFM_AM_E!K31+FC_IND_NFM_PA_E!K31+FC_IND_NFM_SA_E!K31+FC_IND_NFM_OM_E!K31</f>
        <v>0</v>
      </c>
      <c r="L31" s="8">
        <f>FC_IND_NFM_AM_E!L31+FC_IND_NFM_PA_E!L31+FC_IND_NFM_SA_E!L31+FC_IND_NFM_OM_E!L31</f>
        <v>0</v>
      </c>
      <c r="M31" s="8">
        <f>FC_IND_NFM_AM_E!M31+FC_IND_NFM_PA_E!M31+FC_IND_NFM_SA_E!M31+FC_IND_NFM_OM_E!M31</f>
        <v>0</v>
      </c>
      <c r="N31" s="8">
        <f>FC_IND_NFM_AM_E!N31+FC_IND_NFM_PA_E!N31+FC_IND_NFM_SA_E!N31+FC_IND_NFM_OM_E!N31</f>
        <v>0</v>
      </c>
      <c r="O31" s="8">
        <f>FC_IND_NFM_AM_E!O31+FC_IND_NFM_PA_E!O31+FC_IND_NFM_SA_E!O31+FC_IND_NFM_OM_E!O31</f>
        <v>0</v>
      </c>
      <c r="P31" s="8">
        <f>FC_IND_NFM_AM_E!P31+FC_IND_NFM_PA_E!P31+FC_IND_NFM_SA_E!P31+FC_IND_NFM_OM_E!P31</f>
        <v>0</v>
      </c>
      <c r="Q31" s="8">
        <f>FC_IND_NFM_AM_E!Q31+FC_IND_NFM_PA_E!Q31+FC_IND_NFM_SA_E!Q31+FC_IND_NFM_OM_E!Q31</f>
        <v>0</v>
      </c>
      <c r="R31" s="8">
        <f>FC_IND_NFM_AM_E!R31+FC_IND_NFM_PA_E!R31+FC_IND_NFM_SA_E!R31+FC_IND_NFM_OM_E!R31</f>
        <v>0</v>
      </c>
      <c r="S31" s="8">
        <f>FC_IND_NFM_AM_E!S31+FC_IND_NFM_PA_E!S31+FC_IND_NFM_SA_E!S31+FC_IND_NFM_OM_E!S31</f>
        <v>0</v>
      </c>
      <c r="T31" s="8">
        <f>FC_IND_NFM_AM_E!T31+FC_IND_NFM_PA_E!T31+FC_IND_NFM_SA_E!T31+FC_IND_NFM_OM_E!T31</f>
        <v>0</v>
      </c>
      <c r="U31" s="8">
        <f>FC_IND_NFM_AM_E!U31+FC_IND_NFM_PA_E!U31+FC_IND_NFM_SA_E!U31+FC_IND_NFM_OM_E!U31</f>
        <v>0</v>
      </c>
      <c r="V31" s="8">
        <f>FC_IND_NFM_AM_E!V31+FC_IND_NFM_PA_E!V31+FC_IND_NFM_SA_E!V31+FC_IND_NFM_OM_E!V31</f>
        <v>0</v>
      </c>
      <c r="W31" s="8">
        <f>FC_IND_NFM_AM_E!W31+FC_IND_NFM_PA_E!W31+FC_IND_NFM_SA_E!W31+FC_IND_NFM_OM_E!W31</f>
        <v>0</v>
      </c>
      <c r="X31" s="8">
        <f>FC_IND_NFM_AM_E!X31+FC_IND_NFM_PA_E!X31+FC_IND_NFM_SA_E!X31+FC_IND_NFM_OM_E!X31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FC_IND_NFM_AM_E!C32+FC_IND_NFM_PA_E!C32+FC_IND_NFM_SA_E!C32+FC_IND_NFM_OM_E!C32</f>
        <v>0</v>
      </c>
      <c r="D32" s="8">
        <f>FC_IND_NFM_AM_E!D32+FC_IND_NFM_PA_E!D32+FC_IND_NFM_SA_E!D32+FC_IND_NFM_OM_E!D32</f>
        <v>0</v>
      </c>
      <c r="E32" s="8">
        <f>FC_IND_NFM_AM_E!E32+FC_IND_NFM_PA_E!E32+FC_IND_NFM_SA_E!E32+FC_IND_NFM_OM_E!E32</f>
        <v>0</v>
      </c>
      <c r="F32" s="8">
        <f>FC_IND_NFM_AM_E!F32+FC_IND_NFM_PA_E!F32+FC_IND_NFM_SA_E!F32+FC_IND_NFM_OM_E!F32</f>
        <v>0</v>
      </c>
      <c r="G32" s="8">
        <f>FC_IND_NFM_AM_E!G32+FC_IND_NFM_PA_E!G32+FC_IND_NFM_SA_E!G32+FC_IND_NFM_OM_E!G32</f>
        <v>0</v>
      </c>
      <c r="H32" s="8">
        <f>FC_IND_NFM_AM_E!H32+FC_IND_NFM_PA_E!H32+FC_IND_NFM_SA_E!H32+FC_IND_NFM_OM_E!H32</f>
        <v>0</v>
      </c>
      <c r="I32" s="8">
        <f>FC_IND_NFM_AM_E!I32+FC_IND_NFM_PA_E!I32+FC_IND_NFM_SA_E!I32+FC_IND_NFM_OM_E!I32</f>
        <v>0</v>
      </c>
      <c r="J32" s="8">
        <f>FC_IND_NFM_AM_E!J32+FC_IND_NFM_PA_E!J32+FC_IND_NFM_SA_E!J32+FC_IND_NFM_OM_E!J32</f>
        <v>0</v>
      </c>
      <c r="K32" s="8">
        <f>FC_IND_NFM_AM_E!K32+FC_IND_NFM_PA_E!K32+FC_IND_NFM_SA_E!K32+FC_IND_NFM_OM_E!K32</f>
        <v>0</v>
      </c>
      <c r="L32" s="8">
        <f>FC_IND_NFM_AM_E!L32+FC_IND_NFM_PA_E!L32+FC_IND_NFM_SA_E!L32+FC_IND_NFM_OM_E!L32</f>
        <v>0</v>
      </c>
      <c r="M32" s="8">
        <f>FC_IND_NFM_AM_E!M32+FC_IND_NFM_PA_E!M32+FC_IND_NFM_SA_E!M32+FC_IND_NFM_OM_E!M32</f>
        <v>0</v>
      </c>
      <c r="N32" s="8">
        <f>FC_IND_NFM_AM_E!N32+FC_IND_NFM_PA_E!N32+FC_IND_NFM_SA_E!N32+FC_IND_NFM_OM_E!N32</f>
        <v>0</v>
      </c>
      <c r="O32" s="8">
        <f>FC_IND_NFM_AM_E!O32+FC_IND_NFM_PA_E!O32+FC_IND_NFM_SA_E!O32+FC_IND_NFM_OM_E!O32</f>
        <v>0</v>
      </c>
      <c r="P32" s="8">
        <f>FC_IND_NFM_AM_E!P32+FC_IND_NFM_PA_E!P32+FC_IND_NFM_SA_E!P32+FC_IND_NFM_OM_E!P32</f>
        <v>0</v>
      </c>
      <c r="Q32" s="8">
        <f>FC_IND_NFM_AM_E!Q32+FC_IND_NFM_PA_E!Q32+FC_IND_NFM_SA_E!Q32+FC_IND_NFM_OM_E!Q32</f>
        <v>0</v>
      </c>
      <c r="R32" s="8">
        <f>FC_IND_NFM_AM_E!R32+FC_IND_NFM_PA_E!R32+FC_IND_NFM_SA_E!R32+FC_IND_NFM_OM_E!R32</f>
        <v>0</v>
      </c>
      <c r="S32" s="8">
        <f>FC_IND_NFM_AM_E!S32+FC_IND_NFM_PA_E!S32+FC_IND_NFM_SA_E!S32+FC_IND_NFM_OM_E!S32</f>
        <v>0</v>
      </c>
      <c r="T32" s="8">
        <f>FC_IND_NFM_AM_E!T32+FC_IND_NFM_PA_E!T32+FC_IND_NFM_SA_E!T32+FC_IND_NFM_OM_E!T32</f>
        <v>0</v>
      </c>
      <c r="U32" s="8">
        <f>FC_IND_NFM_AM_E!U32+FC_IND_NFM_PA_E!U32+FC_IND_NFM_SA_E!U32+FC_IND_NFM_OM_E!U32</f>
        <v>0</v>
      </c>
      <c r="V32" s="8">
        <f>FC_IND_NFM_AM_E!V32+FC_IND_NFM_PA_E!V32+FC_IND_NFM_SA_E!V32+FC_IND_NFM_OM_E!V32</f>
        <v>0</v>
      </c>
      <c r="W32" s="8">
        <f>FC_IND_NFM_AM_E!W32+FC_IND_NFM_PA_E!W32+FC_IND_NFM_SA_E!W32+FC_IND_NFM_OM_E!W32</f>
        <v>0</v>
      </c>
      <c r="X32" s="8">
        <f>FC_IND_NFM_AM_E!X32+FC_IND_NFM_PA_E!X32+FC_IND_NFM_SA_E!X32+FC_IND_NFM_OM_E!X32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25">SUM(C34:C50)</f>
        <v>0</v>
      </c>
      <c r="D33" s="19">
        <f t="shared" ref="D33:W33" si="26">SUM(D34:D50)</f>
        <v>0</v>
      </c>
      <c r="E33" s="19">
        <f t="shared" si="26"/>
        <v>0</v>
      </c>
      <c r="F33" s="19">
        <f t="shared" si="26"/>
        <v>0</v>
      </c>
      <c r="G33" s="19">
        <f t="shared" si="26"/>
        <v>0</v>
      </c>
      <c r="H33" s="19">
        <f t="shared" si="26"/>
        <v>0</v>
      </c>
      <c r="I33" s="19">
        <f t="shared" si="26"/>
        <v>0</v>
      </c>
      <c r="J33" s="19">
        <f t="shared" si="26"/>
        <v>0</v>
      </c>
      <c r="K33" s="19">
        <f t="shared" si="26"/>
        <v>0</v>
      </c>
      <c r="L33" s="19">
        <f t="shared" si="26"/>
        <v>0</v>
      </c>
      <c r="M33" s="19">
        <f t="shared" si="26"/>
        <v>0</v>
      </c>
      <c r="N33" s="19">
        <f t="shared" si="26"/>
        <v>0</v>
      </c>
      <c r="O33" s="19">
        <f t="shared" si="26"/>
        <v>0</v>
      </c>
      <c r="P33" s="19">
        <f t="shared" si="26"/>
        <v>0</v>
      </c>
      <c r="Q33" s="19">
        <f t="shared" si="26"/>
        <v>0</v>
      </c>
      <c r="R33" s="19">
        <f t="shared" si="26"/>
        <v>0</v>
      </c>
      <c r="S33" s="19">
        <f t="shared" si="26"/>
        <v>0</v>
      </c>
      <c r="T33" s="19">
        <f t="shared" si="26"/>
        <v>0</v>
      </c>
      <c r="U33" s="19">
        <f t="shared" si="26"/>
        <v>0</v>
      </c>
      <c r="V33" s="19">
        <f t="shared" si="26"/>
        <v>0</v>
      </c>
      <c r="W33" s="19">
        <f t="shared" si="26"/>
        <v>0</v>
      </c>
      <c r="X33" s="19">
        <f t="shared" ref="X33" si="27">SUM(X34:X50)</f>
        <v>0</v>
      </c>
    </row>
    <row r="34" spans="1:24" ht="11.25" customHeight="1" x14ac:dyDescent="0.2">
      <c r="A34" s="28" t="s">
        <v>54</v>
      </c>
      <c r="B34" s="7" t="s">
        <v>55</v>
      </c>
      <c r="C34" s="8">
        <f>FC_IND_NFM_AM_E!C34+FC_IND_NFM_PA_E!C34+FC_IND_NFM_SA_E!C34+FC_IND_NFM_OM_E!C34</f>
        <v>0</v>
      </c>
      <c r="D34" s="8">
        <f>FC_IND_NFM_AM_E!D34+FC_IND_NFM_PA_E!D34+FC_IND_NFM_SA_E!D34+FC_IND_NFM_OM_E!D34</f>
        <v>0</v>
      </c>
      <c r="E34" s="8">
        <f>FC_IND_NFM_AM_E!E34+FC_IND_NFM_PA_E!E34+FC_IND_NFM_SA_E!E34+FC_IND_NFM_OM_E!E34</f>
        <v>0</v>
      </c>
      <c r="F34" s="8">
        <f>FC_IND_NFM_AM_E!F34+FC_IND_NFM_PA_E!F34+FC_IND_NFM_SA_E!F34+FC_IND_NFM_OM_E!F34</f>
        <v>0</v>
      </c>
      <c r="G34" s="8">
        <f>FC_IND_NFM_AM_E!G34+FC_IND_NFM_PA_E!G34+FC_IND_NFM_SA_E!G34+FC_IND_NFM_OM_E!G34</f>
        <v>0</v>
      </c>
      <c r="H34" s="8">
        <f>FC_IND_NFM_AM_E!H34+FC_IND_NFM_PA_E!H34+FC_IND_NFM_SA_E!H34+FC_IND_NFM_OM_E!H34</f>
        <v>0</v>
      </c>
      <c r="I34" s="8">
        <f>FC_IND_NFM_AM_E!I34+FC_IND_NFM_PA_E!I34+FC_IND_NFM_SA_E!I34+FC_IND_NFM_OM_E!I34</f>
        <v>0</v>
      </c>
      <c r="J34" s="8">
        <f>FC_IND_NFM_AM_E!J34+FC_IND_NFM_PA_E!J34+FC_IND_NFM_SA_E!J34+FC_IND_NFM_OM_E!J34</f>
        <v>0</v>
      </c>
      <c r="K34" s="8">
        <f>FC_IND_NFM_AM_E!K34+FC_IND_NFM_PA_E!K34+FC_IND_NFM_SA_E!K34+FC_IND_NFM_OM_E!K34</f>
        <v>0</v>
      </c>
      <c r="L34" s="8">
        <f>FC_IND_NFM_AM_E!L34+FC_IND_NFM_PA_E!L34+FC_IND_NFM_SA_E!L34+FC_IND_NFM_OM_E!L34</f>
        <v>0</v>
      </c>
      <c r="M34" s="8">
        <f>FC_IND_NFM_AM_E!M34+FC_IND_NFM_PA_E!M34+FC_IND_NFM_SA_E!M34+FC_IND_NFM_OM_E!M34</f>
        <v>0</v>
      </c>
      <c r="N34" s="8">
        <f>FC_IND_NFM_AM_E!N34+FC_IND_NFM_PA_E!N34+FC_IND_NFM_SA_E!N34+FC_IND_NFM_OM_E!N34</f>
        <v>0</v>
      </c>
      <c r="O34" s="8">
        <f>FC_IND_NFM_AM_E!O34+FC_IND_NFM_PA_E!O34+FC_IND_NFM_SA_E!O34+FC_IND_NFM_OM_E!O34</f>
        <v>0</v>
      </c>
      <c r="P34" s="8">
        <f>FC_IND_NFM_AM_E!P34+FC_IND_NFM_PA_E!P34+FC_IND_NFM_SA_E!P34+FC_IND_NFM_OM_E!P34</f>
        <v>0</v>
      </c>
      <c r="Q34" s="8">
        <f>FC_IND_NFM_AM_E!Q34+FC_IND_NFM_PA_E!Q34+FC_IND_NFM_SA_E!Q34+FC_IND_NFM_OM_E!Q34</f>
        <v>0</v>
      </c>
      <c r="R34" s="8">
        <f>FC_IND_NFM_AM_E!R34+FC_IND_NFM_PA_E!R34+FC_IND_NFM_SA_E!R34+FC_IND_NFM_OM_E!R34</f>
        <v>0</v>
      </c>
      <c r="S34" s="8">
        <f>FC_IND_NFM_AM_E!S34+FC_IND_NFM_PA_E!S34+FC_IND_NFM_SA_E!S34+FC_IND_NFM_OM_E!S34</f>
        <v>0</v>
      </c>
      <c r="T34" s="8">
        <f>FC_IND_NFM_AM_E!T34+FC_IND_NFM_PA_E!T34+FC_IND_NFM_SA_E!T34+FC_IND_NFM_OM_E!T34</f>
        <v>0</v>
      </c>
      <c r="U34" s="8">
        <f>FC_IND_NFM_AM_E!U34+FC_IND_NFM_PA_E!U34+FC_IND_NFM_SA_E!U34+FC_IND_NFM_OM_E!U34</f>
        <v>0</v>
      </c>
      <c r="V34" s="8">
        <f>FC_IND_NFM_AM_E!V34+FC_IND_NFM_PA_E!V34+FC_IND_NFM_SA_E!V34+FC_IND_NFM_OM_E!V34</f>
        <v>0</v>
      </c>
      <c r="W34" s="8">
        <f>FC_IND_NFM_AM_E!W34+FC_IND_NFM_PA_E!W34+FC_IND_NFM_SA_E!W34+FC_IND_NFM_OM_E!W34</f>
        <v>0</v>
      </c>
      <c r="X34" s="8">
        <f>FC_IND_NFM_AM_E!X34+FC_IND_NFM_PA_E!X34+FC_IND_NFM_SA_E!X34+FC_IND_NFM_OM_E!X34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FC_IND_NFM_AM_E!C35+FC_IND_NFM_PA_E!C35+FC_IND_NFM_SA_E!C35+FC_IND_NFM_OM_E!C35</f>
        <v>0</v>
      </c>
      <c r="D35" s="8">
        <f>FC_IND_NFM_AM_E!D35+FC_IND_NFM_PA_E!D35+FC_IND_NFM_SA_E!D35+FC_IND_NFM_OM_E!D35</f>
        <v>0</v>
      </c>
      <c r="E35" s="8">
        <f>FC_IND_NFM_AM_E!E35+FC_IND_NFM_PA_E!E35+FC_IND_NFM_SA_E!E35+FC_IND_NFM_OM_E!E35</f>
        <v>0</v>
      </c>
      <c r="F35" s="8">
        <f>FC_IND_NFM_AM_E!F35+FC_IND_NFM_PA_E!F35+FC_IND_NFM_SA_E!F35+FC_IND_NFM_OM_E!F35</f>
        <v>0</v>
      </c>
      <c r="G35" s="8">
        <f>FC_IND_NFM_AM_E!G35+FC_IND_NFM_PA_E!G35+FC_IND_NFM_SA_E!G35+FC_IND_NFM_OM_E!G35</f>
        <v>0</v>
      </c>
      <c r="H35" s="8">
        <f>FC_IND_NFM_AM_E!H35+FC_IND_NFM_PA_E!H35+FC_IND_NFM_SA_E!H35+FC_IND_NFM_OM_E!H35</f>
        <v>0</v>
      </c>
      <c r="I35" s="8">
        <f>FC_IND_NFM_AM_E!I35+FC_IND_NFM_PA_E!I35+FC_IND_NFM_SA_E!I35+FC_IND_NFM_OM_E!I35</f>
        <v>0</v>
      </c>
      <c r="J35" s="8">
        <f>FC_IND_NFM_AM_E!J35+FC_IND_NFM_PA_E!J35+FC_IND_NFM_SA_E!J35+FC_IND_NFM_OM_E!J35</f>
        <v>0</v>
      </c>
      <c r="K35" s="8">
        <f>FC_IND_NFM_AM_E!K35+FC_IND_NFM_PA_E!K35+FC_IND_NFM_SA_E!K35+FC_IND_NFM_OM_E!K35</f>
        <v>0</v>
      </c>
      <c r="L35" s="8">
        <f>FC_IND_NFM_AM_E!L35+FC_IND_NFM_PA_E!L35+FC_IND_NFM_SA_E!L35+FC_IND_NFM_OM_E!L35</f>
        <v>0</v>
      </c>
      <c r="M35" s="8">
        <f>FC_IND_NFM_AM_E!M35+FC_IND_NFM_PA_E!M35+FC_IND_NFM_SA_E!M35+FC_IND_NFM_OM_E!M35</f>
        <v>0</v>
      </c>
      <c r="N35" s="8">
        <f>FC_IND_NFM_AM_E!N35+FC_IND_NFM_PA_E!N35+FC_IND_NFM_SA_E!N35+FC_IND_NFM_OM_E!N35</f>
        <v>0</v>
      </c>
      <c r="O35" s="8">
        <f>FC_IND_NFM_AM_E!O35+FC_IND_NFM_PA_E!O35+FC_IND_NFM_SA_E!O35+FC_IND_NFM_OM_E!O35</f>
        <v>0</v>
      </c>
      <c r="P35" s="8">
        <f>FC_IND_NFM_AM_E!P35+FC_IND_NFM_PA_E!P35+FC_IND_NFM_SA_E!P35+FC_IND_NFM_OM_E!P35</f>
        <v>0</v>
      </c>
      <c r="Q35" s="8">
        <f>FC_IND_NFM_AM_E!Q35+FC_IND_NFM_PA_E!Q35+FC_IND_NFM_SA_E!Q35+FC_IND_NFM_OM_E!Q35</f>
        <v>0</v>
      </c>
      <c r="R35" s="8">
        <f>FC_IND_NFM_AM_E!R35+FC_IND_NFM_PA_E!R35+FC_IND_NFM_SA_E!R35+FC_IND_NFM_OM_E!R35</f>
        <v>0</v>
      </c>
      <c r="S35" s="8">
        <f>FC_IND_NFM_AM_E!S35+FC_IND_NFM_PA_E!S35+FC_IND_NFM_SA_E!S35+FC_IND_NFM_OM_E!S35</f>
        <v>0</v>
      </c>
      <c r="T35" s="8">
        <f>FC_IND_NFM_AM_E!T35+FC_IND_NFM_PA_E!T35+FC_IND_NFM_SA_E!T35+FC_IND_NFM_OM_E!T35</f>
        <v>0</v>
      </c>
      <c r="U35" s="8">
        <f>FC_IND_NFM_AM_E!U35+FC_IND_NFM_PA_E!U35+FC_IND_NFM_SA_E!U35+FC_IND_NFM_OM_E!U35</f>
        <v>0</v>
      </c>
      <c r="V35" s="8">
        <f>FC_IND_NFM_AM_E!V35+FC_IND_NFM_PA_E!V35+FC_IND_NFM_SA_E!V35+FC_IND_NFM_OM_E!V35</f>
        <v>0</v>
      </c>
      <c r="W35" s="8">
        <f>FC_IND_NFM_AM_E!W35+FC_IND_NFM_PA_E!W35+FC_IND_NFM_SA_E!W35+FC_IND_NFM_OM_E!W35</f>
        <v>0</v>
      </c>
      <c r="X35" s="8">
        <f>FC_IND_NFM_AM_E!X35+FC_IND_NFM_PA_E!X35+FC_IND_NFM_SA_E!X35+FC_IND_NFM_OM_E!X35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FC_IND_NFM_AM_E!C36+FC_IND_NFM_PA_E!C36+FC_IND_NFM_SA_E!C36+FC_IND_NFM_OM_E!C36</f>
        <v>0</v>
      </c>
      <c r="D36" s="8">
        <f>FC_IND_NFM_AM_E!D36+FC_IND_NFM_PA_E!D36+FC_IND_NFM_SA_E!D36+FC_IND_NFM_OM_E!D36</f>
        <v>0</v>
      </c>
      <c r="E36" s="8">
        <f>FC_IND_NFM_AM_E!E36+FC_IND_NFM_PA_E!E36+FC_IND_NFM_SA_E!E36+FC_IND_NFM_OM_E!E36</f>
        <v>0</v>
      </c>
      <c r="F36" s="8">
        <f>FC_IND_NFM_AM_E!F36+FC_IND_NFM_PA_E!F36+FC_IND_NFM_SA_E!F36+FC_IND_NFM_OM_E!F36</f>
        <v>0</v>
      </c>
      <c r="G36" s="8">
        <f>FC_IND_NFM_AM_E!G36+FC_IND_NFM_PA_E!G36+FC_IND_NFM_SA_E!G36+FC_IND_NFM_OM_E!G36</f>
        <v>0</v>
      </c>
      <c r="H36" s="8">
        <f>FC_IND_NFM_AM_E!H36+FC_IND_NFM_PA_E!H36+FC_IND_NFM_SA_E!H36+FC_IND_NFM_OM_E!H36</f>
        <v>0</v>
      </c>
      <c r="I36" s="8">
        <f>FC_IND_NFM_AM_E!I36+FC_IND_NFM_PA_E!I36+FC_IND_NFM_SA_E!I36+FC_IND_NFM_OM_E!I36</f>
        <v>0</v>
      </c>
      <c r="J36" s="8">
        <f>FC_IND_NFM_AM_E!J36+FC_IND_NFM_PA_E!J36+FC_IND_NFM_SA_E!J36+FC_IND_NFM_OM_E!J36</f>
        <v>0</v>
      </c>
      <c r="K36" s="8">
        <f>FC_IND_NFM_AM_E!K36+FC_IND_NFM_PA_E!K36+FC_IND_NFM_SA_E!K36+FC_IND_NFM_OM_E!K36</f>
        <v>0</v>
      </c>
      <c r="L36" s="8">
        <f>FC_IND_NFM_AM_E!L36+FC_IND_NFM_PA_E!L36+FC_IND_NFM_SA_E!L36+FC_IND_NFM_OM_E!L36</f>
        <v>0</v>
      </c>
      <c r="M36" s="8">
        <f>FC_IND_NFM_AM_E!M36+FC_IND_NFM_PA_E!M36+FC_IND_NFM_SA_E!M36+FC_IND_NFM_OM_E!M36</f>
        <v>0</v>
      </c>
      <c r="N36" s="8">
        <f>FC_IND_NFM_AM_E!N36+FC_IND_NFM_PA_E!N36+FC_IND_NFM_SA_E!N36+FC_IND_NFM_OM_E!N36</f>
        <v>0</v>
      </c>
      <c r="O36" s="8">
        <f>FC_IND_NFM_AM_E!O36+FC_IND_NFM_PA_E!O36+FC_IND_NFM_SA_E!O36+FC_IND_NFM_OM_E!O36</f>
        <v>0</v>
      </c>
      <c r="P36" s="8">
        <f>FC_IND_NFM_AM_E!P36+FC_IND_NFM_PA_E!P36+FC_IND_NFM_SA_E!P36+FC_IND_NFM_OM_E!P36</f>
        <v>0</v>
      </c>
      <c r="Q36" s="8">
        <f>FC_IND_NFM_AM_E!Q36+FC_IND_NFM_PA_E!Q36+FC_IND_NFM_SA_E!Q36+FC_IND_NFM_OM_E!Q36</f>
        <v>0</v>
      </c>
      <c r="R36" s="8">
        <f>FC_IND_NFM_AM_E!R36+FC_IND_NFM_PA_E!R36+FC_IND_NFM_SA_E!R36+FC_IND_NFM_OM_E!R36</f>
        <v>0</v>
      </c>
      <c r="S36" s="8">
        <f>FC_IND_NFM_AM_E!S36+FC_IND_NFM_PA_E!S36+FC_IND_NFM_SA_E!S36+FC_IND_NFM_OM_E!S36</f>
        <v>0</v>
      </c>
      <c r="T36" s="8">
        <f>FC_IND_NFM_AM_E!T36+FC_IND_NFM_PA_E!T36+FC_IND_NFM_SA_E!T36+FC_IND_NFM_OM_E!T36</f>
        <v>0</v>
      </c>
      <c r="U36" s="8">
        <f>FC_IND_NFM_AM_E!U36+FC_IND_NFM_PA_E!U36+FC_IND_NFM_SA_E!U36+FC_IND_NFM_OM_E!U36</f>
        <v>0</v>
      </c>
      <c r="V36" s="8">
        <f>FC_IND_NFM_AM_E!V36+FC_IND_NFM_PA_E!V36+FC_IND_NFM_SA_E!V36+FC_IND_NFM_OM_E!V36</f>
        <v>0</v>
      </c>
      <c r="W36" s="8">
        <f>FC_IND_NFM_AM_E!W36+FC_IND_NFM_PA_E!W36+FC_IND_NFM_SA_E!W36+FC_IND_NFM_OM_E!W36</f>
        <v>0</v>
      </c>
      <c r="X36" s="8">
        <f>FC_IND_NFM_AM_E!X36+FC_IND_NFM_PA_E!X36+FC_IND_NFM_SA_E!X36+FC_IND_NFM_OM_E!X36</f>
        <v>0</v>
      </c>
    </row>
    <row r="37" spans="1:24" ht="11.25" customHeight="1" x14ac:dyDescent="0.2">
      <c r="A37" s="28" t="s">
        <v>60</v>
      </c>
      <c r="B37" s="7" t="s">
        <v>61</v>
      </c>
      <c r="C37" s="8">
        <f>FC_IND_NFM_AM_E!C37+FC_IND_NFM_PA_E!C37+FC_IND_NFM_SA_E!C37+FC_IND_NFM_OM_E!C37</f>
        <v>0</v>
      </c>
      <c r="D37" s="8">
        <f>FC_IND_NFM_AM_E!D37+FC_IND_NFM_PA_E!D37+FC_IND_NFM_SA_E!D37+FC_IND_NFM_OM_E!D37</f>
        <v>0</v>
      </c>
      <c r="E37" s="8">
        <f>FC_IND_NFM_AM_E!E37+FC_IND_NFM_PA_E!E37+FC_IND_NFM_SA_E!E37+FC_IND_NFM_OM_E!E37</f>
        <v>0</v>
      </c>
      <c r="F37" s="8">
        <f>FC_IND_NFM_AM_E!F37+FC_IND_NFM_PA_E!F37+FC_IND_NFM_SA_E!F37+FC_IND_NFM_OM_E!F37</f>
        <v>0</v>
      </c>
      <c r="G37" s="8">
        <f>FC_IND_NFM_AM_E!G37+FC_IND_NFM_PA_E!G37+FC_IND_NFM_SA_E!G37+FC_IND_NFM_OM_E!G37</f>
        <v>0</v>
      </c>
      <c r="H37" s="8">
        <f>FC_IND_NFM_AM_E!H37+FC_IND_NFM_PA_E!H37+FC_IND_NFM_SA_E!H37+FC_IND_NFM_OM_E!H37</f>
        <v>0</v>
      </c>
      <c r="I37" s="8">
        <f>FC_IND_NFM_AM_E!I37+FC_IND_NFM_PA_E!I37+FC_IND_NFM_SA_E!I37+FC_IND_NFM_OM_E!I37</f>
        <v>0</v>
      </c>
      <c r="J37" s="8">
        <f>FC_IND_NFM_AM_E!J37+FC_IND_NFM_PA_E!J37+FC_IND_NFM_SA_E!J37+FC_IND_NFM_OM_E!J37</f>
        <v>0</v>
      </c>
      <c r="K37" s="8">
        <f>FC_IND_NFM_AM_E!K37+FC_IND_NFM_PA_E!K37+FC_IND_NFM_SA_E!K37+FC_IND_NFM_OM_E!K37</f>
        <v>0</v>
      </c>
      <c r="L37" s="8">
        <f>FC_IND_NFM_AM_E!L37+FC_IND_NFM_PA_E!L37+FC_IND_NFM_SA_E!L37+FC_IND_NFM_OM_E!L37</f>
        <v>0</v>
      </c>
      <c r="M37" s="8">
        <f>FC_IND_NFM_AM_E!M37+FC_IND_NFM_PA_E!M37+FC_IND_NFM_SA_E!M37+FC_IND_NFM_OM_E!M37</f>
        <v>0</v>
      </c>
      <c r="N37" s="8">
        <f>FC_IND_NFM_AM_E!N37+FC_IND_NFM_PA_E!N37+FC_IND_NFM_SA_E!N37+FC_IND_NFM_OM_E!N37</f>
        <v>0</v>
      </c>
      <c r="O37" s="8">
        <f>FC_IND_NFM_AM_E!O37+FC_IND_NFM_PA_E!O37+FC_IND_NFM_SA_E!O37+FC_IND_NFM_OM_E!O37</f>
        <v>0</v>
      </c>
      <c r="P37" s="8">
        <f>FC_IND_NFM_AM_E!P37+FC_IND_NFM_PA_E!P37+FC_IND_NFM_SA_E!P37+FC_IND_NFM_OM_E!P37</f>
        <v>0</v>
      </c>
      <c r="Q37" s="8">
        <f>FC_IND_NFM_AM_E!Q37+FC_IND_NFM_PA_E!Q37+FC_IND_NFM_SA_E!Q37+FC_IND_NFM_OM_E!Q37</f>
        <v>0</v>
      </c>
      <c r="R37" s="8">
        <f>FC_IND_NFM_AM_E!R37+FC_IND_NFM_PA_E!R37+FC_IND_NFM_SA_E!R37+FC_IND_NFM_OM_E!R37</f>
        <v>0</v>
      </c>
      <c r="S37" s="8">
        <f>FC_IND_NFM_AM_E!S37+FC_IND_NFM_PA_E!S37+FC_IND_NFM_SA_E!S37+FC_IND_NFM_OM_E!S37</f>
        <v>0</v>
      </c>
      <c r="T37" s="8">
        <f>FC_IND_NFM_AM_E!T37+FC_IND_NFM_PA_E!T37+FC_IND_NFM_SA_E!T37+FC_IND_NFM_OM_E!T37</f>
        <v>0</v>
      </c>
      <c r="U37" s="8">
        <f>FC_IND_NFM_AM_E!U37+FC_IND_NFM_PA_E!U37+FC_IND_NFM_SA_E!U37+FC_IND_NFM_OM_E!U37</f>
        <v>0</v>
      </c>
      <c r="V37" s="8">
        <f>FC_IND_NFM_AM_E!V37+FC_IND_NFM_PA_E!V37+FC_IND_NFM_SA_E!V37+FC_IND_NFM_OM_E!V37</f>
        <v>0</v>
      </c>
      <c r="W37" s="8">
        <f>FC_IND_NFM_AM_E!W37+FC_IND_NFM_PA_E!W37+FC_IND_NFM_SA_E!W37+FC_IND_NFM_OM_E!W37</f>
        <v>0</v>
      </c>
      <c r="X37" s="8">
        <f>FC_IND_NFM_AM_E!X37+FC_IND_NFM_PA_E!X37+FC_IND_NFM_SA_E!X37+FC_IND_NFM_OM_E!X37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FC_IND_NFM_AM_E!C38+FC_IND_NFM_PA_E!C38+FC_IND_NFM_SA_E!C38+FC_IND_NFM_OM_E!C38</f>
        <v>0</v>
      </c>
      <c r="D38" s="8">
        <f>FC_IND_NFM_AM_E!D38+FC_IND_NFM_PA_E!D38+FC_IND_NFM_SA_E!D38+FC_IND_NFM_OM_E!D38</f>
        <v>0</v>
      </c>
      <c r="E38" s="8">
        <f>FC_IND_NFM_AM_E!E38+FC_IND_NFM_PA_E!E38+FC_IND_NFM_SA_E!E38+FC_IND_NFM_OM_E!E38</f>
        <v>0</v>
      </c>
      <c r="F38" s="8">
        <f>FC_IND_NFM_AM_E!F38+FC_IND_NFM_PA_E!F38+FC_IND_NFM_SA_E!F38+FC_IND_NFM_OM_E!F38</f>
        <v>0</v>
      </c>
      <c r="G38" s="8">
        <f>FC_IND_NFM_AM_E!G38+FC_IND_NFM_PA_E!G38+FC_IND_NFM_SA_E!G38+FC_IND_NFM_OM_E!G38</f>
        <v>0</v>
      </c>
      <c r="H38" s="8">
        <f>FC_IND_NFM_AM_E!H38+FC_IND_NFM_PA_E!H38+FC_IND_NFM_SA_E!H38+FC_IND_NFM_OM_E!H38</f>
        <v>0</v>
      </c>
      <c r="I38" s="8">
        <f>FC_IND_NFM_AM_E!I38+FC_IND_NFM_PA_E!I38+FC_IND_NFM_SA_E!I38+FC_IND_NFM_OM_E!I38</f>
        <v>0</v>
      </c>
      <c r="J38" s="8">
        <f>FC_IND_NFM_AM_E!J38+FC_IND_NFM_PA_E!J38+FC_IND_NFM_SA_E!J38+FC_IND_NFM_OM_E!J38</f>
        <v>0</v>
      </c>
      <c r="K38" s="8">
        <f>FC_IND_NFM_AM_E!K38+FC_IND_NFM_PA_E!K38+FC_IND_NFM_SA_E!K38+FC_IND_NFM_OM_E!K38</f>
        <v>0</v>
      </c>
      <c r="L38" s="8">
        <f>FC_IND_NFM_AM_E!L38+FC_IND_NFM_PA_E!L38+FC_IND_NFM_SA_E!L38+FC_IND_NFM_OM_E!L38</f>
        <v>0</v>
      </c>
      <c r="M38" s="8">
        <f>FC_IND_NFM_AM_E!M38+FC_IND_NFM_PA_E!M38+FC_IND_NFM_SA_E!M38+FC_IND_NFM_OM_E!M38</f>
        <v>0</v>
      </c>
      <c r="N38" s="8">
        <f>FC_IND_NFM_AM_E!N38+FC_IND_NFM_PA_E!N38+FC_IND_NFM_SA_E!N38+FC_IND_NFM_OM_E!N38</f>
        <v>0</v>
      </c>
      <c r="O38" s="8">
        <f>FC_IND_NFM_AM_E!O38+FC_IND_NFM_PA_E!O38+FC_IND_NFM_SA_E!O38+FC_IND_NFM_OM_E!O38</f>
        <v>0</v>
      </c>
      <c r="P38" s="8">
        <f>FC_IND_NFM_AM_E!P38+FC_IND_NFM_PA_E!P38+FC_IND_NFM_SA_E!P38+FC_IND_NFM_OM_E!P38</f>
        <v>0</v>
      </c>
      <c r="Q38" s="8">
        <f>FC_IND_NFM_AM_E!Q38+FC_IND_NFM_PA_E!Q38+FC_IND_NFM_SA_E!Q38+FC_IND_NFM_OM_E!Q38</f>
        <v>0</v>
      </c>
      <c r="R38" s="8">
        <f>FC_IND_NFM_AM_E!R38+FC_IND_NFM_PA_E!R38+FC_IND_NFM_SA_E!R38+FC_IND_NFM_OM_E!R38</f>
        <v>0</v>
      </c>
      <c r="S38" s="8">
        <f>FC_IND_NFM_AM_E!S38+FC_IND_NFM_PA_E!S38+FC_IND_NFM_SA_E!S38+FC_IND_NFM_OM_E!S38</f>
        <v>0</v>
      </c>
      <c r="T38" s="8">
        <f>FC_IND_NFM_AM_E!T38+FC_IND_NFM_PA_E!T38+FC_IND_NFM_SA_E!T38+FC_IND_NFM_OM_E!T38</f>
        <v>0</v>
      </c>
      <c r="U38" s="8">
        <f>FC_IND_NFM_AM_E!U38+FC_IND_NFM_PA_E!U38+FC_IND_NFM_SA_E!U38+FC_IND_NFM_OM_E!U38</f>
        <v>0</v>
      </c>
      <c r="V38" s="8">
        <f>FC_IND_NFM_AM_E!V38+FC_IND_NFM_PA_E!V38+FC_IND_NFM_SA_E!V38+FC_IND_NFM_OM_E!V38</f>
        <v>0</v>
      </c>
      <c r="W38" s="8">
        <f>FC_IND_NFM_AM_E!W38+FC_IND_NFM_PA_E!W38+FC_IND_NFM_SA_E!W38+FC_IND_NFM_OM_E!W38</f>
        <v>0</v>
      </c>
      <c r="X38" s="8">
        <f>FC_IND_NFM_AM_E!X38+FC_IND_NFM_PA_E!X38+FC_IND_NFM_SA_E!X38+FC_IND_NFM_OM_E!X38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FC_IND_NFM_AM_E!C39+FC_IND_NFM_PA_E!C39+FC_IND_NFM_SA_E!C39+FC_IND_NFM_OM_E!C39</f>
        <v>0</v>
      </c>
      <c r="D39" s="8">
        <f>FC_IND_NFM_AM_E!D39+FC_IND_NFM_PA_E!D39+FC_IND_NFM_SA_E!D39+FC_IND_NFM_OM_E!D39</f>
        <v>0</v>
      </c>
      <c r="E39" s="8">
        <f>FC_IND_NFM_AM_E!E39+FC_IND_NFM_PA_E!E39+FC_IND_NFM_SA_E!E39+FC_IND_NFM_OM_E!E39</f>
        <v>0</v>
      </c>
      <c r="F39" s="8">
        <f>FC_IND_NFM_AM_E!F39+FC_IND_NFM_PA_E!F39+FC_IND_NFM_SA_E!F39+FC_IND_NFM_OM_E!F39</f>
        <v>0</v>
      </c>
      <c r="G39" s="8">
        <f>FC_IND_NFM_AM_E!G39+FC_IND_NFM_PA_E!G39+FC_IND_NFM_SA_E!G39+FC_IND_NFM_OM_E!G39</f>
        <v>0</v>
      </c>
      <c r="H39" s="8">
        <f>FC_IND_NFM_AM_E!H39+FC_IND_NFM_PA_E!H39+FC_IND_NFM_SA_E!H39+FC_IND_NFM_OM_E!H39</f>
        <v>0</v>
      </c>
      <c r="I39" s="8">
        <f>FC_IND_NFM_AM_E!I39+FC_IND_NFM_PA_E!I39+FC_IND_NFM_SA_E!I39+FC_IND_NFM_OM_E!I39</f>
        <v>0</v>
      </c>
      <c r="J39" s="8">
        <f>FC_IND_NFM_AM_E!J39+FC_IND_NFM_PA_E!J39+FC_IND_NFM_SA_E!J39+FC_IND_NFM_OM_E!J39</f>
        <v>0</v>
      </c>
      <c r="K39" s="8">
        <f>FC_IND_NFM_AM_E!K39+FC_IND_NFM_PA_E!K39+FC_IND_NFM_SA_E!K39+FC_IND_NFM_OM_E!K39</f>
        <v>0</v>
      </c>
      <c r="L39" s="8">
        <f>FC_IND_NFM_AM_E!L39+FC_IND_NFM_PA_E!L39+FC_IND_NFM_SA_E!L39+FC_IND_NFM_OM_E!L39</f>
        <v>0</v>
      </c>
      <c r="M39" s="8">
        <f>FC_IND_NFM_AM_E!M39+FC_IND_NFM_PA_E!M39+FC_IND_NFM_SA_E!M39+FC_IND_NFM_OM_E!M39</f>
        <v>0</v>
      </c>
      <c r="N39" s="8">
        <f>FC_IND_NFM_AM_E!N39+FC_IND_NFM_PA_E!N39+FC_IND_NFM_SA_E!N39+FC_IND_NFM_OM_E!N39</f>
        <v>0</v>
      </c>
      <c r="O39" s="8">
        <f>FC_IND_NFM_AM_E!O39+FC_IND_NFM_PA_E!O39+FC_IND_NFM_SA_E!O39+FC_IND_NFM_OM_E!O39</f>
        <v>0</v>
      </c>
      <c r="P39" s="8">
        <f>FC_IND_NFM_AM_E!P39+FC_IND_NFM_PA_E!P39+FC_IND_NFM_SA_E!P39+FC_IND_NFM_OM_E!P39</f>
        <v>0</v>
      </c>
      <c r="Q39" s="8">
        <f>FC_IND_NFM_AM_E!Q39+FC_IND_NFM_PA_E!Q39+FC_IND_NFM_SA_E!Q39+FC_IND_NFM_OM_E!Q39</f>
        <v>0</v>
      </c>
      <c r="R39" s="8">
        <f>FC_IND_NFM_AM_E!R39+FC_IND_NFM_PA_E!R39+FC_IND_NFM_SA_E!R39+FC_IND_NFM_OM_E!R39</f>
        <v>0</v>
      </c>
      <c r="S39" s="8">
        <f>FC_IND_NFM_AM_E!S39+FC_IND_NFM_PA_E!S39+FC_IND_NFM_SA_E!S39+FC_IND_NFM_OM_E!S39</f>
        <v>0</v>
      </c>
      <c r="T39" s="8">
        <f>FC_IND_NFM_AM_E!T39+FC_IND_NFM_PA_E!T39+FC_IND_NFM_SA_E!T39+FC_IND_NFM_OM_E!T39</f>
        <v>0</v>
      </c>
      <c r="U39" s="8">
        <f>FC_IND_NFM_AM_E!U39+FC_IND_NFM_PA_E!U39+FC_IND_NFM_SA_E!U39+FC_IND_NFM_OM_E!U39</f>
        <v>0</v>
      </c>
      <c r="V39" s="8">
        <f>FC_IND_NFM_AM_E!V39+FC_IND_NFM_PA_E!V39+FC_IND_NFM_SA_E!V39+FC_IND_NFM_OM_E!V39</f>
        <v>0</v>
      </c>
      <c r="W39" s="8">
        <f>FC_IND_NFM_AM_E!W39+FC_IND_NFM_PA_E!W39+FC_IND_NFM_SA_E!W39+FC_IND_NFM_OM_E!W39</f>
        <v>0</v>
      </c>
      <c r="X39" s="8">
        <f>FC_IND_NFM_AM_E!X39+FC_IND_NFM_PA_E!X39+FC_IND_NFM_SA_E!X39+FC_IND_NFM_OM_E!X39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FC_IND_NFM_AM_E!C40+FC_IND_NFM_PA_E!C40+FC_IND_NFM_SA_E!C40+FC_IND_NFM_OM_E!C40</f>
        <v>0</v>
      </c>
      <c r="D40" s="8">
        <f>FC_IND_NFM_AM_E!D40+FC_IND_NFM_PA_E!D40+FC_IND_NFM_SA_E!D40+FC_IND_NFM_OM_E!D40</f>
        <v>0</v>
      </c>
      <c r="E40" s="8">
        <f>FC_IND_NFM_AM_E!E40+FC_IND_NFM_PA_E!E40+FC_IND_NFM_SA_E!E40+FC_IND_NFM_OM_E!E40</f>
        <v>0</v>
      </c>
      <c r="F40" s="8">
        <f>FC_IND_NFM_AM_E!F40+FC_IND_NFM_PA_E!F40+FC_IND_NFM_SA_E!F40+FC_IND_NFM_OM_E!F40</f>
        <v>0</v>
      </c>
      <c r="G40" s="8">
        <f>FC_IND_NFM_AM_E!G40+FC_IND_NFM_PA_E!G40+FC_IND_NFM_SA_E!G40+FC_IND_NFM_OM_E!G40</f>
        <v>0</v>
      </c>
      <c r="H40" s="8">
        <f>FC_IND_NFM_AM_E!H40+FC_IND_NFM_PA_E!H40+FC_IND_NFM_SA_E!H40+FC_IND_NFM_OM_E!H40</f>
        <v>0</v>
      </c>
      <c r="I40" s="8">
        <f>FC_IND_NFM_AM_E!I40+FC_IND_NFM_PA_E!I40+FC_IND_NFM_SA_E!I40+FC_IND_NFM_OM_E!I40</f>
        <v>0</v>
      </c>
      <c r="J40" s="8">
        <f>FC_IND_NFM_AM_E!J40+FC_IND_NFM_PA_E!J40+FC_IND_NFM_SA_E!J40+FC_IND_NFM_OM_E!J40</f>
        <v>0</v>
      </c>
      <c r="K40" s="8">
        <f>FC_IND_NFM_AM_E!K40+FC_IND_NFM_PA_E!K40+FC_IND_NFM_SA_E!K40+FC_IND_NFM_OM_E!K40</f>
        <v>0</v>
      </c>
      <c r="L40" s="8">
        <f>FC_IND_NFM_AM_E!L40+FC_IND_NFM_PA_E!L40+FC_IND_NFM_SA_E!L40+FC_IND_NFM_OM_E!L40</f>
        <v>0</v>
      </c>
      <c r="M40" s="8">
        <f>FC_IND_NFM_AM_E!M40+FC_IND_NFM_PA_E!M40+FC_IND_NFM_SA_E!M40+FC_IND_NFM_OM_E!M40</f>
        <v>0</v>
      </c>
      <c r="N40" s="8">
        <f>FC_IND_NFM_AM_E!N40+FC_IND_NFM_PA_E!N40+FC_IND_NFM_SA_E!N40+FC_IND_NFM_OM_E!N40</f>
        <v>0</v>
      </c>
      <c r="O40" s="8">
        <f>FC_IND_NFM_AM_E!O40+FC_IND_NFM_PA_E!O40+FC_IND_NFM_SA_E!O40+FC_IND_NFM_OM_E!O40</f>
        <v>0</v>
      </c>
      <c r="P40" s="8">
        <f>FC_IND_NFM_AM_E!P40+FC_IND_NFM_PA_E!P40+FC_IND_NFM_SA_E!P40+FC_IND_NFM_OM_E!P40</f>
        <v>0</v>
      </c>
      <c r="Q40" s="8">
        <f>FC_IND_NFM_AM_E!Q40+FC_IND_NFM_PA_E!Q40+FC_IND_NFM_SA_E!Q40+FC_IND_NFM_OM_E!Q40</f>
        <v>0</v>
      </c>
      <c r="R40" s="8">
        <f>FC_IND_NFM_AM_E!R40+FC_IND_NFM_PA_E!R40+FC_IND_NFM_SA_E!R40+FC_IND_NFM_OM_E!R40</f>
        <v>0</v>
      </c>
      <c r="S40" s="8">
        <f>FC_IND_NFM_AM_E!S40+FC_IND_NFM_PA_E!S40+FC_IND_NFM_SA_E!S40+FC_IND_NFM_OM_E!S40</f>
        <v>0</v>
      </c>
      <c r="T40" s="8">
        <f>FC_IND_NFM_AM_E!T40+FC_IND_NFM_PA_E!T40+FC_IND_NFM_SA_E!T40+FC_IND_NFM_OM_E!T40</f>
        <v>0</v>
      </c>
      <c r="U40" s="8">
        <f>FC_IND_NFM_AM_E!U40+FC_IND_NFM_PA_E!U40+FC_IND_NFM_SA_E!U40+FC_IND_NFM_OM_E!U40</f>
        <v>0</v>
      </c>
      <c r="V40" s="8">
        <f>FC_IND_NFM_AM_E!V40+FC_IND_NFM_PA_E!V40+FC_IND_NFM_SA_E!V40+FC_IND_NFM_OM_E!V40</f>
        <v>0</v>
      </c>
      <c r="W40" s="8">
        <f>FC_IND_NFM_AM_E!W40+FC_IND_NFM_PA_E!W40+FC_IND_NFM_SA_E!W40+FC_IND_NFM_OM_E!W40</f>
        <v>0</v>
      </c>
      <c r="X40" s="8">
        <f>FC_IND_NFM_AM_E!X40+FC_IND_NFM_PA_E!X40+FC_IND_NFM_SA_E!X40+FC_IND_NFM_OM_E!X40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FC_IND_NFM_AM_E!C41+FC_IND_NFM_PA_E!C41+FC_IND_NFM_SA_E!C41+FC_IND_NFM_OM_E!C41</f>
        <v>0</v>
      </c>
      <c r="D41" s="8">
        <f>FC_IND_NFM_AM_E!D41+FC_IND_NFM_PA_E!D41+FC_IND_NFM_SA_E!D41+FC_IND_NFM_OM_E!D41</f>
        <v>0</v>
      </c>
      <c r="E41" s="8">
        <f>FC_IND_NFM_AM_E!E41+FC_IND_NFM_PA_E!E41+FC_IND_NFM_SA_E!E41+FC_IND_NFM_OM_E!E41</f>
        <v>0</v>
      </c>
      <c r="F41" s="8">
        <f>FC_IND_NFM_AM_E!F41+FC_IND_NFM_PA_E!F41+FC_IND_NFM_SA_E!F41+FC_IND_NFM_OM_E!F41</f>
        <v>0</v>
      </c>
      <c r="G41" s="8">
        <f>FC_IND_NFM_AM_E!G41+FC_IND_NFM_PA_E!G41+FC_IND_NFM_SA_E!G41+FC_IND_NFM_OM_E!G41</f>
        <v>0</v>
      </c>
      <c r="H41" s="8">
        <f>FC_IND_NFM_AM_E!H41+FC_IND_NFM_PA_E!H41+FC_IND_NFM_SA_E!H41+FC_IND_NFM_OM_E!H41</f>
        <v>0</v>
      </c>
      <c r="I41" s="8">
        <f>FC_IND_NFM_AM_E!I41+FC_IND_NFM_PA_E!I41+FC_IND_NFM_SA_E!I41+FC_IND_NFM_OM_E!I41</f>
        <v>0</v>
      </c>
      <c r="J41" s="8">
        <f>FC_IND_NFM_AM_E!J41+FC_IND_NFM_PA_E!J41+FC_IND_NFM_SA_E!J41+FC_IND_NFM_OM_E!J41</f>
        <v>0</v>
      </c>
      <c r="K41" s="8">
        <f>FC_IND_NFM_AM_E!K41+FC_IND_NFM_PA_E!K41+FC_IND_NFM_SA_E!K41+FC_IND_NFM_OM_E!K41</f>
        <v>0</v>
      </c>
      <c r="L41" s="8">
        <f>FC_IND_NFM_AM_E!L41+FC_IND_NFM_PA_E!L41+FC_IND_NFM_SA_E!L41+FC_IND_NFM_OM_E!L41</f>
        <v>0</v>
      </c>
      <c r="M41" s="8">
        <f>FC_IND_NFM_AM_E!M41+FC_IND_NFM_PA_E!M41+FC_IND_NFM_SA_E!M41+FC_IND_NFM_OM_E!M41</f>
        <v>0</v>
      </c>
      <c r="N41" s="8">
        <f>FC_IND_NFM_AM_E!N41+FC_IND_NFM_PA_E!N41+FC_IND_NFM_SA_E!N41+FC_IND_NFM_OM_E!N41</f>
        <v>0</v>
      </c>
      <c r="O41" s="8">
        <f>FC_IND_NFM_AM_E!O41+FC_IND_NFM_PA_E!O41+FC_IND_NFM_SA_E!O41+FC_IND_NFM_OM_E!O41</f>
        <v>0</v>
      </c>
      <c r="P41" s="8">
        <f>FC_IND_NFM_AM_E!P41+FC_IND_NFM_PA_E!P41+FC_IND_NFM_SA_E!P41+FC_IND_NFM_OM_E!P41</f>
        <v>0</v>
      </c>
      <c r="Q41" s="8">
        <f>FC_IND_NFM_AM_E!Q41+FC_IND_NFM_PA_E!Q41+FC_IND_NFM_SA_E!Q41+FC_IND_NFM_OM_E!Q41</f>
        <v>0</v>
      </c>
      <c r="R41" s="8">
        <f>FC_IND_NFM_AM_E!R41+FC_IND_NFM_PA_E!R41+FC_IND_NFM_SA_E!R41+FC_IND_NFM_OM_E!R41</f>
        <v>0</v>
      </c>
      <c r="S41" s="8">
        <f>FC_IND_NFM_AM_E!S41+FC_IND_NFM_PA_E!S41+FC_IND_NFM_SA_E!S41+FC_IND_NFM_OM_E!S41</f>
        <v>0</v>
      </c>
      <c r="T41" s="8">
        <f>FC_IND_NFM_AM_E!T41+FC_IND_NFM_PA_E!T41+FC_IND_NFM_SA_E!T41+FC_IND_NFM_OM_E!T41</f>
        <v>0</v>
      </c>
      <c r="U41" s="8">
        <f>FC_IND_NFM_AM_E!U41+FC_IND_NFM_PA_E!U41+FC_IND_NFM_SA_E!U41+FC_IND_NFM_OM_E!U41</f>
        <v>0</v>
      </c>
      <c r="V41" s="8">
        <f>FC_IND_NFM_AM_E!V41+FC_IND_NFM_PA_E!V41+FC_IND_NFM_SA_E!V41+FC_IND_NFM_OM_E!V41</f>
        <v>0</v>
      </c>
      <c r="W41" s="8">
        <f>FC_IND_NFM_AM_E!W41+FC_IND_NFM_PA_E!W41+FC_IND_NFM_SA_E!W41+FC_IND_NFM_OM_E!W41</f>
        <v>0</v>
      </c>
      <c r="X41" s="8">
        <f>FC_IND_NFM_AM_E!X41+FC_IND_NFM_PA_E!X41+FC_IND_NFM_SA_E!X41+FC_IND_NFM_OM_E!X41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FC_IND_NFM_AM_E!C42+FC_IND_NFM_PA_E!C42+FC_IND_NFM_SA_E!C42+FC_IND_NFM_OM_E!C42</f>
        <v>0</v>
      </c>
      <c r="D42" s="8">
        <f>FC_IND_NFM_AM_E!D42+FC_IND_NFM_PA_E!D42+FC_IND_NFM_SA_E!D42+FC_IND_NFM_OM_E!D42</f>
        <v>0</v>
      </c>
      <c r="E42" s="8">
        <f>FC_IND_NFM_AM_E!E42+FC_IND_NFM_PA_E!E42+FC_IND_NFM_SA_E!E42+FC_IND_NFM_OM_E!E42</f>
        <v>0</v>
      </c>
      <c r="F42" s="8">
        <f>FC_IND_NFM_AM_E!F42+FC_IND_NFM_PA_E!F42+FC_IND_NFM_SA_E!F42+FC_IND_NFM_OM_E!F42</f>
        <v>0</v>
      </c>
      <c r="G42" s="8">
        <f>FC_IND_NFM_AM_E!G42+FC_IND_NFM_PA_E!G42+FC_IND_NFM_SA_E!G42+FC_IND_NFM_OM_E!G42</f>
        <v>0</v>
      </c>
      <c r="H42" s="8">
        <f>FC_IND_NFM_AM_E!H42+FC_IND_NFM_PA_E!H42+FC_IND_NFM_SA_E!H42+FC_IND_NFM_OM_E!H42</f>
        <v>0</v>
      </c>
      <c r="I42" s="8">
        <f>FC_IND_NFM_AM_E!I42+FC_IND_NFM_PA_E!I42+FC_IND_NFM_SA_E!I42+FC_IND_NFM_OM_E!I42</f>
        <v>0</v>
      </c>
      <c r="J42" s="8">
        <f>FC_IND_NFM_AM_E!J42+FC_IND_NFM_PA_E!J42+FC_IND_NFM_SA_E!J42+FC_IND_NFM_OM_E!J42</f>
        <v>0</v>
      </c>
      <c r="K42" s="8">
        <f>FC_IND_NFM_AM_E!K42+FC_IND_NFM_PA_E!K42+FC_IND_NFM_SA_E!K42+FC_IND_NFM_OM_E!K42</f>
        <v>0</v>
      </c>
      <c r="L42" s="8">
        <f>FC_IND_NFM_AM_E!L42+FC_IND_NFM_PA_E!L42+FC_IND_NFM_SA_E!L42+FC_IND_NFM_OM_E!L42</f>
        <v>0</v>
      </c>
      <c r="M42" s="8">
        <f>FC_IND_NFM_AM_E!M42+FC_IND_NFM_PA_E!M42+FC_IND_NFM_SA_E!M42+FC_IND_NFM_OM_E!M42</f>
        <v>0</v>
      </c>
      <c r="N42" s="8">
        <f>FC_IND_NFM_AM_E!N42+FC_IND_NFM_PA_E!N42+FC_IND_NFM_SA_E!N42+FC_IND_NFM_OM_E!N42</f>
        <v>0</v>
      </c>
      <c r="O42" s="8">
        <f>FC_IND_NFM_AM_E!O42+FC_IND_NFM_PA_E!O42+FC_IND_NFM_SA_E!O42+FC_IND_NFM_OM_E!O42</f>
        <v>0</v>
      </c>
      <c r="P42" s="8">
        <f>FC_IND_NFM_AM_E!P42+FC_IND_NFM_PA_E!P42+FC_IND_NFM_SA_E!P42+FC_IND_NFM_OM_E!P42</f>
        <v>0</v>
      </c>
      <c r="Q42" s="8">
        <f>FC_IND_NFM_AM_E!Q42+FC_IND_NFM_PA_E!Q42+FC_IND_NFM_SA_E!Q42+FC_IND_NFM_OM_E!Q42</f>
        <v>0</v>
      </c>
      <c r="R42" s="8">
        <f>FC_IND_NFM_AM_E!R42+FC_IND_NFM_PA_E!R42+FC_IND_NFM_SA_E!R42+FC_IND_NFM_OM_E!R42</f>
        <v>0</v>
      </c>
      <c r="S42" s="8">
        <f>FC_IND_NFM_AM_E!S42+FC_IND_NFM_PA_E!S42+FC_IND_NFM_SA_E!S42+FC_IND_NFM_OM_E!S42</f>
        <v>0</v>
      </c>
      <c r="T42" s="8">
        <f>FC_IND_NFM_AM_E!T42+FC_IND_NFM_PA_E!T42+FC_IND_NFM_SA_E!T42+FC_IND_NFM_OM_E!T42</f>
        <v>0</v>
      </c>
      <c r="U42" s="8">
        <f>FC_IND_NFM_AM_E!U42+FC_IND_NFM_PA_E!U42+FC_IND_NFM_SA_E!U42+FC_IND_NFM_OM_E!U42</f>
        <v>0</v>
      </c>
      <c r="V42" s="8">
        <f>FC_IND_NFM_AM_E!V42+FC_IND_NFM_PA_E!V42+FC_IND_NFM_SA_E!V42+FC_IND_NFM_OM_E!V42</f>
        <v>0</v>
      </c>
      <c r="W42" s="8">
        <f>FC_IND_NFM_AM_E!W42+FC_IND_NFM_PA_E!W42+FC_IND_NFM_SA_E!W42+FC_IND_NFM_OM_E!W42</f>
        <v>0</v>
      </c>
      <c r="X42" s="8">
        <f>FC_IND_NFM_AM_E!X42+FC_IND_NFM_PA_E!X42+FC_IND_NFM_SA_E!X42+FC_IND_NFM_OM_E!X42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FC_IND_NFM_AM_E!C43+FC_IND_NFM_PA_E!C43+FC_IND_NFM_SA_E!C43+FC_IND_NFM_OM_E!C43</f>
        <v>0</v>
      </c>
      <c r="D43" s="8">
        <f>FC_IND_NFM_AM_E!D43+FC_IND_NFM_PA_E!D43+FC_IND_NFM_SA_E!D43+FC_IND_NFM_OM_E!D43</f>
        <v>0</v>
      </c>
      <c r="E43" s="8">
        <f>FC_IND_NFM_AM_E!E43+FC_IND_NFM_PA_E!E43+FC_IND_NFM_SA_E!E43+FC_IND_NFM_OM_E!E43</f>
        <v>0</v>
      </c>
      <c r="F43" s="8">
        <f>FC_IND_NFM_AM_E!F43+FC_IND_NFM_PA_E!F43+FC_IND_NFM_SA_E!F43+FC_IND_NFM_OM_E!F43</f>
        <v>0</v>
      </c>
      <c r="G43" s="8">
        <f>FC_IND_NFM_AM_E!G43+FC_IND_NFM_PA_E!G43+FC_IND_NFM_SA_E!G43+FC_IND_NFM_OM_E!G43</f>
        <v>0</v>
      </c>
      <c r="H43" s="8">
        <f>FC_IND_NFM_AM_E!H43+FC_IND_NFM_PA_E!H43+FC_IND_NFM_SA_E!H43+FC_IND_NFM_OM_E!H43</f>
        <v>0</v>
      </c>
      <c r="I43" s="8">
        <f>FC_IND_NFM_AM_E!I43+FC_IND_NFM_PA_E!I43+FC_IND_NFM_SA_E!I43+FC_IND_NFM_OM_E!I43</f>
        <v>0</v>
      </c>
      <c r="J43" s="8">
        <f>FC_IND_NFM_AM_E!J43+FC_IND_NFM_PA_E!J43+FC_IND_NFM_SA_E!J43+FC_IND_NFM_OM_E!J43</f>
        <v>0</v>
      </c>
      <c r="K43" s="8">
        <f>FC_IND_NFM_AM_E!K43+FC_IND_NFM_PA_E!K43+FC_IND_NFM_SA_E!K43+FC_IND_NFM_OM_E!K43</f>
        <v>0</v>
      </c>
      <c r="L43" s="8">
        <f>FC_IND_NFM_AM_E!L43+FC_IND_NFM_PA_E!L43+FC_IND_NFM_SA_E!L43+FC_IND_NFM_OM_E!L43</f>
        <v>0</v>
      </c>
      <c r="M43" s="8">
        <f>FC_IND_NFM_AM_E!M43+FC_IND_NFM_PA_E!M43+FC_IND_NFM_SA_E!M43+FC_IND_NFM_OM_E!M43</f>
        <v>0</v>
      </c>
      <c r="N43" s="8">
        <f>FC_IND_NFM_AM_E!N43+FC_IND_NFM_PA_E!N43+FC_IND_NFM_SA_E!N43+FC_IND_NFM_OM_E!N43</f>
        <v>0</v>
      </c>
      <c r="O43" s="8">
        <f>FC_IND_NFM_AM_E!O43+FC_IND_NFM_PA_E!O43+FC_IND_NFM_SA_E!O43+FC_IND_NFM_OM_E!O43</f>
        <v>0</v>
      </c>
      <c r="P43" s="8">
        <f>FC_IND_NFM_AM_E!P43+FC_IND_NFM_PA_E!P43+FC_IND_NFM_SA_E!P43+FC_IND_NFM_OM_E!P43</f>
        <v>0</v>
      </c>
      <c r="Q43" s="8">
        <f>FC_IND_NFM_AM_E!Q43+FC_IND_NFM_PA_E!Q43+FC_IND_NFM_SA_E!Q43+FC_IND_NFM_OM_E!Q43</f>
        <v>0</v>
      </c>
      <c r="R43" s="8">
        <f>FC_IND_NFM_AM_E!R43+FC_IND_NFM_PA_E!R43+FC_IND_NFM_SA_E!R43+FC_IND_NFM_OM_E!R43</f>
        <v>0</v>
      </c>
      <c r="S43" s="8">
        <f>FC_IND_NFM_AM_E!S43+FC_IND_NFM_PA_E!S43+FC_IND_NFM_SA_E!S43+FC_IND_NFM_OM_E!S43</f>
        <v>0</v>
      </c>
      <c r="T43" s="8">
        <f>FC_IND_NFM_AM_E!T43+FC_IND_NFM_PA_E!T43+FC_IND_NFM_SA_E!T43+FC_IND_NFM_OM_E!T43</f>
        <v>0</v>
      </c>
      <c r="U43" s="8">
        <f>FC_IND_NFM_AM_E!U43+FC_IND_NFM_PA_E!U43+FC_IND_NFM_SA_E!U43+FC_IND_NFM_OM_E!U43</f>
        <v>0</v>
      </c>
      <c r="V43" s="8">
        <f>FC_IND_NFM_AM_E!V43+FC_IND_NFM_PA_E!V43+FC_IND_NFM_SA_E!V43+FC_IND_NFM_OM_E!V43</f>
        <v>0</v>
      </c>
      <c r="W43" s="8">
        <f>FC_IND_NFM_AM_E!W43+FC_IND_NFM_PA_E!W43+FC_IND_NFM_SA_E!W43+FC_IND_NFM_OM_E!W43</f>
        <v>0</v>
      </c>
      <c r="X43" s="8">
        <f>FC_IND_NFM_AM_E!X43+FC_IND_NFM_PA_E!X43+FC_IND_NFM_SA_E!X43+FC_IND_NFM_OM_E!X43</f>
        <v>0</v>
      </c>
    </row>
    <row r="44" spans="1:24" ht="11.25" customHeight="1" x14ac:dyDescent="0.2">
      <c r="A44" s="28" t="s">
        <v>74</v>
      </c>
      <c r="B44" s="7" t="s">
        <v>75</v>
      </c>
      <c r="C44" s="8">
        <f>FC_IND_NFM_AM_E!C44+FC_IND_NFM_PA_E!C44+FC_IND_NFM_SA_E!C44+FC_IND_NFM_OM_E!C44</f>
        <v>0</v>
      </c>
      <c r="D44" s="8">
        <f>FC_IND_NFM_AM_E!D44+FC_IND_NFM_PA_E!D44+FC_IND_NFM_SA_E!D44+FC_IND_NFM_OM_E!D44</f>
        <v>0</v>
      </c>
      <c r="E44" s="8">
        <f>FC_IND_NFM_AM_E!E44+FC_IND_NFM_PA_E!E44+FC_IND_NFM_SA_E!E44+FC_IND_NFM_OM_E!E44</f>
        <v>0</v>
      </c>
      <c r="F44" s="8">
        <f>FC_IND_NFM_AM_E!F44+FC_IND_NFM_PA_E!F44+FC_IND_NFM_SA_E!F44+FC_IND_NFM_OM_E!F44</f>
        <v>0</v>
      </c>
      <c r="G44" s="8">
        <f>FC_IND_NFM_AM_E!G44+FC_IND_NFM_PA_E!G44+FC_IND_NFM_SA_E!G44+FC_IND_NFM_OM_E!G44</f>
        <v>0</v>
      </c>
      <c r="H44" s="8">
        <f>FC_IND_NFM_AM_E!H44+FC_IND_NFM_PA_E!H44+FC_IND_NFM_SA_E!H44+FC_IND_NFM_OM_E!H44</f>
        <v>0</v>
      </c>
      <c r="I44" s="8">
        <f>FC_IND_NFM_AM_E!I44+FC_IND_NFM_PA_E!I44+FC_IND_NFM_SA_E!I44+FC_IND_NFM_OM_E!I44</f>
        <v>0</v>
      </c>
      <c r="J44" s="8">
        <f>FC_IND_NFM_AM_E!J44+FC_IND_NFM_PA_E!J44+FC_IND_NFM_SA_E!J44+FC_IND_NFM_OM_E!J44</f>
        <v>0</v>
      </c>
      <c r="K44" s="8">
        <f>FC_IND_NFM_AM_E!K44+FC_IND_NFM_PA_E!K44+FC_IND_NFM_SA_E!K44+FC_IND_NFM_OM_E!K44</f>
        <v>0</v>
      </c>
      <c r="L44" s="8">
        <f>FC_IND_NFM_AM_E!L44+FC_IND_NFM_PA_E!L44+FC_IND_NFM_SA_E!L44+FC_IND_NFM_OM_E!L44</f>
        <v>0</v>
      </c>
      <c r="M44" s="8">
        <f>FC_IND_NFM_AM_E!M44+FC_IND_NFM_PA_E!M44+FC_IND_NFM_SA_E!M44+FC_IND_NFM_OM_E!M44</f>
        <v>0</v>
      </c>
      <c r="N44" s="8">
        <f>FC_IND_NFM_AM_E!N44+FC_IND_NFM_PA_E!N44+FC_IND_NFM_SA_E!N44+FC_IND_NFM_OM_E!N44</f>
        <v>0</v>
      </c>
      <c r="O44" s="8">
        <f>FC_IND_NFM_AM_E!O44+FC_IND_NFM_PA_E!O44+FC_IND_NFM_SA_E!O44+FC_IND_NFM_OM_E!O44</f>
        <v>0</v>
      </c>
      <c r="P44" s="8">
        <f>FC_IND_NFM_AM_E!P44+FC_IND_NFM_PA_E!P44+FC_IND_NFM_SA_E!P44+FC_IND_NFM_OM_E!P44</f>
        <v>0</v>
      </c>
      <c r="Q44" s="8">
        <f>FC_IND_NFM_AM_E!Q44+FC_IND_NFM_PA_E!Q44+FC_IND_NFM_SA_E!Q44+FC_IND_NFM_OM_E!Q44</f>
        <v>0</v>
      </c>
      <c r="R44" s="8">
        <f>FC_IND_NFM_AM_E!R44+FC_IND_NFM_PA_E!R44+FC_IND_NFM_SA_E!R44+FC_IND_NFM_OM_E!R44</f>
        <v>0</v>
      </c>
      <c r="S44" s="8">
        <f>FC_IND_NFM_AM_E!S44+FC_IND_NFM_PA_E!S44+FC_IND_NFM_SA_E!S44+FC_IND_NFM_OM_E!S44</f>
        <v>0</v>
      </c>
      <c r="T44" s="8">
        <f>FC_IND_NFM_AM_E!T44+FC_IND_NFM_PA_E!T44+FC_IND_NFM_SA_E!T44+FC_IND_NFM_OM_E!T44</f>
        <v>0</v>
      </c>
      <c r="U44" s="8">
        <f>FC_IND_NFM_AM_E!U44+FC_IND_NFM_PA_E!U44+FC_IND_NFM_SA_E!U44+FC_IND_NFM_OM_E!U44</f>
        <v>0</v>
      </c>
      <c r="V44" s="8">
        <f>FC_IND_NFM_AM_E!V44+FC_IND_NFM_PA_E!V44+FC_IND_NFM_SA_E!V44+FC_IND_NFM_OM_E!V44</f>
        <v>0</v>
      </c>
      <c r="W44" s="8">
        <f>FC_IND_NFM_AM_E!W44+FC_IND_NFM_PA_E!W44+FC_IND_NFM_SA_E!W44+FC_IND_NFM_OM_E!W44</f>
        <v>0</v>
      </c>
      <c r="X44" s="8">
        <f>FC_IND_NFM_AM_E!X44+FC_IND_NFM_PA_E!X44+FC_IND_NFM_SA_E!X44+FC_IND_NFM_OM_E!X44</f>
        <v>0</v>
      </c>
    </row>
    <row r="45" spans="1:24" ht="11.25" customHeight="1" x14ac:dyDescent="0.2">
      <c r="A45" s="28" t="s">
        <v>76</v>
      </c>
      <c r="B45" s="7" t="s">
        <v>77</v>
      </c>
      <c r="C45" s="8">
        <f>FC_IND_NFM_AM_E!C45+FC_IND_NFM_PA_E!C45+FC_IND_NFM_SA_E!C45+FC_IND_NFM_OM_E!C45</f>
        <v>0</v>
      </c>
      <c r="D45" s="8">
        <f>FC_IND_NFM_AM_E!D45+FC_IND_NFM_PA_E!D45+FC_IND_NFM_SA_E!D45+FC_IND_NFM_OM_E!D45</f>
        <v>0</v>
      </c>
      <c r="E45" s="8">
        <f>FC_IND_NFM_AM_E!E45+FC_IND_NFM_PA_E!E45+FC_IND_NFM_SA_E!E45+FC_IND_NFM_OM_E!E45</f>
        <v>0</v>
      </c>
      <c r="F45" s="8">
        <f>FC_IND_NFM_AM_E!F45+FC_IND_NFM_PA_E!F45+FC_IND_NFM_SA_E!F45+FC_IND_NFM_OM_E!F45</f>
        <v>0</v>
      </c>
      <c r="G45" s="8">
        <f>FC_IND_NFM_AM_E!G45+FC_IND_NFM_PA_E!G45+FC_IND_NFM_SA_E!G45+FC_IND_NFM_OM_E!G45</f>
        <v>0</v>
      </c>
      <c r="H45" s="8">
        <f>FC_IND_NFM_AM_E!H45+FC_IND_NFM_PA_E!H45+FC_IND_NFM_SA_E!H45+FC_IND_NFM_OM_E!H45</f>
        <v>0</v>
      </c>
      <c r="I45" s="8">
        <f>FC_IND_NFM_AM_E!I45+FC_IND_NFM_PA_E!I45+FC_IND_NFM_SA_E!I45+FC_IND_NFM_OM_E!I45</f>
        <v>0</v>
      </c>
      <c r="J45" s="8">
        <f>FC_IND_NFM_AM_E!J45+FC_IND_NFM_PA_E!J45+FC_IND_NFM_SA_E!J45+FC_IND_NFM_OM_E!J45</f>
        <v>0</v>
      </c>
      <c r="K45" s="8">
        <f>FC_IND_NFM_AM_E!K45+FC_IND_NFM_PA_E!K45+FC_IND_NFM_SA_E!K45+FC_IND_NFM_OM_E!K45</f>
        <v>0</v>
      </c>
      <c r="L45" s="8">
        <f>FC_IND_NFM_AM_E!L45+FC_IND_NFM_PA_E!L45+FC_IND_NFM_SA_E!L45+FC_IND_NFM_OM_E!L45</f>
        <v>0</v>
      </c>
      <c r="M45" s="8">
        <f>FC_IND_NFM_AM_E!M45+FC_IND_NFM_PA_E!M45+FC_IND_NFM_SA_E!M45+FC_IND_NFM_OM_E!M45</f>
        <v>0</v>
      </c>
      <c r="N45" s="8">
        <f>FC_IND_NFM_AM_E!N45+FC_IND_NFM_PA_E!N45+FC_IND_NFM_SA_E!N45+FC_IND_NFM_OM_E!N45</f>
        <v>0</v>
      </c>
      <c r="O45" s="8">
        <f>FC_IND_NFM_AM_E!O45+FC_IND_NFM_PA_E!O45+FC_IND_NFM_SA_E!O45+FC_IND_NFM_OM_E!O45</f>
        <v>0</v>
      </c>
      <c r="P45" s="8">
        <f>FC_IND_NFM_AM_E!P45+FC_IND_NFM_PA_E!P45+FC_IND_NFM_SA_E!P45+FC_IND_NFM_OM_E!P45</f>
        <v>0</v>
      </c>
      <c r="Q45" s="8">
        <f>FC_IND_NFM_AM_E!Q45+FC_IND_NFM_PA_E!Q45+FC_IND_NFM_SA_E!Q45+FC_IND_NFM_OM_E!Q45</f>
        <v>0</v>
      </c>
      <c r="R45" s="8">
        <f>FC_IND_NFM_AM_E!R45+FC_IND_NFM_PA_E!R45+FC_IND_NFM_SA_E!R45+FC_IND_NFM_OM_E!R45</f>
        <v>0</v>
      </c>
      <c r="S45" s="8">
        <f>FC_IND_NFM_AM_E!S45+FC_IND_NFM_PA_E!S45+FC_IND_NFM_SA_E!S45+FC_IND_NFM_OM_E!S45</f>
        <v>0</v>
      </c>
      <c r="T45" s="8">
        <f>FC_IND_NFM_AM_E!T45+FC_IND_NFM_PA_E!T45+FC_IND_NFM_SA_E!T45+FC_IND_NFM_OM_E!T45</f>
        <v>0</v>
      </c>
      <c r="U45" s="8">
        <f>FC_IND_NFM_AM_E!U45+FC_IND_NFM_PA_E!U45+FC_IND_NFM_SA_E!U45+FC_IND_NFM_OM_E!U45</f>
        <v>0</v>
      </c>
      <c r="V45" s="8">
        <f>FC_IND_NFM_AM_E!V45+FC_IND_NFM_PA_E!V45+FC_IND_NFM_SA_E!V45+FC_IND_NFM_OM_E!V45</f>
        <v>0</v>
      </c>
      <c r="W45" s="8">
        <f>FC_IND_NFM_AM_E!W45+FC_IND_NFM_PA_E!W45+FC_IND_NFM_SA_E!W45+FC_IND_NFM_OM_E!W45</f>
        <v>0</v>
      </c>
      <c r="X45" s="8">
        <f>FC_IND_NFM_AM_E!X45+FC_IND_NFM_PA_E!X45+FC_IND_NFM_SA_E!X45+FC_IND_NFM_OM_E!X45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FC_IND_NFM_AM_E!C46+FC_IND_NFM_PA_E!C46+FC_IND_NFM_SA_E!C46+FC_IND_NFM_OM_E!C46</f>
        <v>0</v>
      </c>
      <c r="D46" s="8">
        <f>FC_IND_NFM_AM_E!D46+FC_IND_NFM_PA_E!D46+FC_IND_NFM_SA_E!D46+FC_IND_NFM_OM_E!D46</f>
        <v>0</v>
      </c>
      <c r="E46" s="8">
        <f>FC_IND_NFM_AM_E!E46+FC_IND_NFM_PA_E!E46+FC_IND_NFM_SA_E!E46+FC_IND_NFM_OM_E!E46</f>
        <v>0</v>
      </c>
      <c r="F46" s="8">
        <f>FC_IND_NFM_AM_E!F46+FC_IND_NFM_PA_E!F46+FC_IND_NFM_SA_E!F46+FC_IND_NFM_OM_E!F46</f>
        <v>0</v>
      </c>
      <c r="G46" s="8">
        <f>FC_IND_NFM_AM_E!G46+FC_IND_NFM_PA_E!G46+FC_IND_NFM_SA_E!G46+FC_IND_NFM_OM_E!G46</f>
        <v>0</v>
      </c>
      <c r="H46" s="8">
        <f>FC_IND_NFM_AM_E!H46+FC_IND_NFM_PA_E!H46+FC_IND_NFM_SA_E!H46+FC_IND_NFM_OM_E!H46</f>
        <v>0</v>
      </c>
      <c r="I46" s="8">
        <f>FC_IND_NFM_AM_E!I46+FC_IND_NFM_PA_E!I46+FC_IND_NFM_SA_E!I46+FC_IND_NFM_OM_E!I46</f>
        <v>0</v>
      </c>
      <c r="J46" s="8">
        <f>FC_IND_NFM_AM_E!J46+FC_IND_NFM_PA_E!J46+FC_IND_NFM_SA_E!J46+FC_IND_NFM_OM_E!J46</f>
        <v>0</v>
      </c>
      <c r="K46" s="8">
        <f>FC_IND_NFM_AM_E!K46+FC_IND_NFM_PA_E!K46+FC_IND_NFM_SA_E!K46+FC_IND_NFM_OM_E!K46</f>
        <v>0</v>
      </c>
      <c r="L46" s="8">
        <f>FC_IND_NFM_AM_E!L46+FC_IND_NFM_PA_E!L46+FC_IND_NFM_SA_E!L46+FC_IND_NFM_OM_E!L46</f>
        <v>0</v>
      </c>
      <c r="M46" s="8">
        <f>FC_IND_NFM_AM_E!M46+FC_IND_NFM_PA_E!M46+FC_IND_NFM_SA_E!M46+FC_IND_NFM_OM_E!M46</f>
        <v>0</v>
      </c>
      <c r="N46" s="8">
        <f>FC_IND_NFM_AM_E!N46+FC_IND_NFM_PA_E!N46+FC_IND_NFM_SA_E!N46+FC_IND_NFM_OM_E!N46</f>
        <v>0</v>
      </c>
      <c r="O46" s="8">
        <f>FC_IND_NFM_AM_E!O46+FC_IND_NFM_PA_E!O46+FC_IND_NFM_SA_E!O46+FC_IND_NFM_OM_E!O46</f>
        <v>0</v>
      </c>
      <c r="P46" s="8">
        <f>FC_IND_NFM_AM_E!P46+FC_IND_NFM_PA_E!P46+FC_IND_NFM_SA_E!P46+FC_IND_NFM_OM_E!P46</f>
        <v>0</v>
      </c>
      <c r="Q46" s="8">
        <f>FC_IND_NFM_AM_E!Q46+FC_IND_NFM_PA_E!Q46+FC_IND_NFM_SA_E!Q46+FC_IND_NFM_OM_E!Q46</f>
        <v>0</v>
      </c>
      <c r="R46" s="8">
        <f>FC_IND_NFM_AM_E!R46+FC_IND_NFM_PA_E!R46+FC_IND_NFM_SA_E!R46+FC_IND_NFM_OM_E!R46</f>
        <v>0</v>
      </c>
      <c r="S46" s="8">
        <f>FC_IND_NFM_AM_E!S46+FC_IND_NFM_PA_E!S46+FC_IND_NFM_SA_E!S46+FC_IND_NFM_OM_E!S46</f>
        <v>0</v>
      </c>
      <c r="T46" s="8">
        <f>FC_IND_NFM_AM_E!T46+FC_IND_NFM_PA_E!T46+FC_IND_NFM_SA_E!T46+FC_IND_NFM_OM_E!T46</f>
        <v>0</v>
      </c>
      <c r="U46" s="8">
        <f>FC_IND_NFM_AM_E!U46+FC_IND_NFM_PA_E!U46+FC_IND_NFM_SA_E!U46+FC_IND_NFM_OM_E!U46</f>
        <v>0</v>
      </c>
      <c r="V46" s="8">
        <f>FC_IND_NFM_AM_E!V46+FC_IND_NFM_PA_E!V46+FC_IND_NFM_SA_E!V46+FC_IND_NFM_OM_E!V46</f>
        <v>0</v>
      </c>
      <c r="W46" s="8">
        <f>FC_IND_NFM_AM_E!W46+FC_IND_NFM_PA_E!W46+FC_IND_NFM_SA_E!W46+FC_IND_NFM_OM_E!W46</f>
        <v>0</v>
      </c>
      <c r="X46" s="8">
        <f>FC_IND_NFM_AM_E!X46+FC_IND_NFM_PA_E!X46+FC_IND_NFM_SA_E!X46+FC_IND_NFM_OM_E!X46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FC_IND_NFM_AM_E!C47+FC_IND_NFM_PA_E!C47+FC_IND_NFM_SA_E!C47+FC_IND_NFM_OM_E!C47</f>
        <v>0</v>
      </c>
      <c r="D47" s="8">
        <f>FC_IND_NFM_AM_E!D47+FC_IND_NFM_PA_E!D47+FC_IND_NFM_SA_E!D47+FC_IND_NFM_OM_E!D47</f>
        <v>0</v>
      </c>
      <c r="E47" s="8">
        <f>FC_IND_NFM_AM_E!E47+FC_IND_NFM_PA_E!E47+FC_IND_NFM_SA_E!E47+FC_IND_NFM_OM_E!E47</f>
        <v>0</v>
      </c>
      <c r="F47" s="8">
        <f>FC_IND_NFM_AM_E!F47+FC_IND_NFM_PA_E!F47+FC_IND_NFM_SA_E!F47+FC_IND_NFM_OM_E!F47</f>
        <v>0</v>
      </c>
      <c r="G47" s="8">
        <f>FC_IND_NFM_AM_E!G47+FC_IND_NFM_PA_E!G47+FC_IND_NFM_SA_E!G47+FC_IND_NFM_OM_E!G47</f>
        <v>0</v>
      </c>
      <c r="H47" s="8">
        <f>FC_IND_NFM_AM_E!H47+FC_IND_NFM_PA_E!H47+FC_IND_NFM_SA_E!H47+FC_IND_NFM_OM_E!H47</f>
        <v>0</v>
      </c>
      <c r="I47" s="8">
        <f>FC_IND_NFM_AM_E!I47+FC_IND_NFM_PA_E!I47+FC_IND_NFM_SA_E!I47+FC_IND_NFM_OM_E!I47</f>
        <v>0</v>
      </c>
      <c r="J47" s="8">
        <f>FC_IND_NFM_AM_E!J47+FC_IND_NFM_PA_E!J47+FC_IND_NFM_SA_E!J47+FC_IND_NFM_OM_E!J47</f>
        <v>0</v>
      </c>
      <c r="K47" s="8">
        <f>FC_IND_NFM_AM_E!K47+FC_IND_NFM_PA_E!K47+FC_IND_NFM_SA_E!K47+FC_IND_NFM_OM_E!K47</f>
        <v>0</v>
      </c>
      <c r="L47" s="8">
        <f>FC_IND_NFM_AM_E!L47+FC_IND_NFM_PA_E!L47+FC_IND_NFM_SA_E!L47+FC_IND_NFM_OM_E!L47</f>
        <v>0</v>
      </c>
      <c r="M47" s="8">
        <f>FC_IND_NFM_AM_E!M47+FC_IND_NFM_PA_E!M47+FC_IND_NFM_SA_E!M47+FC_IND_NFM_OM_E!M47</f>
        <v>0</v>
      </c>
      <c r="N47" s="8">
        <f>FC_IND_NFM_AM_E!N47+FC_IND_NFM_PA_E!N47+FC_IND_NFM_SA_E!N47+FC_IND_NFM_OM_E!N47</f>
        <v>0</v>
      </c>
      <c r="O47" s="8">
        <f>FC_IND_NFM_AM_E!O47+FC_IND_NFM_PA_E!O47+FC_IND_NFM_SA_E!O47+FC_IND_NFM_OM_E!O47</f>
        <v>0</v>
      </c>
      <c r="P47" s="8">
        <f>FC_IND_NFM_AM_E!P47+FC_IND_NFM_PA_E!P47+FC_IND_NFM_SA_E!P47+FC_IND_NFM_OM_E!P47</f>
        <v>0</v>
      </c>
      <c r="Q47" s="8">
        <f>FC_IND_NFM_AM_E!Q47+FC_IND_NFM_PA_E!Q47+FC_IND_NFM_SA_E!Q47+FC_IND_NFM_OM_E!Q47</f>
        <v>0</v>
      </c>
      <c r="R47" s="8">
        <f>FC_IND_NFM_AM_E!R47+FC_IND_NFM_PA_E!R47+FC_IND_NFM_SA_E!R47+FC_IND_NFM_OM_E!R47</f>
        <v>0</v>
      </c>
      <c r="S47" s="8">
        <f>FC_IND_NFM_AM_E!S47+FC_IND_NFM_PA_E!S47+FC_IND_NFM_SA_E!S47+FC_IND_NFM_OM_E!S47</f>
        <v>0</v>
      </c>
      <c r="T47" s="8">
        <f>FC_IND_NFM_AM_E!T47+FC_IND_NFM_PA_E!T47+FC_IND_NFM_SA_E!T47+FC_IND_NFM_OM_E!T47</f>
        <v>0</v>
      </c>
      <c r="U47" s="8">
        <f>FC_IND_NFM_AM_E!U47+FC_IND_NFM_PA_E!U47+FC_IND_NFM_SA_E!U47+FC_IND_NFM_OM_E!U47</f>
        <v>0</v>
      </c>
      <c r="V47" s="8">
        <f>FC_IND_NFM_AM_E!V47+FC_IND_NFM_PA_E!V47+FC_IND_NFM_SA_E!V47+FC_IND_NFM_OM_E!V47</f>
        <v>0</v>
      </c>
      <c r="W47" s="8">
        <f>FC_IND_NFM_AM_E!W47+FC_IND_NFM_PA_E!W47+FC_IND_NFM_SA_E!W47+FC_IND_NFM_OM_E!W47</f>
        <v>0</v>
      </c>
      <c r="X47" s="8">
        <f>FC_IND_NFM_AM_E!X47+FC_IND_NFM_PA_E!X47+FC_IND_NFM_SA_E!X47+FC_IND_NFM_OM_E!X47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FC_IND_NFM_AM_E!C48+FC_IND_NFM_PA_E!C48+FC_IND_NFM_SA_E!C48+FC_IND_NFM_OM_E!C48</f>
        <v>0</v>
      </c>
      <c r="D48" s="8">
        <f>FC_IND_NFM_AM_E!D48+FC_IND_NFM_PA_E!D48+FC_IND_NFM_SA_E!D48+FC_IND_NFM_OM_E!D48</f>
        <v>0</v>
      </c>
      <c r="E48" s="8">
        <f>FC_IND_NFM_AM_E!E48+FC_IND_NFM_PA_E!E48+FC_IND_NFM_SA_E!E48+FC_IND_NFM_OM_E!E48</f>
        <v>0</v>
      </c>
      <c r="F48" s="8">
        <f>FC_IND_NFM_AM_E!F48+FC_IND_NFM_PA_E!F48+FC_IND_NFM_SA_E!F48+FC_IND_NFM_OM_E!F48</f>
        <v>0</v>
      </c>
      <c r="G48" s="8">
        <f>FC_IND_NFM_AM_E!G48+FC_IND_NFM_PA_E!G48+FC_IND_NFM_SA_E!G48+FC_IND_NFM_OM_E!G48</f>
        <v>0</v>
      </c>
      <c r="H48" s="8">
        <f>FC_IND_NFM_AM_E!H48+FC_IND_NFM_PA_E!H48+FC_IND_NFM_SA_E!H48+FC_IND_NFM_OM_E!H48</f>
        <v>0</v>
      </c>
      <c r="I48" s="8">
        <f>FC_IND_NFM_AM_E!I48+FC_IND_NFM_PA_E!I48+FC_IND_NFM_SA_E!I48+FC_IND_NFM_OM_E!I48</f>
        <v>0</v>
      </c>
      <c r="J48" s="8">
        <f>FC_IND_NFM_AM_E!J48+FC_IND_NFM_PA_E!J48+FC_IND_NFM_SA_E!J48+FC_IND_NFM_OM_E!J48</f>
        <v>0</v>
      </c>
      <c r="K48" s="8">
        <f>FC_IND_NFM_AM_E!K48+FC_IND_NFM_PA_E!K48+FC_IND_NFM_SA_E!K48+FC_IND_NFM_OM_E!K48</f>
        <v>0</v>
      </c>
      <c r="L48" s="8">
        <f>FC_IND_NFM_AM_E!L48+FC_IND_NFM_PA_E!L48+FC_IND_NFM_SA_E!L48+FC_IND_NFM_OM_E!L48</f>
        <v>0</v>
      </c>
      <c r="M48" s="8">
        <f>FC_IND_NFM_AM_E!M48+FC_IND_NFM_PA_E!M48+FC_IND_NFM_SA_E!M48+FC_IND_NFM_OM_E!M48</f>
        <v>0</v>
      </c>
      <c r="N48" s="8">
        <f>FC_IND_NFM_AM_E!N48+FC_IND_NFM_PA_E!N48+FC_IND_NFM_SA_E!N48+FC_IND_NFM_OM_E!N48</f>
        <v>0</v>
      </c>
      <c r="O48" s="8">
        <f>FC_IND_NFM_AM_E!O48+FC_IND_NFM_PA_E!O48+FC_IND_NFM_SA_E!O48+FC_IND_NFM_OM_E!O48</f>
        <v>0</v>
      </c>
      <c r="P48" s="8">
        <f>FC_IND_NFM_AM_E!P48+FC_IND_NFM_PA_E!P48+FC_IND_NFM_SA_E!P48+FC_IND_NFM_OM_E!P48</f>
        <v>0</v>
      </c>
      <c r="Q48" s="8">
        <f>FC_IND_NFM_AM_E!Q48+FC_IND_NFM_PA_E!Q48+FC_IND_NFM_SA_E!Q48+FC_IND_NFM_OM_E!Q48</f>
        <v>0</v>
      </c>
      <c r="R48" s="8">
        <f>FC_IND_NFM_AM_E!R48+FC_IND_NFM_PA_E!R48+FC_IND_NFM_SA_E!R48+FC_IND_NFM_OM_E!R48</f>
        <v>0</v>
      </c>
      <c r="S48" s="8">
        <f>FC_IND_NFM_AM_E!S48+FC_IND_NFM_PA_E!S48+FC_IND_NFM_SA_E!S48+FC_IND_NFM_OM_E!S48</f>
        <v>0</v>
      </c>
      <c r="T48" s="8">
        <f>FC_IND_NFM_AM_E!T48+FC_IND_NFM_PA_E!T48+FC_IND_NFM_SA_E!T48+FC_IND_NFM_OM_E!T48</f>
        <v>0</v>
      </c>
      <c r="U48" s="8">
        <f>FC_IND_NFM_AM_E!U48+FC_IND_NFM_PA_E!U48+FC_IND_NFM_SA_E!U48+FC_IND_NFM_OM_E!U48</f>
        <v>0</v>
      </c>
      <c r="V48" s="8">
        <f>FC_IND_NFM_AM_E!V48+FC_IND_NFM_PA_E!V48+FC_IND_NFM_SA_E!V48+FC_IND_NFM_OM_E!V48</f>
        <v>0</v>
      </c>
      <c r="W48" s="8">
        <f>FC_IND_NFM_AM_E!W48+FC_IND_NFM_PA_E!W48+FC_IND_NFM_SA_E!W48+FC_IND_NFM_OM_E!W48</f>
        <v>0</v>
      </c>
      <c r="X48" s="8">
        <f>FC_IND_NFM_AM_E!X48+FC_IND_NFM_PA_E!X48+FC_IND_NFM_SA_E!X48+FC_IND_NFM_OM_E!X48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FC_IND_NFM_AM_E!C49+FC_IND_NFM_PA_E!C49+FC_IND_NFM_SA_E!C49+FC_IND_NFM_OM_E!C49</f>
        <v>0</v>
      </c>
      <c r="D49" s="8">
        <f>FC_IND_NFM_AM_E!D49+FC_IND_NFM_PA_E!D49+FC_IND_NFM_SA_E!D49+FC_IND_NFM_OM_E!D49</f>
        <v>0</v>
      </c>
      <c r="E49" s="8">
        <f>FC_IND_NFM_AM_E!E49+FC_IND_NFM_PA_E!E49+FC_IND_NFM_SA_E!E49+FC_IND_NFM_OM_E!E49</f>
        <v>0</v>
      </c>
      <c r="F49" s="8">
        <f>FC_IND_NFM_AM_E!F49+FC_IND_NFM_PA_E!F49+FC_IND_NFM_SA_E!F49+FC_IND_NFM_OM_E!F49</f>
        <v>0</v>
      </c>
      <c r="G49" s="8">
        <f>FC_IND_NFM_AM_E!G49+FC_IND_NFM_PA_E!G49+FC_IND_NFM_SA_E!G49+FC_IND_NFM_OM_E!G49</f>
        <v>0</v>
      </c>
      <c r="H49" s="8">
        <f>FC_IND_NFM_AM_E!H49+FC_IND_NFM_PA_E!H49+FC_IND_NFM_SA_E!H49+FC_IND_NFM_OM_E!H49</f>
        <v>0</v>
      </c>
      <c r="I49" s="8">
        <f>FC_IND_NFM_AM_E!I49+FC_IND_NFM_PA_E!I49+FC_IND_NFM_SA_E!I49+FC_IND_NFM_OM_E!I49</f>
        <v>0</v>
      </c>
      <c r="J49" s="8">
        <f>FC_IND_NFM_AM_E!J49+FC_IND_NFM_PA_E!J49+FC_IND_NFM_SA_E!J49+FC_IND_NFM_OM_E!J49</f>
        <v>0</v>
      </c>
      <c r="K49" s="8">
        <f>FC_IND_NFM_AM_E!K49+FC_IND_NFM_PA_E!K49+FC_IND_NFM_SA_E!K49+FC_IND_NFM_OM_E!K49</f>
        <v>0</v>
      </c>
      <c r="L49" s="8">
        <f>FC_IND_NFM_AM_E!L49+FC_IND_NFM_PA_E!L49+FC_IND_NFM_SA_E!L49+FC_IND_NFM_OM_E!L49</f>
        <v>0</v>
      </c>
      <c r="M49" s="8">
        <f>FC_IND_NFM_AM_E!M49+FC_IND_NFM_PA_E!M49+FC_IND_NFM_SA_E!M49+FC_IND_NFM_OM_E!M49</f>
        <v>0</v>
      </c>
      <c r="N49" s="8">
        <f>FC_IND_NFM_AM_E!N49+FC_IND_NFM_PA_E!N49+FC_IND_NFM_SA_E!N49+FC_IND_NFM_OM_E!N49</f>
        <v>0</v>
      </c>
      <c r="O49" s="8">
        <f>FC_IND_NFM_AM_E!O49+FC_IND_NFM_PA_E!O49+FC_IND_NFM_SA_E!O49+FC_IND_NFM_OM_E!O49</f>
        <v>0</v>
      </c>
      <c r="P49" s="8">
        <f>FC_IND_NFM_AM_E!P49+FC_IND_NFM_PA_E!P49+FC_IND_NFM_SA_E!P49+FC_IND_NFM_OM_E!P49</f>
        <v>0</v>
      </c>
      <c r="Q49" s="8">
        <f>FC_IND_NFM_AM_E!Q49+FC_IND_NFM_PA_E!Q49+FC_IND_NFM_SA_E!Q49+FC_IND_NFM_OM_E!Q49</f>
        <v>0</v>
      </c>
      <c r="R49" s="8">
        <f>FC_IND_NFM_AM_E!R49+FC_IND_NFM_PA_E!R49+FC_IND_NFM_SA_E!R49+FC_IND_NFM_OM_E!R49</f>
        <v>0</v>
      </c>
      <c r="S49" s="8">
        <f>FC_IND_NFM_AM_E!S49+FC_IND_NFM_PA_E!S49+FC_IND_NFM_SA_E!S49+FC_IND_NFM_OM_E!S49</f>
        <v>0</v>
      </c>
      <c r="T49" s="8">
        <f>FC_IND_NFM_AM_E!T49+FC_IND_NFM_PA_E!T49+FC_IND_NFM_SA_E!T49+FC_IND_NFM_OM_E!T49</f>
        <v>0</v>
      </c>
      <c r="U49" s="8">
        <f>FC_IND_NFM_AM_E!U49+FC_IND_NFM_PA_E!U49+FC_IND_NFM_SA_E!U49+FC_IND_NFM_OM_E!U49</f>
        <v>0</v>
      </c>
      <c r="V49" s="8">
        <f>FC_IND_NFM_AM_E!V49+FC_IND_NFM_PA_E!V49+FC_IND_NFM_SA_E!V49+FC_IND_NFM_OM_E!V49</f>
        <v>0</v>
      </c>
      <c r="W49" s="8">
        <f>FC_IND_NFM_AM_E!W49+FC_IND_NFM_PA_E!W49+FC_IND_NFM_SA_E!W49+FC_IND_NFM_OM_E!W49</f>
        <v>0</v>
      </c>
      <c r="X49" s="8">
        <f>FC_IND_NFM_AM_E!X49+FC_IND_NFM_PA_E!X49+FC_IND_NFM_SA_E!X49+FC_IND_NFM_OM_E!X49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FC_IND_NFM_AM_E!C50+FC_IND_NFM_PA_E!C50+FC_IND_NFM_SA_E!C50+FC_IND_NFM_OM_E!C50</f>
        <v>0</v>
      </c>
      <c r="D50" s="8">
        <f>FC_IND_NFM_AM_E!D50+FC_IND_NFM_PA_E!D50+FC_IND_NFM_SA_E!D50+FC_IND_NFM_OM_E!D50</f>
        <v>0</v>
      </c>
      <c r="E50" s="8">
        <f>FC_IND_NFM_AM_E!E50+FC_IND_NFM_PA_E!E50+FC_IND_NFM_SA_E!E50+FC_IND_NFM_OM_E!E50</f>
        <v>0</v>
      </c>
      <c r="F50" s="8">
        <f>FC_IND_NFM_AM_E!F50+FC_IND_NFM_PA_E!F50+FC_IND_NFM_SA_E!F50+FC_IND_NFM_OM_E!F50</f>
        <v>0</v>
      </c>
      <c r="G50" s="8">
        <f>FC_IND_NFM_AM_E!G50+FC_IND_NFM_PA_E!G50+FC_IND_NFM_SA_E!G50+FC_IND_NFM_OM_E!G50</f>
        <v>0</v>
      </c>
      <c r="H50" s="8">
        <f>FC_IND_NFM_AM_E!H50+FC_IND_NFM_PA_E!H50+FC_IND_NFM_SA_E!H50+FC_IND_NFM_OM_E!H50</f>
        <v>0</v>
      </c>
      <c r="I50" s="8">
        <f>FC_IND_NFM_AM_E!I50+FC_IND_NFM_PA_E!I50+FC_IND_NFM_SA_E!I50+FC_IND_NFM_OM_E!I50</f>
        <v>0</v>
      </c>
      <c r="J50" s="8">
        <f>FC_IND_NFM_AM_E!J50+FC_IND_NFM_PA_E!J50+FC_IND_NFM_SA_E!J50+FC_IND_NFM_OM_E!J50</f>
        <v>0</v>
      </c>
      <c r="K50" s="8">
        <f>FC_IND_NFM_AM_E!K50+FC_IND_NFM_PA_E!K50+FC_IND_NFM_SA_E!K50+FC_IND_NFM_OM_E!K50</f>
        <v>0</v>
      </c>
      <c r="L50" s="8">
        <f>FC_IND_NFM_AM_E!L50+FC_IND_NFM_PA_E!L50+FC_IND_NFM_SA_E!L50+FC_IND_NFM_OM_E!L50</f>
        <v>0</v>
      </c>
      <c r="M50" s="8">
        <f>FC_IND_NFM_AM_E!M50+FC_IND_NFM_PA_E!M50+FC_IND_NFM_SA_E!M50+FC_IND_NFM_OM_E!M50</f>
        <v>0</v>
      </c>
      <c r="N50" s="8">
        <f>FC_IND_NFM_AM_E!N50+FC_IND_NFM_PA_E!N50+FC_IND_NFM_SA_E!N50+FC_IND_NFM_OM_E!N50</f>
        <v>0</v>
      </c>
      <c r="O50" s="8">
        <f>FC_IND_NFM_AM_E!O50+FC_IND_NFM_PA_E!O50+FC_IND_NFM_SA_E!O50+FC_IND_NFM_OM_E!O50</f>
        <v>0</v>
      </c>
      <c r="P50" s="8">
        <f>FC_IND_NFM_AM_E!P50+FC_IND_NFM_PA_E!P50+FC_IND_NFM_SA_E!P50+FC_IND_NFM_OM_E!P50</f>
        <v>0</v>
      </c>
      <c r="Q50" s="8">
        <f>FC_IND_NFM_AM_E!Q50+FC_IND_NFM_PA_E!Q50+FC_IND_NFM_SA_E!Q50+FC_IND_NFM_OM_E!Q50</f>
        <v>0</v>
      </c>
      <c r="R50" s="8">
        <f>FC_IND_NFM_AM_E!R50+FC_IND_NFM_PA_E!R50+FC_IND_NFM_SA_E!R50+FC_IND_NFM_OM_E!R50</f>
        <v>0</v>
      </c>
      <c r="S50" s="8">
        <f>FC_IND_NFM_AM_E!S50+FC_IND_NFM_PA_E!S50+FC_IND_NFM_SA_E!S50+FC_IND_NFM_OM_E!S50</f>
        <v>0</v>
      </c>
      <c r="T50" s="8">
        <f>FC_IND_NFM_AM_E!T50+FC_IND_NFM_PA_E!T50+FC_IND_NFM_SA_E!T50+FC_IND_NFM_OM_E!T50</f>
        <v>0</v>
      </c>
      <c r="U50" s="8">
        <f>FC_IND_NFM_AM_E!U50+FC_IND_NFM_PA_E!U50+FC_IND_NFM_SA_E!U50+FC_IND_NFM_OM_E!U50</f>
        <v>0</v>
      </c>
      <c r="V50" s="8">
        <f>FC_IND_NFM_AM_E!V50+FC_IND_NFM_PA_E!V50+FC_IND_NFM_SA_E!V50+FC_IND_NFM_OM_E!V50</f>
        <v>0</v>
      </c>
      <c r="W50" s="8">
        <f>FC_IND_NFM_AM_E!W50+FC_IND_NFM_PA_E!W50+FC_IND_NFM_SA_E!W50+FC_IND_NFM_OM_E!W50</f>
        <v>0</v>
      </c>
      <c r="X50" s="8">
        <f>FC_IND_NFM_AM_E!X50+FC_IND_NFM_PA_E!X50+FC_IND_NFM_SA_E!X50+FC_IND_NFM_OM_E!X50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FC_IND_NFM_AM_E!C51+FC_IND_NFM_PA_E!C51+FC_IND_NFM_SA_E!C51+FC_IND_NFM_OM_E!C51</f>
        <v>0</v>
      </c>
      <c r="D51" s="27">
        <f>FC_IND_NFM_AM_E!D51+FC_IND_NFM_PA_E!D51+FC_IND_NFM_SA_E!D51+FC_IND_NFM_OM_E!D51</f>
        <v>0</v>
      </c>
      <c r="E51" s="27">
        <f>FC_IND_NFM_AM_E!E51+FC_IND_NFM_PA_E!E51+FC_IND_NFM_SA_E!E51+FC_IND_NFM_OM_E!E51</f>
        <v>0</v>
      </c>
      <c r="F51" s="27">
        <f>FC_IND_NFM_AM_E!F51+FC_IND_NFM_PA_E!F51+FC_IND_NFM_SA_E!F51+FC_IND_NFM_OM_E!F51</f>
        <v>0</v>
      </c>
      <c r="G51" s="27">
        <f>FC_IND_NFM_AM_E!G51+FC_IND_NFM_PA_E!G51+FC_IND_NFM_SA_E!G51+FC_IND_NFM_OM_E!G51</f>
        <v>0</v>
      </c>
      <c r="H51" s="27">
        <f>FC_IND_NFM_AM_E!H51+FC_IND_NFM_PA_E!H51+FC_IND_NFM_SA_E!H51+FC_IND_NFM_OM_E!H51</f>
        <v>0</v>
      </c>
      <c r="I51" s="27">
        <f>FC_IND_NFM_AM_E!I51+FC_IND_NFM_PA_E!I51+FC_IND_NFM_SA_E!I51+FC_IND_NFM_OM_E!I51</f>
        <v>0</v>
      </c>
      <c r="J51" s="27">
        <f>FC_IND_NFM_AM_E!J51+FC_IND_NFM_PA_E!J51+FC_IND_NFM_SA_E!J51+FC_IND_NFM_OM_E!J51</f>
        <v>0</v>
      </c>
      <c r="K51" s="27">
        <f>FC_IND_NFM_AM_E!K51+FC_IND_NFM_PA_E!K51+FC_IND_NFM_SA_E!K51+FC_IND_NFM_OM_E!K51</f>
        <v>0</v>
      </c>
      <c r="L51" s="27">
        <f>FC_IND_NFM_AM_E!L51+FC_IND_NFM_PA_E!L51+FC_IND_NFM_SA_E!L51+FC_IND_NFM_OM_E!L51</f>
        <v>0</v>
      </c>
      <c r="M51" s="27">
        <f>FC_IND_NFM_AM_E!M51+FC_IND_NFM_PA_E!M51+FC_IND_NFM_SA_E!M51+FC_IND_NFM_OM_E!M51</f>
        <v>0</v>
      </c>
      <c r="N51" s="27">
        <f>FC_IND_NFM_AM_E!N51+FC_IND_NFM_PA_E!N51+FC_IND_NFM_SA_E!N51+FC_IND_NFM_OM_E!N51</f>
        <v>0</v>
      </c>
      <c r="O51" s="27">
        <f>FC_IND_NFM_AM_E!O51+FC_IND_NFM_PA_E!O51+FC_IND_NFM_SA_E!O51+FC_IND_NFM_OM_E!O51</f>
        <v>0</v>
      </c>
      <c r="P51" s="27">
        <f>FC_IND_NFM_AM_E!P51+FC_IND_NFM_PA_E!P51+FC_IND_NFM_SA_E!P51+FC_IND_NFM_OM_E!P51</f>
        <v>0</v>
      </c>
      <c r="Q51" s="27">
        <f>FC_IND_NFM_AM_E!Q51+FC_IND_NFM_PA_E!Q51+FC_IND_NFM_SA_E!Q51+FC_IND_NFM_OM_E!Q51</f>
        <v>0</v>
      </c>
      <c r="R51" s="27">
        <f>FC_IND_NFM_AM_E!R51+FC_IND_NFM_PA_E!R51+FC_IND_NFM_SA_E!R51+FC_IND_NFM_OM_E!R51</f>
        <v>0</v>
      </c>
      <c r="S51" s="27">
        <f>FC_IND_NFM_AM_E!S51+FC_IND_NFM_PA_E!S51+FC_IND_NFM_SA_E!S51+FC_IND_NFM_OM_E!S51</f>
        <v>0</v>
      </c>
      <c r="T51" s="27">
        <f>FC_IND_NFM_AM_E!T51+FC_IND_NFM_PA_E!T51+FC_IND_NFM_SA_E!T51+FC_IND_NFM_OM_E!T51</f>
        <v>0</v>
      </c>
      <c r="U51" s="27">
        <f>FC_IND_NFM_AM_E!U51+FC_IND_NFM_PA_E!U51+FC_IND_NFM_SA_E!U51+FC_IND_NFM_OM_E!U51</f>
        <v>0</v>
      </c>
      <c r="V51" s="27">
        <f>FC_IND_NFM_AM_E!V51+FC_IND_NFM_PA_E!V51+FC_IND_NFM_SA_E!V51+FC_IND_NFM_OM_E!V51</f>
        <v>0</v>
      </c>
      <c r="W51" s="27">
        <f>FC_IND_NFM_AM_E!W51+FC_IND_NFM_PA_E!W51+FC_IND_NFM_SA_E!W51+FC_IND_NFM_OM_E!W51</f>
        <v>0</v>
      </c>
      <c r="X51" s="27">
        <f>FC_IND_NFM_AM_E!X51+FC_IND_NFM_PA_E!X51+FC_IND_NFM_SA_E!X51+FC_IND_NFM_OM_E!X51</f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28">SUM(C53:C54)</f>
        <v>0</v>
      </c>
      <c r="D52" s="27">
        <f t="shared" ref="D52:W52" si="29">SUM(D53:D54)</f>
        <v>0</v>
      </c>
      <c r="E52" s="27">
        <f t="shared" si="29"/>
        <v>0</v>
      </c>
      <c r="F52" s="27">
        <f t="shared" si="29"/>
        <v>0</v>
      </c>
      <c r="G52" s="27">
        <f t="shared" si="29"/>
        <v>0</v>
      </c>
      <c r="H52" s="27">
        <f t="shared" si="29"/>
        <v>0</v>
      </c>
      <c r="I52" s="27">
        <f t="shared" si="29"/>
        <v>0</v>
      </c>
      <c r="J52" s="27">
        <f t="shared" si="29"/>
        <v>0</v>
      </c>
      <c r="K52" s="27">
        <f t="shared" si="29"/>
        <v>0</v>
      </c>
      <c r="L52" s="27">
        <f t="shared" si="29"/>
        <v>0</v>
      </c>
      <c r="M52" s="27">
        <f t="shared" si="29"/>
        <v>0</v>
      </c>
      <c r="N52" s="27">
        <f t="shared" si="29"/>
        <v>0</v>
      </c>
      <c r="O52" s="27">
        <f t="shared" si="29"/>
        <v>0</v>
      </c>
      <c r="P52" s="27">
        <f t="shared" si="29"/>
        <v>0</v>
      </c>
      <c r="Q52" s="27">
        <f t="shared" si="29"/>
        <v>0</v>
      </c>
      <c r="R52" s="27">
        <f t="shared" si="29"/>
        <v>0</v>
      </c>
      <c r="S52" s="27">
        <f t="shared" si="29"/>
        <v>0</v>
      </c>
      <c r="T52" s="27">
        <f t="shared" si="29"/>
        <v>0</v>
      </c>
      <c r="U52" s="27">
        <f t="shared" si="29"/>
        <v>0</v>
      </c>
      <c r="V52" s="27">
        <f t="shared" si="29"/>
        <v>0</v>
      </c>
      <c r="W52" s="27">
        <f t="shared" si="29"/>
        <v>0</v>
      </c>
      <c r="X52" s="27">
        <f t="shared" ref="X52" si="30">SUM(X53:X54)</f>
        <v>0</v>
      </c>
    </row>
    <row r="53" spans="1:24" ht="11.25" customHeight="1" x14ac:dyDescent="0.2">
      <c r="A53" s="29" t="s">
        <v>116</v>
      </c>
      <c r="B53" s="7" t="s">
        <v>117</v>
      </c>
      <c r="C53" s="8">
        <f>FC_IND_NFM_AM_E!C53+FC_IND_NFM_PA_E!C53+FC_IND_NFM_SA_E!C53+FC_IND_NFM_OM_E!C53</f>
        <v>0</v>
      </c>
      <c r="D53" s="8">
        <f>FC_IND_NFM_AM_E!D53+FC_IND_NFM_PA_E!D53+FC_IND_NFM_SA_E!D53+FC_IND_NFM_OM_E!D53</f>
        <v>0</v>
      </c>
      <c r="E53" s="8">
        <f>FC_IND_NFM_AM_E!E53+FC_IND_NFM_PA_E!E53+FC_IND_NFM_SA_E!E53+FC_IND_NFM_OM_E!E53</f>
        <v>0</v>
      </c>
      <c r="F53" s="8">
        <f>FC_IND_NFM_AM_E!F53+FC_IND_NFM_PA_E!F53+FC_IND_NFM_SA_E!F53+FC_IND_NFM_OM_E!F53</f>
        <v>0</v>
      </c>
      <c r="G53" s="8">
        <f>FC_IND_NFM_AM_E!G53+FC_IND_NFM_PA_E!G53+FC_IND_NFM_SA_E!G53+FC_IND_NFM_OM_E!G53</f>
        <v>0</v>
      </c>
      <c r="H53" s="8">
        <f>FC_IND_NFM_AM_E!H53+FC_IND_NFM_PA_E!H53+FC_IND_NFM_SA_E!H53+FC_IND_NFM_OM_E!H53</f>
        <v>0</v>
      </c>
      <c r="I53" s="8">
        <f>FC_IND_NFM_AM_E!I53+FC_IND_NFM_PA_E!I53+FC_IND_NFM_SA_E!I53+FC_IND_NFM_OM_E!I53</f>
        <v>0</v>
      </c>
      <c r="J53" s="8">
        <f>FC_IND_NFM_AM_E!J53+FC_IND_NFM_PA_E!J53+FC_IND_NFM_SA_E!J53+FC_IND_NFM_OM_E!J53</f>
        <v>0</v>
      </c>
      <c r="K53" s="8">
        <f>FC_IND_NFM_AM_E!K53+FC_IND_NFM_PA_E!K53+FC_IND_NFM_SA_E!K53+FC_IND_NFM_OM_E!K53</f>
        <v>0</v>
      </c>
      <c r="L53" s="8">
        <f>FC_IND_NFM_AM_E!L53+FC_IND_NFM_PA_E!L53+FC_IND_NFM_SA_E!L53+FC_IND_NFM_OM_E!L53</f>
        <v>0</v>
      </c>
      <c r="M53" s="8">
        <f>FC_IND_NFM_AM_E!M53+FC_IND_NFM_PA_E!M53+FC_IND_NFM_SA_E!M53+FC_IND_NFM_OM_E!M53</f>
        <v>0</v>
      </c>
      <c r="N53" s="8">
        <f>FC_IND_NFM_AM_E!N53+FC_IND_NFM_PA_E!N53+FC_IND_NFM_SA_E!N53+FC_IND_NFM_OM_E!N53</f>
        <v>0</v>
      </c>
      <c r="O53" s="8">
        <f>FC_IND_NFM_AM_E!O53+FC_IND_NFM_PA_E!O53+FC_IND_NFM_SA_E!O53+FC_IND_NFM_OM_E!O53</f>
        <v>0</v>
      </c>
      <c r="P53" s="8">
        <f>FC_IND_NFM_AM_E!P53+FC_IND_NFM_PA_E!P53+FC_IND_NFM_SA_E!P53+FC_IND_NFM_OM_E!P53</f>
        <v>0</v>
      </c>
      <c r="Q53" s="8">
        <f>FC_IND_NFM_AM_E!Q53+FC_IND_NFM_PA_E!Q53+FC_IND_NFM_SA_E!Q53+FC_IND_NFM_OM_E!Q53</f>
        <v>0</v>
      </c>
      <c r="R53" s="8">
        <f>FC_IND_NFM_AM_E!R53+FC_IND_NFM_PA_E!R53+FC_IND_NFM_SA_E!R53+FC_IND_NFM_OM_E!R53</f>
        <v>0</v>
      </c>
      <c r="S53" s="8">
        <f>FC_IND_NFM_AM_E!S53+FC_IND_NFM_PA_E!S53+FC_IND_NFM_SA_E!S53+FC_IND_NFM_OM_E!S53</f>
        <v>0</v>
      </c>
      <c r="T53" s="8">
        <f>FC_IND_NFM_AM_E!T53+FC_IND_NFM_PA_E!T53+FC_IND_NFM_SA_E!T53+FC_IND_NFM_OM_E!T53</f>
        <v>0</v>
      </c>
      <c r="U53" s="8">
        <f>FC_IND_NFM_AM_E!U53+FC_IND_NFM_PA_E!U53+FC_IND_NFM_SA_E!U53+FC_IND_NFM_OM_E!U53</f>
        <v>0</v>
      </c>
      <c r="V53" s="8">
        <f>FC_IND_NFM_AM_E!V53+FC_IND_NFM_PA_E!V53+FC_IND_NFM_SA_E!V53+FC_IND_NFM_OM_E!V53</f>
        <v>0</v>
      </c>
      <c r="W53" s="8">
        <f>FC_IND_NFM_AM_E!W53+FC_IND_NFM_PA_E!W53+FC_IND_NFM_SA_E!W53+FC_IND_NFM_OM_E!W53</f>
        <v>0</v>
      </c>
      <c r="X53" s="8">
        <f>FC_IND_NFM_AM_E!X53+FC_IND_NFM_PA_E!X53+FC_IND_NFM_SA_E!X53+FC_IND_NFM_OM_E!X53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FC_IND_NFM_AM_E!C54+FC_IND_NFM_PA_E!C54+FC_IND_NFM_SA_E!C54+FC_IND_NFM_OM_E!C54</f>
        <v>0</v>
      </c>
      <c r="D54" s="45">
        <f>FC_IND_NFM_AM_E!D54+FC_IND_NFM_PA_E!D54+FC_IND_NFM_SA_E!D54+FC_IND_NFM_OM_E!D54</f>
        <v>0</v>
      </c>
      <c r="E54" s="45">
        <f>FC_IND_NFM_AM_E!E54+FC_IND_NFM_PA_E!E54+FC_IND_NFM_SA_E!E54+FC_IND_NFM_OM_E!E54</f>
        <v>0</v>
      </c>
      <c r="F54" s="45">
        <f>FC_IND_NFM_AM_E!F54+FC_IND_NFM_PA_E!F54+FC_IND_NFM_SA_E!F54+FC_IND_NFM_OM_E!F54</f>
        <v>0</v>
      </c>
      <c r="G54" s="45">
        <f>FC_IND_NFM_AM_E!G54+FC_IND_NFM_PA_E!G54+FC_IND_NFM_SA_E!G54+FC_IND_NFM_OM_E!G54</f>
        <v>0</v>
      </c>
      <c r="H54" s="45">
        <f>FC_IND_NFM_AM_E!H54+FC_IND_NFM_PA_E!H54+FC_IND_NFM_SA_E!H54+FC_IND_NFM_OM_E!H54</f>
        <v>0</v>
      </c>
      <c r="I54" s="45">
        <f>FC_IND_NFM_AM_E!I54+FC_IND_NFM_PA_E!I54+FC_IND_NFM_SA_E!I54+FC_IND_NFM_OM_E!I54</f>
        <v>0</v>
      </c>
      <c r="J54" s="45">
        <f>FC_IND_NFM_AM_E!J54+FC_IND_NFM_PA_E!J54+FC_IND_NFM_SA_E!J54+FC_IND_NFM_OM_E!J54</f>
        <v>0</v>
      </c>
      <c r="K54" s="45">
        <f>FC_IND_NFM_AM_E!K54+FC_IND_NFM_PA_E!K54+FC_IND_NFM_SA_E!K54+FC_IND_NFM_OM_E!K54</f>
        <v>0</v>
      </c>
      <c r="L54" s="45">
        <f>FC_IND_NFM_AM_E!L54+FC_IND_NFM_PA_E!L54+FC_IND_NFM_SA_E!L54+FC_IND_NFM_OM_E!L54</f>
        <v>0</v>
      </c>
      <c r="M54" s="45">
        <f>FC_IND_NFM_AM_E!M54+FC_IND_NFM_PA_E!M54+FC_IND_NFM_SA_E!M54+FC_IND_NFM_OM_E!M54</f>
        <v>0</v>
      </c>
      <c r="N54" s="45">
        <f>FC_IND_NFM_AM_E!N54+FC_IND_NFM_PA_E!N54+FC_IND_NFM_SA_E!N54+FC_IND_NFM_OM_E!N54</f>
        <v>0</v>
      </c>
      <c r="O54" s="45">
        <f>FC_IND_NFM_AM_E!O54+FC_IND_NFM_PA_E!O54+FC_IND_NFM_SA_E!O54+FC_IND_NFM_OM_E!O54</f>
        <v>0</v>
      </c>
      <c r="P54" s="45">
        <f>FC_IND_NFM_AM_E!P54+FC_IND_NFM_PA_E!P54+FC_IND_NFM_SA_E!P54+FC_IND_NFM_OM_E!P54</f>
        <v>0</v>
      </c>
      <c r="Q54" s="45">
        <f>FC_IND_NFM_AM_E!Q54+FC_IND_NFM_PA_E!Q54+FC_IND_NFM_SA_E!Q54+FC_IND_NFM_OM_E!Q54</f>
        <v>0</v>
      </c>
      <c r="R54" s="45">
        <f>FC_IND_NFM_AM_E!R54+FC_IND_NFM_PA_E!R54+FC_IND_NFM_SA_E!R54+FC_IND_NFM_OM_E!R54</f>
        <v>0</v>
      </c>
      <c r="S54" s="45">
        <f>FC_IND_NFM_AM_E!S54+FC_IND_NFM_PA_E!S54+FC_IND_NFM_SA_E!S54+FC_IND_NFM_OM_E!S54</f>
        <v>0</v>
      </c>
      <c r="T54" s="45">
        <f>FC_IND_NFM_AM_E!T54+FC_IND_NFM_PA_E!T54+FC_IND_NFM_SA_E!T54+FC_IND_NFM_OM_E!T54</f>
        <v>0</v>
      </c>
      <c r="U54" s="45">
        <f>FC_IND_NFM_AM_E!U54+FC_IND_NFM_PA_E!U54+FC_IND_NFM_SA_E!U54+FC_IND_NFM_OM_E!U54</f>
        <v>0</v>
      </c>
      <c r="V54" s="45">
        <f>FC_IND_NFM_AM_E!V54+FC_IND_NFM_PA_E!V54+FC_IND_NFM_SA_E!V54+FC_IND_NFM_OM_E!V54</f>
        <v>0</v>
      </c>
      <c r="W54" s="45">
        <f>FC_IND_NFM_AM_E!W54+FC_IND_NFM_PA_E!W54+FC_IND_NFM_SA_E!W54+FC_IND_NFM_OM_E!W54</f>
        <v>0</v>
      </c>
      <c r="X54" s="45">
        <f>FC_IND_NFM_AM_E!X54+FC_IND_NFM_PA_E!X54+FC_IND_NFM_SA_E!X54+FC_IND_NFM_OM_E!X54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31">SUM(C62:C72)</f>
        <v>0</v>
      </c>
      <c r="D61" s="49">
        <f t="shared" si="31"/>
        <v>0</v>
      </c>
      <c r="E61" s="49">
        <f t="shared" si="31"/>
        <v>0</v>
      </c>
      <c r="F61" s="49">
        <f t="shared" si="31"/>
        <v>0</v>
      </c>
      <c r="G61" s="49">
        <f t="shared" si="31"/>
        <v>0</v>
      </c>
      <c r="H61" s="49">
        <f t="shared" si="31"/>
        <v>0</v>
      </c>
      <c r="I61" s="49">
        <f t="shared" si="31"/>
        <v>0</v>
      </c>
      <c r="J61" s="49">
        <f t="shared" si="31"/>
        <v>0</v>
      </c>
      <c r="K61" s="49">
        <f t="shared" si="31"/>
        <v>0</v>
      </c>
      <c r="L61" s="49">
        <f t="shared" si="31"/>
        <v>0</v>
      </c>
      <c r="M61" s="49">
        <f t="shared" si="31"/>
        <v>0</v>
      </c>
      <c r="N61" s="49">
        <f t="shared" si="31"/>
        <v>0</v>
      </c>
      <c r="O61" s="49">
        <f t="shared" si="31"/>
        <v>0</v>
      </c>
      <c r="P61" s="49">
        <f t="shared" si="31"/>
        <v>0</v>
      </c>
      <c r="Q61" s="49">
        <f t="shared" si="31"/>
        <v>0</v>
      </c>
      <c r="R61" s="49">
        <f t="shared" si="31"/>
        <v>0</v>
      </c>
      <c r="S61" s="49">
        <f t="shared" si="31"/>
        <v>0</v>
      </c>
      <c r="T61" s="49">
        <f t="shared" si="31"/>
        <v>0</v>
      </c>
      <c r="U61" s="49">
        <f t="shared" si="31"/>
        <v>0</v>
      </c>
      <c r="V61" s="49">
        <f t="shared" si="31"/>
        <v>0</v>
      </c>
      <c r="W61" s="49">
        <f t="shared" si="31"/>
        <v>0</v>
      </c>
      <c r="X61" s="49">
        <f t="shared" si="31"/>
        <v>0</v>
      </c>
    </row>
    <row r="62" spans="1:24" ht="11.25" customHeight="1" x14ac:dyDescent="0.2">
      <c r="A62" s="50" t="s">
        <v>92</v>
      </c>
      <c r="B62" s="51" t="s">
        <v>93</v>
      </c>
      <c r="C62" s="52">
        <f>FC_IND_NFM_AM_E!C62+FC_IND_NFM_PA_E!C62+FC_IND_NFM_SA_E!C62+FC_IND_NFM_OM_E!C62</f>
        <v>0</v>
      </c>
      <c r="D62" s="52">
        <f>FC_IND_NFM_AM_E!D62+FC_IND_NFM_PA_E!D62+FC_IND_NFM_SA_E!D62+FC_IND_NFM_OM_E!D62</f>
        <v>0</v>
      </c>
      <c r="E62" s="52">
        <f>FC_IND_NFM_AM_E!E62+FC_IND_NFM_PA_E!E62+FC_IND_NFM_SA_E!E62+FC_IND_NFM_OM_E!E62</f>
        <v>0</v>
      </c>
      <c r="F62" s="52">
        <f>FC_IND_NFM_AM_E!F62+FC_IND_NFM_PA_E!F62+FC_IND_NFM_SA_E!F62+FC_IND_NFM_OM_E!F62</f>
        <v>0</v>
      </c>
      <c r="G62" s="52">
        <f>FC_IND_NFM_AM_E!G62+FC_IND_NFM_PA_E!G62+FC_IND_NFM_SA_E!G62+FC_IND_NFM_OM_E!G62</f>
        <v>0</v>
      </c>
      <c r="H62" s="52">
        <f>FC_IND_NFM_AM_E!H62+FC_IND_NFM_PA_E!H62+FC_IND_NFM_SA_E!H62+FC_IND_NFM_OM_E!H62</f>
        <v>0</v>
      </c>
      <c r="I62" s="52">
        <f>FC_IND_NFM_AM_E!I62+FC_IND_NFM_PA_E!I62+FC_IND_NFM_SA_E!I62+FC_IND_NFM_OM_E!I62</f>
        <v>0</v>
      </c>
      <c r="J62" s="52">
        <f>FC_IND_NFM_AM_E!J62+FC_IND_NFM_PA_E!J62+FC_IND_NFM_SA_E!J62+FC_IND_NFM_OM_E!J62</f>
        <v>0</v>
      </c>
      <c r="K62" s="52">
        <f>FC_IND_NFM_AM_E!K62+FC_IND_NFM_PA_E!K62+FC_IND_NFM_SA_E!K62+FC_IND_NFM_OM_E!K62</f>
        <v>0</v>
      </c>
      <c r="L62" s="52">
        <f>FC_IND_NFM_AM_E!L62+FC_IND_NFM_PA_E!L62+FC_IND_NFM_SA_E!L62+FC_IND_NFM_OM_E!L62</f>
        <v>0</v>
      </c>
      <c r="M62" s="52">
        <f>FC_IND_NFM_AM_E!M62+FC_IND_NFM_PA_E!M62+FC_IND_NFM_SA_E!M62+FC_IND_NFM_OM_E!M62</f>
        <v>0</v>
      </c>
      <c r="N62" s="52">
        <f>FC_IND_NFM_AM_E!N62+FC_IND_NFM_PA_E!N62+FC_IND_NFM_SA_E!N62+FC_IND_NFM_OM_E!N62</f>
        <v>0</v>
      </c>
      <c r="O62" s="52">
        <f>FC_IND_NFM_AM_E!O62+FC_IND_NFM_PA_E!O62+FC_IND_NFM_SA_E!O62+FC_IND_NFM_OM_E!O62</f>
        <v>0</v>
      </c>
      <c r="P62" s="52">
        <f>FC_IND_NFM_AM_E!P62+FC_IND_NFM_PA_E!P62+FC_IND_NFM_SA_E!P62+FC_IND_NFM_OM_E!P62</f>
        <v>0</v>
      </c>
      <c r="Q62" s="52">
        <f>FC_IND_NFM_AM_E!Q62+FC_IND_NFM_PA_E!Q62+FC_IND_NFM_SA_E!Q62+FC_IND_NFM_OM_E!Q62</f>
        <v>0</v>
      </c>
      <c r="R62" s="52">
        <f>FC_IND_NFM_AM_E!R62+FC_IND_NFM_PA_E!R62+FC_IND_NFM_SA_E!R62+FC_IND_NFM_OM_E!R62</f>
        <v>0</v>
      </c>
      <c r="S62" s="52">
        <f>FC_IND_NFM_AM_E!S62+FC_IND_NFM_PA_E!S62+FC_IND_NFM_SA_E!S62+FC_IND_NFM_OM_E!S62</f>
        <v>0</v>
      </c>
      <c r="T62" s="52">
        <f>FC_IND_NFM_AM_E!T62+FC_IND_NFM_PA_E!T62+FC_IND_NFM_SA_E!T62+FC_IND_NFM_OM_E!T62</f>
        <v>0</v>
      </c>
      <c r="U62" s="52">
        <f>FC_IND_NFM_AM_E!U62+FC_IND_NFM_PA_E!U62+FC_IND_NFM_SA_E!U62+FC_IND_NFM_OM_E!U62</f>
        <v>0</v>
      </c>
      <c r="V62" s="52">
        <f>FC_IND_NFM_AM_E!V62+FC_IND_NFM_PA_E!V62+FC_IND_NFM_SA_E!V62+FC_IND_NFM_OM_E!V62</f>
        <v>0</v>
      </c>
      <c r="W62" s="52">
        <f>FC_IND_NFM_AM_E!W62+FC_IND_NFM_PA_E!W62+FC_IND_NFM_SA_E!W62+FC_IND_NFM_OM_E!W62</f>
        <v>0</v>
      </c>
      <c r="X62" s="52">
        <f>FC_IND_NFM_AM_E!X62+FC_IND_NFM_PA_E!X62+FC_IND_NFM_SA_E!X62+FC_IND_NFM_OM_E!X62</f>
        <v>0</v>
      </c>
    </row>
    <row r="63" spans="1:24" ht="11.25" customHeight="1" x14ac:dyDescent="0.2">
      <c r="A63" s="50" t="s">
        <v>94</v>
      </c>
      <c r="B63" s="51" t="s">
        <v>95</v>
      </c>
      <c r="C63" s="52">
        <f>FC_IND_NFM_AM_E!C63+FC_IND_NFM_PA_E!C63+FC_IND_NFM_SA_E!C63+FC_IND_NFM_OM_E!C63</f>
        <v>0</v>
      </c>
      <c r="D63" s="52">
        <f>FC_IND_NFM_AM_E!D63+FC_IND_NFM_PA_E!D63+FC_IND_NFM_SA_E!D63+FC_IND_NFM_OM_E!D63</f>
        <v>0</v>
      </c>
      <c r="E63" s="52">
        <f>FC_IND_NFM_AM_E!E63+FC_IND_NFM_PA_E!E63+FC_IND_NFM_SA_E!E63+FC_IND_NFM_OM_E!E63</f>
        <v>0</v>
      </c>
      <c r="F63" s="52">
        <f>FC_IND_NFM_AM_E!F63+FC_IND_NFM_PA_E!F63+FC_IND_NFM_SA_E!F63+FC_IND_NFM_OM_E!F63</f>
        <v>0</v>
      </c>
      <c r="G63" s="52">
        <f>FC_IND_NFM_AM_E!G63+FC_IND_NFM_PA_E!G63+FC_IND_NFM_SA_E!G63+FC_IND_NFM_OM_E!G63</f>
        <v>0</v>
      </c>
      <c r="H63" s="52">
        <f>FC_IND_NFM_AM_E!H63+FC_IND_NFM_PA_E!H63+FC_IND_NFM_SA_E!H63+FC_IND_NFM_OM_E!H63</f>
        <v>0</v>
      </c>
      <c r="I63" s="52">
        <f>FC_IND_NFM_AM_E!I63+FC_IND_NFM_PA_E!I63+FC_IND_NFM_SA_E!I63+FC_IND_NFM_OM_E!I63</f>
        <v>0</v>
      </c>
      <c r="J63" s="52">
        <f>FC_IND_NFM_AM_E!J63+FC_IND_NFM_PA_E!J63+FC_IND_NFM_SA_E!J63+FC_IND_NFM_OM_E!J63</f>
        <v>0</v>
      </c>
      <c r="K63" s="52">
        <f>FC_IND_NFM_AM_E!K63+FC_IND_NFM_PA_E!K63+FC_IND_NFM_SA_E!K63+FC_IND_NFM_OM_E!K63</f>
        <v>0</v>
      </c>
      <c r="L63" s="52">
        <f>FC_IND_NFM_AM_E!L63+FC_IND_NFM_PA_E!L63+FC_IND_NFM_SA_E!L63+FC_IND_NFM_OM_E!L63</f>
        <v>0</v>
      </c>
      <c r="M63" s="52">
        <f>FC_IND_NFM_AM_E!M63+FC_IND_NFM_PA_E!M63+FC_IND_NFM_SA_E!M63+FC_IND_NFM_OM_E!M63</f>
        <v>0</v>
      </c>
      <c r="N63" s="52">
        <f>FC_IND_NFM_AM_E!N63+FC_IND_NFM_PA_E!N63+FC_IND_NFM_SA_E!N63+FC_IND_NFM_OM_E!N63</f>
        <v>0</v>
      </c>
      <c r="O63" s="52">
        <f>FC_IND_NFM_AM_E!O63+FC_IND_NFM_PA_E!O63+FC_IND_NFM_SA_E!O63+FC_IND_NFM_OM_E!O63</f>
        <v>0</v>
      </c>
      <c r="P63" s="52">
        <f>FC_IND_NFM_AM_E!P63+FC_IND_NFM_PA_E!P63+FC_IND_NFM_SA_E!P63+FC_IND_NFM_OM_E!P63</f>
        <v>0</v>
      </c>
      <c r="Q63" s="52">
        <f>FC_IND_NFM_AM_E!Q63+FC_IND_NFM_PA_E!Q63+FC_IND_NFM_SA_E!Q63+FC_IND_NFM_OM_E!Q63</f>
        <v>0</v>
      </c>
      <c r="R63" s="52">
        <f>FC_IND_NFM_AM_E!R63+FC_IND_NFM_PA_E!R63+FC_IND_NFM_SA_E!R63+FC_IND_NFM_OM_E!R63</f>
        <v>0</v>
      </c>
      <c r="S63" s="52">
        <f>FC_IND_NFM_AM_E!S63+FC_IND_NFM_PA_E!S63+FC_IND_NFM_SA_E!S63+FC_IND_NFM_OM_E!S63</f>
        <v>0</v>
      </c>
      <c r="T63" s="52">
        <f>FC_IND_NFM_AM_E!T63+FC_IND_NFM_PA_E!T63+FC_IND_NFM_SA_E!T63+FC_IND_NFM_OM_E!T63</f>
        <v>0</v>
      </c>
      <c r="U63" s="52">
        <f>FC_IND_NFM_AM_E!U63+FC_IND_NFM_PA_E!U63+FC_IND_NFM_SA_E!U63+FC_IND_NFM_OM_E!U63</f>
        <v>0</v>
      </c>
      <c r="V63" s="52">
        <f>FC_IND_NFM_AM_E!V63+FC_IND_NFM_PA_E!V63+FC_IND_NFM_SA_E!V63+FC_IND_NFM_OM_E!V63</f>
        <v>0</v>
      </c>
      <c r="W63" s="52">
        <f>FC_IND_NFM_AM_E!W63+FC_IND_NFM_PA_E!W63+FC_IND_NFM_SA_E!W63+FC_IND_NFM_OM_E!W63</f>
        <v>0</v>
      </c>
      <c r="X63" s="52">
        <f>FC_IND_NFM_AM_E!X63+FC_IND_NFM_PA_E!X63+FC_IND_NFM_SA_E!X63+FC_IND_NFM_OM_E!X63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FC_IND_NFM_AM_E!C64+FC_IND_NFM_PA_E!C64+FC_IND_NFM_SA_E!C64+FC_IND_NFM_OM_E!C64</f>
        <v>0</v>
      </c>
      <c r="D64" s="52">
        <f>FC_IND_NFM_AM_E!D64+FC_IND_NFM_PA_E!D64+FC_IND_NFM_SA_E!D64+FC_IND_NFM_OM_E!D64</f>
        <v>0</v>
      </c>
      <c r="E64" s="52">
        <f>FC_IND_NFM_AM_E!E64+FC_IND_NFM_PA_E!E64+FC_IND_NFM_SA_E!E64+FC_IND_NFM_OM_E!E64</f>
        <v>0</v>
      </c>
      <c r="F64" s="52">
        <f>FC_IND_NFM_AM_E!F64+FC_IND_NFM_PA_E!F64+FC_IND_NFM_SA_E!F64+FC_IND_NFM_OM_E!F64</f>
        <v>0</v>
      </c>
      <c r="G64" s="52">
        <f>FC_IND_NFM_AM_E!G64+FC_IND_NFM_PA_E!G64+FC_IND_NFM_SA_E!G64+FC_IND_NFM_OM_E!G64</f>
        <v>0</v>
      </c>
      <c r="H64" s="52">
        <f>FC_IND_NFM_AM_E!H64+FC_IND_NFM_PA_E!H64+FC_IND_NFM_SA_E!H64+FC_IND_NFM_OM_E!H64</f>
        <v>0</v>
      </c>
      <c r="I64" s="52">
        <f>FC_IND_NFM_AM_E!I64+FC_IND_NFM_PA_E!I64+FC_IND_NFM_SA_E!I64+FC_IND_NFM_OM_E!I64</f>
        <v>0</v>
      </c>
      <c r="J64" s="52">
        <f>FC_IND_NFM_AM_E!J64+FC_IND_NFM_PA_E!J64+FC_IND_NFM_SA_E!J64+FC_IND_NFM_OM_E!J64</f>
        <v>0</v>
      </c>
      <c r="K64" s="52">
        <f>FC_IND_NFM_AM_E!K64+FC_IND_NFM_PA_E!K64+FC_IND_NFM_SA_E!K64+FC_IND_NFM_OM_E!K64</f>
        <v>0</v>
      </c>
      <c r="L64" s="52">
        <f>FC_IND_NFM_AM_E!L64+FC_IND_NFM_PA_E!L64+FC_IND_NFM_SA_E!L64+FC_IND_NFM_OM_E!L64</f>
        <v>0</v>
      </c>
      <c r="M64" s="52">
        <f>FC_IND_NFM_AM_E!M64+FC_IND_NFM_PA_E!M64+FC_IND_NFM_SA_E!M64+FC_IND_NFM_OM_E!M64</f>
        <v>0</v>
      </c>
      <c r="N64" s="52">
        <f>FC_IND_NFM_AM_E!N64+FC_IND_NFM_PA_E!N64+FC_IND_NFM_SA_E!N64+FC_IND_NFM_OM_E!N64</f>
        <v>0</v>
      </c>
      <c r="O64" s="52">
        <f>FC_IND_NFM_AM_E!O64+FC_IND_NFM_PA_E!O64+FC_IND_NFM_SA_E!O64+FC_IND_NFM_OM_E!O64</f>
        <v>0</v>
      </c>
      <c r="P64" s="52">
        <f>FC_IND_NFM_AM_E!P64+FC_IND_NFM_PA_E!P64+FC_IND_NFM_SA_E!P64+FC_IND_NFM_OM_E!P64</f>
        <v>0</v>
      </c>
      <c r="Q64" s="52">
        <f>FC_IND_NFM_AM_E!Q64+FC_IND_NFM_PA_E!Q64+FC_IND_NFM_SA_E!Q64+FC_IND_NFM_OM_E!Q64</f>
        <v>0</v>
      </c>
      <c r="R64" s="52">
        <f>FC_IND_NFM_AM_E!R64+FC_IND_NFM_PA_E!R64+FC_IND_NFM_SA_E!R64+FC_IND_NFM_OM_E!R64</f>
        <v>0</v>
      </c>
      <c r="S64" s="52">
        <f>FC_IND_NFM_AM_E!S64+FC_IND_NFM_PA_E!S64+FC_IND_NFM_SA_E!S64+FC_IND_NFM_OM_E!S64</f>
        <v>0</v>
      </c>
      <c r="T64" s="52">
        <f>FC_IND_NFM_AM_E!T64+FC_IND_NFM_PA_E!T64+FC_IND_NFM_SA_E!T64+FC_IND_NFM_OM_E!T64</f>
        <v>0</v>
      </c>
      <c r="U64" s="52">
        <f>FC_IND_NFM_AM_E!U64+FC_IND_NFM_PA_E!U64+FC_IND_NFM_SA_E!U64+FC_IND_NFM_OM_E!U64</f>
        <v>0</v>
      </c>
      <c r="V64" s="52">
        <f>FC_IND_NFM_AM_E!V64+FC_IND_NFM_PA_E!V64+FC_IND_NFM_SA_E!V64+FC_IND_NFM_OM_E!V64</f>
        <v>0</v>
      </c>
      <c r="W64" s="52">
        <f>FC_IND_NFM_AM_E!W64+FC_IND_NFM_PA_E!W64+FC_IND_NFM_SA_E!W64+FC_IND_NFM_OM_E!W64</f>
        <v>0</v>
      </c>
      <c r="X64" s="52">
        <f>FC_IND_NFM_AM_E!X64+FC_IND_NFM_PA_E!X64+FC_IND_NFM_SA_E!X64+FC_IND_NFM_OM_E!X64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FC_IND_NFM_AM_E!C65+FC_IND_NFM_PA_E!C65+FC_IND_NFM_SA_E!C65+FC_IND_NFM_OM_E!C65</f>
        <v>0</v>
      </c>
      <c r="D65" s="52">
        <f>FC_IND_NFM_AM_E!D65+FC_IND_NFM_PA_E!D65+FC_IND_NFM_SA_E!D65+FC_IND_NFM_OM_E!D65</f>
        <v>0</v>
      </c>
      <c r="E65" s="52">
        <f>FC_IND_NFM_AM_E!E65+FC_IND_NFM_PA_E!E65+FC_IND_NFM_SA_E!E65+FC_IND_NFM_OM_E!E65</f>
        <v>0</v>
      </c>
      <c r="F65" s="52">
        <f>FC_IND_NFM_AM_E!F65+FC_IND_NFM_PA_E!F65+FC_IND_NFM_SA_E!F65+FC_IND_NFM_OM_E!F65</f>
        <v>0</v>
      </c>
      <c r="G65" s="52">
        <f>FC_IND_NFM_AM_E!G65+FC_IND_NFM_PA_E!G65+FC_IND_NFM_SA_E!G65+FC_IND_NFM_OM_E!G65</f>
        <v>0</v>
      </c>
      <c r="H65" s="52">
        <f>FC_IND_NFM_AM_E!H65+FC_IND_NFM_PA_E!H65+FC_IND_NFM_SA_E!H65+FC_IND_NFM_OM_E!H65</f>
        <v>0</v>
      </c>
      <c r="I65" s="52">
        <f>FC_IND_NFM_AM_E!I65+FC_IND_NFM_PA_E!I65+FC_IND_NFM_SA_E!I65+FC_IND_NFM_OM_E!I65</f>
        <v>0</v>
      </c>
      <c r="J65" s="52">
        <f>FC_IND_NFM_AM_E!J65+FC_IND_NFM_PA_E!J65+FC_IND_NFM_SA_E!J65+FC_IND_NFM_OM_E!J65</f>
        <v>0</v>
      </c>
      <c r="K65" s="52">
        <f>FC_IND_NFM_AM_E!K65+FC_IND_NFM_PA_E!K65+FC_IND_NFM_SA_E!K65+FC_IND_NFM_OM_E!K65</f>
        <v>0</v>
      </c>
      <c r="L65" s="52">
        <f>FC_IND_NFM_AM_E!L65+FC_IND_NFM_PA_E!L65+FC_IND_NFM_SA_E!L65+FC_IND_NFM_OM_E!L65</f>
        <v>0</v>
      </c>
      <c r="M65" s="52">
        <f>FC_IND_NFM_AM_E!M65+FC_IND_NFM_PA_E!M65+FC_IND_NFM_SA_E!M65+FC_IND_NFM_OM_E!M65</f>
        <v>0</v>
      </c>
      <c r="N65" s="52">
        <f>FC_IND_NFM_AM_E!N65+FC_IND_NFM_PA_E!N65+FC_IND_NFM_SA_E!N65+FC_IND_NFM_OM_E!N65</f>
        <v>0</v>
      </c>
      <c r="O65" s="52">
        <f>FC_IND_NFM_AM_E!O65+FC_IND_NFM_PA_E!O65+FC_IND_NFM_SA_E!O65+FC_IND_NFM_OM_E!O65</f>
        <v>0</v>
      </c>
      <c r="P65" s="52">
        <f>FC_IND_NFM_AM_E!P65+FC_IND_NFM_PA_E!P65+FC_IND_NFM_SA_E!P65+FC_IND_NFM_OM_E!P65</f>
        <v>0</v>
      </c>
      <c r="Q65" s="52">
        <f>FC_IND_NFM_AM_E!Q65+FC_IND_NFM_PA_E!Q65+FC_IND_NFM_SA_E!Q65+FC_IND_NFM_OM_E!Q65</f>
        <v>0</v>
      </c>
      <c r="R65" s="52">
        <f>FC_IND_NFM_AM_E!R65+FC_IND_NFM_PA_E!R65+FC_IND_NFM_SA_E!R65+FC_IND_NFM_OM_E!R65</f>
        <v>0</v>
      </c>
      <c r="S65" s="52">
        <f>FC_IND_NFM_AM_E!S65+FC_IND_NFM_PA_E!S65+FC_IND_NFM_SA_E!S65+FC_IND_NFM_OM_E!S65</f>
        <v>0</v>
      </c>
      <c r="T65" s="52">
        <f>FC_IND_NFM_AM_E!T65+FC_IND_NFM_PA_E!T65+FC_IND_NFM_SA_E!T65+FC_IND_NFM_OM_E!T65</f>
        <v>0</v>
      </c>
      <c r="U65" s="52">
        <f>FC_IND_NFM_AM_E!U65+FC_IND_NFM_PA_E!U65+FC_IND_NFM_SA_E!U65+FC_IND_NFM_OM_E!U65</f>
        <v>0</v>
      </c>
      <c r="V65" s="52">
        <f>FC_IND_NFM_AM_E!V65+FC_IND_NFM_PA_E!V65+FC_IND_NFM_SA_E!V65+FC_IND_NFM_OM_E!V65</f>
        <v>0</v>
      </c>
      <c r="W65" s="52">
        <f>FC_IND_NFM_AM_E!W65+FC_IND_NFM_PA_E!W65+FC_IND_NFM_SA_E!W65+FC_IND_NFM_OM_E!W65</f>
        <v>0</v>
      </c>
      <c r="X65" s="52">
        <f>FC_IND_NFM_AM_E!X65+FC_IND_NFM_PA_E!X65+FC_IND_NFM_SA_E!X65+FC_IND_NFM_OM_E!X65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FC_IND_NFM_AM_E!C66+FC_IND_NFM_PA_E!C66+FC_IND_NFM_SA_E!C66+FC_IND_NFM_OM_E!C66</f>
        <v>0</v>
      </c>
      <c r="D66" s="52">
        <f>FC_IND_NFM_AM_E!D66+FC_IND_NFM_PA_E!D66+FC_IND_NFM_SA_E!D66+FC_IND_NFM_OM_E!D66</f>
        <v>0</v>
      </c>
      <c r="E66" s="52">
        <f>FC_IND_NFM_AM_E!E66+FC_IND_NFM_PA_E!E66+FC_IND_NFM_SA_E!E66+FC_IND_NFM_OM_E!E66</f>
        <v>0</v>
      </c>
      <c r="F66" s="52">
        <f>FC_IND_NFM_AM_E!F66+FC_IND_NFM_PA_E!F66+FC_IND_NFM_SA_E!F66+FC_IND_NFM_OM_E!F66</f>
        <v>0</v>
      </c>
      <c r="G66" s="52">
        <f>FC_IND_NFM_AM_E!G66+FC_IND_NFM_PA_E!G66+FC_IND_NFM_SA_E!G66+FC_IND_NFM_OM_E!G66</f>
        <v>0</v>
      </c>
      <c r="H66" s="52">
        <f>FC_IND_NFM_AM_E!H66+FC_IND_NFM_PA_E!H66+FC_IND_NFM_SA_E!H66+FC_IND_NFM_OM_E!H66</f>
        <v>0</v>
      </c>
      <c r="I66" s="52">
        <f>FC_IND_NFM_AM_E!I66+FC_IND_NFM_PA_E!I66+FC_IND_NFM_SA_E!I66+FC_IND_NFM_OM_E!I66</f>
        <v>0</v>
      </c>
      <c r="J66" s="52">
        <f>FC_IND_NFM_AM_E!J66+FC_IND_NFM_PA_E!J66+FC_IND_NFM_SA_E!J66+FC_IND_NFM_OM_E!J66</f>
        <v>0</v>
      </c>
      <c r="K66" s="52">
        <f>FC_IND_NFM_AM_E!K66+FC_IND_NFM_PA_E!K66+FC_IND_NFM_SA_E!K66+FC_IND_NFM_OM_E!K66</f>
        <v>0</v>
      </c>
      <c r="L66" s="52">
        <f>FC_IND_NFM_AM_E!L66+FC_IND_NFM_PA_E!L66+FC_IND_NFM_SA_E!L66+FC_IND_NFM_OM_E!L66</f>
        <v>0</v>
      </c>
      <c r="M66" s="52">
        <f>FC_IND_NFM_AM_E!M66+FC_IND_NFM_PA_E!M66+FC_IND_NFM_SA_E!M66+FC_IND_NFM_OM_E!M66</f>
        <v>0</v>
      </c>
      <c r="N66" s="52">
        <f>FC_IND_NFM_AM_E!N66+FC_IND_NFM_PA_E!N66+FC_IND_NFM_SA_E!N66+FC_IND_NFM_OM_E!N66</f>
        <v>0</v>
      </c>
      <c r="O66" s="52">
        <f>FC_IND_NFM_AM_E!O66+FC_IND_NFM_PA_E!O66+FC_IND_NFM_SA_E!O66+FC_IND_NFM_OM_E!O66</f>
        <v>0</v>
      </c>
      <c r="P66" s="52">
        <f>FC_IND_NFM_AM_E!P66+FC_IND_NFM_PA_E!P66+FC_IND_NFM_SA_E!P66+FC_IND_NFM_OM_E!P66</f>
        <v>0</v>
      </c>
      <c r="Q66" s="52">
        <f>FC_IND_NFM_AM_E!Q66+FC_IND_NFM_PA_E!Q66+FC_IND_NFM_SA_E!Q66+FC_IND_NFM_OM_E!Q66</f>
        <v>0</v>
      </c>
      <c r="R66" s="52">
        <f>FC_IND_NFM_AM_E!R66+FC_IND_NFM_PA_E!R66+FC_IND_NFM_SA_E!R66+FC_IND_NFM_OM_E!R66</f>
        <v>0</v>
      </c>
      <c r="S66" s="52">
        <f>FC_IND_NFM_AM_E!S66+FC_IND_NFM_PA_E!S66+FC_IND_NFM_SA_E!S66+FC_IND_NFM_OM_E!S66</f>
        <v>0</v>
      </c>
      <c r="T66" s="52">
        <f>FC_IND_NFM_AM_E!T66+FC_IND_NFM_PA_E!T66+FC_IND_NFM_SA_E!T66+FC_IND_NFM_OM_E!T66</f>
        <v>0</v>
      </c>
      <c r="U66" s="52">
        <f>FC_IND_NFM_AM_E!U66+FC_IND_NFM_PA_E!U66+FC_IND_NFM_SA_E!U66+FC_IND_NFM_OM_E!U66</f>
        <v>0</v>
      </c>
      <c r="V66" s="52">
        <f>FC_IND_NFM_AM_E!V66+FC_IND_NFM_PA_E!V66+FC_IND_NFM_SA_E!V66+FC_IND_NFM_OM_E!V66</f>
        <v>0</v>
      </c>
      <c r="W66" s="52">
        <f>FC_IND_NFM_AM_E!W66+FC_IND_NFM_PA_E!W66+FC_IND_NFM_SA_E!W66+FC_IND_NFM_OM_E!W66</f>
        <v>0</v>
      </c>
      <c r="X66" s="52">
        <f>FC_IND_NFM_AM_E!X66+FC_IND_NFM_PA_E!X66+FC_IND_NFM_SA_E!X66+FC_IND_NFM_OM_E!X66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FC_IND_NFM_AM_E!C67+FC_IND_NFM_PA_E!C67+FC_IND_NFM_SA_E!C67+FC_IND_NFM_OM_E!C67</f>
        <v>0</v>
      </c>
      <c r="D67" s="52">
        <f>FC_IND_NFM_AM_E!D67+FC_IND_NFM_PA_E!D67+FC_IND_NFM_SA_E!D67+FC_IND_NFM_OM_E!D67</f>
        <v>0</v>
      </c>
      <c r="E67" s="52">
        <f>FC_IND_NFM_AM_E!E67+FC_IND_NFM_PA_E!E67+FC_IND_NFM_SA_E!E67+FC_IND_NFM_OM_E!E67</f>
        <v>0</v>
      </c>
      <c r="F67" s="52">
        <f>FC_IND_NFM_AM_E!F67+FC_IND_NFM_PA_E!F67+FC_IND_NFM_SA_E!F67+FC_IND_NFM_OM_E!F67</f>
        <v>0</v>
      </c>
      <c r="G67" s="52">
        <f>FC_IND_NFM_AM_E!G67+FC_IND_NFM_PA_E!G67+FC_IND_NFM_SA_E!G67+FC_IND_NFM_OM_E!G67</f>
        <v>0</v>
      </c>
      <c r="H67" s="52">
        <f>FC_IND_NFM_AM_E!H67+FC_IND_NFM_PA_E!H67+FC_IND_NFM_SA_E!H67+FC_IND_NFM_OM_E!H67</f>
        <v>0</v>
      </c>
      <c r="I67" s="52">
        <f>FC_IND_NFM_AM_E!I67+FC_IND_NFM_PA_E!I67+FC_IND_NFM_SA_E!I67+FC_IND_NFM_OM_E!I67</f>
        <v>0</v>
      </c>
      <c r="J67" s="52">
        <f>FC_IND_NFM_AM_E!J67+FC_IND_NFM_PA_E!J67+FC_IND_NFM_SA_E!J67+FC_IND_NFM_OM_E!J67</f>
        <v>0</v>
      </c>
      <c r="K67" s="52">
        <f>FC_IND_NFM_AM_E!K67+FC_IND_NFM_PA_E!K67+FC_IND_NFM_SA_E!K67+FC_IND_NFM_OM_E!K67</f>
        <v>0</v>
      </c>
      <c r="L67" s="52">
        <f>FC_IND_NFM_AM_E!L67+FC_IND_NFM_PA_E!L67+FC_IND_NFM_SA_E!L67+FC_IND_NFM_OM_E!L67</f>
        <v>0</v>
      </c>
      <c r="M67" s="52">
        <f>FC_IND_NFM_AM_E!M67+FC_IND_NFM_PA_E!M67+FC_IND_NFM_SA_E!M67+FC_IND_NFM_OM_E!M67</f>
        <v>0</v>
      </c>
      <c r="N67" s="52">
        <f>FC_IND_NFM_AM_E!N67+FC_IND_NFM_PA_E!N67+FC_IND_NFM_SA_E!N67+FC_IND_NFM_OM_E!N67</f>
        <v>0</v>
      </c>
      <c r="O67" s="52">
        <f>FC_IND_NFM_AM_E!O67+FC_IND_NFM_PA_E!O67+FC_IND_NFM_SA_E!O67+FC_IND_NFM_OM_E!O67</f>
        <v>0</v>
      </c>
      <c r="P67" s="52">
        <f>FC_IND_NFM_AM_E!P67+FC_IND_NFM_PA_E!P67+FC_IND_NFM_SA_E!P67+FC_IND_NFM_OM_E!P67</f>
        <v>0</v>
      </c>
      <c r="Q67" s="52">
        <f>FC_IND_NFM_AM_E!Q67+FC_IND_NFM_PA_E!Q67+FC_IND_NFM_SA_E!Q67+FC_IND_NFM_OM_E!Q67</f>
        <v>0</v>
      </c>
      <c r="R67" s="52">
        <f>FC_IND_NFM_AM_E!R67+FC_IND_NFM_PA_E!R67+FC_IND_NFM_SA_E!R67+FC_IND_NFM_OM_E!R67</f>
        <v>0</v>
      </c>
      <c r="S67" s="52">
        <f>FC_IND_NFM_AM_E!S67+FC_IND_NFM_PA_E!S67+FC_IND_NFM_SA_E!S67+FC_IND_NFM_OM_E!S67</f>
        <v>0</v>
      </c>
      <c r="T67" s="52">
        <f>FC_IND_NFM_AM_E!T67+FC_IND_NFM_PA_E!T67+FC_IND_NFM_SA_E!T67+FC_IND_NFM_OM_E!T67</f>
        <v>0</v>
      </c>
      <c r="U67" s="52">
        <f>FC_IND_NFM_AM_E!U67+FC_IND_NFM_PA_E!U67+FC_IND_NFM_SA_E!U67+FC_IND_NFM_OM_E!U67</f>
        <v>0</v>
      </c>
      <c r="V67" s="52">
        <f>FC_IND_NFM_AM_E!V67+FC_IND_NFM_PA_E!V67+FC_IND_NFM_SA_E!V67+FC_IND_NFM_OM_E!V67</f>
        <v>0</v>
      </c>
      <c r="W67" s="52">
        <f>FC_IND_NFM_AM_E!W67+FC_IND_NFM_PA_E!W67+FC_IND_NFM_SA_E!W67+FC_IND_NFM_OM_E!W67</f>
        <v>0</v>
      </c>
      <c r="X67" s="52">
        <f>FC_IND_NFM_AM_E!X67+FC_IND_NFM_PA_E!X67+FC_IND_NFM_SA_E!X67+FC_IND_NFM_OM_E!X67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FC_IND_NFM_AM_E!C68+FC_IND_NFM_PA_E!C68+FC_IND_NFM_SA_E!C68+FC_IND_NFM_OM_E!C68</f>
        <v>0</v>
      </c>
      <c r="D68" s="52">
        <f>FC_IND_NFM_AM_E!D68+FC_IND_NFM_PA_E!D68+FC_IND_NFM_SA_E!D68+FC_IND_NFM_OM_E!D68</f>
        <v>0</v>
      </c>
      <c r="E68" s="52">
        <f>FC_IND_NFM_AM_E!E68+FC_IND_NFM_PA_E!E68+FC_IND_NFM_SA_E!E68+FC_IND_NFM_OM_E!E68</f>
        <v>0</v>
      </c>
      <c r="F68" s="52">
        <f>FC_IND_NFM_AM_E!F68+FC_IND_NFM_PA_E!F68+FC_IND_NFM_SA_E!F68+FC_IND_NFM_OM_E!F68</f>
        <v>0</v>
      </c>
      <c r="G68" s="52">
        <f>FC_IND_NFM_AM_E!G68+FC_IND_NFM_PA_E!G68+FC_IND_NFM_SA_E!G68+FC_IND_NFM_OM_E!G68</f>
        <v>0</v>
      </c>
      <c r="H68" s="52">
        <f>FC_IND_NFM_AM_E!H68+FC_IND_NFM_PA_E!H68+FC_IND_NFM_SA_E!H68+FC_IND_NFM_OM_E!H68</f>
        <v>0</v>
      </c>
      <c r="I68" s="52">
        <f>FC_IND_NFM_AM_E!I68+FC_IND_NFM_PA_E!I68+FC_IND_NFM_SA_E!I68+FC_IND_NFM_OM_E!I68</f>
        <v>0</v>
      </c>
      <c r="J68" s="52">
        <f>FC_IND_NFM_AM_E!J68+FC_IND_NFM_PA_E!J68+FC_IND_NFM_SA_E!J68+FC_IND_NFM_OM_E!J68</f>
        <v>0</v>
      </c>
      <c r="K68" s="52">
        <f>FC_IND_NFM_AM_E!K68+FC_IND_NFM_PA_E!K68+FC_IND_NFM_SA_E!K68+FC_IND_NFM_OM_E!K68</f>
        <v>0</v>
      </c>
      <c r="L68" s="52">
        <f>FC_IND_NFM_AM_E!L68+FC_IND_NFM_PA_E!L68+FC_IND_NFM_SA_E!L68+FC_IND_NFM_OM_E!L68</f>
        <v>0</v>
      </c>
      <c r="M68" s="52">
        <f>FC_IND_NFM_AM_E!M68+FC_IND_NFM_PA_E!M68+FC_IND_NFM_SA_E!M68+FC_IND_NFM_OM_E!M68</f>
        <v>0</v>
      </c>
      <c r="N68" s="52">
        <f>FC_IND_NFM_AM_E!N68+FC_IND_NFM_PA_E!N68+FC_IND_NFM_SA_E!N68+FC_IND_NFM_OM_E!N68</f>
        <v>0</v>
      </c>
      <c r="O68" s="52">
        <f>FC_IND_NFM_AM_E!O68+FC_IND_NFM_PA_E!O68+FC_IND_NFM_SA_E!O68+FC_IND_NFM_OM_E!O68</f>
        <v>0</v>
      </c>
      <c r="P68" s="52">
        <f>FC_IND_NFM_AM_E!P68+FC_IND_NFM_PA_E!P68+FC_IND_NFM_SA_E!P68+FC_IND_NFM_OM_E!P68</f>
        <v>0</v>
      </c>
      <c r="Q68" s="52">
        <f>FC_IND_NFM_AM_E!Q68+FC_IND_NFM_PA_E!Q68+FC_IND_NFM_SA_E!Q68+FC_IND_NFM_OM_E!Q68</f>
        <v>0</v>
      </c>
      <c r="R68" s="52">
        <f>FC_IND_NFM_AM_E!R68+FC_IND_NFM_PA_E!R68+FC_IND_NFM_SA_E!R68+FC_IND_NFM_OM_E!R68</f>
        <v>0</v>
      </c>
      <c r="S68" s="52">
        <f>FC_IND_NFM_AM_E!S68+FC_IND_NFM_PA_E!S68+FC_IND_NFM_SA_E!S68+FC_IND_NFM_OM_E!S68</f>
        <v>0</v>
      </c>
      <c r="T68" s="52">
        <f>FC_IND_NFM_AM_E!T68+FC_IND_NFM_PA_E!T68+FC_IND_NFM_SA_E!T68+FC_IND_NFM_OM_E!T68</f>
        <v>0</v>
      </c>
      <c r="U68" s="52">
        <f>FC_IND_NFM_AM_E!U68+FC_IND_NFM_PA_E!U68+FC_IND_NFM_SA_E!U68+FC_IND_NFM_OM_E!U68</f>
        <v>0</v>
      </c>
      <c r="V68" s="52">
        <f>FC_IND_NFM_AM_E!V68+FC_IND_NFM_PA_E!V68+FC_IND_NFM_SA_E!V68+FC_IND_NFM_OM_E!V68</f>
        <v>0</v>
      </c>
      <c r="W68" s="52">
        <f>FC_IND_NFM_AM_E!W68+FC_IND_NFM_PA_E!W68+FC_IND_NFM_SA_E!W68+FC_IND_NFM_OM_E!W68</f>
        <v>0</v>
      </c>
      <c r="X68" s="52">
        <f>FC_IND_NFM_AM_E!X68+FC_IND_NFM_PA_E!X68+FC_IND_NFM_SA_E!X68+FC_IND_NFM_OM_E!X68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FC_IND_NFM_AM_E!C69+FC_IND_NFM_PA_E!C69+FC_IND_NFM_SA_E!C69+FC_IND_NFM_OM_E!C69</f>
        <v>0</v>
      </c>
      <c r="D69" s="52">
        <f>FC_IND_NFM_AM_E!D69+FC_IND_NFM_PA_E!D69+FC_IND_NFM_SA_E!D69+FC_IND_NFM_OM_E!D69</f>
        <v>0</v>
      </c>
      <c r="E69" s="52">
        <f>FC_IND_NFM_AM_E!E69+FC_IND_NFM_PA_E!E69+FC_IND_NFM_SA_E!E69+FC_IND_NFM_OM_E!E69</f>
        <v>0</v>
      </c>
      <c r="F69" s="52">
        <f>FC_IND_NFM_AM_E!F69+FC_IND_NFM_PA_E!F69+FC_IND_NFM_SA_E!F69+FC_IND_NFM_OM_E!F69</f>
        <v>0</v>
      </c>
      <c r="G69" s="52">
        <f>FC_IND_NFM_AM_E!G69+FC_IND_NFM_PA_E!G69+FC_IND_NFM_SA_E!G69+FC_IND_NFM_OM_E!G69</f>
        <v>0</v>
      </c>
      <c r="H69" s="52">
        <f>FC_IND_NFM_AM_E!H69+FC_IND_NFM_PA_E!H69+FC_IND_NFM_SA_E!H69+FC_IND_NFM_OM_E!H69</f>
        <v>0</v>
      </c>
      <c r="I69" s="52">
        <f>FC_IND_NFM_AM_E!I69+FC_IND_NFM_PA_E!I69+FC_IND_NFM_SA_E!I69+FC_IND_NFM_OM_E!I69</f>
        <v>0</v>
      </c>
      <c r="J69" s="52">
        <f>FC_IND_NFM_AM_E!J69+FC_IND_NFM_PA_E!J69+FC_IND_NFM_SA_E!J69+FC_IND_NFM_OM_E!J69</f>
        <v>0</v>
      </c>
      <c r="K69" s="52">
        <f>FC_IND_NFM_AM_E!K69+FC_IND_NFM_PA_E!K69+FC_IND_NFM_SA_E!K69+FC_IND_NFM_OM_E!K69</f>
        <v>0</v>
      </c>
      <c r="L69" s="52">
        <f>FC_IND_NFM_AM_E!L69+FC_IND_NFM_PA_E!L69+FC_IND_NFM_SA_E!L69+FC_IND_NFM_OM_E!L69</f>
        <v>0</v>
      </c>
      <c r="M69" s="52">
        <f>FC_IND_NFM_AM_E!M69+FC_IND_NFM_PA_E!M69+FC_IND_NFM_SA_E!M69+FC_IND_NFM_OM_E!M69</f>
        <v>0</v>
      </c>
      <c r="N69" s="52">
        <f>FC_IND_NFM_AM_E!N69+FC_IND_NFM_PA_E!N69+FC_IND_NFM_SA_E!N69+FC_IND_NFM_OM_E!N69</f>
        <v>0</v>
      </c>
      <c r="O69" s="52">
        <f>FC_IND_NFM_AM_E!O69+FC_IND_NFM_PA_E!O69+FC_IND_NFM_SA_E!O69+FC_IND_NFM_OM_E!O69</f>
        <v>0</v>
      </c>
      <c r="P69" s="52">
        <f>FC_IND_NFM_AM_E!P69+FC_IND_NFM_PA_E!P69+FC_IND_NFM_SA_E!P69+FC_IND_NFM_OM_E!P69</f>
        <v>0</v>
      </c>
      <c r="Q69" s="52">
        <f>FC_IND_NFM_AM_E!Q69+FC_IND_NFM_PA_E!Q69+FC_IND_NFM_SA_E!Q69+FC_IND_NFM_OM_E!Q69</f>
        <v>0</v>
      </c>
      <c r="R69" s="52">
        <f>FC_IND_NFM_AM_E!R69+FC_IND_NFM_PA_E!R69+FC_IND_NFM_SA_E!R69+FC_IND_NFM_OM_E!R69</f>
        <v>0</v>
      </c>
      <c r="S69" s="52">
        <f>FC_IND_NFM_AM_E!S69+FC_IND_NFM_PA_E!S69+FC_IND_NFM_SA_E!S69+FC_IND_NFM_OM_E!S69</f>
        <v>0</v>
      </c>
      <c r="T69" s="52">
        <f>FC_IND_NFM_AM_E!T69+FC_IND_NFM_PA_E!T69+FC_IND_NFM_SA_E!T69+FC_IND_NFM_OM_E!T69</f>
        <v>0</v>
      </c>
      <c r="U69" s="52">
        <f>FC_IND_NFM_AM_E!U69+FC_IND_NFM_PA_E!U69+FC_IND_NFM_SA_E!U69+FC_IND_NFM_OM_E!U69</f>
        <v>0</v>
      </c>
      <c r="V69" s="52">
        <f>FC_IND_NFM_AM_E!V69+FC_IND_NFM_PA_E!V69+FC_IND_NFM_SA_E!V69+FC_IND_NFM_OM_E!V69</f>
        <v>0</v>
      </c>
      <c r="W69" s="52">
        <f>FC_IND_NFM_AM_E!W69+FC_IND_NFM_PA_E!W69+FC_IND_NFM_SA_E!W69+FC_IND_NFM_OM_E!W69</f>
        <v>0</v>
      </c>
      <c r="X69" s="52">
        <f>FC_IND_NFM_AM_E!X69+FC_IND_NFM_PA_E!X69+FC_IND_NFM_SA_E!X69+FC_IND_NFM_OM_E!X69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FC_IND_NFM_AM_E!C70+FC_IND_NFM_PA_E!C70+FC_IND_NFM_SA_E!C70+FC_IND_NFM_OM_E!C70</f>
        <v>0</v>
      </c>
      <c r="D70" s="52">
        <f>FC_IND_NFM_AM_E!D70+FC_IND_NFM_PA_E!D70+FC_IND_NFM_SA_E!D70+FC_IND_NFM_OM_E!D70</f>
        <v>0</v>
      </c>
      <c r="E70" s="52">
        <f>FC_IND_NFM_AM_E!E70+FC_IND_NFM_PA_E!E70+FC_IND_NFM_SA_E!E70+FC_IND_NFM_OM_E!E70</f>
        <v>0</v>
      </c>
      <c r="F70" s="52">
        <f>FC_IND_NFM_AM_E!F70+FC_IND_NFM_PA_E!F70+FC_IND_NFM_SA_E!F70+FC_IND_NFM_OM_E!F70</f>
        <v>0</v>
      </c>
      <c r="G70" s="52">
        <f>FC_IND_NFM_AM_E!G70+FC_IND_NFM_PA_E!G70+FC_IND_NFM_SA_E!G70+FC_IND_NFM_OM_E!G70</f>
        <v>0</v>
      </c>
      <c r="H70" s="52">
        <f>FC_IND_NFM_AM_E!H70+FC_IND_NFM_PA_E!H70+FC_IND_NFM_SA_E!H70+FC_IND_NFM_OM_E!H70</f>
        <v>0</v>
      </c>
      <c r="I70" s="52">
        <f>FC_IND_NFM_AM_E!I70+FC_IND_NFM_PA_E!I70+FC_IND_NFM_SA_E!I70+FC_IND_NFM_OM_E!I70</f>
        <v>0</v>
      </c>
      <c r="J70" s="52">
        <f>FC_IND_NFM_AM_E!J70+FC_IND_NFM_PA_E!J70+FC_IND_NFM_SA_E!J70+FC_IND_NFM_OM_E!J70</f>
        <v>0</v>
      </c>
      <c r="K70" s="52">
        <f>FC_IND_NFM_AM_E!K70+FC_IND_NFM_PA_E!K70+FC_IND_NFM_SA_E!K70+FC_IND_NFM_OM_E!K70</f>
        <v>0</v>
      </c>
      <c r="L70" s="52">
        <f>FC_IND_NFM_AM_E!L70+FC_IND_NFM_PA_E!L70+FC_IND_NFM_SA_E!L70+FC_IND_NFM_OM_E!L70</f>
        <v>0</v>
      </c>
      <c r="M70" s="52">
        <f>FC_IND_NFM_AM_E!M70+FC_IND_NFM_PA_E!M70+FC_IND_NFM_SA_E!M70+FC_IND_NFM_OM_E!M70</f>
        <v>0</v>
      </c>
      <c r="N70" s="52">
        <f>FC_IND_NFM_AM_E!N70+FC_IND_NFM_PA_E!N70+FC_IND_NFM_SA_E!N70+FC_IND_NFM_OM_E!N70</f>
        <v>0</v>
      </c>
      <c r="O70" s="52">
        <f>FC_IND_NFM_AM_E!O70+FC_IND_NFM_PA_E!O70+FC_IND_NFM_SA_E!O70+FC_IND_NFM_OM_E!O70</f>
        <v>0</v>
      </c>
      <c r="P70" s="52">
        <f>FC_IND_NFM_AM_E!P70+FC_IND_NFM_PA_E!P70+FC_IND_NFM_SA_E!P70+FC_IND_NFM_OM_E!P70</f>
        <v>0</v>
      </c>
      <c r="Q70" s="52">
        <f>FC_IND_NFM_AM_E!Q70+FC_IND_NFM_PA_E!Q70+FC_IND_NFM_SA_E!Q70+FC_IND_NFM_OM_E!Q70</f>
        <v>0</v>
      </c>
      <c r="R70" s="52">
        <f>FC_IND_NFM_AM_E!R70+FC_IND_NFM_PA_E!R70+FC_IND_NFM_SA_E!R70+FC_IND_NFM_OM_E!R70</f>
        <v>0</v>
      </c>
      <c r="S70" s="52">
        <f>FC_IND_NFM_AM_E!S70+FC_IND_NFM_PA_E!S70+FC_IND_NFM_SA_E!S70+FC_IND_NFM_OM_E!S70</f>
        <v>0</v>
      </c>
      <c r="T70" s="52">
        <f>FC_IND_NFM_AM_E!T70+FC_IND_NFM_PA_E!T70+FC_IND_NFM_SA_E!T70+FC_IND_NFM_OM_E!T70</f>
        <v>0</v>
      </c>
      <c r="U70" s="52">
        <f>FC_IND_NFM_AM_E!U70+FC_IND_NFM_PA_E!U70+FC_IND_NFM_SA_E!U70+FC_IND_NFM_OM_E!U70</f>
        <v>0</v>
      </c>
      <c r="V70" s="52">
        <f>FC_IND_NFM_AM_E!V70+FC_IND_NFM_PA_E!V70+FC_IND_NFM_SA_E!V70+FC_IND_NFM_OM_E!V70</f>
        <v>0</v>
      </c>
      <c r="W70" s="52">
        <f>FC_IND_NFM_AM_E!W70+FC_IND_NFM_PA_E!W70+FC_IND_NFM_SA_E!W70+FC_IND_NFM_OM_E!W70</f>
        <v>0</v>
      </c>
      <c r="X70" s="52">
        <f>FC_IND_NFM_AM_E!X70+FC_IND_NFM_PA_E!X70+FC_IND_NFM_SA_E!X70+FC_IND_NFM_OM_E!X70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FC_IND_NFM_AM_E!C71+FC_IND_NFM_PA_E!C71+FC_IND_NFM_SA_E!C71+FC_IND_NFM_OM_E!C71</f>
        <v>0</v>
      </c>
      <c r="D71" s="52">
        <f>FC_IND_NFM_AM_E!D71+FC_IND_NFM_PA_E!D71+FC_IND_NFM_SA_E!D71+FC_IND_NFM_OM_E!D71</f>
        <v>0</v>
      </c>
      <c r="E71" s="52">
        <f>FC_IND_NFM_AM_E!E71+FC_IND_NFM_PA_E!E71+FC_IND_NFM_SA_E!E71+FC_IND_NFM_OM_E!E71</f>
        <v>0</v>
      </c>
      <c r="F71" s="52">
        <f>FC_IND_NFM_AM_E!F71+FC_IND_NFM_PA_E!F71+FC_IND_NFM_SA_E!F71+FC_IND_NFM_OM_E!F71</f>
        <v>0</v>
      </c>
      <c r="G71" s="52">
        <f>FC_IND_NFM_AM_E!G71+FC_IND_NFM_PA_E!G71+FC_IND_NFM_SA_E!G71+FC_IND_NFM_OM_E!G71</f>
        <v>0</v>
      </c>
      <c r="H71" s="52">
        <f>FC_IND_NFM_AM_E!H71+FC_IND_NFM_PA_E!H71+FC_IND_NFM_SA_E!H71+FC_IND_NFM_OM_E!H71</f>
        <v>0</v>
      </c>
      <c r="I71" s="52">
        <f>FC_IND_NFM_AM_E!I71+FC_IND_NFM_PA_E!I71+FC_IND_NFM_SA_E!I71+FC_IND_NFM_OM_E!I71</f>
        <v>0</v>
      </c>
      <c r="J71" s="52">
        <f>FC_IND_NFM_AM_E!J71+FC_IND_NFM_PA_E!J71+FC_IND_NFM_SA_E!J71+FC_IND_NFM_OM_E!J71</f>
        <v>0</v>
      </c>
      <c r="K71" s="52">
        <f>FC_IND_NFM_AM_E!K71+FC_IND_NFM_PA_E!K71+FC_IND_NFM_SA_E!K71+FC_IND_NFM_OM_E!K71</f>
        <v>0</v>
      </c>
      <c r="L71" s="52">
        <f>FC_IND_NFM_AM_E!L71+FC_IND_NFM_PA_E!L71+FC_IND_NFM_SA_E!L71+FC_IND_NFM_OM_E!L71</f>
        <v>0</v>
      </c>
      <c r="M71" s="52">
        <f>FC_IND_NFM_AM_E!M71+FC_IND_NFM_PA_E!M71+FC_IND_NFM_SA_E!M71+FC_IND_NFM_OM_E!M71</f>
        <v>0</v>
      </c>
      <c r="N71" s="52">
        <f>FC_IND_NFM_AM_E!N71+FC_IND_NFM_PA_E!N71+FC_IND_NFM_SA_E!N71+FC_IND_NFM_OM_E!N71</f>
        <v>0</v>
      </c>
      <c r="O71" s="52">
        <f>FC_IND_NFM_AM_E!O71+FC_IND_NFM_PA_E!O71+FC_IND_NFM_SA_E!O71+FC_IND_NFM_OM_E!O71</f>
        <v>0</v>
      </c>
      <c r="P71" s="52">
        <f>FC_IND_NFM_AM_E!P71+FC_IND_NFM_PA_E!P71+FC_IND_NFM_SA_E!P71+FC_IND_NFM_OM_E!P71</f>
        <v>0</v>
      </c>
      <c r="Q71" s="52">
        <f>FC_IND_NFM_AM_E!Q71+FC_IND_NFM_PA_E!Q71+FC_IND_NFM_SA_E!Q71+FC_IND_NFM_OM_E!Q71</f>
        <v>0</v>
      </c>
      <c r="R71" s="52">
        <f>FC_IND_NFM_AM_E!R71+FC_IND_NFM_PA_E!R71+FC_IND_NFM_SA_E!R71+FC_IND_NFM_OM_E!R71</f>
        <v>0</v>
      </c>
      <c r="S71" s="52">
        <f>FC_IND_NFM_AM_E!S71+FC_IND_NFM_PA_E!S71+FC_IND_NFM_SA_E!S71+FC_IND_NFM_OM_E!S71</f>
        <v>0</v>
      </c>
      <c r="T71" s="52">
        <f>FC_IND_NFM_AM_E!T71+FC_IND_NFM_PA_E!T71+FC_IND_NFM_SA_E!T71+FC_IND_NFM_OM_E!T71</f>
        <v>0</v>
      </c>
      <c r="U71" s="52">
        <f>FC_IND_NFM_AM_E!U71+FC_IND_NFM_PA_E!U71+FC_IND_NFM_SA_E!U71+FC_IND_NFM_OM_E!U71</f>
        <v>0</v>
      </c>
      <c r="V71" s="52">
        <f>FC_IND_NFM_AM_E!V71+FC_IND_NFM_PA_E!V71+FC_IND_NFM_SA_E!V71+FC_IND_NFM_OM_E!V71</f>
        <v>0</v>
      </c>
      <c r="W71" s="52">
        <f>FC_IND_NFM_AM_E!W71+FC_IND_NFM_PA_E!W71+FC_IND_NFM_SA_E!W71+FC_IND_NFM_OM_E!W71</f>
        <v>0</v>
      </c>
      <c r="X71" s="52">
        <f>FC_IND_NFM_AM_E!X71+FC_IND_NFM_PA_E!X71+FC_IND_NFM_SA_E!X71+FC_IND_NFM_OM_E!X71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FC_IND_NFM_AM_E!C72+FC_IND_NFM_PA_E!C72+FC_IND_NFM_SA_E!C72+FC_IND_NFM_OM_E!C72</f>
        <v>0</v>
      </c>
      <c r="D72" s="55">
        <f>FC_IND_NFM_AM_E!D72+FC_IND_NFM_PA_E!D72+FC_IND_NFM_SA_E!D72+FC_IND_NFM_OM_E!D72</f>
        <v>0</v>
      </c>
      <c r="E72" s="55">
        <f>FC_IND_NFM_AM_E!E72+FC_IND_NFM_PA_E!E72+FC_IND_NFM_SA_E!E72+FC_IND_NFM_OM_E!E72</f>
        <v>0</v>
      </c>
      <c r="F72" s="55">
        <f>FC_IND_NFM_AM_E!F72+FC_IND_NFM_PA_E!F72+FC_IND_NFM_SA_E!F72+FC_IND_NFM_OM_E!F72</f>
        <v>0</v>
      </c>
      <c r="G72" s="55">
        <f>FC_IND_NFM_AM_E!G72+FC_IND_NFM_PA_E!G72+FC_IND_NFM_SA_E!G72+FC_IND_NFM_OM_E!G72</f>
        <v>0</v>
      </c>
      <c r="H72" s="55">
        <f>FC_IND_NFM_AM_E!H72+FC_IND_NFM_PA_E!H72+FC_IND_NFM_SA_E!H72+FC_IND_NFM_OM_E!H72</f>
        <v>0</v>
      </c>
      <c r="I72" s="55">
        <f>FC_IND_NFM_AM_E!I72+FC_IND_NFM_PA_E!I72+FC_IND_NFM_SA_E!I72+FC_IND_NFM_OM_E!I72</f>
        <v>0</v>
      </c>
      <c r="J72" s="55">
        <f>FC_IND_NFM_AM_E!J72+FC_IND_NFM_PA_E!J72+FC_IND_NFM_SA_E!J72+FC_IND_NFM_OM_E!J72</f>
        <v>0</v>
      </c>
      <c r="K72" s="55">
        <f>FC_IND_NFM_AM_E!K72+FC_IND_NFM_PA_E!K72+FC_IND_NFM_SA_E!K72+FC_IND_NFM_OM_E!K72</f>
        <v>0</v>
      </c>
      <c r="L72" s="55">
        <f>FC_IND_NFM_AM_E!L72+FC_IND_NFM_PA_E!L72+FC_IND_NFM_SA_E!L72+FC_IND_NFM_OM_E!L72</f>
        <v>0</v>
      </c>
      <c r="M72" s="55">
        <f>FC_IND_NFM_AM_E!M72+FC_IND_NFM_PA_E!M72+FC_IND_NFM_SA_E!M72+FC_IND_NFM_OM_E!M72</f>
        <v>0</v>
      </c>
      <c r="N72" s="55">
        <f>FC_IND_NFM_AM_E!N72+FC_IND_NFM_PA_E!N72+FC_IND_NFM_SA_E!N72+FC_IND_NFM_OM_E!N72</f>
        <v>0</v>
      </c>
      <c r="O72" s="55">
        <f>FC_IND_NFM_AM_E!O72+FC_IND_NFM_PA_E!O72+FC_IND_NFM_SA_E!O72+FC_IND_NFM_OM_E!O72</f>
        <v>0</v>
      </c>
      <c r="P72" s="55">
        <f>FC_IND_NFM_AM_E!P72+FC_IND_NFM_PA_E!P72+FC_IND_NFM_SA_E!P72+FC_IND_NFM_OM_E!P72</f>
        <v>0</v>
      </c>
      <c r="Q72" s="55">
        <f>FC_IND_NFM_AM_E!Q72+FC_IND_NFM_PA_E!Q72+FC_IND_NFM_SA_E!Q72+FC_IND_NFM_OM_E!Q72</f>
        <v>0</v>
      </c>
      <c r="R72" s="55">
        <f>FC_IND_NFM_AM_E!R72+FC_IND_NFM_PA_E!R72+FC_IND_NFM_SA_E!R72+FC_IND_NFM_OM_E!R72</f>
        <v>0</v>
      </c>
      <c r="S72" s="55">
        <f>FC_IND_NFM_AM_E!S72+FC_IND_NFM_PA_E!S72+FC_IND_NFM_SA_E!S72+FC_IND_NFM_OM_E!S72</f>
        <v>0</v>
      </c>
      <c r="T72" s="55">
        <f>FC_IND_NFM_AM_E!T72+FC_IND_NFM_PA_E!T72+FC_IND_NFM_SA_E!T72+FC_IND_NFM_OM_E!T72</f>
        <v>0</v>
      </c>
      <c r="U72" s="55">
        <f>FC_IND_NFM_AM_E!U72+FC_IND_NFM_PA_E!U72+FC_IND_NFM_SA_E!U72+FC_IND_NFM_OM_E!U72</f>
        <v>0</v>
      </c>
      <c r="V72" s="55">
        <f>FC_IND_NFM_AM_E!V72+FC_IND_NFM_PA_E!V72+FC_IND_NFM_SA_E!V72+FC_IND_NFM_OM_E!V72</f>
        <v>0</v>
      </c>
      <c r="W72" s="55">
        <f>FC_IND_NFM_AM_E!W72+FC_IND_NFM_PA_E!W72+FC_IND_NFM_SA_E!W72+FC_IND_NFM_OM_E!W72</f>
        <v>0</v>
      </c>
      <c r="X72" s="55">
        <f>FC_IND_NFM_AM_E!X72+FC_IND_NFM_PA_E!X72+FC_IND_NFM_SA_E!X72+FC_IND_NFM_OM_E!X72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0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271</v>
      </c>
      <c r="B1" s="4" t="s">
        <v>270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1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273</v>
      </c>
      <c r="B1" s="4" t="s">
        <v>272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2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275</v>
      </c>
      <c r="B1" s="4" t="s">
        <v>274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0</v>
      </c>
      <c r="D26" s="27">
        <f t="shared" si="11"/>
        <v>0</v>
      </c>
      <c r="E26" s="27">
        <f t="shared" si="11"/>
        <v>0</v>
      </c>
      <c r="F26" s="27">
        <f t="shared" si="11"/>
        <v>0</v>
      </c>
      <c r="G26" s="27">
        <f t="shared" si="11"/>
        <v>0</v>
      </c>
      <c r="H26" s="27">
        <f t="shared" si="11"/>
        <v>0</v>
      </c>
      <c r="I26" s="27">
        <f t="shared" si="11"/>
        <v>0</v>
      </c>
      <c r="J26" s="27">
        <f t="shared" si="11"/>
        <v>0</v>
      </c>
      <c r="K26" s="27">
        <f t="shared" si="11"/>
        <v>0</v>
      </c>
      <c r="L26" s="27">
        <f t="shared" si="11"/>
        <v>0</v>
      </c>
      <c r="M26" s="27">
        <f t="shared" si="11"/>
        <v>0</v>
      </c>
      <c r="N26" s="27">
        <f t="shared" si="11"/>
        <v>0</v>
      </c>
      <c r="O26" s="27">
        <f t="shared" si="11"/>
        <v>0</v>
      </c>
      <c r="P26" s="27">
        <f t="shared" si="11"/>
        <v>0</v>
      </c>
      <c r="Q26" s="27">
        <f t="shared" si="11"/>
        <v>0</v>
      </c>
      <c r="R26" s="27">
        <f t="shared" si="11"/>
        <v>0</v>
      </c>
      <c r="S26" s="27">
        <f t="shared" si="11"/>
        <v>0</v>
      </c>
      <c r="T26" s="27">
        <f t="shared" si="11"/>
        <v>0</v>
      </c>
      <c r="U26" s="27">
        <f t="shared" si="11"/>
        <v>0</v>
      </c>
      <c r="V26" s="27">
        <f t="shared" si="11"/>
        <v>0</v>
      </c>
      <c r="W26" s="27">
        <f t="shared" si="11"/>
        <v>0</v>
      </c>
      <c r="X26" s="27">
        <f t="shared" si="11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0</v>
      </c>
      <c r="D33" s="19">
        <f t="shared" si="13"/>
        <v>0</v>
      </c>
      <c r="E33" s="19">
        <f t="shared" si="13"/>
        <v>0</v>
      </c>
      <c r="F33" s="19">
        <f t="shared" si="13"/>
        <v>0</v>
      </c>
      <c r="G33" s="19">
        <f t="shared" si="13"/>
        <v>0</v>
      </c>
      <c r="H33" s="19">
        <f t="shared" si="13"/>
        <v>0</v>
      </c>
      <c r="I33" s="19">
        <f t="shared" si="13"/>
        <v>0</v>
      </c>
      <c r="J33" s="19">
        <f t="shared" si="13"/>
        <v>0</v>
      </c>
      <c r="K33" s="19">
        <f t="shared" si="13"/>
        <v>0</v>
      </c>
      <c r="L33" s="19">
        <f t="shared" si="13"/>
        <v>0</v>
      </c>
      <c r="M33" s="19">
        <f t="shared" si="13"/>
        <v>0</v>
      </c>
      <c r="N33" s="19">
        <f t="shared" si="13"/>
        <v>0</v>
      </c>
      <c r="O33" s="19">
        <f t="shared" si="13"/>
        <v>0</v>
      </c>
      <c r="P33" s="19">
        <f t="shared" si="13"/>
        <v>0</v>
      </c>
      <c r="Q33" s="19">
        <f t="shared" si="13"/>
        <v>0</v>
      </c>
      <c r="R33" s="19">
        <f t="shared" si="13"/>
        <v>0</v>
      </c>
      <c r="S33" s="19">
        <f t="shared" si="13"/>
        <v>0</v>
      </c>
      <c r="T33" s="19">
        <f t="shared" si="13"/>
        <v>0</v>
      </c>
      <c r="U33" s="19">
        <f t="shared" si="13"/>
        <v>0</v>
      </c>
      <c r="V33" s="19">
        <f t="shared" si="13"/>
        <v>0</v>
      </c>
      <c r="W33" s="19">
        <f t="shared" si="13"/>
        <v>0</v>
      </c>
      <c r="X33" s="19">
        <f t="shared" si="13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0</v>
      </c>
      <c r="E61" s="49">
        <f t="shared" si="15"/>
        <v>0</v>
      </c>
      <c r="F61" s="49">
        <f t="shared" si="15"/>
        <v>0</v>
      </c>
      <c r="G61" s="49">
        <f t="shared" si="15"/>
        <v>0</v>
      </c>
      <c r="H61" s="49">
        <f t="shared" si="15"/>
        <v>0</v>
      </c>
      <c r="I61" s="49">
        <f t="shared" si="15"/>
        <v>0</v>
      </c>
      <c r="J61" s="49">
        <f t="shared" si="15"/>
        <v>0</v>
      </c>
      <c r="K61" s="49">
        <f t="shared" si="15"/>
        <v>0</v>
      </c>
      <c r="L61" s="49">
        <f t="shared" si="15"/>
        <v>0</v>
      </c>
      <c r="M61" s="49">
        <f t="shared" si="15"/>
        <v>0</v>
      </c>
      <c r="N61" s="49">
        <f t="shared" si="15"/>
        <v>0</v>
      </c>
      <c r="O61" s="49">
        <f t="shared" si="15"/>
        <v>0</v>
      </c>
      <c r="P61" s="49">
        <f t="shared" si="15"/>
        <v>0</v>
      </c>
      <c r="Q61" s="49">
        <f t="shared" si="15"/>
        <v>0</v>
      </c>
      <c r="R61" s="49">
        <f t="shared" si="15"/>
        <v>0</v>
      </c>
      <c r="S61" s="49">
        <f t="shared" si="15"/>
        <v>0</v>
      </c>
      <c r="T61" s="49">
        <f t="shared" si="15"/>
        <v>0</v>
      </c>
      <c r="U61" s="49">
        <f t="shared" si="15"/>
        <v>0</v>
      </c>
      <c r="V61" s="49">
        <f t="shared" si="15"/>
        <v>0</v>
      </c>
      <c r="W61" s="49">
        <f t="shared" si="15"/>
        <v>0</v>
      </c>
      <c r="X61" s="49">
        <f t="shared" si="15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6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277</v>
      </c>
      <c r="B1" s="4" t="s">
        <v>276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0</v>
      </c>
      <c r="D26" s="27">
        <f t="shared" si="11"/>
        <v>0</v>
      </c>
      <c r="E26" s="27">
        <f t="shared" si="11"/>
        <v>0</v>
      </c>
      <c r="F26" s="27">
        <f t="shared" si="11"/>
        <v>0</v>
      </c>
      <c r="G26" s="27">
        <f t="shared" si="11"/>
        <v>0</v>
      </c>
      <c r="H26" s="27">
        <f t="shared" si="11"/>
        <v>0</v>
      </c>
      <c r="I26" s="27">
        <f t="shared" si="11"/>
        <v>0</v>
      </c>
      <c r="J26" s="27">
        <f t="shared" si="11"/>
        <v>0</v>
      </c>
      <c r="K26" s="27">
        <f t="shared" si="11"/>
        <v>0</v>
      </c>
      <c r="L26" s="27">
        <f t="shared" si="11"/>
        <v>0</v>
      </c>
      <c r="M26" s="27">
        <f t="shared" si="11"/>
        <v>0</v>
      </c>
      <c r="N26" s="27">
        <f t="shared" si="11"/>
        <v>0</v>
      </c>
      <c r="O26" s="27">
        <f t="shared" si="11"/>
        <v>0</v>
      </c>
      <c r="P26" s="27">
        <f t="shared" si="11"/>
        <v>0</v>
      </c>
      <c r="Q26" s="27">
        <f t="shared" si="11"/>
        <v>0</v>
      </c>
      <c r="R26" s="27">
        <f t="shared" si="11"/>
        <v>0</v>
      </c>
      <c r="S26" s="27">
        <f t="shared" si="11"/>
        <v>0</v>
      </c>
      <c r="T26" s="27">
        <f t="shared" si="11"/>
        <v>0</v>
      </c>
      <c r="U26" s="27">
        <f t="shared" si="11"/>
        <v>0</v>
      </c>
      <c r="V26" s="27">
        <f t="shared" si="11"/>
        <v>0</v>
      </c>
      <c r="W26" s="27">
        <f t="shared" si="11"/>
        <v>0</v>
      </c>
      <c r="X26" s="27">
        <f t="shared" si="11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0</v>
      </c>
      <c r="D33" s="19">
        <f t="shared" si="13"/>
        <v>0</v>
      </c>
      <c r="E33" s="19">
        <f t="shared" si="13"/>
        <v>0</v>
      </c>
      <c r="F33" s="19">
        <f t="shared" si="13"/>
        <v>0</v>
      </c>
      <c r="G33" s="19">
        <f t="shared" si="13"/>
        <v>0</v>
      </c>
      <c r="H33" s="19">
        <f t="shared" si="13"/>
        <v>0</v>
      </c>
      <c r="I33" s="19">
        <f t="shared" si="13"/>
        <v>0</v>
      </c>
      <c r="J33" s="19">
        <f t="shared" si="13"/>
        <v>0</v>
      </c>
      <c r="K33" s="19">
        <f t="shared" si="13"/>
        <v>0</v>
      </c>
      <c r="L33" s="19">
        <f t="shared" si="13"/>
        <v>0</v>
      </c>
      <c r="M33" s="19">
        <f t="shared" si="13"/>
        <v>0</v>
      </c>
      <c r="N33" s="19">
        <f t="shared" si="13"/>
        <v>0</v>
      </c>
      <c r="O33" s="19">
        <f t="shared" si="13"/>
        <v>0</v>
      </c>
      <c r="P33" s="19">
        <f t="shared" si="13"/>
        <v>0</v>
      </c>
      <c r="Q33" s="19">
        <f t="shared" si="13"/>
        <v>0</v>
      </c>
      <c r="R33" s="19">
        <f t="shared" si="13"/>
        <v>0</v>
      </c>
      <c r="S33" s="19">
        <f t="shared" si="13"/>
        <v>0</v>
      </c>
      <c r="T33" s="19">
        <f t="shared" si="13"/>
        <v>0</v>
      </c>
      <c r="U33" s="19">
        <f t="shared" si="13"/>
        <v>0</v>
      </c>
      <c r="V33" s="19">
        <f t="shared" si="13"/>
        <v>0</v>
      </c>
      <c r="W33" s="19">
        <f t="shared" si="13"/>
        <v>0</v>
      </c>
      <c r="X33" s="19">
        <f t="shared" si="13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0</v>
      </c>
      <c r="E61" s="49">
        <f t="shared" si="15"/>
        <v>0</v>
      </c>
      <c r="F61" s="49">
        <f t="shared" si="15"/>
        <v>0</v>
      </c>
      <c r="G61" s="49">
        <f t="shared" si="15"/>
        <v>0</v>
      </c>
      <c r="H61" s="49">
        <f t="shared" si="15"/>
        <v>0</v>
      </c>
      <c r="I61" s="49">
        <f t="shared" si="15"/>
        <v>0</v>
      </c>
      <c r="J61" s="49">
        <f t="shared" si="15"/>
        <v>0</v>
      </c>
      <c r="K61" s="49">
        <f t="shared" si="15"/>
        <v>0</v>
      </c>
      <c r="L61" s="49">
        <f t="shared" si="15"/>
        <v>0</v>
      </c>
      <c r="M61" s="49">
        <f t="shared" si="15"/>
        <v>0</v>
      </c>
      <c r="N61" s="49">
        <f t="shared" si="15"/>
        <v>0</v>
      </c>
      <c r="O61" s="49">
        <f t="shared" si="15"/>
        <v>0</v>
      </c>
      <c r="P61" s="49">
        <f t="shared" si="15"/>
        <v>0</v>
      </c>
      <c r="Q61" s="49">
        <f t="shared" si="15"/>
        <v>0</v>
      </c>
      <c r="R61" s="49">
        <f t="shared" si="15"/>
        <v>0</v>
      </c>
      <c r="S61" s="49">
        <f t="shared" si="15"/>
        <v>0</v>
      </c>
      <c r="T61" s="49">
        <f t="shared" si="15"/>
        <v>0</v>
      </c>
      <c r="U61" s="49">
        <f t="shared" si="15"/>
        <v>0</v>
      </c>
      <c r="V61" s="49">
        <f t="shared" si="15"/>
        <v>0</v>
      </c>
      <c r="W61" s="49">
        <f t="shared" si="15"/>
        <v>0</v>
      </c>
      <c r="X61" s="49">
        <f t="shared" si="15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4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144</v>
      </c>
      <c r="B1" s="4" t="s">
        <v>186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3.1757778000000001</v>
      </c>
      <c r="P2" s="21">
        <f t="shared" si="0"/>
        <v>0</v>
      </c>
      <c r="Q2" s="21">
        <f t="shared" si="0"/>
        <v>3.1717764000000015</v>
      </c>
      <c r="R2" s="21">
        <f t="shared" si="0"/>
        <v>6.345579960000002</v>
      </c>
      <c r="S2" s="21">
        <f t="shared" si="0"/>
        <v>6.3261464399999987</v>
      </c>
      <c r="T2" s="21">
        <f t="shared" si="0"/>
        <v>6.6951237600000013</v>
      </c>
      <c r="U2" s="21">
        <f t="shared" si="0"/>
        <v>7.8081678000000005</v>
      </c>
      <c r="V2" s="21">
        <f t="shared" si="0"/>
        <v>8.1584024399999997</v>
      </c>
      <c r="W2" s="21">
        <f t="shared" si="0"/>
        <v>7.7787842400000011</v>
      </c>
      <c r="X2" s="21">
        <f t="shared" si="0"/>
        <v>6.7200865200000006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f>FC_IND_CPC_BC_E!C5+FC_IND_CPC_OC_E!C5+FC_IND_CPC_PH_E!C5</f>
        <v>0</v>
      </c>
      <c r="D5" s="8">
        <f>FC_IND_CPC_BC_E!D5+FC_IND_CPC_OC_E!D5+FC_IND_CPC_PH_E!D5</f>
        <v>0</v>
      </c>
      <c r="E5" s="8">
        <f>FC_IND_CPC_BC_E!E5+FC_IND_CPC_OC_E!E5+FC_IND_CPC_PH_E!E5</f>
        <v>0</v>
      </c>
      <c r="F5" s="8">
        <f>FC_IND_CPC_BC_E!F5+FC_IND_CPC_OC_E!F5+FC_IND_CPC_PH_E!F5</f>
        <v>0</v>
      </c>
      <c r="G5" s="8">
        <f>FC_IND_CPC_BC_E!G5+FC_IND_CPC_OC_E!G5+FC_IND_CPC_PH_E!G5</f>
        <v>0</v>
      </c>
      <c r="H5" s="8">
        <f>FC_IND_CPC_BC_E!H5+FC_IND_CPC_OC_E!H5+FC_IND_CPC_PH_E!H5</f>
        <v>0</v>
      </c>
      <c r="I5" s="8">
        <f>FC_IND_CPC_BC_E!I5+FC_IND_CPC_OC_E!I5+FC_IND_CPC_PH_E!I5</f>
        <v>0</v>
      </c>
      <c r="J5" s="8">
        <f>FC_IND_CPC_BC_E!J5+FC_IND_CPC_OC_E!J5+FC_IND_CPC_PH_E!J5</f>
        <v>0</v>
      </c>
      <c r="K5" s="8">
        <f>FC_IND_CPC_BC_E!K5+FC_IND_CPC_OC_E!K5+FC_IND_CPC_PH_E!K5</f>
        <v>0</v>
      </c>
      <c r="L5" s="8">
        <f>FC_IND_CPC_BC_E!L5+FC_IND_CPC_OC_E!L5+FC_IND_CPC_PH_E!L5</f>
        <v>0</v>
      </c>
      <c r="M5" s="8">
        <f>FC_IND_CPC_BC_E!M5+FC_IND_CPC_OC_E!M5+FC_IND_CPC_PH_E!M5</f>
        <v>0</v>
      </c>
      <c r="N5" s="8">
        <f>FC_IND_CPC_BC_E!N5+FC_IND_CPC_OC_E!N5+FC_IND_CPC_PH_E!N5</f>
        <v>0</v>
      </c>
      <c r="O5" s="8">
        <f>FC_IND_CPC_BC_E!O5+FC_IND_CPC_OC_E!O5+FC_IND_CPC_PH_E!O5</f>
        <v>0</v>
      </c>
      <c r="P5" s="8">
        <f>FC_IND_CPC_BC_E!P5+FC_IND_CPC_OC_E!P5+FC_IND_CPC_PH_E!P5</f>
        <v>0</v>
      </c>
      <c r="Q5" s="8">
        <f>FC_IND_CPC_BC_E!Q5+FC_IND_CPC_OC_E!Q5+FC_IND_CPC_PH_E!Q5</f>
        <v>0</v>
      </c>
      <c r="R5" s="8">
        <f>FC_IND_CPC_BC_E!R5+FC_IND_CPC_OC_E!R5+FC_IND_CPC_PH_E!R5</f>
        <v>0</v>
      </c>
      <c r="S5" s="8">
        <f>FC_IND_CPC_BC_E!S5+FC_IND_CPC_OC_E!S5+FC_IND_CPC_PH_E!S5</f>
        <v>0</v>
      </c>
      <c r="T5" s="8">
        <f>FC_IND_CPC_BC_E!T5+FC_IND_CPC_OC_E!T5+FC_IND_CPC_PH_E!T5</f>
        <v>0</v>
      </c>
      <c r="U5" s="8">
        <f>FC_IND_CPC_BC_E!U5+FC_IND_CPC_OC_E!U5+FC_IND_CPC_PH_E!U5</f>
        <v>0</v>
      </c>
      <c r="V5" s="8">
        <f>FC_IND_CPC_BC_E!V5+FC_IND_CPC_OC_E!V5+FC_IND_CPC_PH_E!V5</f>
        <v>0</v>
      </c>
      <c r="W5" s="8">
        <f>FC_IND_CPC_BC_E!W5+FC_IND_CPC_OC_E!W5+FC_IND_CPC_PH_E!W5</f>
        <v>0</v>
      </c>
      <c r="X5" s="8">
        <f>FC_IND_CPC_BC_E!X5+FC_IND_CPC_OC_E!X5+FC_IND_CPC_PH_E!X5</f>
        <v>0</v>
      </c>
    </row>
    <row r="6" spans="1:24" ht="11.25" customHeight="1" x14ac:dyDescent="0.2">
      <c r="A6" s="28" t="s">
        <v>6</v>
      </c>
      <c r="B6" s="7" t="s">
        <v>7</v>
      </c>
      <c r="C6" s="8">
        <f>FC_IND_CPC_BC_E!C6+FC_IND_CPC_OC_E!C6+FC_IND_CPC_PH_E!C6</f>
        <v>0</v>
      </c>
      <c r="D6" s="8">
        <f>FC_IND_CPC_BC_E!D6+FC_IND_CPC_OC_E!D6+FC_IND_CPC_PH_E!D6</f>
        <v>0</v>
      </c>
      <c r="E6" s="8">
        <f>FC_IND_CPC_BC_E!E6+FC_IND_CPC_OC_E!E6+FC_IND_CPC_PH_E!E6</f>
        <v>0</v>
      </c>
      <c r="F6" s="8">
        <f>FC_IND_CPC_BC_E!F6+FC_IND_CPC_OC_E!F6+FC_IND_CPC_PH_E!F6</f>
        <v>0</v>
      </c>
      <c r="G6" s="8">
        <f>FC_IND_CPC_BC_E!G6+FC_IND_CPC_OC_E!G6+FC_IND_CPC_PH_E!G6</f>
        <v>0</v>
      </c>
      <c r="H6" s="8">
        <f>FC_IND_CPC_BC_E!H6+FC_IND_CPC_OC_E!H6+FC_IND_CPC_PH_E!H6</f>
        <v>0</v>
      </c>
      <c r="I6" s="8">
        <f>FC_IND_CPC_BC_E!I6+FC_IND_CPC_OC_E!I6+FC_IND_CPC_PH_E!I6</f>
        <v>0</v>
      </c>
      <c r="J6" s="8">
        <f>FC_IND_CPC_BC_E!J6+FC_IND_CPC_OC_E!J6+FC_IND_CPC_PH_E!J6</f>
        <v>0</v>
      </c>
      <c r="K6" s="8">
        <f>FC_IND_CPC_BC_E!K6+FC_IND_CPC_OC_E!K6+FC_IND_CPC_PH_E!K6</f>
        <v>0</v>
      </c>
      <c r="L6" s="8">
        <f>FC_IND_CPC_BC_E!L6+FC_IND_CPC_OC_E!L6+FC_IND_CPC_PH_E!L6</f>
        <v>0</v>
      </c>
      <c r="M6" s="8">
        <f>FC_IND_CPC_BC_E!M6+FC_IND_CPC_OC_E!M6+FC_IND_CPC_PH_E!M6</f>
        <v>0</v>
      </c>
      <c r="N6" s="8">
        <f>FC_IND_CPC_BC_E!N6+FC_IND_CPC_OC_E!N6+FC_IND_CPC_PH_E!N6</f>
        <v>0</v>
      </c>
      <c r="O6" s="8">
        <f>FC_IND_CPC_BC_E!O6+FC_IND_CPC_OC_E!O6+FC_IND_CPC_PH_E!O6</f>
        <v>0</v>
      </c>
      <c r="P6" s="8">
        <f>FC_IND_CPC_BC_E!P6+FC_IND_CPC_OC_E!P6+FC_IND_CPC_PH_E!P6</f>
        <v>0</v>
      </c>
      <c r="Q6" s="8">
        <f>FC_IND_CPC_BC_E!Q6+FC_IND_CPC_OC_E!Q6+FC_IND_CPC_PH_E!Q6</f>
        <v>0</v>
      </c>
      <c r="R6" s="8">
        <f>FC_IND_CPC_BC_E!R6+FC_IND_CPC_OC_E!R6+FC_IND_CPC_PH_E!R6</f>
        <v>0</v>
      </c>
      <c r="S6" s="8">
        <f>FC_IND_CPC_BC_E!S6+FC_IND_CPC_OC_E!S6+FC_IND_CPC_PH_E!S6</f>
        <v>0</v>
      </c>
      <c r="T6" s="8">
        <f>FC_IND_CPC_BC_E!T6+FC_IND_CPC_OC_E!T6+FC_IND_CPC_PH_E!T6</f>
        <v>0</v>
      </c>
      <c r="U6" s="8">
        <f>FC_IND_CPC_BC_E!U6+FC_IND_CPC_OC_E!U6+FC_IND_CPC_PH_E!U6</f>
        <v>0</v>
      </c>
      <c r="V6" s="8">
        <f>FC_IND_CPC_BC_E!V6+FC_IND_CPC_OC_E!V6+FC_IND_CPC_PH_E!V6</f>
        <v>0</v>
      </c>
      <c r="W6" s="8">
        <f>FC_IND_CPC_BC_E!W6+FC_IND_CPC_OC_E!W6+FC_IND_CPC_PH_E!W6</f>
        <v>0</v>
      </c>
      <c r="X6" s="8">
        <f>FC_IND_CPC_BC_E!X6+FC_IND_CPC_OC_E!X6+FC_IND_CPC_PH_E!X6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FC_IND_CPC_BC_E!C7+FC_IND_CPC_OC_E!C7+FC_IND_CPC_PH_E!C7</f>
        <v>0</v>
      </c>
      <c r="D7" s="8">
        <f>FC_IND_CPC_BC_E!D7+FC_IND_CPC_OC_E!D7+FC_IND_CPC_PH_E!D7</f>
        <v>0</v>
      </c>
      <c r="E7" s="8">
        <f>FC_IND_CPC_BC_E!E7+FC_IND_CPC_OC_E!E7+FC_IND_CPC_PH_E!E7</f>
        <v>0</v>
      </c>
      <c r="F7" s="8">
        <f>FC_IND_CPC_BC_E!F7+FC_IND_CPC_OC_E!F7+FC_IND_CPC_PH_E!F7</f>
        <v>0</v>
      </c>
      <c r="G7" s="8">
        <f>FC_IND_CPC_BC_E!G7+FC_IND_CPC_OC_E!G7+FC_IND_CPC_PH_E!G7</f>
        <v>0</v>
      </c>
      <c r="H7" s="8">
        <f>FC_IND_CPC_BC_E!H7+FC_IND_CPC_OC_E!H7+FC_IND_CPC_PH_E!H7</f>
        <v>0</v>
      </c>
      <c r="I7" s="8">
        <f>FC_IND_CPC_BC_E!I7+FC_IND_CPC_OC_E!I7+FC_IND_CPC_PH_E!I7</f>
        <v>0</v>
      </c>
      <c r="J7" s="8">
        <f>FC_IND_CPC_BC_E!J7+FC_IND_CPC_OC_E!J7+FC_IND_CPC_PH_E!J7</f>
        <v>0</v>
      </c>
      <c r="K7" s="8">
        <f>FC_IND_CPC_BC_E!K7+FC_IND_CPC_OC_E!K7+FC_IND_CPC_PH_E!K7</f>
        <v>0</v>
      </c>
      <c r="L7" s="8">
        <f>FC_IND_CPC_BC_E!L7+FC_IND_CPC_OC_E!L7+FC_IND_CPC_PH_E!L7</f>
        <v>0</v>
      </c>
      <c r="M7" s="8">
        <f>FC_IND_CPC_BC_E!M7+FC_IND_CPC_OC_E!M7+FC_IND_CPC_PH_E!M7</f>
        <v>0</v>
      </c>
      <c r="N7" s="8">
        <f>FC_IND_CPC_BC_E!N7+FC_IND_CPC_OC_E!N7+FC_IND_CPC_PH_E!N7</f>
        <v>0</v>
      </c>
      <c r="O7" s="8">
        <f>FC_IND_CPC_BC_E!O7+FC_IND_CPC_OC_E!O7+FC_IND_CPC_PH_E!O7</f>
        <v>0</v>
      </c>
      <c r="P7" s="8">
        <f>FC_IND_CPC_BC_E!P7+FC_IND_CPC_OC_E!P7+FC_IND_CPC_PH_E!P7</f>
        <v>0</v>
      </c>
      <c r="Q7" s="8">
        <f>FC_IND_CPC_BC_E!Q7+FC_IND_CPC_OC_E!Q7+FC_IND_CPC_PH_E!Q7</f>
        <v>0</v>
      </c>
      <c r="R7" s="8">
        <f>FC_IND_CPC_BC_E!R7+FC_IND_CPC_OC_E!R7+FC_IND_CPC_PH_E!R7</f>
        <v>0</v>
      </c>
      <c r="S7" s="8">
        <f>FC_IND_CPC_BC_E!S7+FC_IND_CPC_OC_E!S7+FC_IND_CPC_PH_E!S7</f>
        <v>0</v>
      </c>
      <c r="T7" s="8">
        <f>FC_IND_CPC_BC_E!T7+FC_IND_CPC_OC_E!T7+FC_IND_CPC_PH_E!T7</f>
        <v>0</v>
      </c>
      <c r="U7" s="8">
        <f>FC_IND_CPC_BC_E!U7+FC_IND_CPC_OC_E!U7+FC_IND_CPC_PH_E!U7</f>
        <v>0</v>
      </c>
      <c r="V7" s="8">
        <f>FC_IND_CPC_BC_E!V7+FC_IND_CPC_OC_E!V7+FC_IND_CPC_PH_E!V7</f>
        <v>0</v>
      </c>
      <c r="W7" s="8">
        <f>FC_IND_CPC_BC_E!W7+FC_IND_CPC_OC_E!W7+FC_IND_CPC_PH_E!W7</f>
        <v>0</v>
      </c>
      <c r="X7" s="8">
        <f>FC_IND_CPC_BC_E!X7+FC_IND_CPC_OC_E!X7+FC_IND_CPC_PH_E!X7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7">SUM(C9:C10)</f>
        <v>0</v>
      </c>
      <c r="D8" s="19">
        <f t="shared" ref="D8:W8" si="8">SUM(D9:D10)</f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ref="X8" si="9">SUM(X9:X10)</f>
        <v>0</v>
      </c>
    </row>
    <row r="9" spans="1:24" ht="11.25" customHeight="1" x14ac:dyDescent="0.2">
      <c r="A9" s="28" t="s">
        <v>10</v>
      </c>
      <c r="B9" s="7" t="s">
        <v>11</v>
      </c>
      <c r="C9" s="8">
        <f>FC_IND_CPC_BC_E!C9+FC_IND_CPC_OC_E!C9+FC_IND_CPC_PH_E!C9</f>
        <v>0</v>
      </c>
      <c r="D9" s="8">
        <f>FC_IND_CPC_BC_E!D9+FC_IND_CPC_OC_E!D9+FC_IND_CPC_PH_E!D9</f>
        <v>0</v>
      </c>
      <c r="E9" s="8">
        <f>FC_IND_CPC_BC_E!E9+FC_IND_CPC_OC_E!E9+FC_IND_CPC_PH_E!E9</f>
        <v>0</v>
      </c>
      <c r="F9" s="8">
        <f>FC_IND_CPC_BC_E!F9+FC_IND_CPC_OC_E!F9+FC_IND_CPC_PH_E!F9</f>
        <v>0</v>
      </c>
      <c r="G9" s="8">
        <f>FC_IND_CPC_BC_E!G9+FC_IND_CPC_OC_E!G9+FC_IND_CPC_PH_E!G9</f>
        <v>0</v>
      </c>
      <c r="H9" s="8">
        <f>FC_IND_CPC_BC_E!H9+FC_IND_CPC_OC_E!H9+FC_IND_CPC_PH_E!H9</f>
        <v>0</v>
      </c>
      <c r="I9" s="8">
        <f>FC_IND_CPC_BC_E!I9+FC_IND_CPC_OC_E!I9+FC_IND_CPC_PH_E!I9</f>
        <v>0</v>
      </c>
      <c r="J9" s="8">
        <f>FC_IND_CPC_BC_E!J9+FC_IND_CPC_OC_E!J9+FC_IND_CPC_PH_E!J9</f>
        <v>0</v>
      </c>
      <c r="K9" s="8">
        <f>FC_IND_CPC_BC_E!K9+FC_IND_CPC_OC_E!K9+FC_IND_CPC_PH_E!K9</f>
        <v>0</v>
      </c>
      <c r="L9" s="8">
        <f>FC_IND_CPC_BC_E!L9+FC_IND_CPC_OC_E!L9+FC_IND_CPC_PH_E!L9</f>
        <v>0</v>
      </c>
      <c r="M9" s="8">
        <f>FC_IND_CPC_BC_E!M9+FC_IND_CPC_OC_E!M9+FC_IND_CPC_PH_E!M9</f>
        <v>0</v>
      </c>
      <c r="N9" s="8">
        <f>FC_IND_CPC_BC_E!N9+FC_IND_CPC_OC_E!N9+FC_IND_CPC_PH_E!N9</f>
        <v>0</v>
      </c>
      <c r="O9" s="8">
        <f>FC_IND_CPC_BC_E!O9+FC_IND_CPC_OC_E!O9+FC_IND_CPC_PH_E!O9</f>
        <v>0</v>
      </c>
      <c r="P9" s="8">
        <f>FC_IND_CPC_BC_E!P9+FC_IND_CPC_OC_E!P9+FC_IND_CPC_PH_E!P9</f>
        <v>0</v>
      </c>
      <c r="Q9" s="8">
        <f>FC_IND_CPC_BC_E!Q9+FC_IND_CPC_OC_E!Q9+FC_IND_CPC_PH_E!Q9</f>
        <v>0</v>
      </c>
      <c r="R9" s="8">
        <f>FC_IND_CPC_BC_E!R9+FC_IND_CPC_OC_E!R9+FC_IND_CPC_PH_E!R9</f>
        <v>0</v>
      </c>
      <c r="S9" s="8">
        <f>FC_IND_CPC_BC_E!S9+FC_IND_CPC_OC_E!S9+FC_IND_CPC_PH_E!S9</f>
        <v>0</v>
      </c>
      <c r="T9" s="8">
        <f>FC_IND_CPC_BC_E!T9+FC_IND_CPC_OC_E!T9+FC_IND_CPC_PH_E!T9</f>
        <v>0</v>
      </c>
      <c r="U9" s="8">
        <f>FC_IND_CPC_BC_E!U9+FC_IND_CPC_OC_E!U9+FC_IND_CPC_PH_E!U9</f>
        <v>0</v>
      </c>
      <c r="V9" s="8">
        <f>FC_IND_CPC_BC_E!V9+FC_IND_CPC_OC_E!V9+FC_IND_CPC_PH_E!V9</f>
        <v>0</v>
      </c>
      <c r="W9" s="8">
        <f>FC_IND_CPC_BC_E!W9+FC_IND_CPC_OC_E!W9+FC_IND_CPC_PH_E!W9</f>
        <v>0</v>
      </c>
      <c r="X9" s="8">
        <f>FC_IND_CPC_BC_E!X9+FC_IND_CPC_OC_E!X9+FC_IND_CPC_PH_E!X9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FC_IND_CPC_BC_E!C10+FC_IND_CPC_OC_E!C10+FC_IND_CPC_PH_E!C10</f>
        <v>0</v>
      </c>
      <c r="D10" s="8">
        <f>FC_IND_CPC_BC_E!D10+FC_IND_CPC_OC_E!D10+FC_IND_CPC_PH_E!D10</f>
        <v>0</v>
      </c>
      <c r="E10" s="8">
        <f>FC_IND_CPC_BC_E!E10+FC_IND_CPC_OC_E!E10+FC_IND_CPC_PH_E!E10</f>
        <v>0</v>
      </c>
      <c r="F10" s="8">
        <f>FC_IND_CPC_BC_E!F10+FC_IND_CPC_OC_E!F10+FC_IND_CPC_PH_E!F10</f>
        <v>0</v>
      </c>
      <c r="G10" s="8">
        <f>FC_IND_CPC_BC_E!G10+FC_IND_CPC_OC_E!G10+FC_IND_CPC_PH_E!G10</f>
        <v>0</v>
      </c>
      <c r="H10" s="8">
        <f>FC_IND_CPC_BC_E!H10+FC_IND_CPC_OC_E!H10+FC_IND_CPC_PH_E!H10</f>
        <v>0</v>
      </c>
      <c r="I10" s="8">
        <f>FC_IND_CPC_BC_E!I10+FC_IND_CPC_OC_E!I10+FC_IND_CPC_PH_E!I10</f>
        <v>0</v>
      </c>
      <c r="J10" s="8">
        <f>FC_IND_CPC_BC_E!J10+FC_IND_CPC_OC_E!J10+FC_IND_CPC_PH_E!J10</f>
        <v>0</v>
      </c>
      <c r="K10" s="8">
        <f>FC_IND_CPC_BC_E!K10+FC_IND_CPC_OC_E!K10+FC_IND_CPC_PH_E!K10</f>
        <v>0</v>
      </c>
      <c r="L10" s="8">
        <f>FC_IND_CPC_BC_E!L10+FC_IND_CPC_OC_E!L10+FC_IND_CPC_PH_E!L10</f>
        <v>0</v>
      </c>
      <c r="M10" s="8">
        <f>FC_IND_CPC_BC_E!M10+FC_IND_CPC_OC_E!M10+FC_IND_CPC_PH_E!M10</f>
        <v>0</v>
      </c>
      <c r="N10" s="8">
        <f>FC_IND_CPC_BC_E!N10+FC_IND_CPC_OC_E!N10+FC_IND_CPC_PH_E!N10</f>
        <v>0</v>
      </c>
      <c r="O10" s="8">
        <f>FC_IND_CPC_BC_E!O10+FC_IND_CPC_OC_E!O10+FC_IND_CPC_PH_E!O10</f>
        <v>0</v>
      </c>
      <c r="P10" s="8">
        <f>FC_IND_CPC_BC_E!P10+FC_IND_CPC_OC_E!P10+FC_IND_CPC_PH_E!P10</f>
        <v>0</v>
      </c>
      <c r="Q10" s="8">
        <f>FC_IND_CPC_BC_E!Q10+FC_IND_CPC_OC_E!Q10+FC_IND_CPC_PH_E!Q10</f>
        <v>0</v>
      </c>
      <c r="R10" s="8">
        <f>FC_IND_CPC_BC_E!R10+FC_IND_CPC_OC_E!R10+FC_IND_CPC_PH_E!R10</f>
        <v>0</v>
      </c>
      <c r="S10" s="8">
        <f>FC_IND_CPC_BC_E!S10+FC_IND_CPC_OC_E!S10+FC_IND_CPC_PH_E!S10</f>
        <v>0</v>
      </c>
      <c r="T10" s="8">
        <f>FC_IND_CPC_BC_E!T10+FC_IND_CPC_OC_E!T10+FC_IND_CPC_PH_E!T10</f>
        <v>0</v>
      </c>
      <c r="U10" s="8">
        <f>FC_IND_CPC_BC_E!U10+FC_IND_CPC_OC_E!U10+FC_IND_CPC_PH_E!U10</f>
        <v>0</v>
      </c>
      <c r="V10" s="8">
        <f>FC_IND_CPC_BC_E!V10+FC_IND_CPC_OC_E!V10+FC_IND_CPC_PH_E!V10</f>
        <v>0</v>
      </c>
      <c r="W10" s="8">
        <f>FC_IND_CPC_BC_E!W10+FC_IND_CPC_OC_E!W10+FC_IND_CPC_PH_E!W10</f>
        <v>0</v>
      </c>
      <c r="X10" s="8">
        <f>FC_IND_CPC_BC_E!X10+FC_IND_CPC_OC_E!X10+FC_IND_CPC_PH_E!X10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10">SUM(C12:C16)</f>
        <v>0</v>
      </c>
      <c r="D11" s="19">
        <f t="shared" ref="D11:W11" si="11">SUM(D12:D16)</f>
        <v>0</v>
      </c>
      <c r="E11" s="19">
        <f t="shared" si="11"/>
        <v>0</v>
      </c>
      <c r="F11" s="19">
        <f t="shared" si="11"/>
        <v>0</v>
      </c>
      <c r="G11" s="19">
        <f t="shared" si="11"/>
        <v>0</v>
      </c>
      <c r="H11" s="19">
        <f t="shared" si="11"/>
        <v>0</v>
      </c>
      <c r="I11" s="19">
        <f t="shared" si="11"/>
        <v>0</v>
      </c>
      <c r="J11" s="19">
        <f t="shared" si="11"/>
        <v>0</v>
      </c>
      <c r="K11" s="19">
        <f t="shared" si="11"/>
        <v>0</v>
      </c>
      <c r="L11" s="19">
        <f t="shared" si="11"/>
        <v>0</v>
      </c>
      <c r="M11" s="19">
        <f t="shared" si="11"/>
        <v>0</v>
      </c>
      <c r="N11" s="19">
        <f t="shared" si="11"/>
        <v>0</v>
      </c>
      <c r="O11" s="19">
        <f t="shared" si="11"/>
        <v>0</v>
      </c>
      <c r="P11" s="19">
        <f t="shared" si="11"/>
        <v>0</v>
      </c>
      <c r="Q11" s="19">
        <f t="shared" si="11"/>
        <v>0</v>
      </c>
      <c r="R11" s="19">
        <f t="shared" si="11"/>
        <v>0</v>
      </c>
      <c r="S11" s="19">
        <f t="shared" si="11"/>
        <v>0</v>
      </c>
      <c r="T11" s="19">
        <f t="shared" si="11"/>
        <v>0</v>
      </c>
      <c r="U11" s="19">
        <f t="shared" si="11"/>
        <v>0</v>
      </c>
      <c r="V11" s="19">
        <f t="shared" si="11"/>
        <v>0</v>
      </c>
      <c r="W11" s="19">
        <f t="shared" si="11"/>
        <v>0</v>
      </c>
      <c r="X11" s="19">
        <f t="shared" ref="X11" si="12">SUM(X12:X16)</f>
        <v>0</v>
      </c>
    </row>
    <row r="12" spans="1:24" ht="11.25" customHeight="1" x14ac:dyDescent="0.2">
      <c r="A12" s="28" t="s">
        <v>14</v>
      </c>
      <c r="B12" s="7" t="s">
        <v>15</v>
      </c>
      <c r="C12" s="8">
        <f>FC_IND_CPC_BC_E!C12+FC_IND_CPC_OC_E!C12+FC_IND_CPC_PH_E!C12</f>
        <v>0</v>
      </c>
      <c r="D12" s="8">
        <f>FC_IND_CPC_BC_E!D12+FC_IND_CPC_OC_E!D12+FC_IND_CPC_PH_E!D12</f>
        <v>0</v>
      </c>
      <c r="E12" s="8">
        <f>FC_IND_CPC_BC_E!E12+FC_IND_CPC_OC_E!E12+FC_IND_CPC_PH_E!E12</f>
        <v>0</v>
      </c>
      <c r="F12" s="8">
        <f>FC_IND_CPC_BC_E!F12+FC_IND_CPC_OC_E!F12+FC_IND_CPC_PH_E!F12</f>
        <v>0</v>
      </c>
      <c r="G12" s="8">
        <f>FC_IND_CPC_BC_E!G12+FC_IND_CPC_OC_E!G12+FC_IND_CPC_PH_E!G12</f>
        <v>0</v>
      </c>
      <c r="H12" s="8">
        <f>FC_IND_CPC_BC_E!H12+FC_IND_CPC_OC_E!H12+FC_IND_CPC_PH_E!H12</f>
        <v>0</v>
      </c>
      <c r="I12" s="8">
        <f>FC_IND_CPC_BC_E!I12+FC_IND_CPC_OC_E!I12+FC_IND_CPC_PH_E!I12</f>
        <v>0</v>
      </c>
      <c r="J12" s="8">
        <f>FC_IND_CPC_BC_E!J12+FC_IND_CPC_OC_E!J12+FC_IND_CPC_PH_E!J12</f>
        <v>0</v>
      </c>
      <c r="K12" s="8">
        <f>FC_IND_CPC_BC_E!K12+FC_IND_CPC_OC_E!K12+FC_IND_CPC_PH_E!K12</f>
        <v>0</v>
      </c>
      <c r="L12" s="8">
        <f>FC_IND_CPC_BC_E!L12+FC_IND_CPC_OC_E!L12+FC_IND_CPC_PH_E!L12</f>
        <v>0</v>
      </c>
      <c r="M12" s="8">
        <f>FC_IND_CPC_BC_E!M12+FC_IND_CPC_OC_E!M12+FC_IND_CPC_PH_E!M12</f>
        <v>0</v>
      </c>
      <c r="N12" s="8">
        <f>FC_IND_CPC_BC_E!N12+FC_IND_CPC_OC_E!N12+FC_IND_CPC_PH_E!N12</f>
        <v>0</v>
      </c>
      <c r="O12" s="8">
        <f>FC_IND_CPC_BC_E!O12+FC_IND_CPC_OC_E!O12+FC_IND_CPC_PH_E!O12</f>
        <v>0</v>
      </c>
      <c r="P12" s="8">
        <f>FC_IND_CPC_BC_E!P12+FC_IND_CPC_OC_E!P12+FC_IND_CPC_PH_E!P12</f>
        <v>0</v>
      </c>
      <c r="Q12" s="8">
        <f>FC_IND_CPC_BC_E!Q12+FC_IND_CPC_OC_E!Q12+FC_IND_CPC_PH_E!Q12</f>
        <v>0</v>
      </c>
      <c r="R12" s="8">
        <f>FC_IND_CPC_BC_E!R12+FC_IND_CPC_OC_E!R12+FC_IND_CPC_PH_E!R12</f>
        <v>0</v>
      </c>
      <c r="S12" s="8">
        <f>FC_IND_CPC_BC_E!S12+FC_IND_CPC_OC_E!S12+FC_IND_CPC_PH_E!S12</f>
        <v>0</v>
      </c>
      <c r="T12" s="8">
        <f>FC_IND_CPC_BC_E!T12+FC_IND_CPC_OC_E!T12+FC_IND_CPC_PH_E!T12</f>
        <v>0</v>
      </c>
      <c r="U12" s="8">
        <f>FC_IND_CPC_BC_E!U12+FC_IND_CPC_OC_E!U12+FC_IND_CPC_PH_E!U12</f>
        <v>0</v>
      </c>
      <c r="V12" s="8">
        <f>FC_IND_CPC_BC_E!V12+FC_IND_CPC_OC_E!V12+FC_IND_CPC_PH_E!V12</f>
        <v>0</v>
      </c>
      <c r="W12" s="8">
        <f>FC_IND_CPC_BC_E!W12+FC_IND_CPC_OC_E!W12+FC_IND_CPC_PH_E!W12</f>
        <v>0</v>
      </c>
      <c r="X12" s="8">
        <f>FC_IND_CPC_BC_E!X12+FC_IND_CPC_OC_E!X12+FC_IND_CPC_PH_E!X12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FC_IND_CPC_BC_E!C13+FC_IND_CPC_OC_E!C13+FC_IND_CPC_PH_E!C13</f>
        <v>0</v>
      </c>
      <c r="D13" s="8">
        <f>FC_IND_CPC_BC_E!D13+FC_IND_CPC_OC_E!D13+FC_IND_CPC_PH_E!D13</f>
        <v>0</v>
      </c>
      <c r="E13" s="8">
        <f>FC_IND_CPC_BC_E!E13+FC_IND_CPC_OC_E!E13+FC_IND_CPC_PH_E!E13</f>
        <v>0</v>
      </c>
      <c r="F13" s="8">
        <f>FC_IND_CPC_BC_E!F13+FC_IND_CPC_OC_E!F13+FC_IND_CPC_PH_E!F13</f>
        <v>0</v>
      </c>
      <c r="G13" s="8">
        <f>FC_IND_CPC_BC_E!G13+FC_IND_CPC_OC_E!G13+FC_IND_CPC_PH_E!G13</f>
        <v>0</v>
      </c>
      <c r="H13" s="8">
        <f>FC_IND_CPC_BC_E!H13+FC_IND_CPC_OC_E!H13+FC_IND_CPC_PH_E!H13</f>
        <v>0</v>
      </c>
      <c r="I13" s="8">
        <f>FC_IND_CPC_BC_E!I13+FC_IND_CPC_OC_E!I13+FC_IND_CPC_PH_E!I13</f>
        <v>0</v>
      </c>
      <c r="J13" s="8">
        <f>FC_IND_CPC_BC_E!J13+FC_IND_CPC_OC_E!J13+FC_IND_CPC_PH_E!J13</f>
        <v>0</v>
      </c>
      <c r="K13" s="8">
        <f>FC_IND_CPC_BC_E!K13+FC_IND_CPC_OC_E!K13+FC_IND_CPC_PH_E!K13</f>
        <v>0</v>
      </c>
      <c r="L13" s="8">
        <f>FC_IND_CPC_BC_E!L13+FC_IND_CPC_OC_E!L13+FC_IND_CPC_PH_E!L13</f>
        <v>0</v>
      </c>
      <c r="M13" s="8">
        <f>FC_IND_CPC_BC_E!M13+FC_IND_CPC_OC_E!M13+FC_IND_CPC_PH_E!M13</f>
        <v>0</v>
      </c>
      <c r="N13" s="8">
        <f>FC_IND_CPC_BC_E!N13+FC_IND_CPC_OC_E!N13+FC_IND_CPC_PH_E!N13</f>
        <v>0</v>
      </c>
      <c r="O13" s="8">
        <f>FC_IND_CPC_BC_E!O13+FC_IND_CPC_OC_E!O13+FC_IND_CPC_PH_E!O13</f>
        <v>0</v>
      </c>
      <c r="P13" s="8">
        <f>FC_IND_CPC_BC_E!P13+FC_IND_CPC_OC_E!P13+FC_IND_CPC_PH_E!P13</f>
        <v>0</v>
      </c>
      <c r="Q13" s="8">
        <f>FC_IND_CPC_BC_E!Q13+FC_IND_CPC_OC_E!Q13+FC_IND_CPC_PH_E!Q13</f>
        <v>0</v>
      </c>
      <c r="R13" s="8">
        <f>FC_IND_CPC_BC_E!R13+FC_IND_CPC_OC_E!R13+FC_IND_CPC_PH_E!R13</f>
        <v>0</v>
      </c>
      <c r="S13" s="8">
        <f>FC_IND_CPC_BC_E!S13+FC_IND_CPC_OC_E!S13+FC_IND_CPC_PH_E!S13</f>
        <v>0</v>
      </c>
      <c r="T13" s="8">
        <f>FC_IND_CPC_BC_E!T13+FC_IND_CPC_OC_E!T13+FC_IND_CPC_PH_E!T13</f>
        <v>0</v>
      </c>
      <c r="U13" s="8">
        <f>FC_IND_CPC_BC_E!U13+FC_IND_CPC_OC_E!U13+FC_IND_CPC_PH_E!U13</f>
        <v>0</v>
      </c>
      <c r="V13" s="8">
        <f>FC_IND_CPC_BC_E!V13+FC_IND_CPC_OC_E!V13+FC_IND_CPC_PH_E!V13</f>
        <v>0</v>
      </c>
      <c r="W13" s="8">
        <f>FC_IND_CPC_BC_E!W13+FC_IND_CPC_OC_E!W13+FC_IND_CPC_PH_E!W13</f>
        <v>0</v>
      </c>
      <c r="X13" s="8">
        <f>FC_IND_CPC_BC_E!X13+FC_IND_CPC_OC_E!X13+FC_IND_CPC_PH_E!X13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FC_IND_CPC_BC_E!C14+FC_IND_CPC_OC_E!C14+FC_IND_CPC_PH_E!C14</f>
        <v>0</v>
      </c>
      <c r="D14" s="8">
        <f>FC_IND_CPC_BC_E!D14+FC_IND_CPC_OC_E!D14+FC_IND_CPC_PH_E!D14</f>
        <v>0</v>
      </c>
      <c r="E14" s="8">
        <f>FC_IND_CPC_BC_E!E14+FC_IND_CPC_OC_E!E14+FC_IND_CPC_PH_E!E14</f>
        <v>0</v>
      </c>
      <c r="F14" s="8">
        <f>FC_IND_CPC_BC_E!F14+FC_IND_CPC_OC_E!F14+FC_IND_CPC_PH_E!F14</f>
        <v>0</v>
      </c>
      <c r="G14" s="8">
        <f>FC_IND_CPC_BC_E!G14+FC_IND_CPC_OC_E!G14+FC_IND_CPC_PH_E!G14</f>
        <v>0</v>
      </c>
      <c r="H14" s="8">
        <f>FC_IND_CPC_BC_E!H14+FC_IND_CPC_OC_E!H14+FC_IND_CPC_PH_E!H14</f>
        <v>0</v>
      </c>
      <c r="I14" s="8">
        <f>FC_IND_CPC_BC_E!I14+FC_IND_CPC_OC_E!I14+FC_IND_CPC_PH_E!I14</f>
        <v>0</v>
      </c>
      <c r="J14" s="8">
        <f>FC_IND_CPC_BC_E!J14+FC_IND_CPC_OC_E!J14+FC_IND_CPC_PH_E!J14</f>
        <v>0</v>
      </c>
      <c r="K14" s="8">
        <f>FC_IND_CPC_BC_E!K14+FC_IND_CPC_OC_E!K14+FC_IND_CPC_PH_E!K14</f>
        <v>0</v>
      </c>
      <c r="L14" s="8">
        <f>FC_IND_CPC_BC_E!L14+FC_IND_CPC_OC_E!L14+FC_IND_CPC_PH_E!L14</f>
        <v>0</v>
      </c>
      <c r="M14" s="8">
        <f>FC_IND_CPC_BC_E!M14+FC_IND_CPC_OC_E!M14+FC_IND_CPC_PH_E!M14</f>
        <v>0</v>
      </c>
      <c r="N14" s="8">
        <f>FC_IND_CPC_BC_E!N14+FC_IND_CPC_OC_E!N14+FC_IND_CPC_PH_E!N14</f>
        <v>0</v>
      </c>
      <c r="O14" s="8">
        <f>FC_IND_CPC_BC_E!O14+FC_IND_CPC_OC_E!O14+FC_IND_CPC_PH_E!O14</f>
        <v>0</v>
      </c>
      <c r="P14" s="8">
        <f>FC_IND_CPC_BC_E!P14+FC_IND_CPC_OC_E!P14+FC_IND_CPC_PH_E!P14</f>
        <v>0</v>
      </c>
      <c r="Q14" s="8">
        <f>FC_IND_CPC_BC_E!Q14+FC_IND_CPC_OC_E!Q14+FC_IND_CPC_PH_E!Q14</f>
        <v>0</v>
      </c>
      <c r="R14" s="8">
        <f>FC_IND_CPC_BC_E!R14+FC_IND_CPC_OC_E!R14+FC_IND_CPC_PH_E!R14</f>
        <v>0</v>
      </c>
      <c r="S14" s="8">
        <f>FC_IND_CPC_BC_E!S14+FC_IND_CPC_OC_E!S14+FC_IND_CPC_PH_E!S14</f>
        <v>0</v>
      </c>
      <c r="T14" s="8">
        <f>FC_IND_CPC_BC_E!T14+FC_IND_CPC_OC_E!T14+FC_IND_CPC_PH_E!T14</f>
        <v>0</v>
      </c>
      <c r="U14" s="8">
        <f>FC_IND_CPC_BC_E!U14+FC_IND_CPC_OC_E!U14+FC_IND_CPC_PH_E!U14</f>
        <v>0</v>
      </c>
      <c r="V14" s="8">
        <f>FC_IND_CPC_BC_E!V14+FC_IND_CPC_OC_E!V14+FC_IND_CPC_PH_E!V14</f>
        <v>0</v>
      </c>
      <c r="W14" s="8">
        <f>FC_IND_CPC_BC_E!W14+FC_IND_CPC_OC_E!W14+FC_IND_CPC_PH_E!W14</f>
        <v>0</v>
      </c>
      <c r="X14" s="8">
        <f>FC_IND_CPC_BC_E!X14+FC_IND_CPC_OC_E!X14+FC_IND_CPC_PH_E!X14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FC_IND_CPC_BC_E!C15+FC_IND_CPC_OC_E!C15+FC_IND_CPC_PH_E!C15</f>
        <v>0</v>
      </c>
      <c r="D15" s="8">
        <f>FC_IND_CPC_BC_E!D15+FC_IND_CPC_OC_E!D15+FC_IND_CPC_PH_E!D15</f>
        <v>0</v>
      </c>
      <c r="E15" s="8">
        <f>FC_IND_CPC_BC_E!E15+FC_IND_CPC_OC_E!E15+FC_IND_CPC_PH_E!E15</f>
        <v>0</v>
      </c>
      <c r="F15" s="8">
        <f>FC_IND_CPC_BC_E!F15+FC_IND_CPC_OC_E!F15+FC_IND_CPC_PH_E!F15</f>
        <v>0</v>
      </c>
      <c r="G15" s="8">
        <f>FC_IND_CPC_BC_E!G15+FC_IND_CPC_OC_E!G15+FC_IND_CPC_PH_E!G15</f>
        <v>0</v>
      </c>
      <c r="H15" s="8">
        <f>FC_IND_CPC_BC_E!H15+FC_IND_CPC_OC_E!H15+FC_IND_CPC_PH_E!H15</f>
        <v>0</v>
      </c>
      <c r="I15" s="8">
        <f>FC_IND_CPC_BC_E!I15+FC_IND_CPC_OC_E!I15+FC_IND_CPC_PH_E!I15</f>
        <v>0</v>
      </c>
      <c r="J15" s="8">
        <f>FC_IND_CPC_BC_E!J15+FC_IND_CPC_OC_E!J15+FC_IND_CPC_PH_E!J15</f>
        <v>0</v>
      </c>
      <c r="K15" s="8">
        <f>FC_IND_CPC_BC_E!K15+FC_IND_CPC_OC_E!K15+FC_IND_CPC_PH_E!K15</f>
        <v>0</v>
      </c>
      <c r="L15" s="8">
        <f>FC_IND_CPC_BC_E!L15+FC_IND_CPC_OC_E!L15+FC_IND_CPC_PH_E!L15</f>
        <v>0</v>
      </c>
      <c r="M15" s="8">
        <f>FC_IND_CPC_BC_E!M15+FC_IND_CPC_OC_E!M15+FC_IND_CPC_PH_E!M15</f>
        <v>0</v>
      </c>
      <c r="N15" s="8">
        <f>FC_IND_CPC_BC_E!N15+FC_IND_CPC_OC_E!N15+FC_IND_CPC_PH_E!N15</f>
        <v>0</v>
      </c>
      <c r="O15" s="8">
        <f>FC_IND_CPC_BC_E!O15+FC_IND_CPC_OC_E!O15+FC_IND_CPC_PH_E!O15</f>
        <v>0</v>
      </c>
      <c r="P15" s="8">
        <f>FC_IND_CPC_BC_E!P15+FC_IND_CPC_OC_E!P15+FC_IND_CPC_PH_E!P15</f>
        <v>0</v>
      </c>
      <c r="Q15" s="8">
        <f>FC_IND_CPC_BC_E!Q15+FC_IND_CPC_OC_E!Q15+FC_IND_CPC_PH_E!Q15</f>
        <v>0</v>
      </c>
      <c r="R15" s="8">
        <f>FC_IND_CPC_BC_E!R15+FC_IND_CPC_OC_E!R15+FC_IND_CPC_PH_E!R15</f>
        <v>0</v>
      </c>
      <c r="S15" s="8">
        <f>FC_IND_CPC_BC_E!S15+FC_IND_CPC_OC_E!S15+FC_IND_CPC_PH_E!S15</f>
        <v>0</v>
      </c>
      <c r="T15" s="8">
        <f>FC_IND_CPC_BC_E!T15+FC_IND_CPC_OC_E!T15+FC_IND_CPC_PH_E!T15</f>
        <v>0</v>
      </c>
      <c r="U15" s="8">
        <f>FC_IND_CPC_BC_E!U15+FC_IND_CPC_OC_E!U15+FC_IND_CPC_PH_E!U15</f>
        <v>0</v>
      </c>
      <c r="V15" s="8">
        <f>FC_IND_CPC_BC_E!V15+FC_IND_CPC_OC_E!V15+FC_IND_CPC_PH_E!V15</f>
        <v>0</v>
      </c>
      <c r="W15" s="8">
        <f>FC_IND_CPC_BC_E!W15+FC_IND_CPC_OC_E!W15+FC_IND_CPC_PH_E!W15</f>
        <v>0</v>
      </c>
      <c r="X15" s="8">
        <f>FC_IND_CPC_BC_E!X15+FC_IND_CPC_OC_E!X15+FC_IND_CPC_PH_E!X15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FC_IND_CPC_BC_E!C16+FC_IND_CPC_OC_E!C16+FC_IND_CPC_PH_E!C16</f>
        <v>0</v>
      </c>
      <c r="D16" s="8">
        <f>FC_IND_CPC_BC_E!D16+FC_IND_CPC_OC_E!D16+FC_IND_CPC_PH_E!D16</f>
        <v>0</v>
      </c>
      <c r="E16" s="8">
        <f>FC_IND_CPC_BC_E!E16+FC_IND_CPC_OC_E!E16+FC_IND_CPC_PH_E!E16</f>
        <v>0</v>
      </c>
      <c r="F16" s="8">
        <f>FC_IND_CPC_BC_E!F16+FC_IND_CPC_OC_E!F16+FC_IND_CPC_PH_E!F16</f>
        <v>0</v>
      </c>
      <c r="G16" s="8">
        <f>FC_IND_CPC_BC_E!G16+FC_IND_CPC_OC_E!G16+FC_IND_CPC_PH_E!G16</f>
        <v>0</v>
      </c>
      <c r="H16" s="8">
        <f>FC_IND_CPC_BC_E!H16+FC_IND_CPC_OC_E!H16+FC_IND_CPC_PH_E!H16</f>
        <v>0</v>
      </c>
      <c r="I16" s="8">
        <f>FC_IND_CPC_BC_E!I16+FC_IND_CPC_OC_E!I16+FC_IND_CPC_PH_E!I16</f>
        <v>0</v>
      </c>
      <c r="J16" s="8">
        <f>FC_IND_CPC_BC_E!J16+FC_IND_CPC_OC_E!J16+FC_IND_CPC_PH_E!J16</f>
        <v>0</v>
      </c>
      <c r="K16" s="8">
        <f>FC_IND_CPC_BC_E!K16+FC_IND_CPC_OC_E!K16+FC_IND_CPC_PH_E!K16</f>
        <v>0</v>
      </c>
      <c r="L16" s="8">
        <f>FC_IND_CPC_BC_E!L16+FC_IND_CPC_OC_E!L16+FC_IND_CPC_PH_E!L16</f>
        <v>0</v>
      </c>
      <c r="M16" s="8">
        <f>FC_IND_CPC_BC_E!M16+FC_IND_CPC_OC_E!M16+FC_IND_CPC_PH_E!M16</f>
        <v>0</v>
      </c>
      <c r="N16" s="8">
        <f>FC_IND_CPC_BC_E!N16+FC_IND_CPC_OC_E!N16+FC_IND_CPC_PH_E!N16</f>
        <v>0</v>
      </c>
      <c r="O16" s="8">
        <f>FC_IND_CPC_BC_E!O16+FC_IND_CPC_OC_E!O16+FC_IND_CPC_PH_E!O16</f>
        <v>0</v>
      </c>
      <c r="P16" s="8">
        <f>FC_IND_CPC_BC_E!P16+FC_IND_CPC_OC_E!P16+FC_IND_CPC_PH_E!P16</f>
        <v>0</v>
      </c>
      <c r="Q16" s="8">
        <f>FC_IND_CPC_BC_E!Q16+FC_IND_CPC_OC_E!Q16+FC_IND_CPC_PH_E!Q16</f>
        <v>0</v>
      </c>
      <c r="R16" s="8">
        <f>FC_IND_CPC_BC_E!R16+FC_IND_CPC_OC_E!R16+FC_IND_CPC_PH_E!R16</f>
        <v>0</v>
      </c>
      <c r="S16" s="8">
        <f>FC_IND_CPC_BC_E!S16+FC_IND_CPC_OC_E!S16+FC_IND_CPC_PH_E!S16</f>
        <v>0</v>
      </c>
      <c r="T16" s="8">
        <f>FC_IND_CPC_BC_E!T16+FC_IND_CPC_OC_E!T16+FC_IND_CPC_PH_E!T16</f>
        <v>0</v>
      </c>
      <c r="U16" s="8">
        <f>FC_IND_CPC_BC_E!U16+FC_IND_CPC_OC_E!U16+FC_IND_CPC_PH_E!U16</f>
        <v>0</v>
      </c>
      <c r="V16" s="8">
        <f>FC_IND_CPC_BC_E!V16+FC_IND_CPC_OC_E!V16+FC_IND_CPC_PH_E!V16</f>
        <v>0</v>
      </c>
      <c r="W16" s="8">
        <f>FC_IND_CPC_BC_E!W16+FC_IND_CPC_OC_E!W16+FC_IND_CPC_PH_E!W16</f>
        <v>0</v>
      </c>
      <c r="X16" s="8">
        <f>FC_IND_CPC_BC_E!X16+FC_IND_CPC_OC_E!X16+FC_IND_CPC_PH_E!X16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13">SUM(C18:C21)</f>
        <v>0</v>
      </c>
      <c r="D17" s="27">
        <f t="shared" ref="D17:W17" si="14">SUM(D18:D21)</f>
        <v>0</v>
      </c>
      <c r="E17" s="27">
        <f t="shared" si="14"/>
        <v>0</v>
      </c>
      <c r="F17" s="27">
        <f t="shared" si="14"/>
        <v>0</v>
      </c>
      <c r="G17" s="27">
        <f t="shared" si="14"/>
        <v>0</v>
      </c>
      <c r="H17" s="27">
        <f t="shared" si="14"/>
        <v>0</v>
      </c>
      <c r="I17" s="27">
        <f t="shared" si="14"/>
        <v>0</v>
      </c>
      <c r="J17" s="27">
        <f t="shared" si="14"/>
        <v>0</v>
      </c>
      <c r="K17" s="27">
        <f t="shared" si="14"/>
        <v>0</v>
      </c>
      <c r="L17" s="27">
        <f t="shared" si="14"/>
        <v>0</v>
      </c>
      <c r="M17" s="27">
        <f t="shared" si="14"/>
        <v>0</v>
      </c>
      <c r="N17" s="27">
        <f t="shared" si="14"/>
        <v>0</v>
      </c>
      <c r="O17" s="27">
        <f t="shared" si="14"/>
        <v>0</v>
      </c>
      <c r="P17" s="27">
        <f t="shared" si="14"/>
        <v>0</v>
      </c>
      <c r="Q17" s="27">
        <f t="shared" si="14"/>
        <v>0</v>
      </c>
      <c r="R17" s="27">
        <f t="shared" si="14"/>
        <v>0</v>
      </c>
      <c r="S17" s="27">
        <f t="shared" si="14"/>
        <v>0</v>
      </c>
      <c r="T17" s="27">
        <f t="shared" si="14"/>
        <v>0</v>
      </c>
      <c r="U17" s="27">
        <f t="shared" si="14"/>
        <v>0</v>
      </c>
      <c r="V17" s="27">
        <f t="shared" si="14"/>
        <v>0</v>
      </c>
      <c r="W17" s="27">
        <f t="shared" si="14"/>
        <v>0</v>
      </c>
      <c r="X17" s="27">
        <f t="shared" ref="X17" si="15">SUM(X18:X21)</f>
        <v>0</v>
      </c>
    </row>
    <row r="18" spans="1:24" ht="11.25" customHeight="1" x14ac:dyDescent="0.2">
      <c r="A18" s="29" t="s">
        <v>26</v>
      </c>
      <c r="B18" s="7" t="s">
        <v>27</v>
      </c>
      <c r="C18" s="8">
        <f>FC_IND_CPC_BC_E!C18+FC_IND_CPC_OC_E!C18+FC_IND_CPC_PH_E!C18</f>
        <v>0</v>
      </c>
      <c r="D18" s="8">
        <f>FC_IND_CPC_BC_E!D18+FC_IND_CPC_OC_E!D18+FC_IND_CPC_PH_E!D18</f>
        <v>0</v>
      </c>
      <c r="E18" s="8">
        <f>FC_IND_CPC_BC_E!E18+FC_IND_CPC_OC_E!E18+FC_IND_CPC_PH_E!E18</f>
        <v>0</v>
      </c>
      <c r="F18" s="8">
        <f>FC_IND_CPC_BC_E!F18+FC_IND_CPC_OC_E!F18+FC_IND_CPC_PH_E!F18</f>
        <v>0</v>
      </c>
      <c r="G18" s="8">
        <f>FC_IND_CPC_BC_E!G18+FC_IND_CPC_OC_E!G18+FC_IND_CPC_PH_E!G18</f>
        <v>0</v>
      </c>
      <c r="H18" s="8">
        <f>FC_IND_CPC_BC_E!H18+FC_IND_CPC_OC_E!H18+FC_IND_CPC_PH_E!H18</f>
        <v>0</v>
      </c>
      <c r="I18" s="8">
        <f>FC_IND_CPC_BC_E!I18+FC_IND_CPC_OC_E!I18+FC_IND_CPC_PH_E!I18</f>
        <v>0</v>
      </c>
      <c r="J18" s="8">
        <f>FC_IND_CPC_BC_E!J18+FC_IND_CPC_OC_E!J18+FC_IND_CPC_PH_E!J18</f>
        <v>0</v>
      </c>
      <c r="K18" s="8">
        <f>FC_IND_CPC_BC_E!K18+FC_IND_CPC_OC_E!K18+FC_IND_CPC_PH_E!K18</f>
        <v>0</v>
      </c>
      <c r="L18" s="8">
        <f>FC_IND_CPC_BC_E!L18+FC_IND_CPC_OC_E!L18+FC_IND_CPC_PH_E!L18</f>
        <v>0</v>
      </c>
      <c r="M18" s="8">
        <f>FC_IND_CPC_BC_E!M18+FC_IND_CPC_OC_E!M18+FC_IND_CPC_PH_E!M18</f>
        <v>0</v>
      </c>
      <c r="N18" s="8">
        <f>FC_IND_CPC_BC_E!N18+FC_IND_CPC_OC_E!N18+FC_IND_CPC_PH_E!N18</f>
        <v>0</v>
      </c>
      <c r="O18" s="8">
        <f>FC_IND_CPC_BC_E!O18+FC_IND_CPC_OC_E!O18+FC_IND_CPC_PH_E!O18</f>
        <v>0</v>
      </c>
      <c r="P18" s="8">
        <f>FC_IND_CPC_BC_E!P18+FC_IND_CPC_OC_E!P18+FC_IND_CPC_PH_E!P18</f>
        <v>0</v>
      </c>
      <c r="Q18" s="8">
        <f>FC_IND_CPC_BC_E!Q18+FC_IND_CPC_OC_E!Q18+FC_IND_CPC_PH_E!Q18</f>
        <v>0</v>
      </c>
      <c r="R18" s="8">
        <f>FC_IND_CPC_BC_E!R18+FC_IND_CPC_OC_E!R18+FC_IND_CPC_PH_E!R18</f>
        <v>0</v>
      </c>
      <c r="S18" s="8">
        <f>FC_IND_CPC_BC_E!S18+FC_IND_CPC_OC_E!S18+FC_IND_CPC_PH_E!S18</f>
        <v>0</v>
      </c>
      <c r="T18" s="8">
        <f>FC_IND_CPC_BC_E!T18+FC_IND_CPC_OC_E!T18+FC_IND_CPC_PH_E!T18</f>
        <v>0</v>
      </c>
      <c r="U18" s="8">
        <f>FC_IND_CPC_BC_E!U18+FC_IND_CPC_OC_E!U18+FC_IND_CPC_PH_E!U18</f>
        <v>0</v>
      </c>
      <c r="V18" s="8">
        <f>FC_IND_CPC_BC_E!V18+FC_IND_CPC_OC_E!V18+FC_IND_CPC_PH_E!V18</f>
        <v>0</v>
      </c>
      <c r="W18" s="8">
        <f>FC_IND_CPC_BC_E!W18+FC_IND_CPC_OC_E!W18+FC_IND_CPC_PH_E!W18</f>
        <v>0</v>
      </c>
      <c r="X18" s="8">
        <f>FC_IND_CPC_BC_E!X18+FC_IND_CPC_OC_E!X18+FC_IND_CPC_PH_E!X18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FC_IND_CPC_BC_E!C19+FC_IND_CPC_OC_E!C19+FC_IND_CPC_PH_E!C19</f>
        <v>0</v>
      </c>
      <c r="D19" s="8">
        <f>FC_IND_CPC_BC_E!D19+FC_IND_CPC_OC_E!D19+FC_IND_CPC_PH_E!D19</f>
        <v>0</v>
      </c>
      <c r="E19" s="8">
        <f>FC_IND_CPC_BC_E!E19+FC_IND_CPC_OC_E!E19+FC_IND_CPC_PH_E!E19</f>
        <v>0</v>
      </c>
      <c r="F19" s="8">
        <f>FC_IND_CPC_BC_E!F19+FC_IND_CPC_OC_E!F19+FC_IND_CPC_PH_E!F19</f>
        <v>0</v>
      </c>
      <c r="G19" s="8">
        <f>FC_IND_CPC_BC_E!G19+FC_IND_CPC_OC_E!G19+FC_IND_CPC_PH_E!G19</f>
        <v>0</v>
      </c>
      <c r="H19" s="8">
        <f>FC_IND_CPC_BC_E!H19+FC_IND_CPC_OC_E!H19+FC_IND_CPC_PH_E!H19</f>
        <v>0</v>
      </c>
      <c r="I19" s="8">
        <f>FC_IND_CPC_BC_E!I19+FC_IND_CPC_OC_E!I19+FC_IND_CPC_PH_E!I19</f>
        <v>0</v>
      </c>
      <c r="J19" s="8">
        <f>FC_IND_CPC_BC_E!J19+FC_IND_CPC_OC_E!J19+FC_IND_CPC_PH_E!J19</f>
        <v>0</v>
      </c>
      <c r="K19" s="8">
        <f>FC_IND_CPC_BC_E!K19+FC_IND_CPC_OC_E!K19+FC_IND_CPC_PH_E!K19</f>
        <v>0</v>
      </c>
      <c r="L19" s="8">
        <f>FC_IND_CPC_BC_E!L19+FC_IND_CPC_OC_E!L19+FC_IND_CPC_PH_E!L19</f>
        <v>0</v>
      </c>
      <c r="M19" s="8">
        <f>FC_IND_CPC_BC_E!M19+FC_IND_CPC_OC_E!M19+FC_IND_CPC_PH_E!M19</f>
        <v>0</v>
      </c>
      <c r="N19" s="8">
        <f>FC_IND_CPC_BC_E!N19+FC_IND_CPC_OC_E!N19+FC_IND_CPC_PH_E!N19</f>
        <v>0</v>
      </c>
      <c r="O19" s="8">
        <f>FC_IND_CPC_BC_E!O19+FC_IND_CPC_OC_E!O19+FC_IND_CPC_PH_E!O19</f>
        <v>0</v>
      </c>
      <c r="P19" s="8">
        <f>FC_IND_CPC_BC_E!P19+FC_IND_CPC_OC_E!P19+FC_IND_CPC_PH_E!P19</f>
        <v>0</v>
      </c>
      <c r="Q19" s="8">
        <f>FC_IND_CPC_BC_E!Q19+FC_IND_CPC_OC_E!Q19+FC_IND_CPC_PH_E!Q19</f>
        <v>0</v>
      </c>
      <c r="R19" s="8">
        <f>FC_IND_CPC_BC_E!R19+FC_IND_CPC_OC_E!R19+FC_IND_CPC_PH_E!R19</f>
        <v>0</v>
      </c>
      <c r="S19" s="8">
        <f>FC_IND_CPC_BC_E!S19+FC_IND_CPC_OC_E!S19+FC_IND_CPC_PH_E!S19</f>
        <v>0</v>
      </c>
      <c r="T19" s="8">
        <f>FC_IND_CPC_BC_E!T19+FC_IND_CPC_OC_E!T19+FC_IND_CPC_PH_E!T19</f>
        <v>0</v>
      </c>
      <c r="U19" s="8">
        <f>FC_IND_CPC_BC_E!U19+FC_IND_CPC_OC_E!U19+FC_IND_CPC_PH_E!U19</f>
        <v>0</v>
      </c>
      <c r="V19" s="8">
        <f>FC_IND_CPC_BC_E!V19+FC_IND_CPC_OC_E!V19+FC_IND_CPC_PH_E!V19</f>
        <v>0</v>
      </c>
      <c r="W19" s="8">
        <f>FC_IND_CPC_BC_E!W19+FC_IND_CPC_OC_E!W19+FC_IND_CPC_PH_E!W19</f>
        <v>0</v>
      </c>
      <c r="X19" s="8">
        <f>FC_IND_CPC_BC_E!X19+FC_IND_CPC_OC_E!X19+FC_IND_CPC_PH_E!X19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FC_IND_CPC_BC_E!C20+FC_IND_CPC_OC_E!C20+FC_IND_CPC_PH_E!C20</f>
        <v>0</v>
      </c>
      <c r="D20" s="8">
        <f>FC_IND_CPC_BC_E!D20+FC_IND_CPC_OC_E!D20+FC_IND_CPC_PH_E!D20</f>
        <v>0</v>
      </c>
      <c r="E20" s="8">
        <f>FC_IND_CPC_BC_E!E20+FC_IND_CPC_OC_E!E20+FC_IND_CPC_PH_E!E20</f>
        <v>0</v>
      </c>
      <c r="F20" s="8">
        <f>FC_IND_CPC_BC_E!F20+FC_IND_CPC_OC_E!F20+FC_IND_CPC_PH_E!F20</f>
        <v>0</v>
      </c>
      <c r="G20" s="8">
        <f>FC_IND_CPC_BC_E!G20+FC_IND_CPC_OC_E!G20+FC_IND_CPC_PH_E!G20</f>
        <v>0</v>
      </c>
      <c r="H20" s="8">
        <f>FC_IND_CPC_BC_E!H20+FC_IND_CPC_OC_E!H20+FC_IND_CPC_PH_E!H20</f>
        <v>0</v>
      </c>
      <c r="I20" s="8">
        <f>FC_IND_CPC_BC_E!I20+FC_IND_CPC_OC_E!I20+FC_IND_CPC_PH_E!I20</f>
        <v>0</v>
      </c>
      <c r="J20" s="8">
        <f>FC_IND_CPC_BC_E!J20+FC_IND_CPC_OC_E!J20+FC_IND_CPC_PH_E!J20</f>
        <v>0</v>
      </c>
      <c r="K20" s="8">
        <f>FC_IND_CPC_BC_E!K20+FC_IND_CPC_OC_E!K20+FC_IND_CPC_PH_E!K20</f>
        <v>0</v>
      </c>
      <c r="L20" s="8">
        <f>FC_IND_CPC_BC_E!L20+FC_IND_CPC_OC_E!L20+FC_IND_CPC_PH_E!L20</f>
        <v>0</v>
      </c>
      <c r="M20" s="8">
        <f>FC_IND_CPC_BC_E!M20+FC_IND_CPC_OC_E!M20+FC_IND_CPC_PH_E!M20</f>
        <v>0</v>
      </c>
      <c r="N20" s="8">
        <f>FC_IND_CPC_BC_E!N20+FC_IND_CPC_OC_E!N20+FC_IND_CPC_PH_E!N20</f>
        <v>0</v>
      </c>
      <c r="O20" s="8">
        <f>FC_IND_CPC_BC_E!O20+FC_IND_CPC_OC_E!O20+FC_IND_CPC_PH_E!O20</f>
        <v>0</v>
      </c>
      <c r="P20" s="8">
        <f>FC_IND_CPC_BC_E!P20+FC_IND_CPC_OC_E!P20+FC_IND_CPC_PH_E!P20</f>
        <v>0</v>
      </c>
      <c r="Q20" s="8">
        <f>FC_IND_CPC_BC_E!Q20+FC_IND_CPC_OC_E!Q20+FC_IND_CPC_PH_E!Q20</f>
        <v>0</v>
      </c>
      <c r="R20" s="8">
        <f>FC_IND_CPC_BC_E!R20+FC_IND_CPC_OC_E!R20+FC_IND_CPC_PH_E!R20</f>
        <v>0</v>
      </c>
      <c r="S20" s="8">
        <f>FC_IND_CPC_BC_E!S20+FC_IND_CPC_OC_E!S20+FC_IND_CPC_PH_E!S20</f>
        <v>0</v>
      </c>
      <c r="T20" s="8">
        <f>FC_IND_CPC_BC_E!T20+FC_IND_CPC_OC_E!T20+FC_IND_CPC_PH_E!T20</f>
        <v>0</v>
      </c>
      <c r="U20" s="8">
        <f>FC_IND_CPC_BC_E!U20+FC_IND_CPC_OC_E!U20+FC_IND_CPC_PH_E!U20</f>
        <v>0</v>
      </c>
      <c r="V20" s="8">
        <f>FC_IND_CPC_BC_E!V20+FC_IND_CPC_OC_E!V20+FC_IND_CPC_PH_E!V20</f>
        <v>0</v>
      </c>
      <c r="W20" s="8">
        <f>FC_IND_CPC_BC_E!W20+FC_IND_CPC_OC_E!W20+FC_IND_CPC_PH_E!W20</f>
        <v>0</v>
      </c>
      <c r="X20" s="8">
        <f>FC_IND_CPC_BC_E!X20+FC_IND_CPC_OC_E!X20+FC_IND_CPC_PH_E!X20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FC_IND_CPC_BC_E!C21+FC_IND_CPC_OC_E!C21+FC_IND_CPC_PH_E!C21</f>
        <v>0</v>
      </c>
      <c r="D21" s="8">
        <f>FC_IND_CPC_BC_E!D21+FC_IND_CPC_OC_E!D21+FC_IND_CPC_PH_E!D21</f>
        <v>0</v>
      </c>
      <c r="E21" s="8">
        <f>FC_IND_CPC_BC_E!E21+FC_IND_CPC_OC_E!E21+FC_IND_CPC_PH_E!E21</f>
        <v>0</v>
      </c>
      <c r="F21" s="8">
        <f>FC_IND_CPC_BC_E!F21+FC_IND_CPC_OC_E!F21+FC_IND_CPC_PH_E!F21</f>
        <v>0</v>
      </c>
      <c r="G21" s="8">
        <f>FC_IND_CPC_BC_E!G21+FC_IND_CPC_OC_E!G21+FC_IND_CPC_PH_E!G21</f>
        <v>0</v>
      </c>
      <c r="H21" s="8">
        <f>FC_IND_CPC_BC_E!H21+FC_IND_CPC_OC_E!H21+FC_IND_CPC_PH_E!H21</f>
        <v>0</v>
      </c>
      <c r="I21" s="8">
        <f>FC_IND_CPC_BC_E!I21+FC_IND_CPC_OC_E!I21+FC_IND_CPC_PH_E!I21</f>
        <v>0</v>
      </c>
      <c r="J21" s="8">
        <f>FC_IND_CPC_BC_E!J21+FC_IND_CPC_OC_E!J21+FC_IND_CPC_PH_E!J21</f>
        <v>0</v>
      </c>
      <c r="K21" s="8">
        <f>FC_IND_CPC_BC_E!K21+FC_IND_CPC_OC_E!K21+FC_IND_CPC_PH_E!K21</f>
        <v>0</v>
      </c>
      <c r="L21" s="8">
        <f>FC_IND_CPC_BC_E!L21+FC_IND_CPC_OC_E!L21+FC_IND_CPC_PH_E!L21</f>
        <v>0</v>
      </c>
      <c r="M21" s="8">
        <f>FC_IND_CPC_BC_E!M21+FC_IND_CPC_OC_E!M21+FC_IND_CPC_PH_E!M21</f>
        <v>0</v>
      </c>
      <c r="N21" s="8">
        <f>FC_IND_CPC_BC_E!N21+FC_IND_CPC_OC_E!N21+FC_IND_CPC_PH_E!N21</f>
        <v>0</v>
      </c>
      <c r="O21" s="8">
        <f>FC_IND_CPC_BC_E!O21+FC_IND_CPC_OC_E!O21+FC_IND_CPC_PH_E!O21</f>
        <v>0</v>
      </c>
      <c r="P21" s="8">
        <f>FC_IND_CPC_BC_E!P21+FC_IND_CPC_OC_E!P21+FC_IND_CPC_PH_E!P21</f>
        <v>0</v>
      </c>
      <c r="Q21" s="8">
        <f>FC_IND_CPC_BC_E!Q21+FC_IND_CPC_OC_E!Q21+FC_IND_CPC_PH_E!Q21</f>
        <v>0</v>
      </c>
      <c r="R21" s="8">
        <f>FC_IND_CPC_BC_E!R21+FC_IND_CPC_OC_E!R21+FC_IND_CPC_PH_E!R21</f>
        <v>0</v>
      </c>
      <c r="S21" s="8">
        <f>FC_IND_CPC_BC_E!S21+FC_IND_CPC_OC_E!S21+FC_IND_CPC_PH_E!S21</f>
        <v>0</v>
      </c>
      <c r="T21" s="8">
        <f>FC_IND_CPC_BC_E!T21+FC_IND_CPC_OC_E!T21+FC_IND_CPC_PH_E!T21</f>
        <v>0</v>
      </c>
      <c r="U21" s="8">
        <f>FC_IND_CPC_BC_E!U21+FC_IND_CPC_OC_E!U21+FC_IND_CPC_PH_E!U21</f>
        <v>0</v>
      </c>
      <c r="V21" s="8">
        <f>FC_IND_CPC_BC_E!V21+FC_IND_CPC_OC_E!V21+FC_IND_CPC_PH_E!V21</f>
        <v>0</v>
      </c>
      <c r="W21" s="8">
        <f>FC_IND_CPC_BC_E!W21+FC_IND_CPC_OC_E!W21+FC_IND_CPC_PH_E!W21</f>
        <v>0</v>
      </c>
      <c r="X21" s="8">
        <f>FC_IND_CPC_BC_E!X21+FC_IND_CPC_OC_E!X21+FC_IND_CPC_PH_E!X21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6">SUM(C23:C24)</f>
        <v>0</v>
      </c>
      <c r="D22" s="27">
        <f t="shared" ref="D22:W22" si="17">SUM(D23:D24)</f>
        <v>0</v>
      </c>
      <c r="E22" s="27">
        <f t="shared" si="17"/>
        <v>0</v>
      </c>
      <c r="F22" s="27">
        <f t="shared" si="17"/>
        <v>0</v>
      </c>
      <c r="G22" s="27">
        <f t="shared" si="17"/>
        <v>0</v>
      </c>
      <c r="H22" s="27">
        <f t="shared" si="17"/>
        <v>0</v>
      </c>
      <c r="I22" s="27">
        <f t="shared" si="17"/>
        <v>0</v>
      </c>
      <c r="J22" s="27">
        <f t="shared" si="17"/>
        <v>0</v>
      </c>
      <c r="K22" s="27">
        <f t="shared" si="17"/>
        <v>0</v>
      </c>
      <c r="L22" s="27">
        <f t="shared" si="17"/>
        <v>0</v>
      </c>
      <c r="M22" s="27">
        <f t="shared" si="17"/>
        <v>0</v>
      </c>
      <c r="N22" s="27">
        <f t="shared" si="17"/>
        <v>0</v>
      </c>
      <c r="O22" s="27">
        <f t="shared" si="17"/>
        <v>0</v>
      </c>
      <c r="P22" s="27">
        <f t="shared" si="17"/>
        <v>0</v>
      </c>
      <c r="Q22" s="27">
        <f t="shared" si="17"/>
        <v>0</v>
      </c>
      <c r="R22" s="27">
        <f t="shared" si="17"/>
        <v>0</v>
      </c>
      <c r="S22" s="27">
        <f t="shared" si="17"/>
        <v>0</v>
      </c>
      <c r="T22" s="27">
        <f t="shared" si="17"/>
        <v>0</v>
      </c>
      <c r="U22" s="27">
        <f t="shared" si="17"/>
        <v>0</v>
      </c>
      <c r="V22" s="27">
        <f t="shared" si="17"/>
        <v>0</v>
      </c>
      <c r="W22" s="27">
        <f t="shared" si="17"/>
        <v>0</v>
      </c>
      <c r="X22" s="27">
        <f t="shared" ref="X22" si="18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f>FC_IND_CPC_BC_E!C23+FC_IND_CPC_OC_E!C23+FC_IND_CPC_PH_E!C23</f>
        <v>0</v>
      </c>
      <c r="D23" s="8">
        <f>FC_IND_CPC_BC_E!D23+FC_IND_CPC_OC_E!D23+FC_IND_CPC_PH_E!D23</f>
        <v>0</v>
      </c>
      <c r="E23" s="8">
        <f>FC_IND_CPC_BC_E!E23+FC_IND_CPC_OC_E!E23+FC_IND_CPC_PH_E!E23</f>
        <v>0</v>
      </c>
      <c r="F23" s="8">
        <f>FC_IND_CPC_BC_E!F23+FC_IND_CPC_OC_E!F23+FC_IND_CPC_PH_E!F23</f>
        <v>0</v>
      </c>
      <c r="G23" s="8">
        <f>FC_IND_CPC_BC_E!G23+FC_IND_CPC_OC_E!G23+FC_IND_CPC_PH_E!G23</f>
        <v>0</v>
      </c>
      <c r="H23" s="8">
        <f>FC_IND_CPC_BC_E!H23+FC_IND_CPC_OC_E!H23+FC_IND_CPC_PH_E!H23</f>
        <v>0</v>
      </c>
      <c r="I23" s="8">
        <f>FC_IND_CPC_BC_E!I23+FC_IND_CPC_OC_E!I23+FC_IND_CPC_PH_E!I23</f>
        <v>0</v>
      </c>
      <c r="J23" s="8">
        <f>FC_IND_CPC_BC_E!J23+FC_IND_CPC_OC_E!J23+FC_IND_CPC_PH_E!J23</f>
        <v>0</v>
      </c>
      <c r="K23" s="8">
        <f>FC_IND_CPC_BC_E!K23+FC_IND_CPC_OC_E!K23+FC_IND_CPC_PH_E!K23</f>
        <v>0</v>
      </c>
      <c r="L23" s="8">
        <f>FC_IND_CPC_BC_E!L23+FC_IND_CPC_OC_E!L23+FC_IND_CPC_PH_E!L23</f>
        <v>0</v>
      </c>
      <c r="M23" s="8">
        <f>FC_IND_CPC_BC_E!M23+FC_IND_CPC_OC_E!M23+FC_IND_CPC_PH_E!M23</f>
        <v>0</v>
      </c>
      <c r="N23" s="8">
        <f>FC_IND_CPC_BC_E!N23+FC_IND_CPC_OC_E!N23+FC_IND_CPC_PH_E!N23</f>
        <v>0</v>
      </c>
      <c r="O23" s="8">
        <f>FC_IND_CPC_BC_E!O23+FC_IND_CPC_OC_E!O23+FC_IND_CPC_PH_E!O23</f>
        <v>0</v>
      </c>
      <c r="P23" s="8">
        <f>FC_IND_CPC_BC_E!P23+FC_IND_CPC_OC_E!P23+FC_IND_CPC_PH_E!P23</f>
        <v>0</v>
      </c>
      <c r="Q23" s="8">
        <f>FC_IND_CPC_BC_E!Q23+FC_IND_CPC_OC_E!Q23+FC_IND_CPC_PH_E!Q23</f>
        <v>0</v>
      </c>
      <c r="R23" s="8">
        <f>FC_IND_CPC_BC_E!R23+FC_IND_CPC_OC_E!R23+FC_IND_CPC_PH_E!R23</f>
        <v>0</v>
      </c>
      <c r="S23" s="8">
        <f>FC_IND_CPC_BC_E!S23+FC_IND_CPC_OC_E!S23+FC_IND_CPC_PH_E!S23</f>
        <v>0</v>
      </c>
      <c r="T23" s="8">
        <f>FC_IND_CPC_BC_E!T23+FC_IND_CPC_OC_E!T23+FC_IND_CPC_PH_E!T23</f>
        <v>0</v>
      </c>
      <c r="U23" s="8">
        <f>FC_IND_CPC_BC_E!U23+FC_IND_CPC_OC_E!U23+FC_IND_CPC_PH_E!U23</f>
        <v>0</v>
      </c>
      <c r="V23" s="8">
        <f>FC_IND_CPC_BC_E!V23+FC_IND_CPC_OC_E!V23+FC_IND_CPC_PH_E!V23</f>
        <v>0</v>
      </c>
      <c r="W23" s="8">
        <f>FC_IND_CPC_BC_E!W23+FC_IND_CPC_OC_E!W23+FC_IND_CPC_PH_E!W23</f>
        <v>0</v>
      </c>
      <c r="X23" s="8">
        <f>FC_IND_CPC_BC_E!X23+FC_IND_CPC_OC_E!X23+FC_IND_CPC_PH_E!X23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FC_IND_CPC_BC_E!C24+FC_IND_CPC_OC_E!C24+FC_IND_CPC_PH_E!C24</f>
        <v>0</v>
      </c>
      <c r="D24" s="8">
        <f>FC_IND_CPC_BC_E!D24+FC_IND_CPC_OC_E!D24+FC_IND_CPC_PH_E!D24</f>
        <v>0</v>
      </c>
      <c r="E24" s="8">
        <f>FC_IND_CPC_BC_E!E24+FC_IND_CPC_OC_E!E24+FC_IND_CPC_PH_E!E24</f>
        <v>0</v>
      </c>
      <c r="F24" s="8">
        <f>FC_IND_CPC_BC_E!F24+FC_IND_CPC_OC_E!F24+FC_IND_CPC_PH_E!F24</f>
        <v>0</v>
      </c>
      <c r="G24" s="8">
        <f>FC_IND_CPC_BC_E!G24+FC_IND_CPC_OC_E!G24+FC_IND_CPC_PH_E!G24</f>
        <v>0</v>
      </c>
      <c r="H24" s="8">
        <f>FC_IND_CPC_BC_E!H24+FC_IND_CPC_OC_E!H24+FC_IND_CPC_PH_E!H24</f>
        <v>0</v>
      </c>
      <c r="I24" s="8">
        <f>FC_IND_CPC_BC_E!I24+FC_IND_CPC_OC_E!I24+FC_IND_CPC_PH_E!I24</f>
        <v>0</v>
      </c>
      <c r="J24" s="8">
        <f>FC_IND_CPC_BC_E!J24+FC_IND_CPC_OC_E!J24+FC_IND_CPC_PH_E!J24</f>
        <v>0</v>
      </c>
      <c r="K24" s="8">
        <f>FC_IND_CPC_BC_E!K24+FC_IND_CPC_OC_E!K24+FC_IND_CPC_PH_E!K24</f>
        <v>0</v>
      </c>
      <c r="L24" s="8">
        <f>FC_IND_CPC_BC_E!L24+FC_IND_CPC_OC_E!L24+FC_IND_CPC_PH_E!L24</f>
        <v>0</v>
      </c>
      <c r="M24" s="8">
        <f>FC_IND_CPC_BC_E!M24+FC_IND_CPC_OC_E!M24+FC_IND_CPC_PH_E!M24</f>
        <v>0</v>
      </c>
      <c r="N24" s="8">
        <f>FC_IND_CPC_BC_E!N24+FC_IND_CPC_OC_E!N24+FC_IND_CPC_PH_E!N24</f>
        <v>0</v>
      </c>
      <c r="O24" s="8">
        <f>FC_IND_CPC_BC_E!O24+FC_IND_CPC_OC_E!O24+FC_IND_CPC_PH_E!O24</f>
        <v>0</v>
      </c>
      <c r="P24" s="8">
        <f>FC_IND_CPC_BC_E!P24+FC_IND_CPC_OC_E!P24+FC_IND_CPC_PH_E!P24</f>
        <v>0</v>
      </c>
      <c r="Q24" s="8">
        <f>FC_IND_CPC_BC_E!Q24+FC_IND_CPC_OC_E!Q24+FC_IND_CPC_PH_E!Q24</f>
        <v>0</v>
      </c>
      <c r="R24" s="8">
        <f>FC_IND_CPC_BC_E!R24+FC_IND_CPC_OC_E!R24+FC_IND_CPC_PH_E!R24</f>
        <v>0</v>
      </c>
      <c r="S24" s="8">
        <f>FC_IND_CPC_BC_E!S24+FC_IND_CPC_OC_E!S24+FC_IND_CPC_PH_E!S24</f>
        <v>0</v>
      </c>
      <c r="T24" s="8">
        <f>FC_IND_CPC_BC_E!T24+FC_IND_CPC_OC_E!T24+FC_IND_CPC_PH_E!T24</f>
        <v>0</v>
      </c>
      <c r="U24" s="8">
        <f>FC_IND_CPC_BC_E!U24+FC_IND_CPC_OC_E!U24+FC_IND_CPC_PH_E!U24</f>
        <v>0</v>
      </c>
      <c r="V24" s="8">
        <f>FC_IND_CPC_BC_E!V24+FC_IND_CPC_OC_E!V24+FC_IND_CPC_PH_E!V24</f>
        <v>0</v>
      </c>
      <c r="W24" s="8">
        <f>FC_IND_CPC_BC_E!W24+FC_IND_CPC_OC_E!W24+FC_IND_CPC_PH_E!W24</f>
        <v>0</v>
      </c>
      <c r="X24" s="8">
        <f>FC_IND_CPC_BC_E!X24+FC_IND_CPC_OC_E!X24+FC_IND_CPC_PH_E!X24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FC_IND_CPC_BC_E!C25+FC_IND_CPC_OC_E!C25+FC_IND_CPC_PH_E!C25</f>
        <v>0</v>
      </c>
      <c r="D25" s="27">
        <f>FC_IND_CPC_BC_E!D25+FC_IND_CPC_OC_E!D25+FC_IND_CPC_PH_E!D25</f>
        <v>0</v>
      </c>
      <c r="E25" s="27">
        <f>FC_IND_CPC_BC_E!E25+FC_IND_CPC_OC_E!E25+FC_IND_CPC_PH_E!E25</f>
        <v>0</v>
      </c>
      <c r="F25" s="27">
        <f>FC_IND_CPC_BC_E!F25+FC_IND_CPC_OC_E!F25+FC_IND_CPC_PH_E!F25</f>
        <v>0</v>
      </c>
      <c r="G25" s="27">
        <f>FC_IND_CPC_BC_E!G25+FC_IND_CPC_OC_E!G25+FC_IND_CPC_PH_E!G25</f>
        <v>0</v>
      </c>
      <c r="H25" s="27">
        <f>FC_IND_CPC_BC_E!H25+FC_IND_CPC_OC_E!H25+FC_IND_CPC_PH_E!H25</f>
        <v>0</v>
      </c>
      <c r="I25" s="27">
        <f>FC_IND_CPC_BC_E!I25+FC_IND_CPC_OC_E!I25+FC_IND_CPC_PH_E!I25</f>
        <v>0</v>
      </c>
      <c r="J25" s="27">
        <f>FC_IND_CPC_BC_E!J25+FC_IND_CPC_OC_E!J25+FC_IND_CPC_PH_E!J25</f>
        <v>0</v>
      </c>
      <c r="K25" s="27">
        <f>FC_IND_CPC_BC_E!K25+FC_IND_CPC_OC_E!K25+FC_IND_CPC_PH_E!K25</f>
        <v>0</v>
      </c>
      <c r="L25" s="27">
        <f>FC_IND_CPC_BC_E!L25+FC_IND_CPC_OC_E!L25+FC_IND_CPC_PH_E!L25</f>
        <v>0</v>
      </c>
      <c r="M25" s="27">
        <f>FC_IND_CPC_BC_E!M25+FC_IND_CPC_OC_E!M25+FC_IND_CPC_PH_E!M25</f>
        <v>0</v>
      </c>
      <c r="N25" s="27">
        <f>FC_IND_CPC_BC_E!N25+FC_IND_CPC_OC_E!N25+FC_IND_CPC_PH_E!N25</f>
        <v>0</v>
      </c>
      <c r="O25" s="27">
        <f>FC_IND_CPC_BC_E!O25+FC_IND_CPC_OC_E!O25+FC_IND_CPC_PH_E!O25</f>
        <v>0</v>
      </c>
      <c r="P25" s="27">
        <f>FC_IND_CPC_BC_E!P25+FC_IND_CPC_OC_E!P25+FC_IND_CPC_PH_E!P25</f>
        <v>0</v>
      </c>
      <c r="Q25" s="27">
        <f>FC_IND_CPC_BC_E!Q25+FC_IND_CPC_OC_E!Q25+FC_IND_CPC_PH_E!Q25</f>
        <v>0</v>
      </c>
      <c r="R25" s="27">
        <f>FC_IND_CPC_BC_E!R25+FC_IND_CPC_OC_E!R25+FC_IND_CPC_PH_E!R25</f>
        <v>0</v>
      </c>
      <c r="S25" s="27">
        <f>FC_IND_CPC_BC_E!S25+FC_IND_CPC_OC_E!S25+FC_IND_CPC_PH_E!S25</f>
        <v>0</v>
      </c>
      <c r="T25" s="27">
        <f>FC_IND_CPC_BC_E!T25+FC_IND_CPC_OC_E!T25+FC_IND_CPC_PH_E!T25</f>
        <v>0</v>
      </c>
      <c r="U25" s="27">
        <f>FC_IND_CPC_BC_E!U25+FC_IND_CPC_OC_E!U25+FC_IND_CPC_PH_E!U25</f>
        <v>0</v>
      </c>
      <c r="V25" s="27">
        <f>FC_IND_CPC_BC_E!V25+FC_IND_CPC_OC_E!V25+FC_IND_CPC_PH_E!V25</f>
        <v>0</v>
      </c>
      <c r="W25" s="27">
        <f>FC_IND_CPC_BC_E!W25+FC_IND_CPC_OC_E!W25+FC_IND_CPC_PH_E!W25</f>
        <v>0</v>
      </c>
      <c r="X25" s="27">
        <f>FC_IND_CPC_BC_E!X25+FC_IND_CPC_OC_E!X25+FC_IND_CPC_PH_E!X25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9">SUM(C27,C33)</f>
        <v>0</v>
      </c>
      <c r="D26" s="27">
        <f t="shared" ref="D26:W26" si="20">SUM(D27,D33)</f>
        <v>0</v>
      </c>
      <c r="E26" s="27">
        <f t="shared" si="20"/>
        <v>0</v>
      </c>
      <c r="F26" s="27">
        <f t="shared" si="20"/>
        <v>0</v>
      </c>
      <c r="G26" s="27">
        <f t="shared" si="20"/>
        <v>0</v>
      </c>
      <c r="H26" s="27">
        <f t="shared" si="20"/>
        <v>0</v>
      </c>
      <c r="I26" s="27">
        <f t="shared" si="20"/>
        <v>0</v>
      </c>
      <c r="J26" s="27">
        <f t="shared" si="20"/>
        <v>0</v>
      </c>
      <c r="K26" s="27">
        <f t="shared" si="20"/>
        <v>0</v>
      </c>
      <c r="L26" s="27">
        <f t="shared" si="20"/>
        <v>0</v>
      </c>
      <c r="M26" s="27">
        <f t="shared" si="20"/>
        <v>0</v>
      </c>
      <c r="N26" s="27">
        <f t="shared" si="20"/>
        <v>0</v>
      </c>
      <c r="O26" s="27">
        <f t="shared" si="20"/>
        <v>3.1757778000000001</v>
      </c>
      <c r="P26" s="27">
        <f t="shared" si="20"/>
        <v>0</v>
      </c>
      <c r="Q26" s="27">
        <f t="shared" si="20"/>
        <v>3.1717764000000015</v>
      </c>
      <c r="R26" s="27">
        <f t="shared" si="20"/>
        <v>6.345579960000002</v>
      </c>
      <c r="S26" s="27">
        <f t="shared" si="20"/>
        <v>6.3261464399999987</v>
      </c>
      <c r="T26" s="27">
        <f t="shared" si="20"/>
        <v>6.6951237600000013</v>
      </c>
      <c r="U26" s="27">
        <f t="shared" si="20"/>
        <v>7.8081678000000005</v>
      </c>
      <c r="V26" s="27">
        <f t="shared" si="20"/>
        <v>8.1584024399999997</v>
      </c>
      <c r="W26" s="27">
        <f t="shared" si="20"/>
        <v>7.7787842400000011</v>
      </c>
      <c r="X26" s="27">
        <f t="shared" ref="X26" si="21">SUM(X27,X33)</f>
        <v>6.7200865200000006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22">SUM(C28:C32)</f>
        <v>0</v>
      </c>
      <c r="D27" s="19">
        <f t="shared" ref="D27:W27" si="23">SUM(D28:D32)</f>
        <v>0</v>
      </c>
      <c r="E27" s="19">
        <f t="shared" si="23"/>
        <v>0</v>
      </c>
      <c r="F27" s="19">
        <f t="shared" si="23"/>
        <v>0</v>
      </c>
      <c r="G27" s="19">
        <f t="shared" si="23"/>
        <v>0</v>
      </c>
      <c r="H27" s="19">
        <f t="shared" si="23"/>
        <v>0</v>
      </c>
      <c r="I27" s="19">
        <f t="shared" si="23"/>
        <v>0</v>
      </c>
      <c r="J27" s="19">
        <f t="shared" si="23"/>
        <v>0</v>
      </c>
      <c r="K27" s="19">
        <f t="shared" si="23"/>
        <v>0</v>
      </c>
      <c r="L27" s="19">
        <f t="shared" si="23"/>
        <v>0</v>
      </c>
      <c r="M27" s="19">
        <f t="shared" si="23"/>
        <v>0</v>
      </c>
      <c r="N27" s="19">
        <f t="shared" si="23"/>
        <v>0</v>
      </c>
      <c r="O27" s="19">
        <f t="shared" si="23"/>
        <v>0</v>
      </c>
      <c r="P27" s="19">
        <f t="shared" si="23"/>
        <v>0</v>
      </c>
      <c r="Q27" s="19">
        <f t="shared" si="23"/>
        <v>0</v>
      </c>
      <c r="R27" s="19">
        <f t="shared" si="23"/>
        <v>0</v>
      </c>
      <c r="S27" s="19">
        <f t="shared" si="23"/>
        <v>0</v>
      </c>
      <c r="T27" s="19">
        <f t="shared" si="23"/>
        <v>0</v>
      </c>
      <c r="U27" s="19">
        <f t="shared" si="23"/>
        <v>0</v>
      </c>
      <c r="V27" s="19">
        <f t="shared" si="23"/>
        <v>0</v>
      </c>
      <c r="W27" s="19">
        <f t="shared" si="23"/>
        <v>0</v>
      </c>
      <c r="X27" s="19">
        <f t="shared" ref="X27" si="24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f>FC_IND_CPC_BC_E!C28+FC_IND_CPC_OC_E!C28+FC_IND_CPC_PH_E!C28</f>
        <v>0</v>
      </c>
      <c r="D28" s="8">
        <f>FC_IND_CPC_BC_E!D28+FC_IND_CPC_OC_E!D28+FC_IND_CPC_PH_E!D28</f>
        <v>0</v>
      </c>
      <c r="E28" s="8">
        <f>FC_IND_CPC_BC_E!E28+FC_IND_CPC_OC_E!E28+FC_IND_CPC_PH_E!E28</f>
        <v>0</v>
      </c>
      <c r="F28" s="8">
        <f>FC_IND_CPC_BC_E!F28+FC_IND_CPC_OC_E!F28+FC_IND_CPC_PH_E!F28</f>
        <v>0</v>
      </c>
      <c r="G28" s="8">
        <f>FC_IND_CPC_BC_E!G28+FC_IND_CPC_OC_E!G28+FC_IND_CPC_PH_E!G28</f>
        <v>0</v>
      </c>
      <c r="H28" s="8">
        <f>FC_IND_CPC_BC_E!H28+FC_IND_CPC_OC_E!H28+FC_IND_CPC_PH_E!H28</f>
        <v>0</v>
      </c>
      <c r="I28" s="8">
        <f>FC_IND_CPC_BC_E!I28+FC_IND_CPC_OC_E!I28+FC_IND_CPC_PH_E!I28</f>
        <v>0</v>
      </c>
      <c r="J28" s="8">
        <f>FC_IND_CPC_BC_E!J28+FC_IND_CPC_OC_E!J28+FC_IND_CPC_PH_E!J28</f>
        <v>0</v>
      </c>
      <c r="K28" s="8">
        <f>FC_IND_CPC_BC_E!K28+FC_IND_CPC_OC_E!K28+FC_IND_CPC_PH_E!K28</f>
        <v>0</v>
      </c>
      <c r="L28" s="8">
        <f>FC_IND_CPC_BC_E!L28+FC_IND_CPC_OC_E!L28+FC_IND_CPC_PH_E!L28</f>
        <v>0</v>
      </c>
      <c r="M28" s="8">
        <f>FC_IND_CPC_BC_E!M28+FC_IND_CPC_OC_E!M28+FC_IND_CPC_PH_E!M28</f>
        <v>0</v>
      </c>
      <c r="N28" s="8">
        <f>FC_IND_CPC_BC_E!N28+FC_IND_CPC_OC_E!N28+FC_IND_CPC_PH_E!N28</f>
        <v>0</v>
      </c>
      <c r="O28" s="8">
        <f>FC_IND_CPC_BC_E!O28+FC_IND_CPC_OC_E!O28+FC_IND_CPC_PH_E!O28</f>
        <v>0</v>
      </c>
      <c r="P28" s="8">
        <f>FC_IND_CPC_BC_E!P28+FC_IND_CPC_OC_E!P28+FC_IND_CPC_PH_E!P28</f>
        <v>0</v>
      </c>
      <c r="Q28" s="8">
        <f>FC_IND_CPC_BC_E!Q28+FC_IND_CPC_OC_E!Q28+FC_IND_CPC_PH_E!Q28</f>
        <v>0</v>
      </c>
      <c r="R28" s="8">
        <f>FC_IND_CPC_BC_E!R28+FC_IND_CPC_OC_E!R28+FC_IND_CPC_PH_E!R28</f>
        <v>0</v>
      </c>
      <c r="S28" s="8">
        <f>FC_IND_CPC_BC_E!S28+FC_IND_CPC_OC_E!S28+FC_IND_CPC_PH_E!S28</f>
        <v>0</v>
      </c>
      <c r="T28" s="8">
        <f>FC_IND_CPC_BC_E!T28+FC_IND_CPC_OC_E!T28+FC_IND_CPC_PH_E!T28</f>
        <v>0</v>
      </c>
      <c r="U28" s="8">
        <f>FC_IND_CPC_BC_E!U28+FC_IND_CPC_OC_E!U28+FC_IND_CPC_PH_E!U28</f>
        <v>0</v>
      </c>
      <c r="V28" s="8">
        <f>FC_IND_CPC_BC_E!V28+FC_IND_CPC_OC_E!V28+FC_IND_CPC_PH_E!V28</f>
        <v>0</v>
      </c>
      <c r="W28" s="8">
        <f>FC_IND_CPC_BC_E!W28+FC_IND_CPC_OC_E!W28+FC_IND_CPC_PH_E!W28</f>
        <v>0</v>
      </c>
      <c r="X28" s="8">
        <f>FC_IND_CPC_BC_E!X28+FC_IND_CPC_OC_E!X28+FC_IND_CPC_PH_E!X28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FC_IND_CPC_BC_E!C29+FC_IND_CPC_OC_E!C29+FC_IND_CPC_PH_E!C29</f>
        <v>0</v>
      </c>
      <c r="D29" s="8">
        <f>FC_IND_CPC_BC_E!D29+FC_IND_CPC_OC_E!D29+FC_IND_CPC_PH_E!D29</f>
        <v>0</v>
      </c>
      <c r="E29" s="8">
        <f>FC_IND_CPC_BC_E!E29+FC_IND_CPC_OC_E!E29+FC_IND_CPC_PH_E!E29</f>
        <v>0</v>
      </c>
      <c r="F29" s="8">
        <f>FC_IND_CPC_BC_E!F29+FC_IND_CPC_OC_E!F29+FC_IND_CPC_PH_E!F29</f>
        <v>0</v>
      </c>
      <c r="G29" s="8">
        <f>FC_IND_CPC_BC_E!G29+FC_IND_CPC_OC_E!G29+FC_IND_CPC_PH_E!G29</f>
        <v>0</v>
      </c>
      <c r="H29" s="8">
        <f>FC_IND_CPC_BC_E!H29+FC_IND_CPC_OC_E!H29+FC_IND_CPC_PH_E!H29</f>
        <v>0</v>
      </c>
      <c r="I29" s="8">
        <f>FC_IND_CPC_BC_E!I29+FC_IND_CPC_OC_E!I29+FC_IND_CPC_PH_E!I29</f>
        <v>0</v>
      </c>
      <c r="J29" s="8">
        <f>FC_IND_CPC_BC_E!J29+FC_IND_CPC_OC_E!J29+FC_IND_CPC_PH_E!J29</f>
        <v>0</v>
      </c>
      <c r="K29" s="8">
        <f>FC_IND_CPC_BC_E!K29+FC_IND_CPC_OC_E!K29+FC_IND_CPC_PH_E!K29</f>
        <v>0</v>
      </c>
      <c r="L29" s="8">
        <f>FC_IND_CPC_BC_E!L29+FC_IND_CPC_OC_E!L29+FC_IND_CPC_PH_E!L29</f>
        <v>0</v>
      </c>
      <c r="M29" s="8">
        <f>FC_IND_CPC_BC_E!M29+FC_IND_CPC_OC_E!M29+FC_IND_CPC_PH_E!M29</f>
        <v>0</v>
      </c>
      <c r="N29" s="8">
        <f>FC_IND_CPC_BC_E!N29+FC_IND_CPC_OC_E!N29+FC_IND_CPC_PH_E!N29</f>
        <v>0</v>
      </c>
      <c r="O29" s="8">
        <f>FC_IND_CPC_BC_E!O29+FC_IND_CPC_OC_E!O29+FC_IND_CPC_PH_E!O29</f>
        <v>0</v>
      </c>
      <c r="P29" s="8">
        <f>FC_IND_CPC_BC_E!P29+FC_IND_CPC_OC_E!P29+FC_IND_CPC_PH_E!P29</f>
        <v>0</v>
      </c>
      <c r="Q29" s="8">
        <f>FC_IND_CPC_BC_E!Q29+FC_IND_CPC_OC_E!Q29+FC_IND_CPC_PH_E!Q29</f>
        <v>0</v>
      </c>
      <c r="R29" s="8">
        <f>FC_IND_CPC_BC_E!R29+FC_IND_CPC_OC_E!R29+FC_IND_CPC_PH_E!R29</f>
        <v>0</v>
      </c>
      <c r="S29" s="8">
        <f>FC_IND_CPC_BC_E!S29+FC_IND_CPC_OC_E!S29+FC_IND_CPC_PH_E!S29</f>
        <v>0</v>
      </c>
      <c r="T29" s="8">
        <f>FC_IND_CPC_BC_E!T29+FC_IND_CPC_OC_E!T29+FC_IND_CPC_PH_E!T29</f>
        <v>0</v>
      </c>
      <c r="U29" s="8">
        <f>FC_IND_CPC_BC_E!U29+FC_IND_CPC_OC_E!U29+FC_IND_CPC_PH_E!U29</f>
        <v>0</v>
      </c>
      <c r="V29" s="8">
        <f>FC_IND_CPC_BC_E!V29+FC_IND_CPC_OC_E!V29+FC_IND_CPC_PH_E!V29</f>
        <v>0</v>
      </c>
      <c r="W29" s="8">
        <f>FC_IND_CPC_BC_E!W29+FC_IND_CPC_OC_E!W29+FC_IND_CPC_PH_E!W29</f>
        <v>0</v>
      </c>
      <c r="X29" s="8">
        <f>FC_IND_CPC_BC_E!X29+FC_IND_CPC_OC_E!X29+FC_IND_CPC_PH_E!X29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FC_IND_CPC_BC_E!C30+FC_IND_CPC_OC_E!C30+FC_IND_CPC_PH_E!C30</f>
        <v>0</v>
      </c>
      <c r="D30" s="8">
        <f>FC_IND_CPC_BC_E!D30+FC_IND_CPC_OC_E!D30+FC_IND_CPC_PH_E!D30</f>
        <v>0</v>
      </c>
      <c r="E30" s="8">
        <f>FC_IND_CPC_BC_E!E30+FC_IND_CPC_OC_E!E30+FC_IND_CPC_PH_E!E30</f>
        <v>0</v>
      </c>
      <c r="F30" s="8">
        <f>FC_IND_CPC_BC_E!F30+FC_IND_CPC_OC_E!F30+FC_IND_CPC_PH_E!F30</f>
        <v>0</v>
      </c>
      <c r="G30" s="8">
        <f>FC_IND_CPC_BC_E!G30+FC_IND_CPC_OC_E!G30+FC_IND_CPC_PH_E!G30</f>
        <v>0</v>
      </c>
      <c r="H30" s="8">
        <f>FC_IND_CPC_BC_E!H30+FC_IND_CPC_OC_E!H30+FC_IND_CPC_PH_E!H30</f>
        <v>0</v>
      </c>
      <c r="I30" s="8">
        <f>FC_IND_CPC_BC_E!I30+FC_IND_CPC_OC_E!I30+FC_IND_CPC_PH_E!I30</f>
        <v>0</v>
      </c>
      <c r="J30" s="8">
        <f>FC_IND_CPC_BC_E!J30+FC_IND_CPC_OC_E!J30+FC_IND_CPC_PH_E!J30</f>
        <v>0</v>
      </c>
      <c r="K30" s="8">
        <f>FC_IND_CPC_BC_E!K30+FC_IND_CPC_OC_E!K30+FC_IND_CPC_PH_E!K30</f>
        <v>0</v>
      </c>
      <c r="L30" s="8">
        <f>FC_IND_CPC_BC_E!L30+FC_IND_CPC_OC_E!L30+FC_IND_CPC_PH_E!L30</f>
        <v>0</v>
      </c>
      <c r="M30" s="8">
        <f>FC_IND_CPC_BC_E!M30+FC_IND_CPC_OC_E!M30+FC_IND_CPC_PH_E!M30</f>
        <v>0</v>
      </c>
      <c r="N30" s="8">
        <f>FC_IND_CPC_BC_E!N30+FC_IND_CPC_OC_E!N30+FC_IND_CPC_PH_E!N30</f>
        <v>0</v>
      </c>
      <c r="O30" s="8">
        <f>FC_IND_CPC_BC_E!O30+FC_IND_CPC_OC_E!O30+FC_IND_CPC_PH_E!O30</f>
        <v>0</v>
      </c>
      <c r="P30" s="8">
        <f>FC_IND_CPC_BC_E!P30+FC_IND_CPC_OC_E!P30+FC_IND_CPC_PH_E!P30</f>
        <v>0</v>
      </c>
      <c r="Q30" s="8">
        <f>FC_IND_CPC_BC_E!Q30+FC_IND_CPC_OC_E!Q30+FC_IND_CPC_PH_E!Q30</f>
        <v>0</v>
      </c>
      <c r="R30" s="8">
        <f>FC_IND_CPC_BC_E!R30+FC_IND_CPC_OC_E!R30+FC_IND_CPC_PH_E!R30</f>
        <v>0</v>
      </c>
      <c r="S30" s="8">
        <f>FC_IND_CPC_BC_E!S30+FC_IND_CPC_OC_E!S30+FC_IND_CPC_PH_E!S30</f>
        <v>0</v>
      </c>
      <c r="T30" s="8">
        <f>FC_IND_CPC_BC_E!T30+FC_IND_CPC_OC_E!T30+FC_IND_CPC_PH_E!T30</f>
        <v>0</v>
      </c>
      <c r="U30" s="8">
        <f>FC_IND_CPC_BC_E!U30+FC_IND_CPC_OC_E!U30+FC_IND_CPC_PH_E!U30</f>
        <v>0</v>
      </c>
      <c r="V30" s="8">
        <f>FC_IND_CPC_BC_E!V30+FC_IND_CPC_OC_E!V30+FC_IND_CPC_PH_E!V30</f>
        <v>0</v>
      </c>
      <c r="W30" s="8">
        <f>FC_IND_CPC_BC_E!W30+FC_IND_CPC_OC_E!W30+FC_IND_CPC_PH_E!W30</f>
        <v>0</v>
      </c>
      <c r="X30" s="8">
        <f>FC_IND_CPC_BC_E!X30+FC_IND_CPC_OC_E!X30+FC_IND_CPC_PH_E!X30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FC_IND_CPC_BC_E!C31+FC_IND_CPC_OC_E!C31+FC_IND_CPC_PH_E!C31</f>
        <v>0</v>
      </c>
      <c r="D31" s="8">
        <f>FC_IND_CPC_BC_E!D31+FC_IND_CPC_OC_E!D31+FC_IND_CPC_PH_E!D31</f>
        <v>0</v>
      </c>
      <c r="E31" s="8">
        <f>FC_IND_CPC_BC_E!E31+FC_IND_CPC_OC_E!E31+FC_IND_CPC_PH_E!E31</f>
        <v>0</v>
      </c>
      <c r="F31" s="8">
        <f>FC_IND_CPC_BC_E!F31+FC_IND_CPC_OC_E!F31+FC_IND_CPC_PH_E!F31</f>
        <v>0</v>
      </c>
      <c r="G31" s="8">
        <f>FC_IND_CPC_BC_E!G31+FC_IND_CPC_OC_E!G31+FC_IND_CPC_PH_E!G31</f>
        <v>0</v>
      </c>
      <c r="H31" s="8">
        <f>FC_IND_CPC_BC_E!H31+FC_IND_CPC_OC_E!H31+FC_IND_CPC_PH_E!H31</f>
        <v>0</v>
      </c>
      <c r="I31" s="8">
        <f>FC_IND_CPC_BC_E!I31+FC_IND_CPC_OC_E!I31+FC_IND_CPC_PH_E!I31</f>
        <v>0</v>
      </c>
      <c r="J31" s="8">
        <f>FC_IND_CPC_BC_E!J31+FC_IND_CPC_OC_E!J31+FC_IND_CPC_PH_E!J31</f>
        <v>0</v>
      </c>
      <c r="K31" s="8">
        <f>FC_IND_CPC_BC_E!K31+FC_IND_CPC_OC_E!K31+FC_IND_CPC_PH_E!K31</f>
        <v>0</v>
      </c>
      <c r="L31" s="8">
        <f>FC_IND_CPC_BC_E!L31+FC_IND_CPC_OC_E!L31+FC_IND_CPC_PH_E!L31</f>
        <v>0</v>
      </c>
      <c r="M31" s="8">
        <f>FC_IND_CPC_BC_E!M31+FC_IND_CPC_OC_E!M31+FC_IND_CPC_PH_E!M31</f>
        <v>0</v>
      </c>
      <c r="N31" s="8">
        <f>FC_IND_CPC_BC_E!N31+FC_IND_CPC_OC_E!N31+FC_IND_CPC_PH_E!N31</f>
        <v>0</v>
      </c>
      <c r="O31" s="8">
        <f>FC_IND_CPC_BC_E!O31+FC_IND_CPC_OC_E!O31+FC_IND_CPC_PH_E!O31</f>
        <v>0</v>
      </c>
      <c r="P31" s="8">
        <f>FC_IND_CPC_BC_E!P31+FC_IND_CPC_OC_E!P31+FC_IND_CPC_PH_E!P31</f>
        <v>0</v>
      </c>
      <c r="Q31" s="8">
        <f>FC_IND_CPC_BC_E!Q31+FC_IND_CPC_OC_E!Q31+FC_IND_CPC_PH_E!Q31</f>
        <v>0</v>
      </c>
      <c r="R31" s="8">
        <f>FC_IND_CPC_BC_E!R31+FC_IND_CPC_OC_E!R31+FC_IND_CPC_PH_E!R31</f>
        <v>0</v>
      </c>
      <c r="S31" s="8">
        <f>FC_IND_CPC_BC_E!S31+FC_IND_CPC_OC_E!S31+FC_IND_CPC_PH_E!S31</f>
        <v>0</v>
      </c>
      <c r="T31" s="8">
        <f>FC_IND_CPC_BC_E!T31+FC_IND_CPC_OC_E!T31+FC_IND_CPC_PH_E!T31</f>
        <v>0</v>
      </c>
      <c r="U31" s="8">
        <f>FC_IND_CPC_BC_E!U31+FC_IND_CPC_OC_E!U31+FC_IND_CPC_PH_E!U31</f>
        <v>0</v>
      </c>
      <c r="V31" s="8">
        <f>FC_IND_CPC_BC_E!V31+FC_IND_CPC_OC_E!V31+FC_IND_CPC_PH_E!V31</f>
        <v>0</v>
      </c>
      <c r="W31" s="8">
        <f>FC_IND_CPC_BC_E!W31+FC_IND_CPC_OC_E!W31+FC_IND_CPC_PH_E!W31</f>
        <v>0</v>
      </c>
      <c r="X31" s="8">
        <f>FC_IND_CPC_BC_E!X31+FC_IND_CPC_OC_E!X31+FC_IND_CPC_PH_E!X31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FC_IND_CPC_BC_E!C32+FC_IND_CPC_OC_E!C32+FC_IND_CPC_PH_E!C32</f>
        <v>0</v>
      </c>
      <c r="D32" s="8">
        <f>FC_IND_CPC_BC_E!D32+FC_IND_CPC_OC_E!D32+FC_IND_CPC_PH_E!D32</f>
        <v>0</v>
      </c>
      <c r="E32" s="8">
        <f>FC_IND_CPC_BC_E!E32+FC_IND_CPC_OC_E!E32+FC_IND_CPC_PH_E!E32</f>
        <v>0</v>
      </c>
      <c r="F32" s="8">
        <f>FC_IND_CPC_BC_E!F32+FC_IND_CPC_OC_E!F32+FC_IND_CPC_PH_E!F32</f>
        <v>0</v>
      </c>
      <c r="G32" s="8">
        <f>FC_IND_CPC_BC_E!G32+FC_IND_CPC_OC_E!G32+FC_IND_CPC_PH_E!G32</f>
        <v>0</v>
      </c>
      <c r="H32" s="8">
        <f>FC_IND_CPC_BC_E!H32+FC_IND_CPC_OC_E!H32+FC_IND_CPC_PH_E!H32</f>
        <v>0</v>
      </c>
      <c r="I32" s="8">
        <f>FC_IND_CPC_BC_E!I32+FC_IND_CPC_OC_E!I32+FC_IND_CPC_PH_E!I32</f>
        <v>0</v>
      </c>
      <c r="J32" s="8">
        <f>FC_IND_CPC_BC_E!J32+FC_IND_CPC_OC_E!J32+FC_IND_CPC_PH_E!J32</f>
        <v>0</v>
      </c>
      <c r="K32" s="8">
        <f>FC_IND_CPC_BC_E!K32+FC_IND_CPC_OC_E!K32+FC_IND_CPC_PH_E!K32</f>
        <v>0</v>
      </c>
      <c r="L32" s="8">
        <f>FC_IND_CPC_BC_E!L32+FC_IND_CPC_OC_E!L32+FC_IND_CPC_PH_E!L32</f>
        <v>0</v>
      </c>
      <c r="M32" s="8">
        <f>FC_IND_CPC_BC_E!M32+FC_IND_CPC_OC_E!M32+FC_IND_CPC_PH_E!M32</f>
        <v>0</v>
      </c>
      <c r="N32" s="8">
        <f>FC_IND_CPC_BC_E!N32+FC_IND_CPC_OC_E!N32+FC_IND_CPC_PH_E!N32</f>
        <v>0</v>
      </c>
      <c r="O32" s="8">
        <f>FC_IND_CPC_BC_E!O32+FC_IND_CPC_OC_E!O32+FC_IND_CPC_PH_E!O32</f>
        <v>0</v>
      </c>
      <c r="P32" s="8">
        <f>FC_IND_CPC_BC_E!P32+FC_IND_CPC_OC_E!P32+FC_IND_CPC_PH_E!P32</f>
        <v>0</v>
      </c>
      <c r="Q32" s="8">
        <f>FC_IND_CPC_BC_E!Q32+FC_IND_CPC_OC_E!Q32+FC_IND_CPC_PH_E!Q32</f>
        <v>0</v>
      </c>
      <c r="R32" s="8">
        <f>FC_IND_CPC_BC_E!R32+FC_IND_CPC_OC_E!R32+FC_IND_CPC_PH_E!R32</f>
        <v>0</v>
      </c>
      <c r="S32" s="8">
        <f>FC_IND_CPC_BC_E!S32+FC_IND_CPC_OC_E!S32+FC_IND_CPC_PH_E!S32</f>
        <v>0</v>
      </c>
      <c r="T32" s="8">
        <f>FC_IND_CPC_BC_E!T32+FC_IND_CPC_OC_E!T32+FC_IND_CPC_PH_E!T32</f>
        <v>0</v>
      </c>
      <c r="U32" s="8">
        <f>FC_IND_CPC_BC_E!U32+FC_IND_CPC_OC_E!U32+FC_IND_CPC_PH_E!U32</f>
        <v>0</v>
      </c>
      <c r="V32" s="8">
        <f>FC_IND_CPC_BC_E!V32+FC_IND_CPC_OC_E!V32+FC_IND_CPC_PH_E!V32</f>
        <v>0</v>
      </c>
      <c r="W32" s="8">
        <f>FC_IND_CPC_BC_E!W32+FC_IND_CPC_OC_E!W32+FC_IND_CPC_PH_E!W32</f>
        <v>0</v>
      </c>
      <c r="X32" s="8">
        <f>FC_IND_CPC_BC_E!X32+FC_IND_CPC_OC_E!X32+FC_IND_CPC_PH_E!X32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25">SUM(C34:C50)</f>
        <v>0</v>
      </c>
      <c r="D33" s="19">
        <f t="shared" ref="D33:W33" si="26">SUM(D34:D50)</f>
        <v>0</v>
      </c>
      <c r="E33" s="19">
        <f t="shared" si="26"/>
        <v>0</v>
      </c>
      <c r="F33" s="19">
        <f t="shared" si="26"/>
        <v>0</v>
      </c>
      <c r="G33" s="19">
        <f t="shared" si="26"/>
        <v>0</v>
      </c>
      <c r="H33" s="19">
        <f t="shared" si="26"/>
        <v>0</v>
      </c>
      <c r="I33" s="19">
        <f t="shared" si="26"/>
        <v>0</v>
      </c>
      <c r="J33" s="19">
        <f t="shared" si="26"/>
        <v>0</v>
      </c>
      <c r="K33" s="19">
        <f t="shared" si="26"/>
        <v>0</v>
      </c>
      <c r="L33" s="19">
        <f t="shared" si="26"/>
        <v>0</v>
      </c>
      <c r="M33" s="19">
        <f t="shared" si="26"/>
        <v>0</v>
      </c>
      <c r="N33" s="19">
        <f t="shared" si="26"/>
        <v>0</v>
      </c>
      <c r="O33" s="19">
        <f t="shared" si="26"/>
        <v>3.1757778000000001</v>
      </c>
      <c r="P33" s="19">
        <f t="shared" si="26"/>
        <v>0</v>
      </c>
      <c r="Q33" s="19">
        <f t="shared" si="26"/>
        <v>3.1717764000000015</v>
      </c>
      <c r="R33" s="19">
        <f t="shared" si="26"/>
        <v>6.345579960000002</v>
      </c>
      <c r="S33" s="19">
        <f t="shared" si="26"/>
        <v>6.3261464399999987</v>
      </c>
      <c r="T33" s="19">
        <f t="shared" si="26"/>
        <v>6.6951237600000013</v>
      </c>
      <c r="U33" s="19">
        <f t="shared" si="26"/>
        <v>7.8081678000000005</v>
      </c>
      <c r="V33" s="19">
        <f t="shared" si="26"/>
        <v>8.1584024399999997</v>
      </c>
      <c r="W33" s="19">
        <f t="shared" si="26"/>
        <v>7.7787842400000011</v>
      </c>
      <c r="X33" s="19">
        <f t="shared" ref="X33" si="27">SUM(X34:X50)</f>
        <v>6.7200865200000006</v>
      </c>
    </row>
    <row r="34" spans="1:24" ht="11.25" customHeight="1" x14ac:dyDescent="0.2">
      <c r="A34" s="28" t="s">
        <v>54</v>
      </c>
      <c r="B34" s="7" t="s">
        <v>55</v>
      </c>
      <c r="C34" s="8">
        <f>FC_IND_CPC_BC_E!C34+FC_IND_CPC_OC_E!C34+FC_IND_CPC_PH_E!C34</f>
        <v>0</v>
      </c>
      <c r="D34" s="8">
        <f>FC_IND_CPC_BC_E!D34+FC_IND_CPC_OC_E!D34+FC_IND_CPC_PH_E!D34</f>
        <v>0</v>
      </c>
      <c r="E34" s="8">
        <f>FC_IND_CPC_BC_E!E34+FC_IND_CPC_OC_E!E34+FC_IND_CPC_PH_E!E34</f>
        <v>0</v>
      </c>
      <c r="F34" s="8">
        <f>FC_IND_CPC_BC_E!F34+FC_IND_CPC_OC_E!F34+FC_IND_CPC_PH_E!F34</f>
        <v>0</v>
      </c>
      <c r="G34" s="8">
        <f>FC_IND_CPC_BC_E!G34+FC_IND_CPC_OC_E!G34+FC_IND_CPC_PH_E!G34</f>
        <v>0</v>
      </c>
      <c r="H34" s="8">
        <f>FC_IND_CPC_BC_E!H34+FC_IND_CPC_OC_E!H34+FC_IND_CPC_PH_E!H34</f>
        <v>0</v>
      </c>
      <c r="I34" s="8">
        <f>FC_IND_CPC_BC_E!I34+FC_IND_CPC_OC_E!I34+FC_IND_CPC_PH_E!I34</f>
        <v>0</v>
      </c>
      <c r="J34" s="8">
        <f>FC_IND_CPC_BC_E!J34+FC_IND_CPC_OC_E!J34+FC_IND_CPC_PH_E!J34</f>
        <v>0</v>
      </c>
      <c r="K34" s="8">
        <f>FC_IND_CPC_BC_E!K34+FC_IND_CPC_OC_E!K34+FC_IND_CPC_PH_E!K34</f>
        <v>0</v>
      </c>
      <c r="L34" s="8">
        <f>FC_IND_CPC_BC_E!L34+FC_IND_CPC_OC_E!L34+FC_IND_CPC_PH_E!L34</f>
        <v>0</v>
      </c>
      <c r="M34" s="8">
        <f>FC_IND_CPC_BC_E!M34+FC_IND_CPC_OC_E!M34+FC_IND_CPC_PH_E!M34</f>
        <v>0</v>
      </c>
      <c r="N34" s="8">
        <f>FC_IND_CPC_BC_E!N34+FC_IND_CPC_OC_E!N34+FC_IND_CPC_PH_E!N34</f>
        <v>0</v>
      </c>
      <c r="O34" s="8">
        <f>FC_IND_CPC_BC_E!O34+FC_IND_CPC_OC_E!O34+FC_IND_CPC_PH_E!O34</f>
        <v>0</v>
      </c>
      <c r="P34" s="8">
        <f>FC_IND_CPC_BC_E!P34+FC_IND_CPC_OC_E!P34+FC_IND_CPC_PH_E!P34</f>
        <v>0</v>
      </c>
      <c r="Q34" s="8">
        <f>FC_IND_CPC_BC_E!Q34+FC_IND_CPC_OC_E!Q34+FC_IND_CPC_PH_E!Q34</f>
        <v>0</v>
      </c>
      <c r="R34" s="8">
        <f>FC_IND_CPC_BC_E!R34+FC_IND_CPC_OC_E!R34+FC_IND_CPC_PH_E!R34</f>
        <v>0</v>
      </c>
      <c r="S34" s="8">
        <f>FC_IND_CPC_BC_E!S34+FC_IND_CPC_OC_E!S34+FC_IND_CPC_PH_E!S34</f>
        <v>0</v>
      </c>
      <c r="T34" s="8">
        <f>FC_IND_CPC_BC_E!T34+FC_IND_CPC_OC_E!T34+FC_IND_CPC_PH_E!T34</f>
        <v>0</v>
      </c>
      <c r="U34" s="8">
        <f>FC_IND_CPC_BC_E!U34+FC_IND_CPC_OC_E!U34+FC_IND_CPC_PH_E!U34</f>
        <v>0</v>
      </c>
      <c r="V34" s="8">
        <f>FC_IND_CPC_BC_E!V34+FC_IND_CPC_OC_E!V34+FC_IND_CPC_PH_E!V34</f>
        <v>0</v>
      </c>
      <c r="W34" s="8">
        <f>FC_IND_CPC_BC_E!W34+FC_IND_CPC_OC_E!W34+FC_IND_CPC_PH_E!W34</f>
        <v>0</v>
      </c>
      <c r="X34" s="8">
        <f>FC_IND_CPC_BC_E!X34+FC_IND_CPC_OC_E!X34+FC_IND_CPC_PH_E!X34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FC_IND_CPC_BC_E!C35+FC_IND_CPC_OC_E!C35+FC_IND_CPC_PH_E!C35</f>
        <v>0</v>
      </c>
      <c r="D35" s="8">
        <f>FC_IND_CPC_BC_E!D35+FC_IND_CPC_OC_E!D35+FC_IND_CPC_PH_E!D35</f>
        <v>0</v>
      </c>
      <c r="E35" s="8">
        <f>FC_IND_CPC_BC_E!E35+FC_IND_CPC_OC_E!E35+FC_IND_CPC_PH_E!E35</f>
        <v>0</v>
      </c>
      <c r="F35" s="8">
        <f>FC_IND_CPC_BC_E!F35+FC_IND_CPC_OC_E!F35+FC_IND_CPC_PH_E!F35</f>
        <v>0</v>
      </c>
      <c r="G35" s="8">
        <f>FC_IND_CPC_BC_E!G35+FC_IND_CPC_OC_E!G35+FC_IND_CPC_PH_E!G35</f>
        <v>0</v>
      </c>
      <c r="H35" s="8">
        <f>FC_IND_CPC_BC_E!H35+FC_IND_CPC_OC_E!H35+FC_IND_CPC_PH_E!H35</f>
        <v>0</v>
      </c>
      <c r="I35" s="8">
        <f>FC_IND_CPC_BC_E!I35+FC_IND_CPC_OC_E!I35+FC_IND_CPC_PH_E!I35</f>
        <v>0</v>
      </c>
      <c r="J35" s="8">
        <f>FC_IND_CPC_BC_E!J35+FC_IND_CPC_OC_E!J35+FC_IND_CPC_PH_E!J35</f>
        <v>0</v>
      </c>
      <c r="K35" s="8">
        <f>FC_IND_CPC_BC_E!K35+FC_IND_CPC_OC_E!K35+FC_IND_CPC_PH_E!K35</f>
        <v>0</v>
      </c>
      <c r="L35" s="8">
        <f>FC_IND_CPC_BC_E!L35+FC_IND_CPC_OC_E!L35+FC_IND_CPC_PH_E!L35</f>
        <v>0</v>
      </c>
      <c r="M35" s="8">
        <f>FC_IND_CPC_BC_E!M35+FC_IND_CPC_OC_E!M35+FC_IND_CPC_PH_E!M35</f>
        <v>0</v>
      </c>
      <c r="N35" s="8">
        <f>FC_IND_CPC_BC_E!N35+FC_IND_CPC_OC_E!N35+FC_IND_CPC_PH_E!N35</f>
        <v>0</v>
      </c>
      <c r="O35" s="8">
        <f>FC_IND_CPC_BC_E!O35+FC_IND_CPC_OC_E!O35+FC_IND_CPC_PH_E!O35</f>
        <v>0</v>
      </c>
      <c r="P35" s="8">
        <f>FC_IND_CPC_BC_E!P35+FC_IND_CPC_OC_E!P35+FC_IND_CPC_PH_E!P35</f>
        <v>0</v>
      </c>
      <c r="Q35" s="8">
        <f>FC_IND_CPC_BC_E!Q35+FC_IND_CPC_OC_E!Q35+FC_IND_CPC_PH_E!Q35</f>
        <v>0</v>
      </c>
      <c r="R35" s="8">
        <f>FC_IND_CPC_BC_E!R35+FC_IND_CPC_OC_E!R35+FC_IND_CPC_PH_E!R35</f>
        <v>0</v>
      </c>
      <c r="S35" s="8">
        <f>FC_IND_CPC_BC_E!S35+FC_IND_CPC_OC_E!S35+FC_IND_CPC_PH_E!S35</f>
        <v>0</v>
      </c>
      <c r="T35" s="8">
        <f>FC_IND_CPC_BC_E!T35+FC_IND_CPC_OC_E!T35+FC_IND_CPC_PH_E!T35</f>
        <v>0</v>
      </c>
      <c r="U35" s="8">
        <f>FC_IND_CPC_BC_E!U35+FC_IND_CPC_OC_E!U35+FC_IND_CPC_PH_E!U35</f>
        <v>0</v>
      </c>
      <c r="V35" s="8">
        <f>FC_IND_CPC_BC_E!V35+FC_IND_CPC_OC_E!V35+FC_IND_CPC_PH_E!V35</f>
        <v>0</v>
      </c>
      <c r="W35" s="8">
        <f>FC_IND_CPC_BC_E!W35+FC_IND_CPC_OC_E!W35+FC_IND_CPC_PH_E!W35</f>
        <v>0</v>
      </c>
      <c r="X35" s="8">
        <f>FC_IND_CPC_BC_E!X35+FC_IND_CPC_OC_E!X35+FC_IND_CPC_PH_E!X35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FC_IND_CPC_BC_E!C36+FC_IND_CPC_OC_E!C36+FC_IND_CPC_PH_E!C36</f>
        <v>0</v>
      </c>
      <c r="D36" s="8">
        <f>FC_IND_CPC_BC_E!D36+FC_IND_CPC_OC_E!D36+FC_IND_CPC_PH_E!D36</f>
        <v>0</v>
      </c>
      <c r="E36" s="8">
        <f>FC_IND_CPC_BC_E!E36+FC_IND_CPC_OC_E!E36+FC_IND_CPC_PH_E!E36</f>
        <v>0</v>
      </c>
      <c r="F36" s="8">
        <f>FC_IND_CPC_BC_E!F36+FC_IND_CPC_OC_E!F36+FC_IND_CPC_PH_E!F36</f>
        <v>0</v>
      </c>
      <c r="G36" s="8">
        <f>FC_IND_CPC_BC_E!G36+FC_IND_CPC_OC_E!G36+FC_IND_CPC_PH_E!G36</f>
        <v>0</v>
      </c>
      <c r="H36" s="8">
        <f>FC_IND_CPC_BC_E!H36+FC_IND_CPC_OC_E!H36+FC_IND_CPC_PH_E!H36</f>
        <v>0</v>
      </c>
      <c r="I36" s="8">
        <f>FC_IND_CPC_BC_E!I36+FC_IND_CPC_OC_E!I36+FC_IND_CPC_PH_E!I36</f>
        <v>0</v>
      </c>
      <c r="J36" s="8">
        <f>FC_IND_CPC_BC_E!J36+FC_IND_CPC_OC_E!J36+FC_IND_CPC_PH_E!J36</f>
        <v>0</v>
      </c>
      <c r="K36" s="8">
        <f>FC_IND_CPC_BC_E!K36+FC_IND_CPC_OC_E!K36+FC_IND_CPC_PH_E!K36</f>
        <v>0</v>
      </c>
      <c r="L36" s="8">
        <f>FC_IND_CPC_BC_E!L36+FC_IND_CPC_OC_E!L36+FC_IND_CPC_PH_E!L36</f>
        <v>0</v>
      </c>
      <c r="M36" s="8">
        <f>FC_IND_CPC_BC_E!M36+FC_IND_CPC_OC_E!M36+FC_IND_CPC_PH_E!M36</f>
        <v>0</v>
      </c>
      <c r="N36" s="8">
        <f>FC_IND_CPC_BC_E!N36+FC_IND_CPC_OC_E!N36+FC_IND_CPC_PH_E!N36</f>
        <v>0</v>
      </c>
      <c r="O36" s="8">
        <f>FC_IND_CPC_BC_E!O36+FC_IND_CPC_OC_E!O36+FC_IND_CPC_PH_E!O36</f>
        <v>0</v>
      </c>
      <c r="P36" s="8">
        <f>FC_IND_CPC_BC_E!P36+FC_IND_CPC_OC_E!P36+FC_IND_CPC_PH_E!P36</f>
        <v>0</v>
      </c>
      <c r="Q36" s="8">
        <f>FC_IND_CPC_BC_E!Q36+FC_IND_CPC_OC_E!Q36+FC_IND_CPC_PH_E!Q36</f>
        <v>0</v>
      </c>
      <c r="R36" s="8">
        <f>FC_IND_CPC_BC_E!R36+FC_IND_CPC_OC_E!R36+FC_IND_CPC_PH_E!R36</f>
        <v>0</v>
      </c>
      <c r="S36" s="8">
        <f>FC_IND_CPC_BC_E!S36+FC_IND_CPC_OC_E!S36+FC_IND_CPC_PH_E!S36</f>
        <v>0</v>
      </c>
      <c r="T36" s="8">
        <f>FC_IND_CPC_BC_E!T36+FC_IND_CPC_OC_E!T36+FC_IND_CPC_PH_E!T36</f>
        <v>0.62673443999999989</v>
      </c>
      <c r="U36" s="8">
        <f>FC_IND_CPC_BC_E!U36+FC_IND_CPC_OC_E!U36+FC_IND_CPC_PH_E!U36</f>
        <v>0.65353932000000015</v>
      </c>
      <c r="V36" s="8">
        <f>FC_IND_CPC_BC_E!V36+FC_IND_CPC_OC_E!V36+FC_IND_CPC_PH_E!V36</f>
        <v>0.72532188000000009</v>
      </c>
      <c r="W36" s="8">
        <f>FC_IND_CPC_BC_E!W36+FC_IND_CPC_OC_E!W36+FC_IND_CPC_PH_E!W36</f>
        <v>0.85662035999999975</v>
      </c>
      <c r="X36" s="8">
        <f>FC_IND_CPC_BC_E!X36+FC_IND_CPC_OC_E!X36+FC_IND_CPC_PH_E!X36</f>
        <v>0.79687727999999991</v>
      </c>
    </row>
    <row r="37" spans="1:24" ht="11.25" customHeight="1" x14ac:dyDescent="0.2">
      <c r="A37" s="28" t="s">
        <v>60</v>
      </c>
      <c r="B37" s="7" t="s">
        <v>61</v>
      </c>
      <c r="C37" s="8">
        <f>FC_IND_CPC_BC_E!C37+FC_IND_CPC_OC_E!C37+FC_IND_CPC_PH_E!C37</f>
        <v>0</v>
      </c>
      <c r="D37" s="8">
        <f>FC_IND_CPC_BC_E!D37+FC_IND_CPC_OC_E!D37+FC_IND_CPC_PH_E!D37</f>
        <v>0</v>
      </c>
      <c r="E37" s="8">
        <f>FC_IND_CPC_BC_E!E37+FC_IND_CPC_OC_E!E37+FC_IND_CPC_PH_E!E37</f>
        <v>0</v>
      </c>
      <c r="F37" s="8">
        <f>FC_IND_CPC_BC_E!F37+FC_IND_CPC_OC_E!F37+FC_IND_CPC_PH_E!F37</f>
        <v>0</v>
      </c>
      <c r="G37" s="8">
        <f>FC_IND_CPC_BC_E!G37+FC_IND_CPC_OC_E!G37+FC_IND_CPC_PH_E!G37</f>
        <v>0</v>
      </c>
      <c r="H37" s="8">
        <f>FC_IND_CPC_BC_E!H37+FC_IND_CPC_OC_E!H37+FC_IND_CPC_PH_E!H37</f>
        <v>0</v>
      </c>
      <c r="I37" s="8">
        <f>FC_IND_CPC_BC_E!I37+FC_IND_CPC_OC_E!I37+FC_IND_CPC_PH_E!I37</f>
        <v>0</v>
      </c>
      <c r="J37" s="8">
        <f>FC_IND_CPC_BC_E!J37+FC_IND_CPC_OC_E!J37+FC_IND_CPC_PH_E!J37</f>
        <v>0</v>
      </c>
      <c r="K37" s="8">
        <f>FC_IND_CPC_BC_E!K37+FC_IND_CPC_OC_E!K37+FC_IND_CPC_PH_E!K37</f>
        <v>0</v>
      </c>
      <c r="L37" s="8">
        <f>FC_IND_CPC_BC_E!L37+FC_IND_CPC_OC_E!L37+FC_IND_CPC_PH_E!L37</f>
        <v>0</v>
      </c>
      <c r="M37" s="8">
        <f>FC_IND_CPC_BC_E!M37+FC_IND_CPC_OC_E!M37+FC_IND_CPC_PH_E!M37</f>
        <v>0</v>
      </c>
      <c r="N37" s="8">
        <f>FC_IND_CPC_BC_E!N37+FC_IND_CPC_OC_E!N37+FC_IND_CPC_PH_E!N37</f>
        <v>0</v>
      </c>
      <c r="O37" s="8">
        <f>FC_IND_CPC_BC_E!O37+FC_IND_CPC_OC_E!O37+FC_IND_CPC_PH_E!O37</f>
        <v>0</v>
      </c>
      <c r="P37" s="8">
        <f>FC_IND_CPC_BC_E!P37+FC_IND_CPC_OC_E!P37+FC_IND_CPC_PH_E!P37</f>
        <v>0</v>
      </c>
      <c r="Q37" s="8">
        <f>FC_IND_CPC_BC_E!Q37+FC_IND_CPC_OC_E!Q37+FC_IND_CPC_PH_E!Q37</f>
        <v>0</v>
      </c>
      <c r="R37" s="8">
        <f>FC_IND_CPC_BC_E!R37+FC_IND_CPC_OC_E!R37+FC_IND_CPC_PH_E!R37</f>
        <v>0</v>
      </c>
      <c r="S37" s="8">
        <f>FC_IND_CPC_BC_E!S37+FC_IND_CPC_OC_E!S37+FC_IND_CPC_PH_E!S37</f>
        <v>0</v>
      </c>
      <c r="T37" s="8">
        <f>FC_IND_CPC_BC_E!T37+FC_IND_CPC_OC_E!T37+FC_IND_CPC_PH_E!T37</f>
        <v>0</v>
      </c>
      <c r="U37" s="8">
        <f>FC_IND_CPC_BC_E!U37+FC_IND_CPC_OC_E!U37+FC_IND_CPC_PH_E!U37</f>
        <v>0</v>
      </c>
      <c r="V37" s="8">
        <f>FC_IND_CPC_BC_E!V37+FC_IND_CPC_OC_E!V37+FC_IND_CPC_PH_E!V37</f>
        <v>0</v>
      </c>
      <c r="W37" s="8">
        <f>FC_IND_CPC_BC_E!W37+FC_IND_CPC_OC_E!W37+FC_IND_CPC_PH_E!W37</f>
        <v>0</v>
      </c>
      <c r="X37" s="8">
        <f>FC_IND_CPC_BC_E!X37+FC_IND_CPC_OC_E!X37+FC_IND_CPC_PH_E!X37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FC_IND_CPC_BC_E!C38+FC_IND_CPC_OC_E!C38+FC_IND_CPC_PH_E!C38</f>
        <v>0</v>
      </c>
      <c r="D38" s="8">
        <f>FC_IND_CPC_BC_E!D38+FC_IND_CPC_OC_E!D38+FC_IND_CPC_PH_E!D38</f>
        <v>0</v>
      </c>
      <c r="E38" s="8">
        <f>FC_IND_CPC_BC_E!E38+FC_IND_CPC_OC_E!E38+FC_IND_CPC_PH_E!E38</f>
        <v>0</v>
      </c>
      <c r="F38" s="8">
        <f>FC_IND_CPC_BC_E!F38+FC_IND_CPC_OC_E!F38+FC_IND_CPC_PH_E!F38</f>
        <v>0</v>
      </c>
      <c r="G38" s="8">
        <f>FC_IND_CPC_BC_E!G38+FC_IND_CPC_OC_E!G38+FC_IND_CPC_PH_E!G38</f>
        <v>0</v>
      </c>
      <c r="H38" s="8">
        <f>FC_IND_CPC_BC_E!H38+FC_IND_CPC_OC_E!H38+FC_IND_CPC_PH_E!H38</f>
        <v>0</v>
      </c>
      <c r="I38" s="8">
        <f>FC_IND_CPC_BC_E!I38+FC_IND_CPC_OC_E!I38+FC_IND_CPC_PH_E!I38</f>
        <v>0</v>
      </c>
      <c r="J38" s="8">
        <f>FC_IND_CPC_BC_E!J38+FC_IND_CPC_OC_E!J38+FC_IND_CPC_PH_E!J38</f>
        <v>0</v>
      </c>
      <c r="K38" s="8">
        <f>FC_IND_CPC_BC_E!K38+FC_IND_CPC_OC_E!K38+FC_IND_CPC_PH_E!K38</f>
        <v>0</v>
      </c>
      <c r="L38" s="8">
        <f>FC_IND_CPC_BC_E!L38+FC_IND_CPC_OC_E!L38+FC_IND_CPC_PH_E!L38</f>
        <v>0</v>
      </c>
      <c r="M38" s="8">
        <f>FC_IND_CPC_BC_E!M38+FC_IND_CPC_OC_E!M38+FC_IND_CPC_PH_E!M38</f>
        <v>0</v>
      </c>
      <c r="N38" s="8">
        <f>FC_IND_CPC_BC_E!N38+FC_IND_CPC_OC_E!N38+FC_IND_CPC_PH_E!N38</f>
        <v>0</v>
      </c>
      <c r="O38" s="8">
        <f>FC_IND_CPC_BC_E!O38+FC_IND_CPC_OC_E!O38+FC_IND_CPC_PH_E!O38</f>
        <v>0</v>
      </c>
      <c r="P38" s="8">
        <f>FC_IND_CPC_BC_E!P38+FC_IND_CPC_OC_E!P38+FC_IND_CPC_PH_E!P38</f>
        <v>0</v>
      </c>
      <c r="Q38" s="8">
        <f>FC_IND_CPC_BC_E!Q38+FC_IND_CPC_OC_E!Q38+FC_IND_CPC_PH_E!Q38</f>
        <v>0</v>
      </c>
      <c r="R38" s="8">
        <f>FC_IND_CPC_BC_E!R38+FC_IND_CPC_OC_E!R38+FC_IND_CPC_PH_E!R38</f>
        <v>0</v>
      </c>
      <c r="S38" s="8">
        <f>FC_IND_CPC_BC_E!S38+FC_IND_CPC_OC_E!S38+FC_IND_CPC_PH_E!S38</f>
        <v>0</v>
      </c>
      <c r="T38" s="8">
        <f>FC_IND_CPC_BC_E!T38+FC_IND_CPC_OC_E!T38+FC_IND_CPC_PH_E!T38</f>
        <v>0</v>
      </c>
      <c r="U38" s="8">
        <f>FC_IND_CPC_BC_E!U38+FC_IND_CPC_OC_E!U38+FC_IND_CPC_PH_E!U38</f>
        <v>0</v>
      </c>
      <c r="V38" s="8">
        <f>FC_IND_CPC_BC_E!V38+FC_IND_CPC_OC_E!V38+FC_IND_CPC_PH_E!V38</f>
        <v>0</v>
      </c>
      <c r="W38" s="8">
        <f>FC_IND_CPC_BC_E!W38+FC_IND_CPC_OC_E!W38+FC_IND_CPC_PH_E!W38</f>
        <v>0</v>
      </c>
      <c r="X38" s="8">
        <f>FC_IND_CPC_BC_E!X38+FC_IND_CPC_OC_E!X38+FC_IND_CPC_PH_E!X38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FC_IND_CPC_BC_E!C39+FC_IND_CPC_OC_E!C39+FC_IND_CPC_PH_E!C39</f>
        <v>0</v>
      </c>
      <c r="D39" s="8">
        <f>FC_IND_CPC_BC_E!D39+FC_IND_CPC_OC_E!D39+FC_IND_CPC_PH_E!D39</f>
        <v>0</v>
      </c>
      <c r="E39" s="8">
        <f>FC_IND_CPC_BC_E!E39+FC_IND_CPC_OC_E!E39+FC_IND_CPC_PH_E!E39</f>
        <v>0</v>
      </c>
      <c r="F39" s="8">
        <f>FC_IND_CPC_BC_E!F39+FC_IND_CPC_OC_E!F39+FC_IND_CPC_PH_E!F39</f>
        <v>0</v>
      </c>
      <c r="G39" s="8">
        <f>FC_IND_CPC_BC_E!G39+FC_IND_CPC_OC_E!G39+FC_IND_CPC_PH_E!G39</f>
        <v>0</v>
      </c>
      <c r="H39" s="8">
        <f>FC_IND_CPC_BC_E!H39+FC_IND_CPC_OC_E!H39+FC_IND_CPC_PH_E!H39</f>
        <v>0</v>
      </c>
      <c r="I39" s="8">
        <f>FC_IND_CPC_BC_E!I39+FC_IND_CPC_OC_E!I39+FC_IND_CPC_PH_E!I39</f>
        <v>0</v>
      </c>
      <c r="J39" s="8">
        <f>FC_IND_CPC_BC_E!J39+FC_IND_CPC_OC_E!J39+FC_IND_CPC_PH_E!J39</f>
        <v>0</v>
      </c>
      <c r="K39" s="8">
        <f>FC_IND_CPC_BC_E!K39+FC_IND_CPC_OC_E!K39+FC_IND_CPC_PH_E!K39</f>
        <v>0</v>
      </c>
      <c r="L39" s="8">
        <f>FC_IND_CPC_BC_E!L39+FC_IND_CPC_OC_E!L39+FC_IND_CPC_PH_E!L39</f>
        <v>0</v>
      </c>
      <c r="M39" s="8">
        <f>FC_IND_CPC_BC_E!M39+FC_IND_CPC_OC_E!M39+FC_IND_CPC_PH_E!M39</f>
        <v>0</v>
      </c>
      <c r="N39" s="8">
        <f>FC_IND_CPC_BC_E!N39+FC_IND_CPC_OC_E!N39+FC_IND_CPC_PH_E!N39</f>
        <v>0</v>
      </c>
      <c r="O39" s="8">
        <f>FC_IND_CPC_BC_E!O39+FC_IND_CPC_OC_E!O39+FC_IND_CPC_PH_E!O39</f>
        <v>0</v>
      </c>
      <c r="P39" s="8">
        <f>FC_IND_CPC_BC_E!P39+FC_IND_CPC_OC_E!P39+FC_IND_CPC_PH_E!P39</f>
        <v>0</v>
      </c>
      <c r="Q39" s="8">
        <f>FC_IND_CPC_BC_E!Q39+FC_IND_CPC_OC_E!Q39+FC_IND_CPC_PH_E!Q39</f>
        <v>0</v>
      </c>
      <c r="R39" s="8">
        <f>FC_IND_CPC_BC_E!R39+FC_IND_CPC_OC_E!R39+FC_IND_CPC_PH_E!R39</f>
        <v>0</v>
      </c>
      <c r="S39" s="8">
        <f>FC_IND_CPC_BC_E!S39+FC_IND_CPC_OC_E!S39+FC_IND_CPC_PH_E!S39</f>
        <v>0</v>
      </c>
      <c r="T39" s="8">
        <f>FC_IND_CPC_BC_E!T39+FC_IND_CPC_OC_E!T39+FC_IND_CPC_PH_E!T39</f>
        <v>0</v>
      </c>
      <c r="U39" s="8">
        <f>FC_IND_CPC_BC_E!U39+FC_IND_CPC_OC_E!U39+FC_IND_CPC_PH_E!U39</f>
        <v>0</v>
      </c>
      <c r="V39" s="8">
        <f>FC_IND_CPC_BC_E!V39+FC_IND_CPC_OC_E!V39+FC_IND_CPC_PH_E!V39</f>
        <v>0</v>
      </c>
      <c r="W39" s="8">
        <f>FC_IND_CPC_BC_E!W39+FC_IND_CPC_OC_E!W39+FC_IND_CPC_PH_E!W39</f>
        <v>0</v>
      </c>
      <c r="X39" s="8">
        <f>FC_IND_CPC_BC_E!X39+FC_IND_CPC_OC_E!X39+FC_IND_CPC_PH_E!X39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FC_IND_CPC_BC_E!C40+FC_IND_CPC_OC_E!C40+FC_IND_CPC_PH_E!C40</f>
        <v>0</v>
      </c>
      <c r="D40" s="8">
        <f>FC_IND_CPC_BC_E!D40+FC_IND_CPC_OC_E!D40+FC_IND_CPC_PH_E!D40</f>
        <v>0</v>
      </c>
      <c r="E40" s="8">
        <f>FC_IND_CPC_BC_E!E40+FC_IND_CPC_OC_E!E40+FC_IND_CPC_PH_E!E40</f>
        <v>0</v>
      </c>
      <c r="F40" s="8">
        <f>FC_IND_CPC_BC_E!F40+FC_IND_CPC_OC_E!F40+FC_IND_CPC_PH_E!F40</f>
        <v>0</v>
      </c>
      <c r="G40" s="8">
        <f>FC_IND_CPC_BC_E!G40+FC_IND_CPC_OC_E!G40+FC_IND_CPC_PH_E!G40</f>
        <v>0</v>
      </c>
      <c r="H40" s="8">
        <f>FC_IND_CPC_BC_E!H40+FC_IND_CPC_OC_E!H40+FC_IND_CPC_PH_E!H40</f>
        <v>0</v>
      </c>
      <c r="I40" s="8">
        <f>FC_IND_CPC_BC_E!I40+FC_IND_CPC_OC_E!I40+FC_IND_CPC_PH_E!I40</f>
        <v>0</v>
      </c>
      <c r="J40" s="8">
        <f>FC_IND_CPC_BC_E!J40+FC_IND_CPC_OC_E!J40+FC_IND_CPC_PH_E!J40</f>
        <v>0</v>
      </c>
      <c r="K40" s="8">
        <f>FC_IND_CPC_BC_E!K40+FC_IND_CPC_OC_E!K40+FC_IND_CPC_PH_E!K40</f>
        <v>0</v>
      </c>
      <c r="L40" s="8">
        <f>FC_IND_CPC_BC_E!L40+FC_IND_CPC_OC_E!L40+FC_IND_CPC_PH_E!L40</f>
        <v>0</v>
      </c>
      <c r="M40" s="8">
        <f>FC_IND_CPC_BC_E!M40+FC_IND_CPC_OC_E!M40+FC_IND_CPC_PH_E!M40</f>
        <v>0</v>
      </c>
      <c r="N40" s="8">
        <f>FC_IND_CPC_BC_E!N40+FC_IND_CPC_OC_E!N40+FC_IND_CPC_PH_E!N40</f>
        <v>0</v>
      </c>
      <c r="O40" s="8">
        <f>FC_IND_CPC_BC_E!O40+FC_IND_CPC_OC_E!O40+FC_IND_CPC_PH_E!O40</f>
        <v>0</v>
      </c>
      <c r="P40" s="8">
        <f>FC_IND_CPC_BC_E!P40+FC_IND_CPC_OC_E!P40+FC_IND_CPC_PH_E!P40</f>
        <v>0</v>
      </c>
      <c r="Q40" s="8">
        <f>FC_IND_CPC_BC_E!Q40+FC_IND_CPC_OC_E!Q40+FC_IND_CPC_PH_E!Q40</f>
        <v>0</v>
      </c>
      <c r="R40" s="8">
        <f>FC_IND_CPC_BC_E!R40+FC_IND_CPC_OC_E!R40+FC_IND_CPC_PH_E!R40</f>
        <v>0</v>
      </c>
      <c r="S40" s="8">
        <f>FC_IND_CPC_BC_E!S40+FC_IND_CPC_OC_E!S40+FC_IND_CPC_PH_E!S40</f>
        <v>0</v>
      </c>
      <c r="T40" s="8">
        <f>FC_IND_CPC_BC_E!T40+FC_IND_CPC_OC_E!T40+FC_IND_CPC_PH_E!T40</f>
        <v>0</v>
      </c>
      <c r="U40" s="8">
        <f>FC_IND_CPC_BC_E!U40+FC_IND_CPC_OC_E!U40+FC_IND_CPC_PH_E!U40</f>
        <v>0</v>
      </c>
      <c r="V40" s="8">
        <f>FC_IND_CPC_BC_E!V40+FC_IND_CPC_OC_E!V40+FC_IND_CPC_PH_E!V40</f>
        <v>0</v>
      </c>
      <c r="W40" s="8">
        <f>FC_IND_CPC_BC_E!W40+FC_IND_CPC_OC_E!W40+FC_IND_CPC_PH_E!W40</f>
        <v>0</v>
      </c>
      <c r="X40" s="8">
        <f>FC_IND_CPC_BC_E!X40+FC_IND_CPC_OC_E!X40+FC_IND_CPC_PH_E!X40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FC_IND_CPC_BC_E!C41+FC_IND_CPC_OC_E!C41+FC_IND_CPC_PH_E!C41</f>
        <v>0</v>
      </c>
      <c r="D41" s="8">
        <f>FC_IND_CPC_BC_E!D41+FC_IND_CPC_OC_E!D41+FC_IND_CPC_PH_E!D41</f>
        <v>0</v>
      </c>
      <c r="E41" s="8">
        <f>FC_IND_CPC_BC_E!E41+FC_IND_CPC_OC_E!E41+FC_IND_CPC_PH_E!E41</f>
        <v>0</v>
      </c>
      <c r="F41" s="8">
        <f>FC_IND_CPC_BC_E!F41+FC_IND_CPC_OC_E!F41+FC_IND_CPC_PH_E!F41</f>
        <v>0</v>
      </c>
      <c r="G41" s="8">
        <f>FC_IND_CPC_BC_E!G41+FC_IND_CPC_OC_E!G41+FC_IND_CPC_PH_E!G41</f>
        <v>0</v>
      </c>
      <c r="H41" s="8">
        <f>FC_IND_CPC_BC_E!H41+FC_IND_CPC_OC_E!H41+FC_IND_CPC_PH_E!H41</f>
        <v>0</v>
      </c>
      <c r="I41" s="8">
        <f>FC_IND_CPC_BC_E!I41+FC_IND_CPC_OC_E!I41+FC_IND_CPC_PH_E!I41</f>
        <v>0</v>
      </c>
      <c r="J41" s="8">
        <f>FC_IND_CPC_BC_E!J41+FC_IND_CPC_OC_E!J41+FC_IND_CPC_PH_E!J41</f>
        <v>0</v>
      </c>
      <c r="K41" s="8">
        <f>FC_IND_CPC_BC_E!K41+FC_IND_CPC_OC_E!K41+FC_IND_CPC_PH_E!K41</f>
        <v>0</v>
      </c>
      <c r="L41" s="8">
        <f>FC_IND_CPC_BC_E!L41+FC_IND_CPC_OC_E!L41+FC_IND_CPC_PH_E!L41</f>
        <v>0</v>
      </c>
      <c r="M41" s="8">
        <f>FC_IND_CPC_BC_E!M41+FC_IND_CPC_OC_E!M41+FC_IND_CPC_PH_E!M41</f>
        <v>0</v>
      </c>
      <c r="N41" s="8">
        <f>FC_IND_CPC_BC_E!N41+FC_IND_CPC_OC_E!N41+FC_IND_CPC_PH_E!N41</f>
        <v>0</v>
      </c>
      <c r="O41" s="8">
        <f>FC_IND_CPC_BC_E!O41+FC_IND_CPC_OC_E!O41+FC_IND_CPC_PH_E!O41</f>
        <v>0</v>
      </c>
      <c r="P41" s="8">
        <f>FC_IND_CPC_BC_E!P41+FC_IND_CPC_OC_E!P41+FC_IND_CPC_PH_E!P41</f>
        <v>0</v>
      </c>
      <c r="Q41" s="8">
        <f>FC_IND_CPC_BC_E!Q41+FC_IND_CPC_OC_E!Q41+FC_IND_CPC_PH_E!Q41</f>
        <v>0</v>
      </c>
      <c r="R41" s="8">
        <f>FC_IND_CPC_BC_E!R41+FC_IND_CPC_OC_E!R41+FC_IND_CPC_PH_E!R41</f>
        <v>0</v>
      </c>
      <c r="S41" s="8">
        <f>FC_IND_CPC_BC_E!S41+FC_IND_CPC_OC_E!S41+FC_IND_CPC_PH_E!S41</f>
        <v>0</v>
      </c>
      <c r="T41" s="8">
        <f>FC_IND_CPC_BC_E!T41+FC_IND_CPC_OC_E!T41+FC_IND_CPC_PH_E!T41</f>
        <v>0</v>
      </c>
      <c r="U41" s="8">
        <f>FC_IND_CPC_BC_E!U41+FC_IND_CPC_OC_E!U41+FC_IND_CPC_PH_E!U41</f>
        <v>0</v>
      </c>
      <c r="V41" s="8">
        <f>FC_IND_CPC_BC_E!V41+FC_IND_CPC_OC_E!V41+FC_IND_CPC_PH_E!V41</f>
        <v>0</v>
      </c>
      <c r="W41" s="8">
        <f>FC_IND_CPC_BC_E!W41+FC_IND_CPC_OC_E!W41+FC_IND_CPC_PH_E!W41</f>
        <v>0</v>
      </c>
      <c r="X41" s="8">
        <f>FC_IND_CPC_BC_E!X41+FC_IND_CPC_OC_E!X41+FC_IND_CPC_PH_E!X41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FC_IND_CPC_BC_E!C42+FC_IND_CPC_OC_E!C42+FC_IND_CPC_PH_E!C42</f>
        <v>0</v>
      </c>
      <c r="D42" s="8">
        <f>FC_IND_CPC_BC_E!D42+FC_IND_CPC_OC_E!D42+FC_IND_CPC_PH_E!D42</f>
        <v>0</v>
      </c>
      <c r="E42" s="8">
        <f>FC_IND_CPC_BC_E!E42+FC_IND_CPC_OC_E!E42+FC_IND_CPC_PH_E!E42</f>
        <v>0</v>
      </c>
      <c r="F42" s="8">
        <f>FC_IND_CPC_BC_E!F42+FC_IND_CPC_OC_E!F42+FC_IND_CPC_PH_E!F42</f>
        <v>0</v>
      </c>
      <c r="G42" s="8">
        <f>FC_IND_CPC_BC_E!G42+FC_IND_CPC_OC_E!G42+FC_IND_CPC_PH_E!G42</f>
        <v>0</v>
      </c>
      <c r="H42" s="8">
        <f>FC_IND_CPC_BC_E!H42+FC_IND_CPC_OC_E!H42+FC_IND_CPC_PH_E!H42</f>
        <v>0</v>
      </c>
      <c r="I42" s="8">
        <f>FC_IND_CPC_BC_E!I42+FC_IND_CPC_OC_E!I42+FC_IND_CPC_PH_E!I42</f>
        <v>0</v>
      </c>
      <c r="J42" s="8">
        <f>FC_IND_CPC_BC_E!J42+FC_IND_CPC_OC_E!J42+FC_IND_CPC_PH_E!J42</f>
        <v>0</v>
      </c>
      <c r="K42" s="8">
        <f>FC_IND_CPC_BC_E!K42+FC_IND_CPC_OC_E!K42+FC_IND_CPC_PH_E!K42</f>
        <v>0</v>
      </c>
      <c r="L42" s="8">
        <f>FC_IND_CPC_BC_E!L42+FC_IND_CPC_OC_E!L42+FC_IND_CPC_PH_E!L42</f>
        <v>0</v>
      </c>
      <c r="M42" s="8">
        <f>FC_IND_CPC_BC_E!M42+FC_IND_CPC_OC_E!M42+FC_IND_CPC_PH_E!M42</f>
        <v>0</v>
      </c>
      <c r="N42" s="8">
        <f>FC_IND_CPC_BC_E!N42+FC_IND_CPC_OC_E!N42+FC_IND_CPC_PH_E!N42</f>
        <v>0</v>
      </c>
      <c r="O42" s="8">
        <f>FC_IND_CPC_BC_E!O42+FC_IND_CPC_OC_E!O42+FC_IND_CPC_PH_E!O42</f>
        <v>0</v>
      </c>
      <c r="P42" s="8">
        <f>FC_IND_CPC_BC_E!P42+FC_IND_CPC_OC_E!P42+FC_IND_CPC_PH_E!P42</f>
        <v>0</v>
      </c>
      <c r="Q42" s="8">
        <f>FC_IND_CPC_BC_E!Q42+FC_IND_CPC_OC_E!Q42+FC_IND_CPC_PH_E!Q42</f>
        <v>0</v>
      </c>
      <c r="R42" s="8">
        <f>FC_IND_CPC_BC_E!R42+FC_IND_CPC_OC_E!R42+FC_IND_CPC_PH_E!R42</f>
        <v>0</v>
      </c>
      <c r="S42" s="8">
        <f>FC_IND_CPC_BC_E!S42+FC_IND_CPC_OC_E!S42+FC_IND_CPC_PH_E!S42</f>
        <v>0</v>
      </c>
      <c r="T42" s="8">
        <f>FC_IND_CPC_BC_E!T42+FC_IND_CPC_OC_E!T42+FC_IND_CPC_PH_E!T42</f>
        <v>0</v>
      </c>
      <c r="U42" s="8">
        <f>FC_IND_CPC_BC_E!U42+FC_IND_CPC_OC_E!U42+FC_IND_CPC_PH_E!U42</f>
        <v>0</v>
      </c>
      <c r="V42" s="8">
        <f>FC_IND_CPC_BC_E!V42+FC_IND_CPC_OC_E!V42+FC_IND_CPC_PH_E!V42</f>
        <v>0</v>
      </c>
      <c r="W42" s="8">
        <f>FC_IND_CPC_BC_E!W42+FC_IND_CPC_OC_E!W42+FC_IND_CPC_PH_E!W42</f>
        <v>0</v>
      </c>
      <c r="X42" s="8">
        <f>FC_IND_CPC_BC_E!X42+FC_IND_CPC_OC_E!X42+FC_IND_CPC_PH_E!X42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FC_IND_CPC_BC_E!C43+FC_IND_CPC_OC_E!C43+FC_IND_CPC_PH_E!C43</f>
        <v>0</v>
      </c>
      <c r="D43" s="8">
        <f>FC_IND_CPC_BC_E!D43+FC_IND_CPC_OC_E!D43+FC_IND_CPC_PH_E!D43</f>
        <v>0</v>
      </c>
      <c r="E43" s="8">
        <f>FC_IND_CPC_BC_E!E43+FC_IND_CPC_OC_E!E43+FC_IND_CPC_PH_E!E43</f>
        <v>0</v>
      </c>
      <c r="F43" s="8">
        <f>FC_IND_CPC_BC_E!F43+FC_IND_CPC_OC_E!F43+FC_IND_CPC_PH_E!F43</f>
        <v>0</v>
      </c>
      <c r="G43" s="8">
        <f>FC_IND_CPC_BC_E!G43+FC_IND_CPC_OC_E!G43+FC_IND_CPC_PH_E!G43</f>
        <v>0</v>
      </c>
      <c r="H43" s="8">
        <f>FC_IND_CPC_BC_E!H43+FC_IND_CPC_OC_E!H43+FC_IND_CPC_PH_E!H43</f>
        <v>0</v>
      </c>
      <c r="I43" s="8">
        <f>FC_IND_CPC_BC_E!I43+FC_IND_CPC_OC_E!I43+FC_IND_CPC_PH_E!I43</f>
        <v>0</v>
      </c>
      <c r="J43" s="8">
        <f>FC_IND_CPC_BC_E!J43+FC_IND_CPC_OC_E!J43+FC_IND_CPC_PH_E!J43</f>
        <v>0</v>
      </c>
      <c r="K43" s="8">
        <f>FC_IND_CPC_BC_E!K43+FC_IND_CPC_OC_E!K43+FC_IND_CPC_PH_E!K43</f>
        <v>0</v>
      </c>
      <c r="L43" s="8">
        <f>FC_IND_CPC_BC_E!L43+FC_IND_CPC_OC_E!L43+FC_IND_CPC_PH_E!L43</f>
        <v>0</v>
      </c>
      <c r="M43" s="8">
        <f>FC_IND_CPC_BC_E!M43+FC_IND_CPC_OC_E!M43+FC_IND_CPC_PH_E!M43</f>
        <v>0</v>
      </c>
      <c r="N43" s="8">
        <f>FC_IND_CPC_BC_E!N43+FC_IND_CPC_OC_E!N43+FC_IND_CPC_PH_E!N43</f>
        <v>0</v>
      </c>
      <c r="O43" s="8">
        <f>FC_IND_CPC_BC_E!O43+FC_IND_CPC_OC_E!O43+FC_IND_CPC_PH_E!O43</f>
        <v>3.1757778000000001</v>
      </c>
      <c r="P43" s="8">
        <f>FC_IND_CPC_BC_E!P43+FC_IND_CPC_OC_E!P43+FC_IND_CPC_PH_E!P43</f>
        <v>0</v>
      </c>
      <c r="Q43" s="8">
        <f>FC_IND_CPC_BC_E!Q43+FC_IND_CPC_OC_E!Q43+FC_IND_CPC_PH_E!Q43</f>
        <v>3.1717764000000015</v>
      </c>
      <c r="R43" s="8">
        <f>FC_IND_CPC_BC_E!R43+FC_IND_CPC_OC_E!R43+FC_IND_CPC_PH_E!R43</f>
        <v>3.1821800400000013</v>
      </c>
      <c r="S43" s="8">
        <f>FC_IND_CPC_BC_E!S43+FC_IND_CPC_OC_E!S43+FC_IND_CPC_PH_E!S43</f>
        <v>3.1805794799999987</v>
      </c>
      <c r="T43" s="8">
        <f>FC_IND_CPC_BC_E!T43+FC_IND_CPC_OC_E!T43+FC_IND_CPC_PH_E!T43</f>
        <v>3.6314038800000015</v>
      </c>
      <c r="U43" s="8">
        <f>FC_IND_CPC_BC_E!U43+FC_IND_CPC_OC_E!U43+FC_IND_CPC_PH_E!U43</f>
        <v>3.2912848799999996</v>
      </c>
      <c r="V43" s="8">
        <f>FC_IND_CPC_BC_E!V43+FC_IND_CPC_OC_E!V43+FC_IND_CPC_PH_E!V43</f>
        <v>4.3716628799999997</v>
      </c>
      <c r="W43" s="8">
        <f>FC_IND_CPC_BC_E!W43+FC_IND_CPC_OC_E!W43+FC_IND_CPC_PH_E!W43</f>
        <v>3.9312421200000012</v>
      </c>
      <c r="X43" s="8">
        <f>FC_IND_CPC_BC_E!X43+FC_IND_CPC_OC_E!X43+FC_IND_CPC_PH_E!X43</f>
        <v>4.7640668399999999</v>
      </c>
    </row>
    <row r="44" spans="1:24" ht="11.25" customHeight="1" x14ac:dyDescent="0.2">
      <c r="A44" s="28" t="s">
        <v>74</v>
      </c>
      <c r="B44" s="7" t="s">
        <v>75</v>
      </c>
      <c r="C44" s="8">
        <f>FC_IND_CPC_BC_E!C44+FC_IND_CPC_OC_E!C44+FC_IND_CPC_PH_E!C44</f>
        <v>0</v>
      </c>
      <c r="D44" s="8">
        <f>FC_IND_CPC_BC_E!D44+FC_IND_CPC_OC_E!D44+FC_IND_CPC_PH_E!D44</f>
        <v>0</v>
      </c>
      <c r="E44" s="8">
        <f>FC_IND_CPC_BC_E!E44+FC_IND_CPC_OC_E!E44+FC_IND_CPC_PH_E!E44</f>
        <v>0</v>
      </c>
      <c r="F44" s="8">
        <f>FC_IND_CPC_BC_E!F44+FC_IND_CPC_OC_E!F44+FC_IND_CPC_PH_E!F44</f>
        <v>0</v>
      </c>
      <c r="G44" s="8">
        <f>FC_IND_CPC_BC_E!G44+FC_IND_CPC_OC_E!G44+FC_IND_CPC_PH_E!G44</f>
        <v>0</v>
      </c>
      <c r="H44" s="8">
        <f>FC_IND_CPC_BC_E!H44+FC_IND_CPC_OC_E!H44+FC_IND_CPC_PH_E!H44</f>
        <v>0</v>
      </c>
      <c r="I44" s="8">
        <f>FC_IND_CPC_BC_E!I44+FC_IND_CPC_OC_E!I44+FC_IND_CPC_PH_E!I44</f>
        <v>0</v>
      </c>
      <c r="J44" s="8">
        <f>FC_IND_CPC_BC_E!J44+FC_IND_CPC_OC_E!J44+FC_IND_CPC_PH_E!J44</f>
        <v>0</v>
      </c>
      <c r="K44" s="8">
        <f>FC_IND_CPC_BC_E!K44+FC_IND_CPC_OC_E!K44+FC_IND_CPC_PH_E!K44</f>
        <v>0</v>
      </c>
      <c r="L44" s="8">
        <f>FC_IND_CPC_BC_E!L44+FC_IND_CPC_OC_E!L44+FC_IND_CPC_PH_E!L44</f>
        <v>0</v>
      </c>
      <c r="M44" s="8">
        <f>FC_IND_CPC_BC_E!M44+FC_IND_CPC_OC_E!M44+FC_IND_CPC_PH_E!M44</f>
        <v>0</v>
      </c>
      <c r="N44" s="8">
        <f>FC_IND_CPC_BC_E!N44+FC_IND_CPC_OC_E!N44+FC_IND_CPC_PH_E!N44</f>
        <v>0</v>
      </c>
      <c r="O44" s="8">
        <f>FC_IND_CPC_BC_E!O44+FC_IND_CPC_OC_E!O44+FC_IND_CPC_PH_E!O44</f>
        <v>0</v>
      </c>
      <c r="P44" s="8">
        <f>FC_IND_CPC_BC_E!P44+FC_IND_CPC_OC_E!P44+FC_IND_CPC_PH_E!P44</f>
        <v>0</v>
      </c>
      <c r="Q44" s="8">
        <f>FC_IND_CPC_BC_E!Q44+FC_IND_CPC_OC_E!Q44+FC_IND_CPC_PH_E!Q44</f>
        <v>0</v>
      </c>
      <c r="R44" s="8">
        <f>FC_IND_CPC_BC_E!R44+FC_IND_CPC_OC_E!R44+FC_IND_CPC_PH_E!R44</f>
        <v>3.1633999200000003</v>
      </c>
      <c r="S44" s="8">
        <f>FC_IND_CPC_BC_E!S44+FC_IND_CPC_OC_E!S44+FC_IND_CPC_PH_E!S44</f>
        <v>3.1455669600000005</v>
      </c>
      <c r="T44" s="8">
        <f>FC_IND_CPC_BC_E!T44+FC_IND_CPC_OC_E!T44+FC_IND_CPC_PH_E!T44</f>
        <v>2.4369854399999999</v>
      </c>
      <c r="U44" s="8">
        <f>FC_IND_CPC_BC_E!U44+FC_IND_CPC_OC_E!U44+FC_IND_CPC_PH_E!U44</f>
        <v>3.8633436000000008</v>
      </c>
      <c r="V44" s="8">
        <f>FC_IND_CPC_BC_E!V44+FC_IND_CPC_OC_E!V44+FC_IND_CPC_PH_E!V44</f>
        <v>3.0614176800000004</v>
      </c>
      <c r="W44" s="8">
        <f>FC_IND_CPC_BC_E!W44+FC_IND_CPC_OC_E!W44+FC_IND_CPC_PH_E!W44</f>
        <v>2.99092176</v>
      </c>
      <c r="X44" s="8">
        <f>FC_IND_CPC_BC_E!X44+FC_IND_CPC_OC_E!X44+FC_IND_CPC_PH_E!X44</f>
        <v>1.1591424000000001</v>
      </c>
    </row>
    <row r="45" spans="1:24" ht="11.25" customHeight="1" x14ac:dyDescent="0.2">
      <c r="A45" s="28" t="s">
        <v>76</v>
      </c>
      <c r="B45" s="7" t="s">
        <v>77</v>
      </c>
      <c r="C45" s="8">
        <f>FC_IND_CPC_BC_E!C45+FC_IND_CPC_OC_E!C45+FC_IND_CPC_PH_E!C45</f>
        <v>0</v>
      </c>
      <c r="D45" s="8">
        <f>FC_IND_CPC_BC_E!D45+FC_IND_CPC_OC_E!D45+FC_IND_CPC_PH_E!D45</f>
        <v>0</v>
      </c>
      <c r="E45" s="8">
        <f>FC_IND_CPC_BC_E!E45+FC_IND_CPC_OC_E!E45+FC_IND_CPC_PH_E!E45</f>
        <v>0</v>
      </c>
      <c r="F45" s="8">
        <f>FC_IND_CPC_BC_E!F45+FC_IND_CPC_OC_E!F45+FC_IND_CPC_PH_E!F45</f>
        <v>0</v>
      </c>
      <c r="G45" s="8">
        <f>FC_IND_CPC_BC_E!G45+FC_IND_CPC_OC_E!G45+FC_IND_CPC_PH_E!G45</f>
        <v>0</v>
      </c>
      <c r="H45" s="8">
        <f>FC_IND_CPC_BC_E!H45+FC_IND_CPC_OC_E!H45+FC_IND_CPC_PH_E!H45</f>
        <v>0</v>
      </c>
      <c r="I45" s="8">
        <f>FC_IND_CPC_BC_E!I45+FC_IND_CPC_OC_E!I45+FC_IND_CPC_PH_E!I45</f>
        <v>0</v>
      </c>
      <c r="J45" s="8">
        <f>FC_IND_CPC_BC_E!J45+FC_IND_CPC_OC_E!J45+FC_IND_CPC_PH_E!J45</f>
        <v>0</v>
      </c>
      <c r="K45" s="8">
        <f>FC_IND_CPC_BC_E!K45+FC_IND_CPC_OC_E!K45+FC_IND_CPC_PH_E!K45</f>
        <v>0</v>
      </c>
      <c r="L45" s="8">
        <f>FC_IND_CPC_BC_E!L45+FC_IND_CPC_OC_E!L45+FC_IND_CPC_PH_E!L45</f>
        <v>0</v>
      </c>
      <c r="M45" s="8">
        <f>FC_IND_CPC_BC_E!M45+FC_IND_CPC_OC_E!M45+FC_IND_CPC_PH_E!M45</f>
        <v>0</v>
      </c>
      <c r="N45" s="8">
        <f>FC_IND_CPC_BC_E!N45+FC_IND_CPC_OC_E!N45+FC_IND_CPC_PH_E!N45</f>
        <v>0</v>
      </c>
      <c r="O45" s="8">
        <f>FC_IND_CPC_BC_E!O45+FC_IND_CPC_OC_E!O45+FC_IND_CPC_PH_E!O45</f>
        <v>0</v>
      </c>
      <c r="P45" s="8">
        <f>FC_IND_CPC_BC_E!P45+FC_IND_CPC_OC_E!P45+FC_IND_CPC_PH_E!P45</f>
        <v>0</v>
      </c>
      <c r="Q45" s="8">
        <f>FC_IND_CPC_BC_E!Q45+FC_IND_CPC_OC_E!Q45+FC_IND_CPC_PH_E!Q45</f>
        <v>0</v>
      </c>
      <c r="R45" s="8">
        <f>FC_IND_CPC_BC_E!R45+FC_IND_CPC_OC_E!R45+FC_IND_CPC_PH_E!R45</f>
        <v>0</v>
      </c>
      <c r="S45" s="8">
        <f>FC_IND_CPC_BC_E!S45+FC_IND_CPC_OC_E!S45+FC_IND_CPC_PH_E!S45</f>
        <v>0</v>
      </c>
      <c r="T45" s="8">
        <f>FC_IND_CPC_BC_E!T45+FC_IND_CPC_OC_E!T45+FC_IND_CPC_PH_E!T45</f>
        <v>0</v>
      </c>
      <c r="U45" s="8">
        <f>FC_IND_CPC_BC_E!U45+FC_IND_CPC_OC_E!U45+FC_IND_CPC_PH_E!U45</f>
        <v>0</v>
      </c>
      <c r="V45" s="8">
        <f>FC_IND_CPC_BC_E!V45+FC_IND_CPC_OC_E!V45+FC_IND_CPC_PH_E!V45</f>
        <v>0</v>
      </c>
      <c r="W45" s="8">
        <f>FC_IND_CPC_BC_E!W45+FC_IND_CPC_OC_E!W45+FC_IND_CPC_PH_E!W45</f>
        <v>0</v>
      </c>
      <c r="X45" s="8">
        <f>FC_IND_CPC_BC_E!X45+FC_IND_CPC_OC_E!X45+FC_IND_CPC_PH_E!X45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FC_IND_CPC_BC_E!C46+FC_IND_CPC_OC_E!C46+FC_IND_CPC_PH_E!C46</f>
        <v>0</v>
      </c>
      <c r="D46" s="8">
        <f>FC_IND_CPC_BC_E!D46+FC_IND_CPC_OC_E!D46+FC_IND_CPC_PH_E!D46</f>
        <v>0</v>
      </c>
      <c r="E46" s="8">
        <f>FC_IND_CPC_BC_E!E46+FC_IND_CPC_OC_E!E46+FC_IND_CPC_PH_E!E46</f>
        <v>0</v>
      </c>
      <c r="F46" s="8">
        <f>FC_IND_CPC_BC_E!F46+FC_IND_CPC_OC_E!F46+FC_IND_CPC_PH_E!F46</f>
        <v>0</v>
      </c>
      <c r="G46" s="8">
        <f>FC_IND_CPC_BC_E!G46+FC_IND_CPC_OC_E!G46+FC_IND_CPC_PH_E!G46</f>
        <v>0</v>
      </c>
      <c r="H46" s="8">
        <f>FC_IND_CPC_BC_E!H46+FC_IND_CPC_OC_E!H46+FC_IND_CPC_PH_E!H46</f>
        <v>0</v>
      </c>
      <c r="I46" s="8">
        <f>FC_IND_CPC_BC_E!I46+FC_IND_CPC_OC_E!I46+FC_IND_CPC_PH_E!I46</f>
        <v>0</v>
      </c>
      <c r="J46" s="8">
        <f>FC_IND_CPC_BC_E!J46+FC_IND_CPC_OC_E!J46+FC_IND_CPC_PH_E!J46</f>
        <v>0</v>
      </c>
      <c r="K46" s="8">
        <f>FC_IND_CPC_BC_E!K46+FC_IND_CPC_OC_E!K46+FC_IND_CPC_PH_E!K46</f>
        <v>0</v>
      </c>
      <c r="L46" s="8">
        <f>FC_IND_CPC_BC_E!L46+FC_IND_CPC_OC_E!L46+FC_IND_CPC_PH_E!L46</f>
        <v>0</v>
      </c>
      <c r="M46" s="8">
        <f>FC_IND_CPC_BC_E!M46+FC_IND_CPC_OC_E!M46+FC_IND_CPC_PH_E!M46</f>
        <v>0</v>
      </c>
      <c r="N46" s="8">
        <f>FC_IND_CPC_BC_E!N46+FC_IND_CPC_OC_E!N46+FC_IND_CPC_PH_E!N46</f>
        <v>0</v>
      </c>
      <c r="O46" s="8">
        <f>FC_IND_CPC_BC_E!O46+FC_IND_CPC_OC_E!O46+FC_IND_CPC_PH_E!O46</f>
        <v>0</v>
      </c>
      <c r="P46" s="8">
        <f>FC_IND_CPC_BC_E!P46+FC_IND_CPC_OC_E!P46+FC_IND_CPC_PH_E!P46</f>
        <v>0</v>
      </c>
      <c r="Q46" s="8">
        <f>FC_IND_CPC_BC_E!Q46+FC_IND_CPC_OC_E!Q46+FC_IND_CPC_PH_E!Q46</f>
        <v>0</v>
      </c>
      <c r="R46" s="8">
        <f>FC_IND_CPC_BC_E!R46+FC_IND_CPC_OC_E!R46+FC_IND_CPC_PH_E!R46</f>
        <v>0</v>
      </c>
      <c r="S46" s="8">
        <f>FC_IND_CPC_BC_E!S46+FC_IND_CPC_OC_E!S46+FC_IND_CPC_PH_E!S46</f>
        <v>0</v>
      </c>
      <c r="T46" s="8">
        <f>FC_IND_CPC_BC_E!T46+FC_IND_CPC_OC_E!T46+FC_IND_CPC_PH_E!T46</f>
        <v>0</v>
      </c>
      <c r="U46" s="8">
        <f>FC_IND_CPC_BC_E!U46+FC_IND_CPC_OC_E!U46+FC_IND_CPC_PH_E!U46</f>
        <v>0</v>
      </c>
      <c r="V46" s="8">
        <f>FC_IND_CPC_BC_E!V46+FC_IND_CPC_OC_E!V46+FC_IND_CPC_PH_E!V46</f>
        <v>0</v>
      </c>
      <c r="W46" s="8">
        <f>FC_IND_CPC_BC_E!W46+FC_IND_CPC_OC_E!W46+FC_IND_CPC_PH_E!W46</f>
        <v>0</v>
      </c>
      <c r="X46" s="8">
        <f>FC_IND_CPC_BC_E!X46+FC_IND_CPC_OC_E!X46+FC_IND_CPC_PH_E!X46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FC_IND_CPC_BC_E!C47+FC_IND_CPC_OC_E!C47+FC_IND_CPC_PH_E!C47</f>
        <v>0</v>
      </c>
      <c r="D47" s="8">
        <f>FC_IND_CPC_BC_E!D47+FC_IND_CPC_OC_E!D47+FC_IND_CPC_PH_E!D47</f>
        <v>0</v>
      </c>
      <c r="E47" s="8">
        <f>FC_IND_CPC_BC_E!E47+FC_IND_CPC_OC_E!E47+FC_IND_CPC_PH_E!E47</f>
        <v>0</v>
      </c>
      <c r="F47" s="8">
        <f>FC_IND_CPC_BC_E!F47+FC_IND_CPC_OC_E!F47+FC_IND_CPC_PH_E!F47</f>
        <v>0</v>
      </c>
      <c r="G47" s="8">
        <f>FC_IND_CPC_BC_E!G47+FC_IND_CPC_OC_E!G47+FC_IND_CPC_PH_E!G47</f>
        <v>0</v>
      </c>
      <c r="H47" s="8">
        <f>FC_IND_CPC_BC_E!H47+FC_IND_CPC_OC_E!H47+FC_IND_CPC_PH_E!H47</f>
        <v>0</v>
      </c>
      <c r="I47" s="8">
        <f>FC_IND_CPC_BC_E!I47+FC_IND_CPC_OC_E!I47+FC_IND_CPC_PH_E!I47</f>
        <v>0</v>
      </c>
      <c r="J47" s="8">
        <f>FC_IND_CPC_BC_E!J47+FC_IND_CPC_OC_E!J47+FC_IND_CPC_PH_E!J47</f>
        <v>0</v>
      </c>
      <c r="K47" s="8">
        <f>FC_IND_CPC_BC_E!K47+FC_IND_CPC_OC_E!K47+FC_IND_CPC_PH_E!K47</f>
        <v>0</v>
      </c>
      <c r="L47" s="8">
        <f>FC_IND_CPC_BC_E!L47+FC_IND_CPC_OC_E!L47+FC_IND_CPC_PH_E!L47</f>
        <v>0</v>
      </c>
      <c r="M47" s="8">
        <f>FC_IND_CPC_BC_E!M47+FC_IND_CPC_OC_E!M47+FC_IND_CPC_PH_E!M47</f>
        <v>0</v>
      </c>
      <c r="N47" s="8">
        <f>FC_IND_CPC_BC_E!N47+FC_IND_CPC_OC_E!N47+FC_IND_CPC_PH_E!N47</f>
        <v>0</v>
      </c>
      <c r="O47" s="8">
        <f>FC_IND_CPC_BC_E!O47+FC_IND_CPC_OC_E!O47+FC_IND_CPC_PH_E!O47</f>
        <v>0</v>
      </c>
      <c r="P47" s="8">
        <f>FC_IND_CPC_BC_E!P47+FC_IND_CPC_OC_E!P47+FC_IND_CPC_PH_E!P47</f>
        <v>0</v>
      </c>
      <c r="Q47" s="8">
        <f>FC_IND_CPC_BC_E!Q47+FC_IND_CPC_OC_E!Q47+FC_IND_CPC_PH_E!Q47</f>
        <v>0</v>
      </c>
      <c r="R47" s="8">
        <f>FC_IND_CPC_BC_E!R47+FC_IND_CPC_OC_E!R47+FC_IND_CPC_PH_E!R47</f>
        <v>0</v>
      </c>
      <c r="S47" s="8">
        <f>FC_IND_CPC_BC_E!S47+FC_IND_CPC_OC_E!S47+FC_IND_CPC_PH_E!S47</f>
        <v>0</v>
      </c>
      <c r="T47" s="8">
        <f>FC_IND_CPC_BC_E!T47+FC_IND_CPC_OC_E!T47+FC_IND_CPC_PH_E!T47</f>
        <v>0</v>
      </c>
      <c r="U47" s="8">
        <f>FC_IND_CPC_BC_E!U47+FC_IND_CPC_OC_E!U47+FC_IND_CPC_PH_E!U47</f>
        <v>0</v>
      </c>
      <c r="V47" s="8">
        <f>FC_IND_CPC_BC_E!V47+FC_IND_CPC_OC_E!V47+FC_IND_CPC_PH_E!V47</f>
        <v>0</v>
      </c>
      <c r="W47" s="8">
        <f>FC_IND_CPC_BC_E!W47+FC_IND_CPC_OC_E!W47+FC_IND_CPC_PH_E!W47</f>
        <v>0</v>
      </c>
      <c r="X47" s="8">
        <f>FC_IND_CPC_BC_E!X47+FC_IND_CPC_OC_E!X47+FC_IND_CPC_PH_E!X47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FC_IND_CPC_BC_E!C48+FC_IND_CPC_OC_E!C48+FC_IND_CPC_PH_E!C48</f>
        <v>0</v>
      </c>
      <c r="D48" s="8">
        <f>FC_IND_CPC_BC_E!D48+FC_IND_CPC_OC_E!D48+FC_IND_CPC_PH_E!D48</f>
        <v>0</v>
      </c>
      <c r="E48" s="8">
        <f>FC_IND_CPC_BC_E!E48+FC_IND_CPC_OC_E!E48+FC_IND_CPC_PH_E!E48</f>
        <v>0</v>
      </c>
      <c r="F48" s="8">
        <f>FC_IND_CPC_BC_E!F48+FC_IND_CPC_OC_E!F48+FC_IND_CPC_PH_E!F48</f>
        <v>0</v>
      </c>
      <c r="G48" s="8">
        <f>FC_IND_CPC_BC_E!G48+FC_IND_CPC_OC_E!G48+FC_IND_CPC_PH_E!G48</f>
        <v>0</v>
      </c>
      <c r="H48" s="8">
        <f>FC_IND_CPC_BC_E!H48+FC_IND_CPC_OC_E!H48+FC_IND_CPC_PH_E!H48</f>
        <v>0</v>
      </c>
      <c r="I48" s="8">
        <f>FC_IND_CPC_BC_E!I48+FC_IND_CPC_OC_E!I48+FC_IND_CPC_PH_E!I48</f>
        <v>0</v>
      </c>
      <c r="J48" s="8">
        <f>FC_IND_CPC_BC_E!J48+FC_IND_CPC_OC_E!J48+FC_IND_CPC_PH_E!J48</f>
        <v>0</v>
      </c>
      <c r="K48" s="8">
        <f>FC_IND_CPC_BC_E!K48+FC_IND_CPC_OC_E!K48+FC_IND_CPC_PH_E!K48</f>
        <v>0</v>
      </c>
      <c r="L48" s="8">
        <f>FC_IND_CPC_BC_E!L48+FC_IND_CPC_OC_E!L48+FC_IND_CPC_PH_E!L48</f>
        <v>0</v>
      </c>
      <c r="M48" s="8">
        <f>FC_IND_CPC_BC_E!M48+FC_IND_CPC_OC_E!M48+FC_IND_CPC_PH_E!M48</f>
        <v>0</v>
      </c>
      <c r="N48" s="8">
        <f>FC_IND_CPC_BC_E!N48+FC_IND_CPC_OC_E!N48+FC_IND_CPC_PH_E!N48</f>
        <v>0</v>
      </c>
      <c r="O48" s="8">
        <f>FC_IND_CPC_BC_E!O48+FC_IND_CPC_OC_E!O48+FC_IND_CPC_PH_E!O48</f>
        <v>0</v>
      </c>
      <c r="P48" s="8">
        <f>FC_IND_CPC_BC_E!P48+FC_IND_CPC_OC_E!P48+FC_IND_CPC_PH_E!P48</f>
        <v>0</v>
      </c>
      <c r="Q48" s="8">
        <f>FC_IND_CPC_BC_E!Q48+FC_IND_CPC_OC_E!Q48+FC_IND_CPC_PH_E!Q48</f>
        <v>0</v>
      </c>
      <c r="R48" s="8">
        <f>FC_IND_CPC_BC_E!R48+FC_IND_CPC_OC_E!R48+FC_IND_CPC_PH_E!R48</f>
        <v>0</v>
      </c>
      <c r="S48" s="8">
        <f>FC_IND_CPC_BC_E!S48+FC_IND_CPC_OC_E!S48+FC_IND_CPC_PH_E!S48</f>
        <v>0</v>
      </c>
      <c r="T48" s="8">
        <f>FC_IND_CPC_BC_E!T48+FC_IND_CPC_OC_E!T48+FC_IND_CPC_PH_E!T48</f>
        <v>0</v>
      </c>
      <c r="U48" s="8">
        <f>FC_IND_CPC_BC_E!U48+FC_IND_CPC_OC_E!U48+FC_IND_CPC_PH_E!U48</f>
        <v>0</v>
      </c>
      <c r="V48" s="8">
        <f>FC_IND_CPC_BC_E!V48+FC_IND_CPC_OC_E!V48+FC_IND_CPC_PH_E!V48</f>
        <v>0</v>
      </c>
      <c r="W48" s="8">
        <f>FC_IND_CPC_BC_E!W48+FC_IND_CPC_OC_E!W48+FC_IND_CPC_PH_E!W48</f>
        <v>0</v>
      </c>
      <c r="X48" s="8">
        <f>FC_IND_CPC_BC_E!X48+FC_IND_CPC_OC_E!X48+FC_IND_CPC_PH_E!X48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FC_IND_CPC_BC_E!C49+FC_IND_CPC_OC_E!C49+FC_IND_CPC_PH_E!C49</f>
        <v>0</v>
      </c>
      <c r="D49" s="8">
        <f>FC_IND_CPC_BC_E!D49+FC_IND_CPC_OC_E!D49+FC_IND_CPC_PH_E!D49</f>
        <v>0</v>
      </c>
      <c r="E49" s="8">
        <f>FC_IND_CPC_BC_E!E49+FC_IND_CPC_OC_E!E49+FC_IND_CPC_PH_E!E49</f>
        <v>0</v>
      </c>
      <c r="F49" s="8">
        <f>FC_IND_CPC_BC_E!F49+FC_IND_CPC_OC_E!F49+FC_IND_CPC_PH_E!F49</f>
        <v>0</v>
      </c>
      <c r="G49" s="8">
        <f>FC_IND_CPC_BC_E!G49+FC_IND_CPC_OC_E!G49+FC_IND_CPC_PH_E!G49</f>
        <v>0</v>
      </c>
      <c r="H49" s="8">
        <f>FC_IND_CPC_BC_E!H49+FC_IND_CPC_OC_E!H49+FC_IND_CPC_PH_E!H49</f>
        <v>0</v>
      </c>
      <c r="I49" s="8">
        <f>FC_IND_CPC_BC_E!I49+FC_IND_CPC_OC_E!I49+FC_IND_CPC_PH_E!I49</f>
        <v>0</v>
      </c>
      <c r="J49" s="8">
        <f>FC_IND_CPC_BC_E!J49+FC_IND_CPC_OC_E!J49+FC_IND_CPC_PH_E!J49</f>
        <v>0</v>
      </c>
      <c r="K49" s="8">
        <f>FC_IND_CPC_BC_E!K49+FC_IND_CPC_OC_E!K49+FC_IND_CPC_PH_E!K49</f>
        <v>0</v>
      </c>
      <c r="L49" s="8">
        <f>FC_IND_CPC_BC_E!L49+FC_IND_CPC_OC_E!L49+FC_IND_CPC_PH_E!L49</f>
        <v>0</v>
      </c>
      <c r="M49" s="8">
        <f>FC_IND_CPC_BC_E!M49+FC_IND_CPC_OC_E!M49+FC_IND_CPC_PH_E!M49</f>
        <v>0</v>
      </c>
      <c r="N49" s="8">
        <f>FC_IND_CPC_BC_E!N49+FC_IND_CPC_OC_E!N49+FC_IND_CPC_PH_E!N49</f>
        <v>0</v>
      </c>
      <c r="O49" s="8">
        <f>FC_IND_CPC_BC_E!O49+FC_IND_CPC_OC_E!O49+FC_IND_CPC_PH_E!O49</f>
        <v>0</v>
      </c>
      <c r="P49" s="8">
        <f>FC_IND_CPC_BC_E!P49+FC_IND_CPC_OC_E!P49+FC_IND_CPC_PH_E!P49</f>
        <v>0</v>
      </c>
      <c r="Q49" s="8">
        <f>FC_IND_CPC_BC_E!Q49+FC_IND_CPC_OC_E!Q49+FC_IND_CPC_PH_E!Q49</f>
        <v>0</v>
      </c>
      <c r="R49" s="8">
        <f>FC_IND_CPC_BC_E!R49+FC_IND_CPC_OC_E!R49+FC_IND_CPC_PH_E!R49</f>
        <v>0</v>
      </c>
      <c r="S49" s="8">
        <f>FC_IND_CPC_BC_E!S49+FC_IND_CPC_OC_E!S49+FC_IND_CPC_PH_E!S49</f>
        <v>0</v>
      </c>
      <c r="T49" s="8">
        <f>FC_IND_CPC_BC_E!T49+FC_IND_CPC_OC_E!T49+FC_IND_CPC_PH_E!T49</f>
        <v>0</v>
      </c>
      <c r="U49" s="8">
        <f>FC_IND_CPC_BC_E!U49+FC_IND_CPC_OC_E!U49+FC_IND_CPC_PH_E!U49</f>
        <v>0</v>
      </c>
      <c r="V49" s="8">
        <f>FC_IND_CPC_BC_E!V49+FC_IND_CPC_OC_E!V49+FC_IND_CPC_PH_E!V49</f>
        <v>0</v>
      </c>
      <c r="W49" s="8">
        <f>FC_IND_CPC_BC_E!W49+FC_IND_CPC_OC_E!W49+FC_IND_CPC_PH_E!W49</f>
        <v>0</v>
      </c>
      <c r="X49" s="8">
        <f>FC_IND_CPC_BC_E!X49+FC_IND_CPC_OC_E!X49+FC_IND_CPC_PH_E!X49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FC_IND_CPC_BC_E!C50+FC_IND_CPC_OC_E!C50+FC_IND_CPC_PH_E!C50</f>
        <v>0</v>
      </c>
      <c r="D50" s="8">
        <f>FC_IND_CPC_BC_E!D50+FC_IND_CPC_OC_E!D50+FC_IND_CPC_PH_E!D50</f>
        <v>0</v>
      </c>
      <c r="E50" s="8">
        <f>FC_IND_CPC_BC_E!E50+FC_IND_CPC_OC_E!E50+FC_IND_CPC_PH_E!E50</f>
        <v>0</v>
      </c>
      <c r="F50" s="8">
        <f>FC_IND_CPC_BC_E!F50+FC_IND_CPC_OC_E!F50+FC_IND_CPC_PH_E!F50</f>
        <v>0</v>
      </c>
      <c r="G50" s="8">
        <f>FC_IND_CPC_BC_E!G50+FC_IND_CPC_OC_E!G50+FC_IND_CPC_PH_E!G50</f>
        <v>0</v>
      </c>
      <c r="H50" s="8">
        <f>FC_IND_CPC_BC_E!H50+FC_IND_CPC_OC_E!H50+FC_IND_CPC_PH_E!H50</f>
        <v>0</v>
      </c>
      <c r="I50" s="8">
        <f>FC_IND_CPC_BC_E!I50+FC_IND_CPC_OC_E!I50+FC_IND_CPC_PH_E!I50</f>
        <v>0</v>
      </c>
      <c r="J50" s="8">
        <f>FC_IND_CPC_BC_E!J50+FC_IND_CPC_OC_E!J50+FC_IND_CPC_PH_E!J50</f>
        <v>0</v>
      </c>
      <c r="K50" s="8">
        <f>FC_IND_CPC_BC_E!K50+FC_IND_CPC_OC_E!K50+FC_IND_CPC_PH_E!K50</f>
        <v>0</v>
      </c>
      <c r="L50" s="8">
        <f>FC_IND_CPC_BC_E!L50+FC_IND_CPC_OC_E!L50+FC_IND_CPC_PH_E!L50</f>
        <v>0</v>
      </c>
      <c r="M50" s="8">
        <f>FC_IND_CPC_BC_E!M50+FC_IND_CPC_OC_E!M50+FC_IND_CPC_PH_E!M50</f>
        <v>0</v>
      </c>
      <c r="N50" s="8">
        <f>FC_IND_CPC_BC_E!N50+FC_IND_CPC_OC_E!N50+FC_IND_CPC_PH_E!N50</f>
        <v>0</v>
      </c>
      <c r="O50" s="8">
        <f>FC_IND_CPC_BC_E!O50+FC_IND_CPC_OC_E!O50+FC_IND_CPC_PH_E!O50</f>
        <v>0</v>
      </c>
      <c r="P50" s="8">
        <f>FC_IND_CPC_BC_E!P50+FC_IND_CPC_OC_E!P50+FC_IND_CPC_PH_E!P50</f>
        <v>0</v>
      </c>
      <c r="Q50" s="8">
        <f>FC_IND_CPC_BC_E!Q50+FC_IND_CPC_OC_E!Q50+FC_IND_CPC_PH_E!Q50</f>
        <v>0</v>
      </c>
      <c r="R50" s="8">
        <f>FC_IND_CPC_BC_E!R50+FC_IND_CPC_OC_E!R50+FC_IND_CPC_PH_E!R50</f>
        <v>0</v>
      </c>
      <c r="S50" s="8">
        <f>FC_IND_CPC_BC_E!S50+FC_IND_CPC_OC_E!S50+FC_IND_CPC_PH_E!S50</f>
        <v>0</v>
      </c>
      <c r="T50" s="8">
        <f>FC_IND_CPC_BC_E!T50+FC_IND_CPC_OC_E!T50+FC_IND_CPC_PH_E!T50</f>
        <v>0</v>
      </c>
      <c r="U50" s="8">
        <f>FC_IND_CPC_BC_E!U50+FC_IND_CPC_OC_E!U50+FC_IND_CPC_PH_E!U50</f>
        <v>0</v>
      </c>
      <c r="V50" s="8">
        <f>FC_IND_CPC_BC_E!V50+FC_IND_CPC_OC_E!V50+FC_IND_CPC_PH_E!V50</f>
        <v>0</v>
      </c>
      <c r="W50" s="8">
        <f>FC_IND_CPC_BC_E!W50+FC_IND_CPC_OC_E!W50+FC_IND_CPC_PH_E!W50</f>
        <v>0</v>
      </c>
      <c r="X50" s="8">
        <f>FC_IND_CPC_BC_E!X50+FC_IND_CPC_OC_E!X50+FC_IND_CPC_PH_E!X50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FC_IND_CPC_BC_E!C51+FC_IND_CPC_OC_E!C51+FC_IND_CPC_PH_E!C51</f>
        <v>0</v>
      </c>
      <c r="D51" s="27">
        <f>FC_IND_CPC_BC_E!D51+FC_IND_CPC_OC_E!D51+FC_IND_CPC_PH_E!D51</f>
        <v>0</v>
      </c>
      <c r="E51" s="27">
        <f>FC_IND_CPC_BC_E!E51+FC_IND_CPC_OC_E!E51+FC_IND_CPC_PH_E!E51</f>
        <v>0</v>
      </c>
      <c r="F51" s="27">
        <f>FC_IND_CPC_BC_E!F51+FC_IND_CPC_OC_E!F51+FC_IND_CPC_PH_E!F51</f>
        <v>0</v>
      </c>
      <c r="G51" s="27">
        <f>FC_IND_CPC_BC_E!G51+FC_IND_CPC_OC_E!G51+FC_IND_CPC_PH_E!G51</f>
        <v>0</v>
      </c>
      <c r="H51" s="27">
        <f>FC_IND_CPC_BC_E!H51+FC_IND_CPC_OC_E!H51+FC_IND_CPC_PH_E!H51</f>
        <v>0</v>
      </c>
      <c r="I51" s="27">
        <f>FC_IND_CPC_BC_E!I51+FC_IND_CPC_OC_E!I51+FC_IND_CPC_PH_E!I51</f>
        <v>0</v>
      </c>
      <c r="J51" s="27">
        <f>FC_IND_CPC_BC_E!J51+FC_IND_CPC_OC_E!J51+FC_IND_CPC_PH_E!J51</f>
        <v>0</v>
      </c>
      <c r="K51" s="27">
        <f>FC_IND_CPC_BC_E!K51+FC_IND_CPC_OC_E!K51+FC_IND_CPC_PH_E!K51</f>
        <v>0</v>
      </c>
      <c r="L51" s="27">
        <f>FC_IND_CPC_BC_E!L51+FC_IND_CPC_OC_E!L51+FC_IND_CPC_PH_E!L51</f>
        <v>0</v>
      </c>
      <c r="M51" s="27">
        <f>FC_IND_CPC_BC_E!M51+FC_IND_CPC_OC_E!M51+FC_IND_CPC_PH_E!M51</f>
        <v>0</v>
      </c>
      <c r="N51" s="27">
        <f>FC_IND_CPC_BC_E!N51+FC_IND_CPC_OC_E!N51+FC_IND_CPC_PH_E!N51</f>
        <v>0</v>
      </c>
      <c r="O51" s="27">
        <f>FC_IND_CPC_BC_E!O51+FC_IND_CPC_OC_E!O51+FC_IND_CPC_PH_E!O51</f>
        <v>0</v>
      </c>
      <c r="P51" s="27">
        <f>FC_IND_CPC_BC_E!P51+FC_IND_CPC_OC_E!P51+FC_IND_CPC_PH_E!P51</f>
        <v>0</v>
      </c>
      <c r="Q51" s="27">
        <f>FC_IND_CPC_BC_E!Q51+FC_IND_CPC_OC_E!Q51+FC_IND_CPC_PH_E!Q51</f>
        <v>0</v>
      </c>
      <c r="R51" s="27">
        <f>FC_IND_CPC_BC_E!R51+FC_IND_CPC_OC_E!R51+FC_IND_CPC_PH_E!R51</f>
        <v>0</v>
      </c>
      <c r="S51" s="27">
        <f>FC_IND_CPC_BC_E!S51+FC_IND_CPC_OC_E!S51+FC_IND_CPC_PH_E!S51</f>
        <v>0</v>
      </c>
      <c r="T51" s="27">
        <f>FC_IND_CPC_BC_E!T51+FC_IND_CPC_OC_E!T51+FC_IND_CPC_PH_E!T51</f>
        <v>0</v>
      </c>
      <c r="U51" s="27">
        <f>FC_IND_CPC_BC_E!U51+FC_IND_CPC_OC_E!U51+FC_IND_CPC_PH_E!U51</f>
        <v>0</v>
      </c>
      <c r="V51" s="27">
        <f>FC_IND_CPC_BC_E!V51+FC_IND_CPC_OC_E!V51+FC_IND_CPC_PH_E!V51</f>
        <v>0</v>
      </c>
      <c r="W51" s="27">
        <f>FC_IND_CPC_BC_E!W51+FC_IND_CPC_OC_E!W51+FC_IND_CPC_PH_E!W51</f>
        <v>0</v>
      </c>
      <c r="X51" s="27">
        <f>FC_IND_CPC_BC_E!X51+FC_IND_CPC_OC_E!X51+FC_IND_CPC_PH_E!X51</f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28">SUM(C53:C54)</f>
        <v>0</v>
      </c>
      <c r="D52" s="27">
        <f t="shared" ref="D52:W52" si="29">SUM(D53:D54)</f>
        <v>0</v>
      </c>
      <c r="E52" s="27">
        <f t="shared" si="29"/>
        <v>0</v>
      </c>
      <c r="F52" s="27">
        <f t="shared" si="29"/>
        <v>0</v>
      </c>
      <c r="G52" s="27">
        <f t="shared" si="29"/>
        <v>0</v>
      </c>
      <c r="H52" s="27">
        <f t="shared" si="29"/>
        <v>0</v>
      </c>
      <c r="I52" s="27">
        <f t="shared" si="29"/>
        <v>0</v>
      </c>
      <c r="J52" s="27">
        <f t="shared" si="29"/>
        <v>0</v>
      </c>
      <c r="K52" s="27">
        <f t="shared" si="29"/>
        <v>0</v>
      </c>
      <c r="L52" s="27">
        <f t="shared" si="29"/>
        <v>0</v>
      </c>
      <c r="M52" s="27">
        <f t="shared" si="29"/>
        <v>0</v>
      </c>
      <c r="N52" s="27">
        <f t="shared" si="29"/>
        <v>0</v>
      </c>
      <c r="O52" s="27">
        <f t="shared" si="29"/>
        <v>0</v>
      </c>
      <c r="P52" s="27">
        <f t="shared" si="29"/>
        <v>0</v>
      </c>
      <c r="Q52" s="27">
        <f t="shared" si="29"/>
        <v>0</v>
      </c>
      <c r="R52" s="27">
        <f t="shared" si="29"/>
        <v>0</v>
      </c>
      <c r="S52" s="27">
        <f t="shared" si="29"/>
        <v>0</v>
      </c>
      <c r="T52" s="27">
        <f t="shared" si="29"/>
        <v>0</v>
      </c>
      <c r="U52" s="27">
        <f t="shared" si="29"/>
        <v>0</v>
      </c>
      <c r="V52" s="27">
        <f t="shared" si="29"/>
        <v>0</v>
      </c>
      <c r="W52" s="27">
        <f t="shared" si="29"/>
        <v>0</v>
      </c>
      <c r="X52" s="27">
        <f t="shared" ref="X52" si="30">SUM(X53:X54)</f>
        <v>0</v>
      </c>
    </row>
    <row r="53" spans="1:24" ht="11.25" customHeight="1" x14ac:dyDescent="0.2">
      <c r="A53" s="29" t="s">
        <v>116</v>
      </c>
      <c r="B53" s="7" t="s">
        <v>117</v>
      </c>
      <c r="C53" s="8">
        <f>FC_IND_CPC_BC_E!C53+FC_IND_CPC_OC_E!C53+FC_IND_CPC_PH_E!C53</f>
        <v>0</v>
      </c>
      <c r="D53" s="8">
        <f>FC_IND_CPC_BC_E!D53+FC_IND_CPC_OC_E!D53+FC_IND_CPC_PH_E!D53</f>
        <v>0</v>
      </c>
      <c r="E53" s="8">
        <f>FC_IND_CPC_BC_E!E53+FC_IND_CPC_OC_E!E53+FC_IND_CPC_PH_E!E53</f>
        <v>0</v>
      </c>
      <c r="F53" s="8">
        <f>FC_IND_CPC_BC_E!F53+FC_IND_CPC_OC_E!F53+FC_IND_CPC_PH_E!F53</f>
        <v>0</v>
      </c>
      <c r="G53" s="8">
        <f>FC_IND_CPC_BC_E!G53+FC_IND_CPC_OC_E!G53+FC_IND_CPC_PH_E!G53</f>
        <v>0</v>
      </c>
      <c r="H53" s="8">
        <f>FC_IND_CPC_BC_E!H53+FC_IND_CPC_OC_E!H53+FC_IND_CPC_PH_E!H53</f>
        <v>0</v>
      </c>
      <c r="I53" s="8">
        <f>FC_IND_CPC_BC_E!I53+FC_IND_CPC_OC_E!I53+FC_IND_CPC_PH_E!I53</f>
        <v>0</v>
      </c>
      <c r="J53" s="8">
        <f>FC_IND_CPC_BC_E!J53+FC_IND_CPC_OC_E!J53+FC_IND_CPC_PH_E!J53</f>
        <v>0</v>
      </c>
      <c r="K53" s="8">
        <f>FC_IND_CPC_BC_E!K53+FC_IND_CPC_OC_E!K53+FC_IND_CPC_PH_E!K53</f>
        <v>0</v>
      </c>
      <c r="L53" s="8">
        <f>FC_IND_CPC_BC_E!L53+FC_IND_CPC_OC_E!L53+FC_IND_CPC_PH_E!L53</f>
        <v>0</v>
      </c>
      <c r="M53" s="8">
        <f>FC_IND_CPC_BC_E!M53+FC_IND_CPC_OC_E!M53+FC_IND_CPC_PH_E!M53</f>
        <v>0</v>
      </c>
      <c r="N53" s="8">
        <f>FC_IND_CPC_BC_E!N53+FC_IND_CPC_OC_E!N53+FC_IND_CPC_PH_E!N53</f>
        <v>0</v>
      </c>
      <c r="O53" s="8">
        <f>FC_IND_CPC_BC_E!O53+FC_IND_CPC_OC_E!O53+FC_IND_CPC_PH_E!O53</f>
        <v>0</v>
      </c>
      <c r="P53" s="8">
        <f>FC_IND_CPC_BC_E!P53+FC_IND_CPC_OC_E!P53+FC_IND_CPC_PH_E!P53</f>
        <v>0</v>
      </c>
      <c r="Q53" s="8">
        <f>FC_IND_CPC_BC_E!Q53+FC_IND_CPC_OC_E!Q53+FC_IND_CPC_PH_E!Q53</f>
        <v>0</v>
      </c>
      <c r="R53" s="8">
        <f>FC_IND_CPC_BC_E!R53+FC_IND_CPC_OC_E!R53+FC_IND_CPC_PH_E!R53</f>
        <v>0</v>
      </c>
      <c r="S53" s="8">
        <f>FC_IND_CPC_BC_E!S53+FC_IND_CPC_OC_E!S53+FC_IND_CPC_PH_E!S53</f>
        <v>0</v>
      </c>
      <c r="T53" s="8">
        <f>FC_IND_CPC_BC_E!T53+FC_IND_CPC_OC_E!T53+FC_IND_CPC_PH_E!T53</f>
        <v>0</v>
      </c>
      <c r="U53" s="8">
        <f>FC_IND_CPC_BC_E!U53+FC_IND_CPC_OC_E!U53+FC_IND_CPC_PH_E!U53</f>
        <v>0</v>
      </c>
      <c r="V53" s="8">
        <f>FC_IND_CPC_BC_E!V53+FC_IND_CPC_OC_E!V53+FC_IND_CPC_PH_E!V53</f>
        <v>0</v>
      </c>
      <c r="W53" s="8">
        <f>FC_IND_CPC_BC_E!W53+FC_IND_CPC_OC_E!W53+FC_IND_CPC_PH_E!W53</f>
        <v>0</v>
      </c>
      <c r="X53" s="8">
        <f>FC_IND_CPC_BC_E!X53+FC_IND_CPC_OC_E!X53+FC_IND_CPC_PH_E!X53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FC_IND_CPC_BC_E!C54+FC_IND_CPC_OC_E!C54+FC_IND_CPC_PH_E!C54</f>
        <v>0</v>
      </c>
      <c r="D54" s="45">
        <f>FC_IND_CPC_BC_E!D54+FC_IND_CPC_OC_E!D54+FC_IND_CPC_PH_E!D54</f>
        <v>0</v>
      </c>
      <c r="E54" s="45">
        <f>FC_IND_CPC_BC_E!E54+FC_IND_CPC_OC_E!E54+FC_IND_CPC_PH_E!E54</f>
        <v>0</v>
      </c>
      <c r="F54" s="45">
        <f>FC_IND_CPC_BC_E!F54+FC_IND_CPC_OC_E!F54+FC_IND_CPC_PH_E!F54</f>
        <v>0</v>
      </c>
      <c r="G54" s="45">
        <f>FC_IND_CPC_BC_E!G54+FC_IND_CPC_OC_E!G54+FC_IND_CPC_PH_E!G54</f>
        <v>0</v>
      </c>
      <c r="H54" s="45">
        <f>FC_IND_CPC_BC_E!H54+FC_IND_CPC_OC_E!H54+FC_IND_CPC_PH_E!H54</f>
        <v>0</v>
      </c>
      <c r="I54" s="45">
        <f>FC_IND_CPC_BC_E!I54+FC_IND_CPC_OC_E!I54+FC_IND_CPC_PH_E!I54</f>
        <v>0</v>
      </c>
      <c r="J54" s="45">
        <f>FC_IND_CPC_BC_E!J54+FC_IND_CPC_OC_E!J54+FC_IND_CPC_PH_E!J54</f>
        <v>0</v>
      </c>
      <c r="K54" s="45">
        <f>FC_IND_CPC_BC_E!K54+FC_IND_CPC_OC_E!K54+FC_IND_CPC_PH_E!K54</f>
        <v>0</v>
      </c>
      <c r="L54" s="45">
        <f>FC_IND_CPC_BC_E!L54+FC_IND_CPC_OC_E!L54+FC_IND_CPC_PH_E!L54</f>
        <v>0</v>
      </c>
      <c r="M54" s="45">
        <f>FC_IND_CPC_BC_E!M54+FC_IND_CPC_OC_E!M54+FC_IND_CPC_PH_E!M54</f>
        <v>0</v>
      </c>
      <c r="N54" s="45">
        <f>FC_IND_CPC_BC_E!N54+FC_IND_CPC_OC_E!N54+FC_IND_CPC_PH_E!N54</f>
        <v>0</v>
      </c>
      <c r="O54" s="45">
        <f>FC_IND_CPC_BC_E!O54+FC_IND_CPC_OC_E!O54+FC_IND_CPC_PH_E!O54</f>
        <v>0</v>
      </c>
      <c r="P54" s="45">
        <f>FC_IND_CPC_BC_E!P54+FC_IND_CPC_OC_E!P54+FC_IND_CPC_PH_E!P54</f>
        <v>0</v>
      </c>
      <c r="Q54" s="45">
        <f>FC_IND_CPC_BC_E!Q54+FC_IND_CPC_OC_E!Q54+FC_IND_CPC_PH_E!Q54</f>
        <v>0</v>
      </c>
      <c r="R54" s="45">
        <f>FC_IND_CPC_BC_E!R54+FC_IND_CPC_OC_E!R54+FC_IND_CPC_PH_E!R54</f>
        <v>0</v>
      </c>
      <c r="S54" s="45">
        <f>FC_IND_CPC_BC_E!S54+FC_IND_CPC_OC_E!S54+FC_IND_CPC_PH_E!S54</f>
        <v>0</v>
      </c>
      <c r="T54" s="45">
        <f>FC_IND_CPC_BC_E!T54+FC_IND_CPC_OC_E!T54+FC_IND_CPC_PH_E!T54</f>
        <v>0</v>
      </c>
      <c r="U54" s="45">
        <f>FC_IND_CPC_BC_E!U54+FC_IND_CPC_OC_E!U54+FC_IND_CPC_PH_E!U54</f>
        <v>0</v>
      </c>
      <c r="V54" s="45">
        <f>FC_IND_CPC_BC_E!V54+FC_IND_CPC_OC_E!V54+FC_IND_CPC_PH_E!V54</f>
        <v>0</v>
      </c>
      <c r="W54" s="45">
        <f>FC_IND_CPC_BC_E!W54+FC_IND_CPC_OC_E!W54+FC_IND_CPC_PH_E!W54</f>
        <v>0</v>
      </c>
      <c r="X54" s="45">
        <f>FC_IND_CPC_BC_E!X54+FC_IND_CPC_OC_E!X54+FC_IND_CPC_PH_E!X54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31">SUM(C62:C72)</f>
        <v>0</v>
      </c>
      <c r="D61" s="49">
        <f t="shared" si="31"/>
        <v>0</v>
      </c>
      <c r="E61" s="49">
        <f t="shared" si="31"/>
        <v>0</v>
      </c>
      <c r="F61" s="49">
        <f t="shared" si="31"/>
        <v>0</v>
      </c>
      <c r="G61" s="49">
        <f t="shared" si="31"/>
        <v>0</v>
      </c>
      <c r="H61" s="49">
        <f t="shared" si="31"/>
        <v>0</v>
      </c>
      <c r="I61" s="49">
        <f t="shared" si="31"/>
        <v>0</v>
      </c>
      <c r="J61" s="49">
        <f t="shared" si="31"/>
        <v>0</v>
      </c>
      <c r="K61" s="49">
        <f t="shared" si="31"/>
        <v>0</v>
      </c>
      <c r="L61" s="49">
        <f t="shared" si="31"/>
        <v>0</v>
      </c>
      <c r="M61" s="49">
        <f t="shared" si="31"/>
        <v>0</v>
      </c>
      <c r="N61" s="49">
        <f t="shared" si="31"/>
        <v>0</v>
      </c>
      <c r="O61" s="49">
        <f t="shared" si="31"/>
        <v>0</v>
      </c>
      <c r="P61" s="49">
        <f t="shared" si="31"/>
        <v>0</v>
      </c>
      <c r="Q61" s="49">
        <f t="shared" si="31"/>
        <v>4.7041343999999992</v>
      </c>
      <c r="R61" s="49">
        <f t="shared" si="31"/>
        <v>5.8238207999999982</v>
      </c>
      <c r="S61" s="49">
        <f t="shared" si="31"/>
        <v>2.3518656</v>
      </c>
      <c r="T61" s="49">
        <f t="shared" si="31"/>
        <v>2.4192000000000005</v>
      </c>
      <c r="U61" s="49">
        <f t="shared" si="31"/>
        <v>2.0160000000000005</v>
      </c>
      <c r="V61" s="49">
        <f t="shared" si="31"/>
        <v>2.0160000000000005</v>
      </c>
      <c r="W61" s="49">
        <f t="shared" si="31"/>
        <v>1.7017531199999996</v>
      </c>
      <c r="X61" s="49">
        <f t="shared" si="31"/>
        <v>1.28555424</v>
      </c>
    </row>
    <row r="62" spans="1:24" ht="11.25" customHeight="1" x14ac:dyDescent="0.2">
      <c r="A62" s="50" t="s">
        <v>92</v>
      </c>
      <c r="B62" s="51" t="s">
        <v>93</v>
      </c>
      <c r="C62" s="52">
        <f>FC_IND_CPC_BC_E!C62+FC_IND_CPC_OC_E!C62+FC_IND_CPC_PH_E!C62</f>
        <v>0</v>
      </c>
      <c r="D62" s="52">
        <f>FC_IND_CPC_BC_E!D62+FC_IND_CPC_OC_E!D62+FC_IND_CPC_PH_E!D62</f>
        <v>0</v>
      </c>
      <c r="E62" s="52">
        <f>FC_IND_CPC_BC_E!E62+FC_IND_CPC_OC_E!E62+FC_IND_CPC_PH_E!E62</f>
        <v>0</v>
      </c>
      <c r="F62" s="52">
        <f>FC_IND_CPC_BC_E!F62+FC_IND_CPC_OC_E!F62+FC_IND_CPC_PH_E!F62</f>
        <v>0</v>
      </c>
      <c r="G62" s="52">
        <f>FC_IND_CPC_BC_E!G62+FC_IND_CPC_OC_E!G62+FC_IND_CPC_PH_E!G62</f>
        <v>0</v>
      </c>
      <c r="H62" s="52">
        <f>FC_IND_CPC_BC_E!H62+FC_IND_CPC_OC_E!H62+FC_IND_CPC_PH_E!H62</f>
        <v>0</v>
      </c>
      <c r="I62" s="52">
        <f>FC_IND_CPC_BC_E!I62+FC_IND_CPC_OC_E!I62+FC_IND_CPC_PH_E!I62</f>
        <v>0</v>
      </c>
      <c r="J62" s="52">
        <f>FC_IND_CPC_BC_E!J62+FC_IND_CPC_OC_E!J62+FC_IND_CPC_PH_E!J62</f>
        <v>0</v>
      </c>
      <c r="K62" s="52">
        <f>FC_IND_CPC_BC_E!K62+FC_IND_CPC_OC_E!K62+FC_IND_CPC_PH_E!K62</f>
        <v>0</v>
      </c>
      <c r="L62" s="52">
        <f>FC_IND_CPC_BC_E!L62+FC_IND_CPC_OC_E!L62+FC_IND_CPC_PH_E!L62</f>
        <v>0</v>
      </c>
      <c r="M62" s="52">
        <f>FC_IND_CPC_BC_E!M62+FC_IND_CPC_OC_E!M62+FC_IND_CPC_PH_E!M62</f>
        <v>0</v>
      </c>
      <c r="N62" s="52">
        <f>FC_IND_CPC_BC_E!N62+FC_IND_CPC_OC_E!N62+FC_IND_CPC_PH_E!N62</f>
        <v>0</v>
      </c>
      <c r="O62" s="52">
        <f>FC_IND_CPC_BC_E!O62+FC_IND_CPC_OC_E!O62+FC_IND_CPC_PH_E!O62</f>
        <v>0</v>
      </c>
      <c r="P62" s="52">
        <f>FC_IND_CPC_BC_E!P62+FC_IND_CPC_OC_E!P62+FC_IND_CPC_PH_E!P62</f>
        <v>0</v>
      </c>
      <c r="Q62" s="52">
        <f>FC_IND_CPC_BC_E!Q62+FC_IND_CPC_OC_E!Q62+FC_IND_CPC_PH_E!Q62</f>
        <v>4.7041343999999992</v>
      </c>
      <c r="R62" s="52">
        <f>FC_IND_CPC_BC_E!R62+FC_IND_CPC_OC_E!R62+FC_IND_CPC_PH_E!R62</f>
        <v>5.8238207999999982</v>
      </c>
      <c r="S62" s="52">
        <f>FC_IND_CPC_BC_E!S62+FC_IND_CPC_OC_E!S62+FC_IND_CPC_PH_E!S62</f>
        <v>2.3518656</v>
      </c>
      <c r="T62" s="52">
        <f>FC_IND_CPC_BC_E!T62+FC_IND_CPC_OC_E!T62+FC_IND_CPC_PH_E!T62</f>
        <v>2.4192000000000005</v>
      </c>
      <c r="U62" s="52">
        <f>FC_IND_CPC_BC_E!U62+FC_IND_CPC_OC_E!U62+FC_IND_CPC_PH_E!U62</f>
        <v>2.0160000000000005</v>
      </c>
      <c r="V62" s="52">
        <f>FC_IND_CPC_BC_E!V62+FC_IND_CPC_OC_E!V62+FC_IND_CPC_PH_E!V62</f>
        <v>2.0160000000000005</v>
      </c>
      <c r="W62" s="52">
        <f>FC_IND_CPC_BC_E!W62+FC_IND_CPC_OC_E!W62+FC_IND_CPC_PH_E!W62</f>
        <v>1.6127999999999996</v>
      </c>
      <c r="X62" s="52">
        <f>FC_IND_CPC_BC_E!X62+FC_IND_CPC_OC_E!X62+FC_IND_CPC_PH_E!X62</f>
        <v>1.2096</v>
      </c>
    </row>
    <row r="63" spans="1:24" ht="11.25" customHeight="1" x14ac:dyDescent="0.2">
      <c r="A63" s="50" t="s">
        <v>94</v>
      </c>
      <c r="B63" s="51" t="s">
        <v>95</v>
      </c>
      <c r="C63" s="52">
        <f>FC_IND_CPC_BC_E!C63+FC_IND_CPC_OC_E!C63+FC_IND_CPC_PH_E!C63</f>
        <v>0</v>
      </c>
      <c r="D63" s="52">
        <f>FC_IND_CPC_BC_E!D63+FC_IND_CPC_OC_E!D63+FC_IND_CPC_PH_E!D63</f>
        <v>0</v>
      </c>
      <c r="E63" s="52">
        <f>FC_IND_CPC_BC_E!E63+FC_IND_CPC_OC_E!E63+FC_IND_CPC_PH_E!E63</f>
        <v>0</v>
      </c>
      <c r="F63" s="52">
        <f>FC_IND_CPC_BC_E!F63+FC_IND_CPC_OC_E!F63+FC_IND_CPC_PH_E!F63</f>
        <v>0</v>
      </c>
      <c r="G63" s="52">
        <f>FC_IND_CPC_BC_E!G63+FC_IND_CPC_OC_E!G63+FC_IND_CPC_PH_E!G63</f>
        <v>0</v>
      </c>
      <c r="H63" s="52">
        <f>FC_IND_CPC_BC_E!H63+FC_IND_CPC_OC_E!H63+FC_IND_CPC_PH_E!H63</f>
        <v>0</v>
      </c>
      <c r="I63" s="52">
        <f>FC_IND_CPC_BC_E!I63+FC_IND_CPC_OC_E!I63+FC_IND_CPC_PH_E!I63</f>
        <v>0</v>
      </c>
      <c r="J63" s="52">
        <f>FC_IND_CPC_BC_E!J63+FC_IND_CPC_OC_E!J63+FC_IND_CPC_PH_E!J63</f>
        <v>0</v>
      </c>
      <c r="K63" s="52">
        <f>FC_IND_CPC_BC_E!K63+FC_IND_CPC_OC_E!K63+FC_IND_CPC_PH_E!K63</f>
        <v>0</v>
      </c>
      <c r="L63" s="52">
        <f>FC_IND_CPC_BC_E!L63+FC_IND_CPC_OC_E!L63+FC_IND_CPC_PH_E!L63</f>
        <v>0</v>
      </c>
      <c r="M63" s="52">
        <f>FC_IND_CPC_BC_E!M63+FC_IND_CPC_OC_E!M63+FC_IND_CPC_PH_E!M63</f>
        <v>0</v>
      </c>
      <c r="N63" s="52">
        <f>FC_IND_CPC_BC_E!N63+FC_IND_CPC_OC_E!N63+FC_IND_CPC_PH_E!N63</f>
        <v>0</v>
      </c>
      <c r="O63" s="52">
        <f>FC_IND_CPC_BC_E!O63+FC_IND_CPC_OC_E!O63+FC_IND_CPC_PH_E!O63</f>
        <v>0</v>
      </c>
      <c r="P63" s="52">
        <f>FC_IND_CPC_BC_E!P63+FC_IND_CPC_OC_E!P63+FC_IND_CPC_PH_E!P63</f>
        <v>0</v>
      </c>
      <c r="Q63" s="52">
        <f>FC_IND_CPC_BC_E!Q63+FC_IND_CPC_OC_E!Q63+FC_IND_CPC_PH_E!Q63</f>
        <v>0</v>
      </c>
      <c r="R63" s="52">
        <f>FC_IND_CPC_BC_E!R63+FC_IND_CPC_OC_E!R63+FC_IND_CPC_PH_E!R63</f>
        <v>0</v>
      </c>
      <c r="S63" s="52">
        <f>FC_IND_CPC_BC_E!S63+FC_IND_CPC_OC_E!S63+FC_IND_CPC_PH_E!S63</f>
        <v>0</v>
      </c>
      <c r="T63" s="52">
        <f>FC_IND_CPC_BC_E!T63+FC_IND_CPC_OC_E!T63+FC_IND_CPC_PH_E!T63</f>
        <v>0</v>
      </c>
      <c r="U63" s="52">
        <f>FC_IND_CPC_BC_E!U63+FC_IND_CPC_OC_E!U63+FC_IND_CPC_PH_E!U63</f>
        <v>0</v>
      </c>
      <c r="V63" s="52">
        <f>FC_IND_CPC_BC_E!V63+FC_IND_CPC_OC_E!V63+FC_IND_CPC_PH_E!V63</f>
        <v>0</v>
      </c>
      <c r="W63" s="52">
        <f>FC_IND_CPC_BC_E!W63+FC_IND_CPC_OC_E!W63+FC_IND_CPC_PH_E!W63</f>
        <v>0</v>
      </c>
      <c r="X63" s="52">
        <f>FC_IND_CPC_BC_E!X63+FC_IND_CPC_OC_E!X63+FC_IND_CPC_PH_E!X63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FC_IND_CPC_BC_E!C64+FC_IND_CPC_OC_E!C64+FC_IND_CPC_PH_E!C64</f>
        <v>0</v>
      </c>
      <c r="D64" s="52">
        <f>FC_IND_CPC_BC_E!D64+FC_IND_CPC_OC_E!D64+FC_IND_CPC_PH_E!D64</f>
        <v>0</v>
      </c>
      <c r="E64" s="52">
        <f>FC_IND_CPC_BC_E!E64+FC_IND_CPC_OC_E!E64+FC_IND_CPC_PH_E!E64</f>
        <v>0</v>
      </c>
      <c r="F64" s="52">
        <f>FC_IND_CPC_BC_E!F64+FC_IND_CPC_OC_E!F64+FC_IND_CPC_PH_E!F64</f>
        <v>0</v>
      </c>
      <c r="G64" s="52">
        <f>FC_IND_CPC_BC_E!G64+FC_IND_CPC_OC_E!G64+FC_IND_CPC_PH_E!G64</f>
        <v>0</v>
      </c>
      <c r="H64" s="52">
        <f>FC_IND_CPC_BC_E!H64+FC_IND_CPC_OC_E!H64+FC_IND_CPC_PH_E!H64</f>
        <v>0</v>
      </c>
      <c r="I64" s="52">
        <f>FC_IND_CPC_BC_E!I64+FC_IND_CPC_OC_E!I64+FC_IND_CPC_PH_E!I64</f>
        <v>0</v>
      </c>
      <c r="J64" s="52">
        <f>FC_IND_CPC_BC_E!J64+FC_IND_CPC_OC_E!J64+FC_IND_CPC_PH_E!J64</f>
        <v>0</v>
      </c>
      <c r="K64" s="52">
        <f>FC_IND_CPC_BC_E!K64+FC_IND_CPC_OC_E!K64+FC_IND_CPC_PH_E!K64</f>
        <v>0</v>
      </c>
      <c r="L64" s="52">
        <f>FC_IND_CPC_BC_E!L64+FC_IND_CPC_OC_E!L64+FC_IND_CPC_PH_E!L64</f>
        <v>0</v>
      </c>
      <c r="M64" s="52">
        <f>FC_IND_CPC_BC_E!M64+FC_IND_CPC_OC_E!M64+FC_IND_CPC_PH_E!M64</f>
        <v>0</v>
      </c>
      <c r="N64" s="52">
        <f>FC_IND_CPC_BC_E!N64+FC_IND_CPC_OC_E!N64+FC_IND_CPC_PH_E!N64</f>
        <v>0</v>
      </c>
      <c r="O64" s="52">
        <f>FC_IND_CPC_BC_E!O64+FC_IND_CPC_OC_E!O64+FC_IND_CPC_PH_E!O64</f>
        <v>0</v>
      </c>
      <c r="P64" s="52">
        <f>FC_IND_CPC_BC_E!P64+FC_IND_CPC_OC_E!P64+FC_IND_CPC_PH_E!P64</f>
        <v>0</v>
      </c>
      <c r="Q64" s="52">
        <f>FC_IND_CPC_BC_E!Q64+FC_IND_CPC_OC_E!Q64+FC_IND_CPC_PH_E!Q64</f>
        <v>0</v>
      </c>
      <c r="R64" s="52">
        <f>FC_IND_CPC_BC_E!R64+FC_IND_CPC_OC_E!R64+FC_IND_CPC_PH_E!R64</f>
        <v>0</v>
      </c>
      <c r="S64" s="52">
        <f>FC_IND_CPC_BC_E!S64+FC_IND_CPC_OC_E!S64+FC_IND_CPC_PH_E!S64</f>
        <v>0</v>
      </c>
      <c r="T64" s="52">
        <f>FC_IND_CPC_BC_E!T64+FC_IND_CPC_OC_E!T64+FC_IND_CPC_PH_E!T64</f>
        <v>0</v>
      </c>
      <c r="U64" s="52">
        <f>FC_IND_CPC_BC_E!U64+FC_IND_CPC_OC_E!U64+FC_IND_CPC_PH_E!U64</f>
        <v>0</v>
      </c>
      <c r="V64" s="52">
        <f>FC_IND_CPC_BC_E!V64+FC_IND_CPC_OC_E!V64+FC_IND_CPC_PH_E!V64</f>
        <v>0</v>
      </c>
      <c r="W64" s="52">
        <f>FC_IND_CPC_BC_E!W64+FC_IND_CPC_OC_E!W64+FC_IND_CPC_PH_E!W64</f>
        <v>0</v>
      </c>
      <c r="X64" s="52">
        <f>FC_IND_CPC_BC_E!X64+FC_IND_CPC_OC_E!X64+FC_IND_CPC_PH_E!X64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FC_IND_CPC_BC_E!C65+FC_IND_CPC_OC_E!C65+FC_IND_CPC_PH_E!C65</f>
        <v>0</v>
      </c>
      <c r="D65" s="52">
        <f>FC_IND_CPC_BC_E!D65+FC_IND_CPC_OC_E!D65+FC_IND_CPC_PH_E!D65</f>
        <v>0</v>
      </c>
      <c r="E65" s="52">
        <f>FC_IND_CPC_BC_E!E65+FC_IND_CPC_OC_E!E65+FC_IND_CPC_PH_E!E65</f>
        <v>0</v>
      </c>
      <c r="F65" s="52">
        <f>FC_IND_CPC_BC_E!F65+FC_IND_CPC_OC_E!F65+FC_IND_CPC_PH_E!F65</f>
        <v>0</v>
      </c>
      <c r="G65" s="52">
        <f>FC_IND_CPC_BC_E!G65+FC_IND_CPC_OC_E!G65+FC_IND_CPC_PH_E!G65</f>
        <v>0</v>
      </c>
      <c r="H65" s="52">
        <f>FC_IND_CPC_BC_E!H65+FC_IND_CPC_OC_E!H65+FC_IND_CPC_PH_E!H65</f>
        <v>0</v>
      </c>
      <c r="I65" s="52">
        <f>FC_IND_CPC_BC_E!I65+FC_IND_CPC_OC_E!I65+FC_IND_CPC_PH_E!I65</f>
        <v>0</v>
      </c>
      <c r="J65" s="52">
        <f>FC_IND_CPC_BC_E!J65+FC_IND_CPC_OC_E!J65+FC_IND_CPC_PH_E!J65</f>
        <v>0</v>
      </c>
      <c r="K65" s="52">
        <f>FC_IND_CPC_BC_E!K65+FC_IND_CPC_OC_E!K65+FC_IND_CPC_PH_E!K65</f>
        <v>0</v>
      </c>
      <c r="L65" s="52">
        <f>FC_IND_CPC_BC_E!L65+FC_IND_CPC_OC_E!L65+FC_IND_CPC_PH_E!L65</f>
        <v>0</v>
      </c>
      <c r="M65" s="52">
        <f>FC_IND_CPC_BC_E!M65+FC_IND_CPC_OC_E!M65+FC_IND_CPC_PH_E!M65</f>
        <v>0</v>
      </c>
      <c r="N65" s="52">
        <f>FC_IND_CPC_BC_E!N65+FC_IND_CPC_OC_E!N65+FC_IND_CPC_PH_E!N65</f>
        <v>0</v>
      </c>
      <c r="O65" s="52">
        <f>FC_IND_CPC_BC_E!O65+FC_IND_CPC_OC_E!O65+FC_IND_CPC_PH_E!O65</f>
        <v>0</v>
      </c>
      <c r="P65" s="52">
        <f>FC_IND_CPC_BC_E!P65+FC_IND_CPC_OC_E!P65+FC_IND_CPC_PH_E!P65</f>
        <v>0</v>
      </c>
      <c r="Q65" s="52">
        <f>FC_IND_CPC_BC_E!Q65+FC_IND_CPC_OC_E!Q65+FC_IND_CPC_PH_E!Q65</f>
        <v>0</v>
      </c>
      <c r="R65" s="52">
        <f>FC_IND_CPC_BC_E!R65+FC_IND_CPC_OC_E!R65+FC_IND_CPC_PH_E!R65</f>
        <v>0</v>
      </c>
      <c r="S65" s="52">
        <f>FC_IND_CPC_BC_E!S65+FC_IND_CPC_OC_E!S65+FC_IND_CPC_PH_E!S65</f>
        <v>0</v>
      </c>
      <c r="T65" s="52">
        <f>FC_IND_CPC_BC_E!T65+FC_IND_CPC_OC_E!T65+FC_IND_CPC_PH_E!T65</f>
        <v>0</v>
      </c>
      <c r="U65" s="52">
        <f>FC_IND_CPC_BC_E!U65+FC_IND_CPC_OC_E!U65+FC_IND_CPC_PH_E!U65</f>
        <v>0</v>
      </c>
      <c r="V65" s="52">
        <f>FC_IND_CPC_BC_E!V65+FC_IND_CPC_OC_E!V65+FC_IND_CPC_PH_E!V65</f>
        <v>0</v>
      </c>
      <c r="W65" s="52">
        <f>FC_IND_CPC_BC_E!W65+FC_IND_CPC_OC_E!W65+FC_IND_CPC_PH_E!W65</f>
        <v>0</v>
      </c>
      <c r="X65" s="52">
        <f>FC_IND_CPC_BC_E!X65+FC_IND_CPC_OC_E!X65+FC_IND_CPC_PH_E!X65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FC_IND_CPC_BC_E!C66+FC_IND_CPC_OC_E!C66+FC_IND_CPC_PH_E!C66</f>
        <v>0</v>
      </c>
      <c r="D66" s="52">
        <f>FC_IND_CPC_BC_E!D66+FC_IND_CPC_OC_E!D66+FC_IND_CPC_PH_E!D66</f>
        <v>0</v>
      </c>
      <c r="E66" s="52">
        <f>FC_IND_CPC_BC_E!E66+FC_IND_CPC_OC_E!E66+FC_IND_CPC_PH_E!E66</f>
        <v>0</v>
      </c>
      <c r="F66" s="52">
        <f>FC_IND_CPC_BC_E!F66+FC_IND_CPC_OC_E!F66+FC_IND_CPC_PH_E!F66</f>
        <v>0</v>
      </c>
      <c r="G66" s="52">
        <f>FC_IND_CPC_BC_E!G66+FC_IND_CPC_OC_E!G66+FC_IND_CPC_PH_E!G66</f>
        <v>0</v>
      </c>
      <c r="H66" s="52">
        <f>FC_IND_CPC_BC_E!H66+FC_IND_CPC_OC_E!H66+FC_IND_CPC_PH_E!H66</f>
        <v>0</v>
      </c>
      <c r="I66" s="52">
        <f>FC_IND_CPC_BC_E!I66+FC_IND_CPC_OC_E!I66+FC_IND_CPC_PH_E!I66</f>
        <v>0</v>
      </c>
      <c r="J66" s="52">
        <f>FC_IND_CPC_BC_E!J66+FC_IND_CPC_OC_E!J66+FC_IND_CPC_PH_E!J66</f>
        <v>0</v>
      </c>
      <c r="K66" s="52">
        <f>FC_IND_CPC_BC_E!K66+FC_IND_CPC_OC_E!K66+FC_IND_CPC_PH_E!K66</f>
        <v>0</v>
      </c>
      <c r="L66" s="52">
        <f>FC_IND_CPC_BC_E!L66+FC_IND_CPC_OC_E!L66+FC_IND_CPC_PH_E!L66</f>
        <v>0</v>
      </c>
      <c r="M66" s="52">
        <f>FC_IND_CPC_BC_E!M66+FC_IND_CPC_OC_E!M66+FC_IND_CPC_PH_E!M66</f>
        <v>0</v>
      </c>
      <c r="N66" s="52">
        <f>FC_IND_CPC_BC_E!N66+FC_IND_CPC_OC_E!N66+FC_IND_CPC_PH_E!N66</f>
        <v>0</v>
      </c>
      <c r="O66" s="52">
        <f>FC_IND_CPC_BC_E!O66+FC_IND_CPC_OC_E!O66+FC_IND_CPC_PH_E!O66</f>
        <v>0</v>
      </c>
      <c r="P66" s="52">
        <f>FC_IND_CPC_BC_E!P66+FC_IND_CPC_OC_E!P66+FC_IND_CPC_PH_E!P66</f>
        <v>0</v>
      </c>
      <c r="Q66" s="52">
        <f>FC_IND_CPC_BC_E!Q66+FC_IND_CPC_OC_E!Q66+FC_IND_CPC_PH_E!Q66</f>
        <v>0</v>
      </c>
      <c r="R66" s="52">
        <f>FC_IND_CPC_BC_E!R66+FC_IND_CPC_OC_E!R66+FC_IND_CPC_PH_E!R66</f>
        <v>0</v>
      </c>
      <c r="S66" s="52">
        <f>FC_IND_CPC_BC_E!S66+FC_IND_CPC_OC_E!S66+FC_IND_CPC_PH_E!S66</f>
        <v>0</v>
      </c>
      <c r="T66" s="52">
        <f>FC_IND_CPC_BC_E!T66+FC_IND_CPC_OC_E!T66+FC_IND_CPC_PH_E!T66</f>
        <v>0</v>
      </c>
      <c r="U66" s="52">
        <f>FC_IND_CPC_BC_E!U66+FC_IND_CPC_OC_E!U66+FC_IND_CPC_PH_E!U66</f>
        <v>0</v>
      </c>
      <c r="V66" s="52">
        <f>FC_IND_CPC_BC_E!V66+FC_IND_CPC_OC_E!V66+FC_IND_CPC_PH_E!V66</f>
        <v>0</v>
      </c>
      <c r="W66" s="52">
        <f>FC_IND_CPC_BC_E!W66+FC_IND_CPC_OC_E!W66+FC_IND_CPC_PH_E!W66</f>
        <v>0</v>
      </c>
      <c r="X66" s="52">
        <f>FC_IND_CPC_BC_E!X66+FC_IND_CPC_OC_E!X66+FC_IND_CPC_PH_E!X66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FC_IND_CPC_BC_E!C67+FC_IND_CPC_OC_E!C67+FC_IND_CPC_PH_E!C67</f>
        <v>0</v>
      </c>
      <c r="D67" s="52">
        <f>FC_IND_CPC_BC_E!D67+FC_IND_CPC_OC_E!D67+FC_IND_CPC_PH_E!D67</f>
        <v>0</v>
      </c>
      <c r="E67" s="52">
        <f>FC_IND_CPC_BC_E!E67+FC_IND_CPC_OC_E!E67+FC_IND_CPC_PH_E!E67</f>
        <v>0</v>
      </c>
      <c r="F67" s="52">
        <f>FC_IND_CPC_BC_E!F67+FC_IND_CPC_OC_E!F67+FC_IND_CPC_PH_E!F67</f>
        <v>0</v>
      </c>
      <c r="G67" s="52">
        <f>FC_IND_CPC_BC_E!G67+FC_IND_CPC_OC_E!G67+FC_IND_CPC_PH_E!G67</f>
        <v>0</v>
      </c>
      <c r="H67" s="52">
        <f>FC_IND_CPC_BC_E!H67+FC_IND_CPC_OC_E!H67+FC_IND_CPC_PH_E!H67</f>
        <v>0</v>
      </c>
      <c r="I67" s="52">
        <f>FC_IND_CPC_BC_E!I67+FC_IND_CPC_OC_E!I67+FC_IND_CPC_PH_E!I67</f>
        <v>0</v>
      </c>
      <c r="J67" s="52">
        <f>FC_IND_CPC_BC_E!J67+FC_IND_CPC_OC_E!J67+FC_IND_CPC_PH_E!J67</f>
        <v>0</v>
      </c>
      <c r="K67" s="52">
        <f>FC_IND_CPC_BC_E!K67+FC_IND_CPC_OC_E!K67+FC_IND_CPC_PH_E!K67</f>
        <v>0</v>
      </c>
      <c r="L67" s="52">
        <f>FC_IND_CPC_BC_E!L67+FC_IND_CPC_OC_E!L67+FC_IND_CPC_PH_E!L67</f>
        <v>0</v>
      </c>
      <c r="M67" s="52">
        <f>FC_IND_CPC_BC_E!M67+FC_IND_CPC_OC_E!M67+FC_IND_CPC_PH_E!M67</f>
        <v>0</v>
      </c>
      <c r="N67" s="52">
        <f>FC_IND_CPC_BC_E!N67+FC_IND_CPC_OC_E!N67+FC_IND_CPC_PH_E!N67</f>
        <v>0</v>
      </c>
      <c r="O67" s="52">
        <f>FC_IND_CPC_BC_E!O67+FC_IND_CPC_OC_E!O67+FC_IND_CPC_PH_E!O67</f>
        <v>0</v>
      </c>
      <c r="P67" s="52">
        <f>FC_IND_CPC_BC_E!P67+FC_IND_CPC_OC_E!P67+FC_IND_CPC_PH_E!P67</f>
        <v>0</v>
      </c>
      <c r="Q67" s="52">
        <f>FC_IND_CPC_BC_E!Q67+FC_IND_CPC_OC_E!Q67+FC_IND_CPC_PH_E!Q67</f>
        <v>0</v>
      </c>
      <c r="R67" s="52">
        <f>FC_IND_CPC_BC_E!R67+FC_IND_CPC_OC_E!R67+FC_IND_CPC_PH_E!R67</f>
        <v>0</v>
      </c>
      <c r="S67" s="52">
        <f>FC_IND_CPC_BC_E!S67+FC_IND_CPC_OC_E!S67+FC_IND_CPC_PH_E!S67</f>
        <v>0</v>
      </c>
      <c r="T67" s="52">
        <f>FC_IND_CPC_BC_E!T67+FC_IND_CPC_OC_E!T67+FC_IND_CPC_PH_E!T67</f>
        <v>0</v>
      </c>
      <c r="U67" s="52">
        <f>FC_IND_CPC_BC_E!U67+FC_IND_CPC_OC_E!U67+FC_IND_CPC_PH_E!U67</f>
        <v>0</v>
      </c>
      <c r="V67" s="52">
        <f>FC_IND_CPC_BC_E!V67+FC_IND_CPC_OC_E!V67+FC_IND_CPC_PH_E!V67</f>
        <v>0</v>
      </c>
      <c r="W67" s="52">
        <f>FC_IND_CPC_BC_E!W67+FC_IND_CPC_OC_E!W67+FC_IND_CPC_PH_E!W67</f>
        <v>0</v>
      </c>
      <c r="X67" s="52">
        <f>FC_IND_CPC_BC_E!X67+FC_IND_CPC_OC_E!X67+FC_IND_CPC_PH_E!X67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FC_IND_CPC_BC_E!C68+FC_IND_CPC_OC_E!C68+FC_IND_CPC_PH_E!C68</f>
        <v>0</v>
      </c>
      <c r="D68" s="52">
        <f>FC_IND_CPC_BC_E!D68+FC_IND_CPC_OC_E!D68+FC_IND_CPC_PH_E!D68</f>
        <v>0</v>
      </c>
      <c r="E68" s="52">
        <f>FC_IND_CPC_BC_E!E68+FC_IND_CPC_OC_E!E68+FC_IND_CPC_PH_E!E68</f>
        <v>0</v>
      </c>
      <c r="F68" s="52">
        <f>FC_IND_CPC_BC_E!F68+FC_IND_CPC_OC_E!F68+FC_IND_CPC_PH_E!F68</f>
        <v>0</v>
      </c>
      <c r="G68" s="52">
        <f>FC_IND_CPC_BC_E!G68+FC_IND_CPC_OC_E!G68+FC_IND_CPC_PH_E!G68</f>
        <v>0</v>
      </c>
      <c r="H68" s="52">
        <f>FC_IND_CPC_BC_E!H68+FC_IND_CPC_OC_E!H68+FC_IND_CPC_PH_E!H68</f>
        <v>0</v>
      </c>
      <c r="I68" s="52">
        <f>FC_IND_CPC_BC_E!I68+FC_IND_CPC_OC_E!I68+FC_IND_CPC_PH_E!I68</f>
        <v>0</v>
      </c>
      <c r="J68" s="52">
        <f>FC_IND_CPC_BC_E!J68+FC_IND_CPC_OC_E!J68+FC_IND_CPC_PH_E!J68</f>
        <v>0</v>
      </c>
      <c r="K68" s="52">
        <f>FC_IND_CPC_BC_E!K68+FC_IND_CPC_OC_E!K68+FC_IND_CPC_PH_E!K68</f>
        <v>0</v>
      </c>
      <c r="L68" s="52">
        <f>FC_IND_CPC_BC_E!L68+FC_IND_CPC_OC_E!L68+FC_IND_CPC_PH_E!L68</f>
        <v>0</v>
      </c>
      <c r="M68" s="52">
        <f>FC_IND_CPC_BC_E!M68+FC_IND_CPC_OC_E!M68+FC_IND_CPC_PH_E!M68</f>
        <v>0</v>
      </c>
      <c r="N68" s="52">
        <f>FC_IND_CPC_BC_E!N68+FC_IND_CPC_OC_E!N68+FC_IND_CPC_PH_E!N68</f>
        <v>0</v>
      </c>
      <c r="O68" s="52">
        <f>FC_IND_CPC_BC_E!O68+FC_IND_CPC_OC_E!O68+FC_IND_CPC_PH_E!O68</f>
        <v>0</v>
      </c>
      <c r="P68" s="52">
        <f>FC_IND_CPC_BC_E!P68+FC_IND_CPC_OC_E!P68+FC_IND_CPC_PH_E!P68</f>
        <v>0</v>
      </c>
      <c r="Q68" s="52">
        <f>FC_IND_CPC_BC_E!Q68+FC_IND_CPC_OC_E!Q68+FC_IND_CPC_PH_E!Q68</f>
        <v>0</v>
      </c>
      <c r="R68" s="52">
        <f>FC_IND_CPC_BC_E!R68+FC_IND_CPC_OC_E!R68+FC_IND_CPC_PH_E!R68</f>
        <v>0</v>
      </c>
      <c r="S68" s="52">
        <f>FC_IND_CPC_BC_E!S68+FC_IND_CPC_OC_E!S68+FC_IND_CPC_PH_E!S68</f>
        <v>0</v>
      </c>
      <c r="T68" s="52">
        <f>FC_IND_CPC_BC_E!T68+FC_IND_CPC_OC_E!T68+FC_IND_CPC_PH_E!T68</f>
        <v>0</v>
      </c>
      <c r="U68" s="52">
        <f>FC_IND_CPC_BC_E!U68+FC_IND_CPC_OC_E!U68+FC_IND_CPC_PH_E!U68</f>
        <v>0</v>
      </c>
      <c r="V68" s="52">
        <f>FC_IND_CPC_BC_E!V68+FC_IND_CPC_OC_E!V68+FC_IND_CPC_PH_E!V68</f>
        <v>0</v>
      </c>
      <c r="W68" s="52">
        <f>FC_IND_CPC_BC_E!W68+FC_IND_CPC_OC_E!W68+FC_IND_CPC_PH_E!W68</f>
        <v>0</v>
      </c>
      <c r="X68" s="52">
        <f>FC_IND_CPC_BC_E!X68+FC_IND_CPC_OC_E!X68+FC_IND_CPC_PH_E!X68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FC_IND_CPC_BC_E!C69+FC_IND_CPC_OC_E!C69+FC_IND_CPC_PH_E!C69</f>
        <v>0</v>
      </c>
      <c r="D69" s="52">
        <f>FC_IND_CPC_BC_E!D69+FC_IND_CPC_OC_E!D69+FC_IND_CPC_PH_E!D69</f>
        <v>0</v>
      </c>
      <c r="E69" s="52">
        <f>FC_IND_CPC_BC_E!E69+FC_IND_CPC_OC_E!E69+FC_IND_CPC_PH_E!E69</f>
        <v>0</v>
      </c>
      <c r="F69" s="52">
        <f>FC_IND_CPC_BC_E!F69+FC_IND_CPC_OC_E!F69+FC_IND_CPC_PH_E!F69</f>
        <v>0</v>
      </c>
      <c r="G69" s="52">
        <f>FC_IND_CPC_BC_E!G69+FC_IND_CPC_OC_E!G69+FC_IND_CPC_PH_E!G69</f>
        <v>0</v>
      </c>
      <c r="H69" s="52">
        <f>FC_IND_CPC_BC_E!H69+FC_IND_CPC_OC_E!H69+FC_IND_CPC_PH_E!H69</f>
        <v>0</v>
      </c>
      <c r="I69" s="52">
        <f>FC_IND_CPC_BC_E!I69+FC_IND_CPC_OC_E!I69+FC_IND_CPC_PH_E!I69</f>
        <v>0</v>
      </c>
      <c r="J69" s="52">
        <f>FC_IND_CPC_BC_E!J69+FC_IND_CPC_OC_E!J69+FC_IND_CPC_PH_E!J69</f>
        <v>0</v>
      </c>
      <c r="K69" s="52">
        <f>FC_IND_CPC_BC_E!K69+FC_IND_CPC_OC_E!K69+FC_IND_CPC_PH_E!K69</f>
        <v>0</v>
      </c>
      <c r="L69" s="52">
        <f>FC_IND_CPC_BC_E!L69+FC_IND_CPC_OC_E!L69+FC_IND_CPC_PH_E!L69</f>
        <v>0</v>
      </c>
      <c r="M69" s="52">
        <f>FC_IND_CPC_BC_E!M69+FC_IND_CPC_OC_E!M69+FC_IND_CPC_PH_E!M69</f>
        <v>0</v>
      </c>
      <c r="N69" s="52">
        <f>FC_IND_CPC_BC_E!N69+FC_IND_CPC_OC_E!N69+FC_IND_CPC_PH_E!N69</f>
        <v>0</v>
      </c>
      <c r="O69" s="52">
        <f>FC_IND_CPC_BC_E!O69+FC_IND_CPC_OC_E!O69+FC_IND_CPC_PH_E!O69</f>
        <v>0</v>
      </c>
      <c r="P69" s="52">
        <f>FC_IND_CPC_BC_E!P69+FC_IND_CPC_OC_E!P69+FC_IND_CPC_PH_E!P69</f>
        <v>0</v>
      </c>
      <c r="Q69" s="52">
        <f>FC_IND_CPC_BC_E!Q69+FC_IND_CPC_OC_E!Q69+FC_IND_CPC_PH_E!Q69</f>
        <v>0</v>
      </c>
      <c r="R69" s="52">
        <f>FC_IND_CPC_BC_E!R69+FC_IND_CPC_OC_E!R69+FC_IND_CPC_PH_E!R69</f>
        <v>0</v>
      </c>
      <c r="S69" s="52">
        <f>FC_IND_CPC_BC_E!S69+FC_IND_CPC_OC_E!S69+FC_IND_CPC_PH_E!S69</f>
        <v>0</v>
      </c>
      <c r="T69" s="52">
        <f>FC_IND_CPC_BC_E!T69+FC_IND_CPC_OC_E!T69+FC_IND_CPC_PH_E!T69</f>
        <v>0</v>
      </c>
      <c r="U69" s="52">
        <f>FC_IND_CPC_BC_E!U69+FC_IND_CPC_OC_E!U69+FC_IND_CPC_PH_E!U69</f>
        <v>0</v>
      </c>
      <c r="V69" s="52">
        <f>FC_IND_CPC_BC_E!V69+FC_IND_CPC_OC_E!V69+FC_IND_CPC_PH_E!V69</f>
        <v>0</v>
      </c>
      <c r="W69" s="52">
        <f>FC_IND_CPC_BC_E!W69+FC_IND_CPC_OC_E!W69+FC_IND_CPC_PH_E!W69</f>
        <v>8.8953120000000011E-2</v>
      </c>
      <c r="X69" s="52">
        <f>FC_IND_CPC_BC_E!X69+FC_IND_CPC_OC_E!X69+FC_IND_CPC_PH_E!X69</f>
        <v>7.5954239999999992E-2</v>
      </c>
    </row>
    <row r="70" spans="1:24" ht="11.25" customHeight="1" x14ac:dyDescent="0.2">
      <c r="A70" s="50" t="s">
        <v>108</v>
      </c>
      <c r="B70" s="51" t="s">
        <v>109</v>
      </c>
      <c r="C70" s="52">
        <f>FC_IND_CPC_BC_E!C70+FC_IND_CPC_OC_E!C70+FC_IND_CPC_PH_E!C70</f>
        <v>0</v>
      </c>
      <c r="D70" s="52">
        <f>FC_IND_CPC_BC_E!D70+FC_IND_CPC_OC_E!D70+FC_IND_CPC_PH_E!D70</f>
        <v>0</v>
      </c>
      <c r="E70" s="52">
        <f>FC_IND_CPC_BC_E!E70+FC_IND_CPC_OC_E!E70+FC_IND_CPC_PH_E!E70</f>
        <v>0</v>
      </c>
      <c r="F70" s="52">
        <f>FC_IND_CPC_BC_E!F70+FC_IND_CPC_OC_E!F70+FC_IND_CPC_PH_E!F70</f>
        <v>0</v>
      </c>
      <c r="G70" s="52">
        <f>FC_IND_CPC_BC_E!G70+FC_IND_CPC_OC_E!G70+FC_IND_CPC_PH_E!G70</f>
        <v>0</v>
      </c>
      <c r="H70" s="52">
        <f>FC_IND_CPC_BC_E!H70+FC_IND_CPC_OC_E!H70+FC_IND_CPC_PH_E!H70</f>
        <v>0</v>
      </c>
      <c r="I70" s="52">
        <f>FC_IND_CPC_BC_E!I70+FC_IND_CPC_OC_E!I70+FC_IND_CPC_PH_E!I70</f>
        <v>0</v>
      </c>
      <c r="J70" s="52">
        <f>FC_IND_CPC_BC_E!J70+FC_IND_CPC_OC_E!J70+FC_IND_CPC_PH_E!J70</f>
        <v>0</v>
      </c>
      <c r="K70" s="52">
        <f>FC_IND_CPC_BC_E!K70+FC_IND_CPC_OC_E!K70+FC_IND_CPC_PH_E!K70</f>
        <v>0</v>
      </c>
      <c r="L70" s="52">
        <f>FC_IND_CPC_BC_E!L70+FC_IND_CPC_OC_E!L70+FC_IND_CPC_PH_E!L70</f>
        <v>0</v>
      </c>
      <c r="M70" s="52">
        <f>FC_IND_CPC_BC_E!M70+FC_IND_CPC_OC_E!M70+FC_IND_CPC_PH_E!M70</f>
        <v>0</v>
      </c>
      <c r="N70" s="52">
        <f>FC_IND_CPC_BC_E!N70+FC_IND_CPC_OC_E!N70+FC_IND_CPC_PH_E!N70</f>
        <v>0</v>
      </c>
      <c r="O70" s="52">
        <f>FC_IND_CPC_BC_E!O70+FC_IND_CPC_OC_E!O70+FC_IND_CPC_PH_E!O70</f>
        <v>0</v>
      </c>
      <c r="P70" s="52">
        <f>FC_IND_CPC_BC_E!P70+FC_IND_CPC_OC_E!P70+FC_IND_CPC_PH_E!P70</f>
        <v>0</v>
      </c>
      <c r="Q70" s="52">
        <f>FC_IND_CPC_BC_E!Q70+FC_IND_CPC_OC_E!Q70+FC_IND_CPC_PH_E!Q70</f>
        <v>0</v>
      </c>
      <c r="R70" s="52">
        <f>FC_IND_CPC_BC_E!R70+FC_IND_CPC_OC_E!R70+FC_IND_CPC_PH_E!R70</f>
        <v>0</v>
      </c>
      <c r="S70" s="52">
        <f>FC_IND_CPC_BC_E!S70+FC_IND_CPC_OC_E!S70+FC_IND_CPC_PH_E!S70</f>
        <v>0</v>
      </c>
      <c r="T70" s="52">
        <f>FC_IND_CPC_BC_E!T70+FC_IND_CPC_OC_E!T70+FC_IND_CPC_PH_E!T70</f>
        <v>0</v>
      </c>
      <c r="U70" s="52">
        <f>FC_IND_CPC_BC_E!U70+FC_IND_CPC_OC_E!U70+FC_IND_CPC_PH_E!U70</f>
        <v>0</v>
      </c>
      <c r="V70" s="52">
        <f>FC_IND_CPC_BC_E!V70+FC_IND_CPC_OC_E!V70+FC_IND_CPC_PH_E!V70</f>
        <v>0</v>
      </c>
      <c r="W70" s="52">
        <f>FC_IND_CPC_BC_E!W70+FC_IND_CPC_OC_E!W70+FC_IND_CPC_PH_E!W70</f>
        <v>0</v>
      </c>
      <c r="X70" s="52">
        <f>FC_IND_CPC_BC_E!X70+FC_IND_CPC_OC_E!X70+FC_IND_CPC_PH_E!X70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FC_IND_CPC_BC_E!C71+FC_IND_CPC_OC_E!C71+FC_IND_CPC_PH_E!C71</f>
        <v>0</v>
      </c>
      <c r="D71" s="52">
        <f>FC_IND_CPC_BC_E!D71+FC_IND_CPC_OC_E!D71+FC_IND_CPC_PH_E!D71</f>
        <v>0</v>
      </c>
      <c r="E71" s="52">
        <f>FC_IND_CPC_BC_E!E71+FC_IND_CPC_OC_E!E71+FC_IND_CPC_PH_E!E71</f>
        <v>0</v>
      </c>
      <c r="F71" s="52">
        <f>FC_IND_CPC_BC_E!F71+FC_IND_CPC_OC_E!F71+FC_IND_CPC_PH_E!F71</f>
        <v>0</v>
      </c>
      <c r="G71" s="52">
        <f>FC_IND_CPC_BC_E!G71+FC_IND_CPC_OC_E!G71+FC_IND_CPC_PH_E!G71</f>
        <v>0</v>
      </c>
      <c r="H71" s="52">
        <f>FC_IND_CPC_BC_E!H71+FC_IND_CPC_OC_E!H71+FC_IND_CPC_PH_E!H71</f>
        <v>0</v>
      </c>
      <c r="I71" s="52">
        <f>FC_IND_CPC_BC_E!I71+FC_IND_CPC_OC_E!I71+FC_IND_CPC_PH_E!I71</f>
        <v>0</v>
      </c>
      <c r="J71" s="52">
        <f>FC_IND_CPC_BC_E!J71+FC_IND_CPC_OC_E!J71+FC_IND_CPC_PH_E!J71</f>
        <v>0</v>
      </c>
      <c r="K71" s="52">
        <f>FC_IND_CPC_BC_E!K71+FC_IND_CPC_OC_E!K71+FC_IND_CPC_PH_E!K71</f>
        <v>0</v>
      </c>
      <c r="L71" s="52">
        <f>FC_IND_CPC_BC_E!L71+FC_IND_CPC_OC_E!L71+FC_IND_CPC_PH_E!L71</f>
        <v>0</v>
      </c>
      <c r="M71" s="52">
        <f>FC_IND_CPC_BC_E!M71+FC_IND_CPC_OC_E!M71+FC_IND_CPC_PH_E!M71</f>
        <v>0</v>
      </c>
      <c r="N71" s="52">
        <f>FC_IND_CPC_BC_E!N71+FC_IND_CPC_OC_E!N71+FC_IND_CPC_PH_E!N71</f>
        <v>0</v>
      </c>
      <c r="O71" s="52">
        <f>FC_IND_CPC_BC_E!O71+FC_IND_CPC_OC_E!O71+FC_IND_CPC_PH_E!O71</f>
        <v>0</v>
      </c>
      <c r="P71" s="52">
        <f>FC_IND_CPC_BC_E!P71+FC_IND_CPC_OC_E!P71+FC_IND_CPC_PH_E!P71</f>
        <v>0</v>
      </c>
      <c r="Q71" s="52">
        <f>FC_IND_CPC_BC_E!Q71+FC_IND_CPC_OC_E!Q71+FC_IND_CPC_PH_E!Q71</f>
        <v>0</v>
      </c>
      <c r="R71" s="52">
        <f>FC_IND_CPC_BC_E!R71+FC_IND_CPC_OC_E!R71+FC_IND_CPC_PH_E!R71</f>
        <v>0</v>
      </c>
      <c r="S71" s="52">
        <f>FC_IND_CPC_BC_E!S71+FC_IND_CPC_OC_E!S71+FC_IND_CPC_PH_E!S71</f>
        <v>0</v>
      </c>
      <c r="T71" s="52">
        <f>FC_IND_CPC_BC_E!T71+FC_IND_CPC_OC_E!T71+FC_IND_CPC_PH_E!T71</f>
        <v>0</v>
      </c>
      <c r="U71" s="52">
        <f>FC_IND_CPC_BC_E!U71+FC_IND_CPC_OC_E!U71+FC_IND_CPC_PH_E!U71</f>
        <v>0</v>
      </c>
      <c r="V71" s="52">
        <f>FC_IND_CPC_BC_E!V71+FC_IND_CPC_OC_E!V71+FC_IND_CPC_PH_E!V71</f>
        <v>0</v>
      </c>
      <c r="W71" s="52">
        <f>FC_IND_CPC_BC_E!W71+FC_IND_CPC_OC_E!W71+FC_IND_CPC_PH_E!W71</f>
        <v>0</v>
      </c>
      <c r="X71" s="52">
        <f>FC_IND_CPC_BC_E!X71+FC_IND_CPC_OC_E!X71+FC_IND_CPC_PH_E!X71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FC_IND_CPC_BC_E!C72+FC_IND_CPC_OC_E!C72+FC_IND_CPC_PH_E!C72</f>
        <v>0</v>
      </c>
      <c r="D72" s="55">
        <f>FC_IND_CPC_BC_E!D72+FC_IND_CPC_OC_E!D72+FC_IND_CPC_PH_E!D72</f>
        <v>0</v>
      </c>
      <c r="E72" s="55">
        <f>FC_IND_CPC_BC_E!E72+FC_IND_CPC_OC_E!E72+FC_IND_CPC_PH_E!E72</f>
        <v>0</v>
      </c>
      <c r="F72" s="55">
        <f>FC_IND_CPC_BC_E!F72+FC_IND_CPC_OC_E!F72+FC_IND_CPC_PH_E!F72</f>
        <v>0</v>
      </c>
      <c r="G72" s="55">
        <f>FC_IND_CPC_BC_E!G72+FC_IND_CPC_OC_E!G72+FC_IND_CPC_PH_E!G72</f>
        <v>0</v>
      </c>
      <c r="H72" s="55">
        <f>FC_IND_CPC_BC_E!H72+FC_IND_CPC_OC_E!H72+FC_IND_CPC_PH_E!H72</f>
        <v>0</v>
      </c>
      <c r="I72" s="55">
        <f>FC_IND_CPC_BC_E!I72+FC_IND_CPC_OC_E!I72+FC_IND_CPC_PH_E!I72</f>
        <v>0</v>
      </c>
      <c r="J72" s="55">
        <f>FC_IND_CPC_BC_E!J72+FC_IND_CPC_OC_E!J72+FC_IND_CPC_PH_E!J72</f>
        <v>0</v>
      </c>
      <c r="K72" s="55">
        <f>FC_IND_CPC_BC_E!K72+FC_IND_CPC_OC_E!K72+FC_IND_CPC_PH_E!K72</f>
        <v>0</v>
      </c>
      <c r="L72" s="55">
        <f>FC_IND_CPC_BC_E!L72+FC_IND_CPC_OC_E!L72+FC_IND_CPC_PH_E!L72</f>
        <v>0</v>
      </c>
      <c r="M72" s="55">
        <f>FC_IND_CPC_BC_E!M72+FC_IND_CPC_OC_E!M72+FC_IND_CPC_PH_E!M72</f>
        <v>0</v>
      </c>
      <c r="N72" s="55">
        <f>FC_IND_CPC_BC_E!N72+FC_IND_CPC_OC_E!N72+FC_IND_CPC_PH_E!N72</f>
        <v>0</v>
      </c>
      <c r="O72" s="55">
        <f>FC_IND_CPC_BC_E!O72+FC_IND_CPC_OC_E!O72+FC_IND_CPC_PH_E!O72</f>
        <v>0</v>
      </c>
      <c r="P72" s="55">
        <f>FC_IND_CPC_BC_E!P72+FC_IND_CPC_OC_E!P72+FC_IND_CPC_PH_E!P72</f>
        <v>0</v>
      </c>
      <c r="Q72" s="55">
        <f>FC_IND_CPC_BC_E!Q72+FC_IND_CPC_OC_E!Q72+FC_IND_CPC_PH_E!Q72</f>
        <v>0</v>
      </c>
      <c r="R72" s="55">
        <f>FC_IND_CPC_BC_E!R72+FC_IND_CPC_OC_E!R72+FC_IND_CPC_PH_E!R72</f>
        <v>0</v>
      </c>
      <c r="S72" s="55">
        <f>FC_IND_CPC_BC_E!S72+FC_IND_CPC_OC_E!S72+FC_IND_CPC_PH_E!S72</f>
        <v>0</v>
      </c>
      <c r="T72" s="55">
        <f>FC_IND_CPC_BC_E!T72+FC_IND_CPC_OC_E!T72+FC_IND_CPC_PH_E!T72</f>
        <v>0</v>
      </c>
      <c r="U72" s="55">
        <f>FC_IND_CPC_BC_E!U72+FC_IND_CPC_OC_E!U72+FC_IND_CPC_PH_E!U72</f>
        <v>0</v>
      </c>
      <c r="V72" s="55">
        <f>FC_IND_CPC_BC_E!V72+FC_IND_CPC_OC_E!V72+FC_IND_CPC_PH_E!V72</f>
        <v>0</v>
      </c>
      <c r="W72" s="55">
        <f>FC_IND_CPC_BC_E!W72+FC_IND_CPC_OC_E!W72+FC_IND_CPC_PH_E!W72</f>
        <v>0</v>
      </c>
      <c r="X72" s="55">
        <f>FC_IND_CPC_BC_E!X72+FC_IND_CPC_OC_E!X72+FC_IND_CPC_PH_E!X72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6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279</v>
      </c>
      <c r="B1" s="4" t="s">
        <v>278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7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283</v>
      </c>
      <c r="B1" s="4" t="s">
        <v>282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2.3271703434877593</v>
      </c>
      <c r="P2" s="21">
        <f t="shared" si="0"/>
        <v>0</v>
      </c>
      <c r="Q2" s="21">
        <f t="shared" si="0"/>
        <v>2.1668092025326975</v>
      </c>
      <c r="R2" s="21">
        <f t="shared" si="0"/>
        <v>3.0716827142711951</v>
      </c>
      <c r="S2" s="21">
        <f t="shared" si="0"/>
        <v>2.597394063394407</v>
      </c>
      <c r="T2" s="21">
        <f t="shared" si="0"/>
        <v>2.7468386204459909</v>
      </c>
      <c r="U2" s="21">
        <f t="shared" si="0"/>
        <v>2.4628739125410908</v>
      </c>
      <c r="V2" s="21">
        <f t="shared" si="0"/>
        <v>2.6020811454216761</v>
      </c>
      <c r="W2" s="21">
        <f t="shared" si="0"/>
        <v>2.486096830121217</v>
      </c>
      <c r="X2" s="21">
        <f t="shared" si="0"/>
        <v>2.1862019500477778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0</v>
      </c>
      <c r="D26" s="27">
        <f t="shared" si="11"/>
        <v>0</v>
      </c>
      <c r="E26" s="27">
        <f t="shared" si="11"/>
        <v>0</v>
      </c>
      <c r="F26" s="27">
        <f t="shared" si="11"/>
        <v>0</v>
      </c>
      <c r="G26" s="27">
        <f t="shared" si="11"/>
        <v>0</v>
      </c>
      <c r="H26" s="27">
        <f t="shared" si="11"/>
        <v>0</v>
      </c>
      <c r="I26" s="27">
        <f t="shared" si="11"/>
        <v>0</v>
      </c>
      <c r="J26" s="27">
        <f t="shared" si="11"/>
        <v>0</v>
      </c>
      <c r="K26" s="27">
        <f t="shared" si="11"/>
        <v>0</v>
      </c>
      <c r="L26" s="27">
        <f t="shared" si="11"/>
        <v>0</v>
      </c>
      <c r="M26" s="27">
        <f t="shared" si="11"/>
        <v>0</v>
      </c>
      <c r="N26" s="27">
        <f t="shared" si="11"/>
        <v>0</v>
      </c>
      <c r="O26" s="27">
        <f t="shared" si="11"/>
        <v>2.3271703434877593</v>
      </c>
      <c r="P26" s="27">
        <f t="shared" si="11"/>
        <v>0</v>
      </c>
      <c r="Q26" s="27">
        <f t="shared" si="11"/>
        <v>2.1668092025326975</v>
      </c>
      <c r="R26" s="27">
        <f t="shared" si="11"/>
        <v>3.0716827142711951</v>
      </c>
      <c r="S26" s="27">
        <f t="shared" si="11"/>
        <v>2.597394063394407</v>
      </c>
      <c r="T26" s="27">
        <f t="shared" si="11"/>
        <v>2.7468386204459909</v>
      </c>
      <c r="U26" s="27">
        <f t="shared" si="11"/>
        <v>2.4628739125410908</v>
      </c>
      <c r="V26" s="27">
        <f t="shared" si="11"/>
        <v>2.6020811454216761</v>
      </c>
      <c r="W26" s="27">
        <f t="shared" si="11"/>
        <v>2.486096830121217</v>
      </c>
      <c r="X26" s="27">
        <f t="shared" si="11"/>
        <v>2.1862019500477778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0</v>
      </c>
      <c r="D33" s="19">
        <f t="shared" si="13"/>
        <v>0</v>
      </c>
      <c r="E33" s="19">
        <f t="shared" si="13"/>
        <v>0</v>
      </c>
      <c r="F33" s="19">
        <f t="shared" si="13"/>
        <v>0</v>
      </c>
      <c r="G33" s="19">
        <f t="shared" si="13"/>
        <v>0</v>
      </c>
      <c r="H33" s="19">
        <f t="shared" si="13"/>
        <v>0</v>
      </c>
      <c r="I33" s="19">
        <f t="shared" si="13"/>
        <v>0</v>
      </c>
      <c r="J33" s="19">
        <f t="shared" si="13"/>
        <v>0</v>
      </c>
      <c r="K33" s="19">
        <f t="shared" si="13"/>
        <v>0</v>
      </c>
      <c r="L33" s="19">
        <f t="shared" si="13"/>
        <v>0</v>
      </c>
      <c r="M33" s="19">
        <f t="shared" si="13"/>
        <v>0</v>
      </c>
      <c r="N33" s="19">
        <f t="shared" si="13"/>
        <v>0</v>
      </c>
      <c r="O33" s="19">
        <f t="shared" si="13"/>
        <v>2.3271703434877593</v>
      </c>
      <c r="P33" s="19">
        <f t="shared" si="13"/>
        <v>0</v>
      </c>
      <c r="Q33" s="19">
        <f t="shared" si="13"/>
        <v>2.1668092025326975</v>
      </c>
      <c r="R33" s="19">
        <f t="shared" si="13"/>
        <v>3.0716827142711951</v>
      </c>
      <c r="S33" s="19">
        <f t="shared" si="13"/>
        <v>2.597394063394407</v>
      </c>
      <c r="T33" s="19">
        <f t="shared" si="13"/>
        <v>2.7468386204459909</v>
      </c>
      <c r="U33" s="19">
        <f t="shared" si="13"/>
        <v>2.4628739125410908</v>
      </c>
      <c r="V33" s="19">
        <f t="shared" si="13"/>
        <v>2.6020811454216761</v>
      </c>
      <c r="W33" s="19">
        <f t="shared" si="13"/>
        <v>2.486096830121217</v>
      </c>
      <c r="X33" s="19">
        <f t="shared" si="13"/>
        <v>2.1862019500477778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0.25949069162841931</v>
      </c>
      <c r="U36" s="8">
        <v>0.20694789955848611</v>
      </c>
      <c r="V36" s="8">
        <v>0.23244467254734963</v>
      </c>
      <c r="W36" s="8">
        <v>0.27489361448245381</v>
      </c>
      <c r="X36" s="8">
        <v>0.26033568130634266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2.3271703434877593</v>
      </c>
      <c r="P43" s="8">
        <v>0</v>
      </c>
      <c r="Q43" s="8">
        <v>2.1668092025326975</v>
      </c>
      <c r="R43" s="8">
        <v>1.5251655135846294</v>
      </c>
      <c r="S43" s="8">
        <v>1.2952797057120513</v>
      </c>
      <c r="T43" s="8">
        <v>1.4783479489951956</v>
      </c>
      <c r="U43" s="8">
        <v>1.0325706327849442</v>
      </c>
      <c r="V43" s="8">
        <v>1.3885407003901611</v>
      </c>
      <c r="W43" s="8">
        <v>1.2514019645447287</v>
      </c>
      <c r="X43" s="8">
        <v>1.5471804484667386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1.5465172006865657</v>
      </c>
      <c r="S44" s="8">
        <v>1.3021143576823557</v>
      </c>
      <c r="T44" s="8">
        <v>1.0089999798223761</v>
      </c>
      <c r="U44" s="8">
        <v>1.2233553801976602</v>
      </c>
      <c r="V44" s="8">
        <v>0.98109577248416535</v>
      </c>
      <c r="W44" s="8">
        <v>0.95980125109403447</v>
      </c>
      <c r="X44" s="8">
        <v>0.37868582027469672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0</v>
      </c>
      <c r="E61" s="49">
        <f t="shared" si="15"/>
        <v>0</v>
      </c>
      <c r="F61" s="49">
        <f t="shared" si="15"/>
        <v>0</v>
      </c>
      <c r="G61" s="49">
        <f t="shared" si="15"/>
        <v>0</v>
      </c>
      <c r="H61" s="49">
        <f t="shared" si="15"/>
        <v>0</v>
      </c>
      <c r="I61" s="49">
        <f t="shared" si="15"/>
        <v>0</v>
      </c>
      <c r="J61" s="49">
        <f t="shared" si="15"/>
        <v>0</v>
      </c>
      <c r="K61" s="49">
        <f t="shared" si="15"/>
        <v>0</v>
      </c>
      <c r="L61" s="49">
        <f t="shared" si="15"/>
        <v>0</v>
      </c>
      <c r="M61" s="49">
        <f t="shared" si="15"/>
        <v>0</v>
      </c>
      <c r="N61" s="49">
        <f t="shared" si="15"/>
        <v>0</v>
      </c>
      <c r="O61" s="49">
        <f t="shared" si="15"/>
        <v>0</v>
      </c>
      <c r="P61" s="49">
        <f t="shared" si="15"/>
        <v>0</v>
      </c>
      <c r="Q61" s="49">
        <f t="shared" si="15"/>
        <v>3.25385418521229</v>
      </c>
      <c r="R61" s="49">
        <f t="shared" si="15"/>
        <v>2.8683380182887097</v>
      </c>
      <c r="S61" s="49">
        <f t="shared" si="15"/>
        <v>0.98025564895447159</v>
      </c>
      <c r="T61" s="49">
        <f t="shared" si="15"/>
        <v>1.0085179615620223</v>
      </c>
      <c r="U61" s="49">
        <f t="shared" si="15"/>
        <v>0.64328826506407277</v>
      </c>
      <c r="V61" s="49">
        <f t="shared" si="15"/>
        <v>0.65097588335965972</v>
      </c>
      <c r="W61" s="49">
        <f t="shared" si="15"/>
        <v>0.54968110178091645</v>
      </c>
      <c r="X61" s="49">
        <f t="shared" si="15"/>
        <v>0.42260106267537678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3.25385418521229</v>
      </c>
      <c r="R62" s="52">
        <v>2.8683380182887097</v>
      </c>
      <c r="S62" s="52">
        <v>0.98025564895447159</v>
      </c>
      <c r="T62" s="52">
        <v>1.0085179615620223</v>
      </c>
      <c r="U62" s="52">
        <v>0.64328826506407277</v>
      </c>
      <c r="V62" s="52">
        <v>0.65097588335965972</v>
      </c>
      <c r="W62" s="52">
        <v>0.5213653415905003</v>
      </c>
      <c r="X62" s="52">
        <v>0.3979341301883107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2.8315760190416095E-2</v>
      </c>
      <c r="X69" s="52">
        <v>2.4666932487066088E-2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8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281</v>
      </c>
      <c r="B1" s="4" t="s">
        <v>280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0.8486074565122409</v>
      </c>
      <c r="P2" s="21">
        <f t="shared" si="0"/>
        <v>0</v>
      </c>
      <c r="Q2" s="21">
        <f t="shared" si="0"/>
        <v>1.0049671974673038</v>
      </c>
      <c r="R2" s="21">
        <f t="shared" si="0"/>
        <v>3.2738972457288065</v>
      </c>
      <c r="S2" s="21">
        <f t="shared" si="0"/>
        <v>3.7287523766055921</v>
      </c>
      <c r="T2" s="21">
        <f t="shared" si="0"/>
        <v>3.9482851395540104</v>
      </c>
      <c r="U2" s="21">
        <f t="shared" si="0"/>
        <v>5.3452938874589098</v>
      </c>
      <c r="V2" s="21">
        <f t="shared" si="0"/>
        <v>5.5563212945783249</v>
      </c>
      <c r="W2" s="21">
        <f t="shared" si="0"/>
        <v>5.2926874098787842</v>
      </c>
      <c r="X2" s="21">
        <f t="shared" si="0"/>
        <v>4.5338845699522219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0</v>
      </c>
      <c r="D26" s="27">
        <f t="shared" si="11"/>
        <v>0</v>
      </c>
      <c r="E26" s="27">
        <f t="shared" si="11"/>
        <v>0</v>
      </c>
      <c r="F26" s="27">
        <f t="shared" si="11"/>
        <v>0</v>
      </c>
      <c r="G26" s="27">
        <f t="shared" si="11"/>
        <v>0</v>
      </c>
      <c r="H26" s="27">
        <f t="shared" si="11"/>
        <v>0</v>
      </c>
      <c r="I26" s="27">
        <f t="shared" si="11"/>
        <v>0</v>
      </c>
      <c r="J26" s="27">
        <f t="shared" si="11"/>
        <v>0</v>
      </c>
      <c r="K26" s="27">
        <f t="shared" si="11"/>
        <v>0</v>
      </c>
      <c r="L26" s="27">
        <f t="shared" si="11"/>
        <v>0</v>
      </c>
      <c r="M26" s="27">
        <f t="shared" si="11"/>
        <v>0</v>
      </c>
      <c r="N26" s="27">
        <f t="shared" si="11"/>
        <v>0</v>
      </c>
      <c r="O26" s="27">
        <f t="shared" si="11"/>
        <v>0.8486074565122409</v>
      </c>
      <c r="P26" s="27">
        <f t="shared" si="11"/>
        <v>0</v>
      </c>
      <c r="Q26" s="27">
        <f t="shared" si="11"/>
        <v>1.0049671974673038</v>
      </c>
      <c r="R26" s="27">
        <f t="shared" si="11"/>
        <v>3.2738972457288065</v>
      </c>
      <c r="S26" s="27">
        <f t="shared" si="11"/>
        <v>3.7287523766055921</v>
      </c>
      <c r="T26" s="27">
        <f t="shared" si="11"/>
        <v>3.9482851395540104</v>
      </c>
      <c r="U26" s="27">
        <f t="shared" si="11"/>
        <v>5.3452938874589098</v>
      </c>
      <c r="V26" s="27">
        <f t="shared" si="11"/>
        <v>5.5563212945783249</v>
      </c>
      <c r="W26" s="27">
        <f t="shared" si="11"/>
        <v>5.2926874098787842</v>
      </c>
      <c r="X26" s="27">
        <f t="shared" si="11"/>
        <v>4.5338845699522219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0</v>
      </c>
      <c r="D33" s="19">
        <f t="shared" si="13"/>
        <v>0</v>
      </c>
      <c r="E33" s="19">
        <f t="shared" si="13"/>
        <v>0</v>
      </c>
      <c r="F33" s="19">
        <f t="shared" si="13"/>
        <v>0</v>
      </c>
      <c r="G33" s="19">
        <f t="shared" si="13"/>
        <v>0</v>
      </c>
      <c r="H33" s="19">
        <f t="shared" si="13"/>
        <v>0</v>
      </c>
      <c r="I33" s="19">
        <f t="shared" si="13"/>
        <v>0</v>
      </c>
      <c r="J33" s="19">
        <f t="shared" si="13"/>
        <v>0</v>
      </c>
      <c r="K33" s="19">
        <f t="shared" si="13"/>
        <v>0</v>
      </c>
      <c r="L33" s="19">
        <f t="shared" si="13"/>
        <v>0</v>
      </c>
      <c r="M33" s="19">
        <f t="shared" si="13"/>
        <v>0</v>
      </c>
      <c r="N33" s="19">
        <f t="shared" si="13"/>
        <v>0</v>
      </c>
      <c r="O33" s="19">
        <f t="shared" si="13"/>
        <v>0.8486074565122409</v>
      </c>
      <c r="P33" s="19">
        <f t="shared" si="13"/>
        <v>0</v>
      </c>
      <c r="Q33" s="19">
        <f t="shared" si="13"/>
        <v>1.0049671974673038</v>
      </c>
      <c r="R33" s="19">
        <f t="shared" si="13"/>
        <v>3.2738972457288065</v>
      </c>
      <c r="S33" s="19">
        <f t="shared" si="13"/>
        <v>3.7287523766055921</v>
      </c>
      <c r="T33" s="19">
        <f t="shared" si="13"/>
        <v>3.9482851395540104</v>
      </c>
      <c r="U33" s="19">
        <f t="shared" si="13"/>
        <v>5.3452938874589098</v>
      </c>
      <c r="V33" s="19">
        <f t="shared" si="13"/>
        <v>5.5563212945783249</v>
      </c>
      <c r="W33" s="19">
        <f t="shared" si="13"/>
        <v>5.2926874098787842</v>
      </c>
      <c r="X33" s="19">
        <f t="shared" si="13"/>
        <v>4.5338845699522219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0.36724374837158058</v>
      </c>
      <c r="U36" s="8">
        <v>0.44659142044151401</v>
      </c>
      <c r="V36" s="8">
        <v>0.4928772074526504</v>
      </c>
      <c r="W36" s="8">
        <v>0.581726745517546</v>
      </c>
      <c r="X36" s="8">
        <v>0.53654159869365725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0.8486074565122409</v>
      </c>
      <c r="P43" s="8">
        <v>0</v>
      </c>
      <c r="Q43" s="8">
        <v>1.0049671974673038</v>
      </c>
      <c r="R43" s="8">
        <v>1.6570145264153719</v>
      </c>
      <c r="S43" s="8">
        <v>1.8852997742879474</v>
      </c>
      <c r="T43" s="8">
        <v>2.1530559310048059</v>
      </c>
      <c r="U43" s="8">
        <v>2.2587142472150554</v>
      </c>
      <c r="V43" s="8">
        <v>2.9831221796098388</v>
      </c>
      <c r="W43" s="8">
        <v>2.6798401554552727</v>
      </c>
      <c r="X43" s="8">
        <v>3.2168863915332615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1.6168827193134345</v>
      </c>
      <c r="S44" s="8">
        <v>1.8434526023176447</v>
      </c>
      <c r="T44" s="8">
        <v>1.4279854601776241</v>
      </c>
      <c r="U44" s="8">
        <v>2.6399882198023406</v>
      </c>
      <c r="V44" s="8">
        <v>2.080321907515835</v>
      </c>
      <c r="W44" s="8">
        <v>2.0311205089059654</v>
      </c>
      <c r="X44" s="8">
        <v>0.78045657972530336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0</v>
      </c>
      <c r="E61" s="49">
        <f t="shared" si="15"/>
        <v>0</v>
      </c>
      <c r="F61" s="49">
        <f t="shared" si="15"/>
        <v>0</v>
      </c>
      <c r="G61" s="49">
        <f t="shared" si="15"/>
        <v>0</v>
      </c>
      <c r="H61" s="49">
        <f t="shared" si="15"/>
        <v>0</v>
      </c>
      <c r="I61" s="49">
        <f t="shared" si="15"/>
        <v>0</v>
      </c>
      <c r="J61" s="49">
        <f t="shared" si="15"/>
        <v>0</v>
      </c>
      <c r="K61" s="49">
        <f t="shared" si="15"/>
        <v>0</v>
      </c>
      <c r="L61" s="49">
        <f t="shared" si="15"/>
        <v>0</v>
      </c>
      <c r="M61" s="49">
        <f t="shared" si="15"/>
        <v>0</v>
      </c>
      <c r="N61" s="49">
        <f t="shared" si="15"/>
        <v>0</v>
      </c>
      <c r="O61" s="49">
        <f t="shared" si="15"/>
        <v>0</v>
      </c>
      <c r="P61" s="49">
        <f t="shared" si="15"/>
        <v>0</v>
      </c>
      <c r="Q61" s="49">
        <f t="shared" si="15"/>
        <v>1.450280214787709</v>
      </c>
      <c r="R61" s="49">
        <f t="shared" si="15"/>
        <v>2.9554827817112885</v>
      </c>
      <c r="S61" s="49">
        <f t="shared" si="15"/>
        <v>1.3716099510455284</v>
      </c>
      <c r="T61" s="49">
        <f t="shared" si="15"/>
        <v>1.4106820384379781</v>
      </c>
      <c r="U61" s="49">
        <f t="shared" si="15"/>
        <v>1.3727117349359277</v>
      </c>
      <c r="V61" s="49">
        <f t="shared" si="15"/>
        <v>1.3650241166403407</v>
      </c>
      <c r="W61" s="49">
        <f t="shared" si="15"/>
        <v>1.1520720182190833</v>
      </c>
      <c r="X61" s="49">
        <f t="shared" si="15"/>
        <v>0.86295317732462318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1.450280214787709</v>
      </c>
      <c r="R62" s="52">
        <v>2.9554827817112885</v>
      </c>
      <c r="S62" s="52">
        <v>1.3716099510455284</v>
      </c>
      <c r="T62" s="52">
        <v>1.4106820384379781</v>
      </c>
      <c r="U62" s="52">
        <v>1.3727117349359277</v>
      </c>
      <c r="V62" s="52">
        <v>1.3650241166403407</v>
      </c>
      <c r="W62" s="52">
        <v>1.0914346584094994</v>
      </c>
      <c r="X62" s="52">
        <v>0.81166586981168931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6.0637359809583916E-2</v>
      </c>
      <c r="X69" s="52">
        <v>5.1287307512933901E-2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6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146</v>
      </c>
      <c r="B1" s="4" t="s">
        <v>184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791.14810538160009</v>
      </c>
      <c r="D2" s="21">
        <f t="shared" ref="D2:X2" si="0">SUM(D3,D17,D22,D25,D26,D51,D52)</f>
        <v>724.60833160319964</v>
      </c>
      <c r="E2" s="21">
        <f t="shared" si="0"/>
        <v>742.01499923760002</v>
      </c>
      <c r="F2" s="21">
        <f t="shared" si="0"/>
        <v>764.12529059759993</v>
      </c>
      <c r="G2" s="21">
        <f t="shared" si="0"/>
        <v>837.02808456480011</v>
      </c>
      <c r="H2" s="21">
        <f t="shared" si="0"/>
        <v>761.75890045919994</v>
      </c>
      <c r="I2" s="21">
        <f t="shared" si="0"/>
        <v>732.44921076000003</v>
      </c>
      <c r="J2" s="21">
        <f t="shared" si="0"/>
        <v>729.99656281800003</v>
      </c>
      <c r="K2" s="21">
        <f t="shared" si="0"/>
        <v>746.56512720000023</v>
      </c>
      <c r="L2" s="21">
        <f t="shared" si="0"/>
        <v>647.84050283160002</v>
      </c>
      <c r="M2" s="21">
        <f t="shared" si="0"/>
        <v>558.41130540000006</v>
      </c>
      <c r="N2" s="21">
        <f t="shared" si="0"/>
        <v>397.09267027199996</v>
      </c>
      <c r="O2" s="21">
        <f t="shared" si="0"/>
        <v>354.13051848000003</v>
      </c>
      <c r="P2" s="21">
        <f t="shared" si="0"/>
        <v>460.95923640000012</v>
      </c>
      <c r="Q2" s="21">
        <f t="shared" si="0"/>
        <v>593.34094965600002</v>
      </c>
      <c r="R2" s="21">
        <f t="shared" si="0"/>
        <v>511.23144936000006</v>
      </c>
      <c r="S2" s="21">
        <f t="shared" si="0"/>
        <v>497.63770965599997</v>
      </c>
      <c r="T2" s="21">
        <f t="shared" si="0"/>
        <v>493.61568228359999</v>
      </c>
      <c r="U2" s="21">
        <f t="shared" si="0"/>
        <v>435.51852065430342</v>
      </c>
      <c r="V2" s="21">
        <f t="shared" si="0"/>
        <v>427.55083328604672</v>
      </c>
      <c r="W2" s="21">
        <f t="shared" si="0"/>
        <v>484.26652489402915</v>
      </c>
      <c r="X2" s="21">
        <f t="shared" si="0"/>
        <v>433.66550482792741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125.45632622160002</v>
      </c>
      <c r="D3" s="24">
        <f t="shared" ref="D3:W3" si="2">SUM(D4,D8,D11)</f>
        <v>131.72235880320002</v>
      </c>
      <c r="E3" s="24">
        <f t="shared" si="2"/>
        <v>129.56323271759999</v>
      </c>
      <c r="F3" s="24">
        <f t="shared" si="2"/>
        <v>133.9801573176</v>
      </c>
      <c r="G3" s="24">
        <f t="shared" si="2"/>
        <v>151.58841144480007</v>
      </c>
      <c r="H3" s="24">
        <f t="shared" si="2"/>
        <v>138.33697093920003</v>
      </c>
      <c r="I3" s="24">
        <f t="shared" si="2"/>
        <v>149.92599204000001</v>
      </c>
      <c r="J3" s="24">
        <f t="shared" si="2"/>
        <v>116.77455721799998</v>
      </c>
      <c r="K3" s="24">
        <f t="shared" si="2"/>
        <v>111.15477648</v>
      </c>
      <c r="L3" s="24">
        <f t="shared" si="2"/>
        <v>57.390459231599991</v>
      </c>
      <c r="M3" s="24">
        <f t="shared" si="2"/>
        <v>66.475387439999977</v>
      </c>
      <c r="N3" s="24">
        <f t="shared" si="2"/>
        <v>29.379129911999989</v>
      </c>
      <c r="O3" s="24">
        <f t="shared" si="2"/>
        <v>0.52425648000000002</v>
      </c>
      <c r="P3" s="24">
        <f t="shared" si="2"/>
        <v>0.52425648000000002</v>
      </c>
      <c r="Q3" s="24">
        <f t="shared" si="2"/>
        <v>8.8136809199999995</v>
      </c>
      <c r="R3" s="24">
        <f t="shared" si="2"/>
        <v>14.502636720000002</v>
      </c>
      <c r="S3" s="24">
        <f t="shared" si="2"/>
        <v>0</v>
      </c>
      <c r="T3" s="24">
        <f t="shared" si="2"/>
        <v>11.693692098000001</v>
      </c>
      <c r="U3" s="24">
        <f t="shared" si="2"/>
        <v>53.920524240000006</v>
      </c>
      <c r="V3" s="24">
        <f t="shared" si="2"/>
        <v>68.602785894306422</v>
      </c>
      <c r="W3" s="24">
        <f t="shared" si="2"/>
        <v>68.942227922941612</v>
      </c>
      <c r="X3" s="24">
        <f t="shared" ref="X3" si="3">SUM(X4,X8,X11)</f>
        <v>155.78429514517421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125.45632622160002</v>
      </c>
      <c r="D4" s="19">
        <f t="shared" ref="D4:W4" si="5">SUM(D5:D7)</f>
        <v>131.72235880320002</v>
      </c>
      <c r="E4" s="19">
        <f t="shared" si="5"/>
        <v>129.56323271759999</v>
      </c>
      <c r="F4" s="19">
        <f t="shared" si="5"/>
        <v>133.9801573176</v>
      </c>
      <c r="G4" s="19">
        <f t="shared" si="5"/>
        <v>151.06415496480008</v>
      </c>
      <c r="H4" s="19">
        <f t="shared" si="5"/>
        <v>137.81271445920004</v>
      </c>
      <c r="I4" s="19">
        <f t="shared" si="5"/>
        <v>149.40173556000002</v>
      </c>
      <c r="J4" s="19">
        <f t="shared" si="5"/>
        <v>116.25030073799998</v>
      </c>
      <c r="K4" s="19">
        <f t="shared" si="5"/>
        <v>110.63051999999999</v>
      </c>
      <c r="L4" s="19">
        <f t="shared" si="5"/>
        <v>56.866202751599992</v>
      </c>
      <c r="M4" s="19">
        <f t="shared" si="5"/>
        <v>65.951130959999972</v>
      </c>
      <c r="N4" s="19">
        <f t="shared" si="5"/>
        <v>28.854873431999987</v>
      </c>
      <c r="O4" s="19">
        <f t="shared" si="5"/>
        <v>0</v>
      </c>
      <c r="P4" s="19">
        <f t="shared" si="5"/>
        <v>0</v>
      </c>
      <c r="Q4" s="19">
        <f t="shared" si="5"/>
        <v>8.8136809199999995</v>
      </c>
      <c r="R4" s="19">
        <f t="shared" si="5"/>
        <v>14.502636720000002</v>
      </c>
      <c r="S4" s="19">
        <f t="shared" si="5"/>
        <v>0</v>
      </c>
      <c r="T4" s="19">
        <f t="shared" si="5"/>
        <v>11.693692098000001</v>
      </c>
      <c r="U4" s="19">
        <f t="shared" si="5"/>
        <v>53.920524240000006</v>
      </c>
      <c r="V4" s="19">
        <f t="shared" si="5"/>
        <v>68.602785894306422</v>
      </c>
      <c r="W4" s="19">
        <f t="shared" si="5"/>
        <v>68.942227922941612</v>
      </c>
      <c r="X4" s="19">
        <f t="shared" ref="X4" si="6">SUM(X5:X7)</f>
        <v>155.78429514517421</v>
      </c>
    </row>
    <row r="5" spans="1:24" ht="11.25" customHeight="1" x14ac:dyDescent="0.2">
      <c r="A5" s="28" t="s">
        <v>4</v>
      </c>
      <c r="B5" s="7" t="s">
        <v>5</v>
      </c>
      <c r="C5" s="8">
        <f>FC_IND_NMM_CM_E!C5+FC_IND_NMM_CR_E!C5+FC_IND_NMM_GL_E!C5</f>
        <v>0</v>
      </c>
      <c r="D5" s="8">
        <f>FC_IND_NMM_CM_E!D5+FC_IND_NMM_CR_E!D5+FC_IND_NMM_GL_E!D5</f>
        <v>0</v>
      </c>
      <c r="E5" s="8">
        <f>FC_IND_NMM_CM_E!E5+FC_IND_NMM_CR_E!E5+FC_IND_NMM_GL_E!E5</f>
        <v>0</v>
      </c>
      <c r="F5" s="8">
        <f>FC_IND_NMM_CM_E!F5+FC_IND_NMM_CR_E!F5+FC_IND_NMM_GL_E!F5</f>
        <v>0</v>
      </c>
      <c r="G5" s="8">
        <f>FC_IND_NMM_CM_E!G5+FC_IND_NMM_CR_E!G5+FC_IND_NMM_GL_E!G5</f>
        <v>0</v>
      </c>
      <c r="H5" s="8">
        <f>FC_IND_NMM_CM_E!H5+FC_IND_NMM_CR_E!H5+FC_IND_NMM_GL_E!H5</f>
        <v>0</v>
      </c>
      <c r="I5" s="8">
        <f>FC_IND_NMM_CM_E!I5+FC_IND_NMM_CR_E!I5+FC_IND_NMM_GL_E!I5</f>
        <v>0</v>
      </c>
      <c r="J5" s="8">
        <f>FC_IND_NMM_CM_E!J5+FC_IND_NMM_CR_E!J5+FC_IND_NMM_GL_E!J5</f>
        <v>0</v>
      </c>
      <c r="K5" s="8">
        <f>FC_IND_NMM_CM_E!K5+FC_IND_NMM_CR_E!K5+FC_IND_NMM_GL_E!K5</f>
        <v>0</v>
      </c>
      <c r="L5" s="8">
        <f>FC_IND_NMM_CM_E!L5+FC_IND_NMM_CR_E!L5+FC_IND_NMM_GL_E!L5</f>
        <v>0</v>
      </c>
      <c r="M5" s="8">
        <f>FC_IND_NMM_CM_E!M5+FC_IND_NMM_CR_E!M5+FC_IND_NMM_GL_E!M5</f>
        <v>0</v>
      </c>
      <c r="N5" s="8">
        <f>FC_IND_NMM_CM_E!N5+FC_IND_NMM_CR_E!N5+FC_IND_NMM_GL_E!N5</f>
        <v>0</v>
      </c>
      <c r="O5" s="8">
        <f>FC_IND_NMM_CM_E!O5+FC_IND_NMM_CR_E!O5+FC_IND_NMM_GL_E!O5</f>
        <v>0</v>
      </c>
      <c r="P5" s="8">
        <f>FC_IND_NMM_CM_E!P5+FC_IND_NMM_CR_E!P5+FC_IND_NMM_GL_E!P5</f>
        <v>0</v>
      </c>
      <c r="Q5" s="8">
        <f>FC_IND_NMM_CM_E!Q5+FC_IND_NMM_CR_E!Q5+FC_IND_NMM_GL_E!Q5</f>
        <v>0</v>
      </c>
      <c r="R5" s="8">
        <f>FC_IND_NMM_CM_E!R5+FC_IND_NMM_CR_E!R5+FC_IND_NMM_GL_E!R5</f>
        <v>0</v>
      </c>
      <c r="S5" s="8">
        <f>FC_IND_NMM_CM_E!S5+FC_IND_NMM_CR_E!S5+FC_IND_NMM_GL_E!S5</f>
        <v>0</v>
      </c>
      <c r="T5" s="8">
        <f>FC_IND_NMM_CM_E!T5+FC_IND_NMM_CR_E!T5+FC_IND_NMM_GL_E!T5</f>
        <v>0</v>
      </c>
      <c r="U5" s="8">
        <f>FC_IND_NMM_CM_E!U5+FC_IND_NMM_CR_E!U5+FC_IND_NMM_GL_E!U5</f>
        <v>0</v>
      </c>
      <c r="V5" s="8">
        <f>FC_IND_NMM_CM_E!V5+FC_IND_NMM_CR_E!V5+FC_IND_NMM_GL_E!V5</f>
        <v>0</v>
      </c>
      <c r="W5" s="8">
        <f>FC_IND_NMM_CM_E!W5+FC_IND_NMM_CR_E!W5+FC_IND_NMM_GL_E!W5</f>
        <v>0</v>
      </c>
      <c r="X5" s="8">
        <f>FC_IND_NMM_CM_E!X5+FC_IND_NMM_CR_E!X5+FC_IND_NMM_GL_E!X5</f>
        <v>0</v>
      </c>
    </row>
    <row r="6" spans="1:24" ht="11.25" customHeight="1" x14ac:dyDescent="0.2">
      <c r="A6" s="28" t="s">
        <v>6</v>
      </c>
      <c r="B6" s="7" t="s">
        <v>7</v>
      </c>
      <c r="C6" s="8">
        <f>FC_IND_NMM_CM_E!C6+FC_IND_NMM_CR_E!C6+FC_IND_NMM_GL_E!C6</f>
        <v>0</v>
      </c>
      <c r="D6" s="8">
        <f>FC_IND_NMM_CM_E!D6+FC_IND_NMM_CR_E!D6+FC_IND_NMM_GL_E!D6</f>
        <v>0</v>
      </c>
      <c r="E6" s="8">
        <f>FC_IND_NMM_CM_E!E6+FC_IND_NMM_CR_E!E6+FC_IND_NMM_GL_E!E6</f>
        <v>0</v>
      </c>
      <c r="F6" s="8">
        <f>FC_IND_NMM_CM_E!F6+FC_IND_NMM_CR_E!F6+FC_IND_NMM_GL_E!F6</f>
        <v>0</v>
      </c>
      <c r="G6" s="8">
        <f>FC_IND_NMM_CM_E!G6+FC_IND_NMM_CR_E!G6+FC_IND_NMM_GL_E!G6</f>
        <v>0</v>
      </c>
      <c r="H6" s="8">
        <f>FC_IND_NMM_CM_E!H6+FC_IND_NMM_CR_E!H6+FC_IND_NMM_GL_E!H6</f>
        <v>0</v>
      </c>
      <c r="I6" s="8">
        <f>FC_IND_NMM_CM_E!I6+FC_IND_NMM_CR_E!I6+FC_IND_NMM_GL_E!I6</f>
        <v>0</v>
      </c>
      <c r="J6" s="8">
        <f>FC_IND_NMM_CM_E!J6+FC_IND_NMM_CR_E!J6+FC_IND_NMM_GL_E!J6</f>
        <v>0</v>
      </c>
      <c r="K6" s="8">
        <f>FC_IND_NMM_CM_E!K6+FC_IND_NMM_CR_E!K6+FC_IND_NMM_GL_E!K6</f>
        <v>0</v>
      </c>
      <c r="L6" s="8">
        <f>FC_IND_NMM_CM_E!L6+FC_IND_NMM_CR_E!L6+FC_IND_NMM_GL_E!L6</f>
        <v>0</v>
      </c>
      <c r="M6" s="8">
        <f>FC_IND_NMM_CM_E!M6+FC_IND_NMM_CR_E!M6+FC_IND_NMM_GL_E!M6</f>
        <v>0</v>
      </c>
      <c r="N6" s="8">
        <f>FC_IND_NMM_CM_E!N6+FC_IND_NMM_CR_E!N6+FC_IND_NMM_GL_E!N6</f>
        <v>0</v>
      </c>
      <c r="O6" s="8">
        <f>FC_IND_NMM_CM_E!O6+FC_IND_NMM_CR_E!O6+FC_IND_NMM_GL_E!O6</f>
        <v>0</v>
      </c>
      <c r="P6" s="8">
        <f>FC_IND_NMM_CM_E!P6+FC_IND_NMM_CR_E!P6+FC_IND_NMM_GL_E!P6</f>
        <v>0</v>
      </c>
      <c r="Q6" s="8">
        <f>FC_IND_NMM_CM_E!Q6+FC_IND_NMM_CR_E!Q6+FC_IND_NMM_GL_E!Q6</f>
        <v>0</v>
      </c>
      <c r="R6" s="8">
        <f>FC_IND_NMM_CM_E!R6+FC_IND_NMM_CR_E!R6+FC_IND_NMM_GL_E!R6</f>
        <v>0</v>
      </c>
      <c r="S6" s="8">
        <f>FC_IND_NMM_CM_E!S6+FC_IND_NMM_CR_E!S6+FC_IND_NMM_GL_E!S6</f>
        <v>0</v>
      </c>
      <c r="T6" s="8">
        <f>FC_IND_NMM_CM_E!T6+FC_IND_NMM_CR_E!T6+FC_IND_NMM_GL_E!T6</f>
        <v>0</v>
      </c>
      <c r="U6" s="8">
        <f>FC_IND_NMM_CM_E!U6+FC_IND_NMM_CR_E!U6+FC_IND_NMM_GL_E!U6</f>
        <v>0</v>
      </c>
      <c r="V6" s="8">
        <f>FC_IND_NMM_CM_E!V6+FC_IND_NMM_CR_E!V6+FC_IND_NMM_GL_E!V6</f>
        <v>0</v>
      </c>
      <c r="W6" s="8">
        <f>FC_IND_NMM_CM_E!W6+FC_IND_NMM_CR_E!W6+FC_IND_NMM_GL_E!W6</f>
        <v>0</v>
      </c>
      <c r="X6" s="8">
        <f>FC_IND_NMM_CM_E!X6+FC_IND_NMM_CR_E!X6+FC_IND_NMM_GL_E!X6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FC_IND_NMM_CM_E!C7+FC_IND_NMM_CR_E!C7+FC_IND_NMM_GL_E!C7</f>
        <v>125.45632622160002</v>
      </c>
      <c r="D7" s="8">
        <f>FC_IND_NMM_CM_E!D7+FC_IND_NMM_CR_E!D7+FC_IND_NMM_GL_E!D7</f>
        <v>131.72235880320002</v>
      </c>
      <c r="E7" s="8">
        <f>FC_IND_NMM_CM_E!E7+FC_IND_NMM_CR_E!E7+FC_IND_NMM_GL_E!E7</f>
        <v>129.56323271759999</v>
      </c>
      <c r="F7" s="8">
        <f>FC_IND_NMM_CM_E!F7+FC_IND_NMM_CR_E!F7+FC_IND_NMM_GL_E!F7</f>
        <v>133.9801573176</v>
      </c>
      <c r="G7" s="8">
        <f>FC_IND_NMM_CM_E!G7+FC_IND_NMM_CR_E!G7+FC_IND_NMM_GL_E!G7</f>
        <v>151.06415496480008</v>
      </c>
      <c r="H7" s="8">
        <f>FC_IND_NMM_CM_E!H7+FC_IND_NMM_CR_E!H7+FC_IND_NMM_GL_E!H7</f>
        <v>137.81271445920004</v>
      </c>
      <c r="I7" s="8">
        <f>FC_IND_NMM_CM_E!I7+FC_IND_NMM_CR_E!I7+FC_IND_NMM_GL_E!I7</f>
        <v>149.40173556000002</v>
      </c>
      <c r="J7" s="8">
        <f>FC_IND_NMM_CM_E!J7+FC_IND_NMM_CR_E!J7+FC_IND_NMM_GL_E!J7</f>
        <v>116.25030073799998</v>
      </c>
      <c r="K7" s="8">
        <f>FC_IND_NMM_CM_E!K7+FC_IND_NMM_CR_E!K7+FC_IND_NMM_GL_E!K7</f>
        <v>110.63051999999999</v>
      </c>
      <c r="L7" s="8">
        <f>FC_IND_NMM_CM_E!L7+FC_IND_NMM_CR_E!L7+FC_IND_NMM_GL_E!L7</f>
        <v>56.866202751599992</v>
      </c>
      <c r="M7" s="8">
        <f>FC_IND_NMM_CM_E!M7+FC_IND_NMM_CR_E!M7+FC_IND_NMM_GL_E!M7</f>
        <v>65.951130959999972</v>
      </c>
      <c r="N7" s="8">
        <f>FC_IND_NMM_CM_E!N7+FC_IND_NMM_CR_E!N7+FC_IND_NMM_GL_E!N7</f>
        <v>28.854873431999987</v>
      </c>
      <c r="O7" s="8">
        <f>FC_IND_NMM_CM_E!O7+FC_IND_NMM_CR_E!O7+FC_IND_NMM_GL_E!O7</f>
        <v>0</v>
      </c>
      <c r="P7" s="8">
        <f>FC_IND_NMM_CM_E!P7+FC_IND_NMM_CR_E!P7+FC_IND_NMM_GL_E!P7</f>
        <v>0</v>
      </c>
      <c r="Q7" s="8">
        <f>FC_IND_NMM_CM_E!Q7+FC_IND_NMM_CR_E!Q7+FC_IND_NMM_GL_E!Q7</f>
        <v>8.8136809199999995</v>
      </c>
      <c r="R7" s="8">
        <f>FC_IND_NMM_CM_E!R7+FC_IND_NMM_CR_E!R7+FC_IND_NMM_GL_E!R7</f>
        <v>14.502636720000002</v>
      </c>
      <c r="S7" s="8">
        <f>FC_IND_NMM_CM_E!S7+FC_IND_NMM_CR_E!S7+FC_IND_NMM_GL_E!S7</f>
        <v>0</v>
      </c>
      <c r="T7" s="8">
        <f>FC_IND_NMM_CM_E!T7+FC_IND_NMM_CR_E!T7+FC_IND_NMM_GL_E!T7</f>
        <v>11.693692098000001</v>
      </c>
      <c r="U7" s="8">
        <f>FC_IND_NMM_CM_E!U7+FC_IND_NMM_CR_E!U7+FC_IND_NMM_GL_E!U7</f>
        <v>53.920524240000006</v>
      </c>
      <c r="V7" s="8">
        <f>FC_IND_NMM_CM_E!V7+FC_IND_NMM_CR_E!V7+FC_IND_NMM_GL_E!V7</f>
        <v>68.602785894306422</v>
      </c>
      <c r="W7" s="8">
        <f>FC_IND_NMM_CM_E!W7+FC_IND_NMM_CR_E!W7+FC_IND_NMM_GL_E!W7</f>
        <v>68.942227922941612</v>
      </c>
      <c r="X7" s="8">
        <f>FC_IND_NMM_CM_E!X7+FC_IND_NMM_CR_E!X7+FC_IND_NMM_GL_E!X7</f>
        <v>155.78429514517421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7">SUM(C9:C10)</f>
        <v>0</v>
      </c>
      <c r="D8" s="19">
        <f t="shared" ref="D8:W8" si="8">SUM(D9:D10)</f>
        <v>0</v>
      </c>
      <c r="E8" s="19">
        <f t="shared" si="8"/>
        <v>0</v>
      </c>
      <c r="F8" s="19">
        <f t="shared" si="8"/>
        <v>0</v>
      </c>
      <c r="G8" s="19">
        <f t="shared" si="8"/>
        <v>0.52425648000000014</v>
      </c>
      <c r="H8" s="19">
        <f t="shared" si="8"/>
        <v>0.52425648000000002</v>
      </c>
      <c r="I8" s="19">
        <f t="shared" si="8"/>
        <v>0.52425648000000002</v>
      </c>
      <c r="J8" s="19">
        <f t="shared" si="8"/>
        <v>0.52425648000000002</v>
      </c>
      <c r="K8" s="19">
        <f t="shared" si="8"/>
        <v>0.52425648000000002</v>
      </c>
      <c r="L8" s="19">
        <f t="shared" si="8"/>
        <v>0.52425648000000002</v>
      </c>
      <c r="M8" s="19">
        <f t="shared" si="8"/>
        <v>0.52425648000000002</v>
      </c>
      <c r="N8" s="19">
        <f t="shared" si="8"/>
        <v>0.52425648000000002</v>
      </c>
      <c r="O8" s="19">
        <f t="shared" si="8"/>
        <v>0.52425648000000002</v>
      </c>
      <c r="P8" s="19">
        <f t="shared" si="8"/>
        <v>0.52425648000000002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ref="X8" si="9">SUM(X9:X10)</f>
        <v>0</v>
      </c>
    </row>
    <row r="9" spans="1:24" ht="11.25" customHeight="1" x14ac:dyDescent="0.2">
      <c r="A9" s="28" t="s">
        <v>10</v>
      </c>
      <c r="B9" s="7" t="s">
        <v>11</v>
      </c>
      <c r="C9" s="8">
        <f>FC_IND_NMM_CM_E!C9+FC_IND_NMM_CR_E!C9+FC_IND_NMM_GL_E!C9</f>
        <v>0</v>
      </c>
      <c r="D9" s="8">
        <f>FC_IND_NMM_CM_E!D9+FC_IND_NMM_CR_E!D9+FC_IND_NMM_GL_E!D9</f>
        <v>0</v>
      </c>
      <c r="E9" s="8">
        <f>FC_IND_NMM_CM_E!E9+FC_IND_NMM_CR_E!E9+FC_IND_NMM_GL_E!E9</f>
        <v>0</v>
      </c>
      <c r="F9" s="8">
        <f>FC_IND_NMM_CM_E!F9+FC_IND_NMM_CR_E!F9+FC_IND_NMM_GL_E!F9</f>
        <v>0</v>
      </c>
      <c r="G9" s="8">
        <f>FC_IND_NMM_CM_E!G9+FC_IND_NMM_CR_E!G9+FC_IND_NMM_GL_E!G9</f>
        <v>0</v>
      </c>
      <c r="H9" s="8">
        <f>FC_IND_NMM_CM_E!H9+FC_IND_NMM_CR_E!H9+FC_IND_NMM_GL_E!H9</f>
        <v>0</v>
      </c>
      <c r="I9" s="8">
        <f>FC_IND_NMM_CM_E!I9+FC_IND_NMM_CR_E!I9+FC_IND_NMM_GL_E!I9</f>
        <v>0</v>
      </c>
      <c r="J9" s="8">
        <f>FC_IND_NMM_CM_E!J9+FC_IND_NMM_CR_E!J9+FC_IND_NMM_GL_E!J9</f>
        <v>0</v>
      </c>
      <c r="K9" s="8">
        <f>FC_IND_NMM_CM_E!K9+FC_IND_NMM_CR_E!K9+FC_IND_NMM_GL_E!K9</f>
        <v>0</v>
      </c>
      <c r="L9" s="8">
        <f>FC_IND_NMM_CM_E!L9+FC_IND_NMM_CR_E!L9+FC_IND_NMM_GL_E!L9</f>
        <v>0</v>
      </c>
      <c r="M9" s="8">
        <f>FC_IND_NMM_CM_E!M9+FC_IND_NMM_CR_E!M9+FC_IND_NMM_GL_E!M9</f>
        <v>0</v>
      </c>
      <c r="N9" s="8">
        <f>FC_IND_NMM_CM_E!N9+FC_IND_NMM_CR_E!N9+FC_IND_NMM_GL_E!N9</f>
        <v>0</v>
      </c>
      <c r="O9" s="8">
        <f>FC_IND_NMM_CM_E!O9+FC_IND_NMM_CR_E!O9+FC_IND_NMM_GL_E!O9</f>
        <v>0</v>
      </c>
      <c r="P9" s="8">
        <f>FC_IND_NMM_CM_E!P9+FC_IND_NMM_CR_E!P9+FC_IND_NMM_GL_E!P9</f>
        <v>0</v>
      </c>
      <c r="Q9" s="8">
        <f>FC_IND_NMM_CM_E!Q9+FC_IND_NMM_CR_E!Q9+FC_IND_NMM_GL_E!Q9</f>
        <v>0</v>
      </c>
      <c r="R9" s="8">
        <f>FC_IND_NMM_CM_E!R9+FC_IND_NMM_CR_E!R9+FC_IND_NMM_GL_E!R9</f>
        <v>0</v>
      </c>
      <c r="S9" s="8">
        <f>FC_IND_NMM_CM_E!S9+FC_IND_NMM_CR_E!S9+FC_IND_NMM_GL_E!S9</f>
        <v>0</v>
      </c>
      <c r="T9" s="8">
        <f>FC_IND_NMM_CM_E!T9+FC_IND_NMM_CR_E!T9+FC_IND_NMM_GL_E!T9</f>
        <v>0</v>
      </c>
      <c r="U9" s="8">
        <f>FC_IND_NMM_CM_E!U9+FC_IND_NMM_CR_E!U9+FC_IND_NMM_GL_E!U9</f>
        <v>0</v>
      </c>
      <c r="V9" s="8">
        <f>FC_IND_NMM_CM_E!V9+FC_IND_NMM_CR_E!V9+FC_IND_NMM_GL_E!V9</f>
        <v>0</v>
      </c>
      <c r="W9" s="8">
        <f>FC_IND_NMM_CM_E!W9+FC_IND_NMM_CR_E!W9+FC_IND_NMM_GL_E!W9</f>
        <v>0</v>
      </c>
      <c r="X9" s="8">
        <f>FC_IND_NMM_CM_E!X9+FC_IND_NMM_CR_E!X9+FC_IND_NMM_GL_E!X9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FC_IND_NMM_CM_E!C10+FC_IND_NMM_CR_E!C10+FC_IND_NMM_GL_E!C10</f>
        <v>0</v>
      </c>
      <c r="D10" s="8">
        <f>FC_IND_NMM_CM_E!D10+FC_IND_NMM_CR_E!D10+FC_IND_NMM_GL_E!D10</f>
        <v>0</v>
      </c>
      <c r="E10" s="8">
        <f>FC_IND_NMM_CM_E!E10+FC_IND_NMM_CR_E!E10+FC_IND_NMM_GL_E!E10</f>
        <v>0</v>
      </c>
      <c r="F10" s="8">
        <f>FC_IND_NMM_CM_E!F10+FC_IND_NMM_CR_E!F10+FC_IND_NMM_GL_E!F10</f>
        <v>0</v>
      </c>
      <c r="G10" s="8">
        <f>FC_IND_NMM_CM_E!G10+FC_IND_NMM_CR_E!G10+FC_IND_NMM_GL_E!G10</f>
        <v>0.52425648000000014</v>
      </c>
      <c r="H10" s="8">
        <f>FC_IND_NMM_CM_E!H10+FC_IND_NMM_CR_E!H10+FC_IND_NMM_GL_E!H10</f>
        <v>0.52425648000000002</v>
      </c>
      <c r="I10" s="8">
        <f>FC_IND_NMM_CM_E!I10+FC_IND_NMM_CR_E!I10+FC_IND_NMM_GL_E!I10</f>
        <v>0.52425648000000002</v>
      </c>
      <c r="J10" s="8">
        <f>FC_IND_NMM_CM_E!J10+FC_IND_NMM_CR_E!J10+FC_IND_NMM_GL_E!J10</f>
        <v>0.52425648000000002</v>
      </c>
      <c r="K10" s="8">
        <f>FC_IND_NMM_CM_E!K10+FC_IND_NMM_CR_E!K10+FC_IND_NMM_GL_E!K10</f>
        <v>0.52425648000000002</v>
      </c>
      <c r="L10" s="8">
        <f>FC_IND_NMM_CM_E!L10+FC_IND_NMM_CR_E!L10+FC_IND_NMM_GL_E!L10</f>
        <v>0.52425648000000002</v>
      </c>
      <c r="M10" s="8">
        <f>FC_IND_NMM_CM_E!M10+FC_IND_NMM_CR_E!M10+FC_IND_NMM_GL_E!M10</f>
        <v>0.52425648000000002</v>
      </c>
      <c r="N10" s="8">
        <f>FC_IND_NMM_CM_E!N10+FC_IND_NMM_CR_E!N10+FC_IND_NMM_GL_E!N10</f>
        <v>0.52425648000000002</v>
      </c>
      <c r="O10" s="8">
        <f>FC_IND_NMM_CM_E!O10+FC_IND_NMM_CR_E!O10+FC_IND_NMM_GL_E!O10</f>
        <v>0.52425648000000002</v>
      </c>
      <c r="P10" s="8">
        <f>FC_IND_NMM_CM_E!P10+FC_IND_NMM_CR_E!P10+FC_IND_NMM_GL_E!P10</f>
        <v>0.52425648000000002</v>
      </c>
      <c r="Q10" s="8">
        <f>FC_IND_NMM_CM_E!Q10+FC_IND_NMM_CR_E!Q10+FC_IND_NMM_GL_E!Q10</f>
        <v>0</v>
      </c>
      <c r="R10" s="8">
        <f>FC_IND_NMM_CM_E!R10+FC_IND_NMM_CR_E!R10+FC_IND_NMM_GL_E!R10</f>
        <v>0</v>
      </c>
      <c r="S10" s="8">
        <f>FC_IND_NMM_CM_E!S10+FC_IND_NMM_CR_E!S10+FC_IND_NMM_GL_E!S10</f>
        <v>0</v>
      </c>
      <c r="T10" s="8">
        <f>FC_IND_NMM_CM_E!T10+FC_IND_NMM_CR_E!T10+FC_IND_NMM_GL_E!T10</f>
        <v>0</v>
      </c>
      <c r="U10" s="8">
        <f>FC_IND_NMM_CM_E!U10+FC_IND_NMM_CR_E!U10+FC_IND_NMM_GL_E!U10</f>
        <v>0</v>
      </c>
      <c r="V10" s="8">
        <f>FC_IND_NMM_CM_E!V10+FC_IND_NMM_CR_E!V10+FC_IND_NMM_GL_E!V10</f>
        <v>0</v>
      </c>
      <c r="W10" s="8">
        <f>FC_IND_NMM_CM_E!W10+FC_IND_NMM_CR_E!W10+FC_IND_NMM_GL_E!W10</f>
        <v>0</v>
      </c>
      <c r="X10" s="8">
        <f>FC_IND_NMM_CM_E!X10+FC_IND_NMM_CR_E!X10+FC_IND_NMM_GL_E!X10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10">SUM(C12:C16)</f>
        <v>0</v>
      </c>
      <c r="D11" s="19">
        <f t="shared" ref="D11:W11" si="11">SUM(D12:D16)</f>
        <v>0</v>
      </c>
      <c r="E11" s="19">
        <f t="shared" si="11"/>
        <v>0</v>
      </c>
      <c r="F11" s="19">
        <f t="shared" si="11"/>
        <v>0</v>
      </c>
      <c r="G11" s="19">
        <f t="shared" si="11"/>
        <v>0</v>
      </c>
      <c r="H11" s="19">
        <f t="shared" si="11"/>
        <v>0</v>
      </c>
      <c r="I11" s="19">
        <f t="shared" si="11"/>
        <v>0</v>
      </c>
      <c r="J11" s="19">
        <f t="shared" si="11"/>
        <v>0</v>
      </c>
      <c r="K11" s="19">
        <f t="shared" si="11"/>
        <v>0</v>
      </c>
      <c r="L11" s="19">
        <f t="shared" si="11"/>
        <v>0</v>
      </c>
      <c r="M11" s="19">
        <f t="shared" si="11"/>
        <v>0</v>
      </c>
      <c r="N11" s="19">
        <f t="shared" si="11"/>
        <v>0</v>
      </c>
      <c r="O11" s="19">
        <f t="shared" si="11"/>
        <v>0</v>
      </c>
      <c r="P11" s="19">
        <f t="shared" si="11"/>
        <v>0</v>
      </c>
      <c r="Q11" s="19">
        <f t="shared" si="11"/>
        <v>0</v>
      </c>
      <c r="R11" s="19">
        <f t="shared" si="11"/>
        <v>0</v>
      </c>
      <c r="S11" s="19">
        <f t="shared" si="11"/>
        <v>0</v>
      </c>
      <c r="T11" s="19">
        <f t="shared" si="11"/>
        <v>0</v>
      </c>
      <c r="U11" s="19">
        <f t="shared" si="11"/>
        <v>0</v>
      </c>
      <c r="V11" s="19">
        <f t="shared" si="11"/>
        <v>0</v>
      </c>
      <c r="W11" s="19">
        <f t="shared" si="11"/>
        <v>0</v>
      </c>
      <c r="X11" s="19">
        <f t="shared" ref="X11" si="12">SUM(X12:X16)</f>
        <v>0</v>
      </c>
    </row>
    <row r="12" spans="1:24" ht="11.25" customHeight="1" x14ac:dyDescent="0.2">
      <c r="A12" s="28" t="s">
        <v>14</v>
      </c>
      <c r="B12" s="7" t="s">
        <v>15</v>
      </c>
      <c r="C12" s="8">
        <f>FC_IND_NMM_CM_E!C12+FC_IND_NMM_CR_E!C12+FC_IND_NMM_GL_E!C12</f>
        <v>0</v>
      </c>
      <c r="D12" s="8">
        <f>FC_IND_NMM_CM_E!D12+FC_IND_NMM_CR_E!D12+FC_IND_NMM_GL_E!D12</f>
        <v>0</v>
      </c>
      <c r="E12" s="8">
        <f>FC_IND_NMM_CM_E!E12+FC_IND_NMM_CR_E!E12+FC_IND_NMM_GL_E!E12</f>
        <v>0</v>
      </c>
      <c r="F12" s="8">
        <f>FC_IND_NMM_CM_E!F12+FC_IND_NMM_CR_E!F12+FC_IND_NMM_GL_E!F12</f>
        <v>0</v>
      </c>
      <c r="G12" s="8">
        <f>FC_IND_NMM_CM_E!G12+FC_IND_NMM_CR_E!G12+FC_IND_NMM_GL_E!G12</f>
        <v>0</v>
      </c>
      <c r="H12" s="8">
        <f>FC_IND_NMM_CM_E!H12+FC_IND_NMM_CR_E!H12+FC_IND_NMM_GL_E!H12</f>
        <v>0</v>
      </c>
      <c r="I12" s="8">
        <f>FC_IND_NMM_CM_E!I12+FC_IND_NMM_CR_E!I12+FC_IND_NMM_GL_E!I12</f>
        <v>0</v>
      </c>
      <c r="J12" s="8">
        <f>FC_IND_NMM_CM_E!J12+FC_IND_NMM_CR_E!J12+FC_IND_NMM_GL_E!J12</f>
        <v>0</v>
      </c>
      <c r="K12" s="8">
        <f>FC_IND_NMM_CM_E!K12+FC_IND_NMM_CR_E!K12+FC_IND_NMM_GL_E!K12</f>
        <v>0</v>
      </c>
      <c r="L12" s="8">
        <f>FC_IND_NMM_CM_E!L12+FC_IND_NMM_CR_E!L12+FC_IND_NMM_GL_E!L12</f>
        <v>0</v>
      </c>
      <c r="M12" s="8">
        <f>FC_IND_NMM_CM_E!M12+FC_IND_NMM_CR_E!M12+FC_IND_NMM_GL_E!M12</f>
        <v>0</v>
      </c>
      <c r="N12" s="8">
        <f>FC_IND_NMM_CM_E!N12+FC_IND_NMM_CR_E!N12+FC_IND_NMM_GL_E!N12</f>
        <v>0</v>
      </c>
      <c r="O12" s="8">
        <f>FC_IND_NMM_CM_E!O12+FC_IND_NMM_CR_E!O12+FC_IND_NMM_GL_E!O12</f>
        <v>0</v>
      </c>
      <c r="P12" s="8">
        <f>FC_IND_NMM_CM_E!P12+FC_IND_NMM_CR_E!P12+FC_IND_NMM_GL_E!P12</f>
        <v>0</v>
      </c>
      <c r="Q12" s="8">
        <f>FC_IND_NMM_CM_E!Q12+FC_IND_NMM_CR_E!Q12+FC_IND_NMM_GL_E!Q12</f>
        <v>0</v>
      </c>
      <c r="R12" s="8">
        <f>FC_IND_NMM_CM_E!R12+FC_IND_NMM_CR_E!R12+FC_IND_NMM_GL_E!R12</f>
        <v>0</v>
      </c>
      <c r="S12" s="8">
        <f>FC_IND_NMM_CM_E!S12+FC_IND_NMM_CR_E!S12+FC_IND_NMM_GL_E!S12</f>
        <v>0</v>
      </c>
      <c r="T12" s="8">
        <f>FC_IND_NMM_CM_E!T12+FC_IND_NMM_CR_E!T12+FC_IND_NMM_GL_E!T12</f>
        <v>0</v>
      </c>
      <c r="U12" s="8">
        <f>FC_IND_NMM_CM_E!U12+FC_IND_NMM_CR_E!U12+FC_IND_NMM_GL_E!U12</f>
        <v>0</v>
      </c>
      <c r="V12" s="8">
        <f>FC_IND_NMM_CM_E!V12+FC_IND_NMM_CR_E!V12+FC_IND_NMM_GL_E!V12</f>
        <v>0</v>
      </c>
      <c r="W12" s="8">
        <f>FC_IND_NMM_CM_E!W12+FC_IND_NMM_CR_E!W12+FC_IND_NMM_GL_E!W12</f>
        <v>0</v>
      </c>
      <c r="X12" s="8">
        <f>FC_IND_NMM_CM_E!X12+FC_IND_NMM_CR_E!X12+FC_IND_NMM_GL_E!X12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FC_IND_NMM_CM_E!C13+FC_IND_NMM_CR_E!C13+FC_IND_NMM_GL_E!C13</f>
        <v>0</v>
      </c>
      <c r="D13" s="8">
        <f>FC_IND_NMM_CM_E!D13+FC_IND_NMM_CR_E!D13+FC_IND_NMM_GL_E!D13</f>
        <v>0</v>
      </c>
      <c r="E13" s="8">
        <f>FC_IND_NMM_CM_E!E13+FC_IND_NMM_CR_E!E13+FC_IND_NMM_GL_E!E13</f>
        <v>0</v>
      </c>
      <c r="F13" s="8">
        <f>FC_IND_NMM_CM_E!F13+FC_IND_NMM_CR_E!F13+FC_IND_NMM_GL_E!F13</f>
        <v>0</v>
      </c>
      <c r="G13" s="8">
        <f>FC_IND_NMM_CM_E!G13+FC_IND_NMM_CR_E!G13+FC_IND_NMM_GL_E!G13</f>
        <v>0</v>
      </c>
      <c r="H13" s="8">
        <f>FC_IND_NMM_CM_E!H13+FC_IND_NMM_CR_E!H13+FC_IND_NMM_GL_E!H13</f>
        <v>0</v>
      </c>
      <c r="I13" s="8">
        <f>FC_IND_NMM_CM_E!I13+FC_IND_NMM_CR_E!I13+FC_IND_NMM_GL_E!I13</f>
        <v>0</v>
      </c>
      <c r="J13" s="8">
        <f>FC_IND_NMM_CM_E!J13+FC_IND_NMM_CR_E!J13+FC_IND_NMM_GL_E!J13</f>
        <v>0</v>
      </c>
      <c r="K13" s="8">
        <f>FC_IND_NMM_CM_E!K13+FC_IND_NMM_CR_E!K13+FC_IND_NMM_GL_E!K13</f>
        <v>0</v>
      </c>
      <c r="L13" s="8">
        <f>FC_IND_NMM_CM_E!L13+FC_IND_NMM_CR_E!L13+FC_IND_NMM_GL_E!L13</f>
        <v>0</v>
      </c>
      <c r="M13" s="8">
        <f>FC_IND_NMM_CM_E!M13+FC_IND_NMM_CR_E!M13+FC_IND_NMM_GL_E!M13</f>
        <v>0</v>
      </c>
      <c r="N13" s="8">
        <f>FC_IND_NMM_CM_E!N13+FC_IND_NMM_CR_E!N13+FC_IND_NMM_GL_E!N13</f>
        <v>0</v>
      </c>
      <c r="O13" s="8">
        <f>FC_IND_NMM_CM_E!O13+FC_IND_NMM_CR_E!O13+FC_IND_NMM_GL_E!O13</f>
        <v>0</v>
      </c>
      <c r="P13" s="8">
        <f>FC_IND_NMM_CM_E!P13+FC_IND_NMM_CR_E!P13+FC_IND_NMM_GL_E!P13</f>
        <v>0</v>
      </c>
      <c r="Q13" s="8">
        <f>FC_IND_NMM_CM_E!Q13+FC_IND_NMM_CR_E!Q13+FC_IND_NMM_GL_E!Q13</f>
        <v>0</v>
      </c>
      <c r="R13" s="8">
        <f>FC_IND_NMM_CM_E!R13+FC_IND_NMM_CR_E!R13+FC_IND_NMM_GL_E!R13</f>
        <v>0</v>
      </c>
      <c r="S13" s="8">
        <f>FC_IND_NMM_CM_E!S13+FC_IND_NMM_CR_E!S13+FC_IND_NMM_GL_E!S13</f>
        <v>0</v>
      </c>
      <c r="T13" s="8">
        <f>FC_IND_NMM_CM_E!T13+FC_IND_NMM_CR_E!T13+FC_IND_NMM_GL_E!T13</f>
        <v>0</v>
      </c>
      <c r="U13" s="8">
        <f>FC_IND_NMM_CM_E!U13+FC_IND_NMM_CR_E!U13+FC_IND_NMM_GL_E!U13</f>
        <v>0</v>
      </c>
      <c r="V13" s="8">
        <f>FC_IND_NMM_CM_E!V13+FC_IND_NMM_CR_E!V13+FC_IND_NMM_GL_E!V13</f>
        <v>0</v>
      </c>
      <c r="W13" s="8">
        <f>FC_IND_NMM_CM_E!W13+FC_IND_NMM_CR_E!W13+FC_IND_NMM_GL_E!W13</f>
        <v>0</v>
      </c>
      <c r="X13" s="8">
        <f>FC_IND_NMM_CM_E!X13+FC_IND_NMM_CR_E!X13+FC_IND_NMM_GL_E!X13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FC_IND_NMM_CM_E!C14+FC_IND_NMM_CR_E!C14+FC_IND_NMM_GL_E!C14</f>
        <v>0</v>
      </c>
      <c r="D14" s="8">
        <f>FC_IND_NMM_CM_E!D14+FC_IND_NMM_CR_E!D14+FC_IND_NMM_GL_E!D14</f>
        <v>0</v>
      </c>
      <c r="E14" s="8">
        <f>FC_IND_NMM_CM_E!E14+FC_IND_NMM_CR_E!E14+FC_IND_NMM_GL_E!E14</f>
        <v>0</v>
      </c>
      <c r="F14" s="8">
        <f>FC_IND_NMM_CM_E!F14+FC_IND_NMM_CR_E!F14+FC_IND_NMM_GL_E!F14</f>
        <v>0</v>
      </c>
      <c r="G14" s="8">
        <f>FC_IND_NMM_CM_E!G14+FC_IND_NMM_CR_E!G14+FC_IND_NMM_GL_E!G14</f>
        <v>0</v>
      </c>
      <c r="H14" s="8">
        <f>FC_IND_NMM_CM_E!H14+FC_IND_NMM_CR_E!H14+FC_IND_NMM_GL_E!H14</f>
        <v>0</v>
      </c>
      <c r="I14" s="8">
        <f>FC_IND_NMM_CM_E!I14+FC_IND_NMM_CR_E!I14+FC_IND_NMM_GL_E!I14</f>
        <v>0</v>
      </c>
      <c r="J14" s="8">
        <f>FC_IND_NMM_CM_E!J14+FC_IND_NMM_CR_E!J14+FC_IND_NMM_GL_E!J14</f>
        <v>0</v>
      </c>
      <c r="K14" s="8">
        <f>FC_IND_NMM_CM_E!K14+FC_IND_NMM_CR_E!K14+FC_IND_NMM_GL_E!K14</f>
        <v>0</v>
      </c>
      <c r="L14" s="8">
        <f>FC_IND_NMM_CM_E!L14+FC_IND_NMM_CR_E!L14+FC_IND_NMM_GL_E!L14</f>
        <v>0</v>
      </c>
      <c r="M14" s="8">
        <f>FC_IND_NMM_CM_E!M14+FC_IND_NMM_CR_E!M14+FC_IND_NMM_GL_E!M14</f>
        <v>0</v>
      </c>
      <c r="N14" s="8">
        <f>FC_IND_NMM_CM_E!N14+FC_IND_NMM_CR_E!N14+FC_IND_NMM_GL_E!N14</f>
        <v>0</v>
      </c>
      <c r="O14" s="8">
        <f>FC_IND_NMM_CM_E!O14+FC_IND_NMM_CR_E!O14+FC_IND_NMM_GL_E!O14</f>
        <v>0</v>
      </c>
      <c r="P14" s="8">
        <f>FC_IND_NMM_CM_E!P14+FC_IND_NMM_CR_E!P14+FC_IND_NMM_GL_E!P14</f>
        <v>0</v>
      </c>
      <c r="Q14" s="8">
        <f>FC_IND_NMM_CM_E!Q14+FC_IND_NMM_CR_E!Q14+FC_IND_NMM_GL_E!Q14</f>
        <v>0</v>
      </c>
      <c r="R14" s="8">
        <f>FC_IND_NMM_CM_E!R14+FC_IND_NMM_CR_E!R14+FC_IND_NMM_GL_E!R14</f>
        <v>0</v>
      </c>
      <c r="S14" s="8">
        <f>FC_IND_NMM_CM_E!S14+FC_IND_NMM_CR_E!S14+FC_IND_NMM_GL_E!S14</f>
        <v>0</v>
      </c>
      <c r="T14" s="8">
        <f>FC_IND_NMM_CM_E!T14+FC_IND_NMM_CR_E!T14+FC_IND_NMM_GL_E!T14</f>
        <v>0</v>
      </c>
      <c r="U14" s="8">
        <f>FC_IND_NMM_CM_E!U14+FC_IND_NMM_CR_E!U14+FC_IND_NMM_GL_E!U14</f>
        <v>0</v>
      </c>
      <c r="V14" s="8">
        <f>FC_IND_NMM_CM_E!V14+FC_IND_NMM_CR_E!V14+FC_IND_NMM_GL_E!V14</f>
        <v>0</v>
      </c>
      <c r="W14" s="8">
        <f>FC_IND_NMM_CM_E!W14+FC_IND_NMM_CR_E!W14+FC_IND_NMM_GL_E!W14</f>
        <v>0</v>
      </c>
      <c r="X14" s="8">
        <f>FC_IND_NMM_CM_E!X14+FC_IND_NMM_CR_E!X14+FC_IND_NMM_GL_E!X14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FC_IND_NMM_CM_E!C15+FC_IND_NMM_CR_E!C15+FC_IND_NMM_GL_E!C15</f>
        <v>0</v>
      </c>
      <c r="D15" s="8">
        <f>FC_IND_NMM_CM_E!D15+FC_IND_NMM_CR_E!D15+FC_IND_NMM_GL_E!D15</f>
        <v>0</v>
      </c>
      <c r="E15" s="8">
        <f>FC_IND_NMM_CM_E!E15+FC_IND_NMM_CR_E!E15+FC_IND_NMM_GL_E!E15</f>
        <v>0</v>
      </c>
      <c r="F15" s="8">
        <f>FC_IND_NMM_CM_E!F15+FC_IND_NMM_CR_E!F15+FC_IND_NMM_GL_E!F15</f>
        <v>0</v>
      </c>
      <c r="G15" s="8">
        <f>FC_IND_NMM_CM_E!G15+FC_IND_NMM_CR_E!G15+FC_IND_NMM_GL_E!G15</f>
        <v>0</v>
      </c>
      <c r="H15" s="8">
        <f>FC_IND_NMM_CM_E!H15+FC_IND_NMM_CR_E!H15+FC_IND_NMM_GL_E!H15</f>
        <v>0</v>
      </c>
      <c r="I15" s="8">
        <f>FC_IND_NMM_CM_E!I15+FC_IND_NMM_CR_E!I15+FC_IND_NMM_GL_E!I15</f>
        <v>0</v>
      </c>
      <c r="J15" s="8">
        <f>FC_IND_NMM_CM_E!J15+FC_IND_NMM_CR_E!J15+FC_IND_NMM_GL_E!J15</f>
        <v>0</v>
      </c>
      <c r="K15" s="8">
        <f>FC_IND_NMM_CM_E!K15+FC_IND_NMM_CR_E!K15+FC_IND_NMM_GL_E!K15</f>
        <v>0</v>
      </c>
      <c r="L15" s="8">
        <f>FC_IND_NMM_CM_E!L15+FC_IND_NMM_CR_E!L15+FC_IND_NMM_GL_E!L15</f>
        <v>0</v>
      </c>
      <c r="M15" s="8">
        <f>FC_IND_NMM_CM_E!M15+FC_IND_NMM_CR_E!M15+FC_IND_NMM_GL_E!M15</f>
        <v>0</v>
      </c>
      <c r="N15" s="8">
        <f>FC_IND_NMM_CM_E!N15+FC_IND_NMM_CR_E!N15+FC_IND_NMM_GL_E!N15</f>
        <v>0</v>
      </c>
      <c r="O15" s="8">
        <f>FC_IND_NMM_CM_E!O15+FC_IND_NMM_CR_E!O15+FC_IND_NMM_GL_E!O15</f>
        <v>0</v>
      </c>
      <c r="P15" s="8">
        <f>FC_IND_NMM_CM_E!P15+FC_IND_NMM_CR_E!P15+FC_IND_NMM_GL_E!P15</f>
        <v>0</v>
      </c>
      <c r="Q15" s="8">
        <f>FC_IND_NMM_CM_E!Q15+FC_IND_NMM_CR_E!Q15+FC_IND_NMM_GL_E!Q15</f>
        <v>0</v>
      </c>
      <c r="R15" s="8">
        <f>FC_IND_NMM_CM_E!R15+FC_IND_NMM_CR_E!R15+FC_IND_NMM_GL_E!R15</f>
        <v>0</v>
      </c>
      <c r="S15" s="8">
        <f>FC_IND_NMM_CM_E!S15+FC_IND_NMM_CR_E!S15+FC_IND_NMM_GL_E!S15</f>
        <v>0</v>
      </c>
      <c r="T15" s="8">
        <f>FC_IND_NMM_CM_E!T15+FC_IND_NMM_CR_E!T15+FC_IND_NMM_GL_E!T15</f>
        <v>0</v>
      </c>
      <c r="U15" s="8">
        <f>FC_IND_NMM_CM_E!U15+FC_IND_NMM_CR_E!U15+FC_IND_NMM_GL_E!U15</f>
        <v>0</v>
      </c>
      <c r="V15" s="8">
        <f>FC_IND_NMM_CM_E!V15+FC_IND_NMM_CR_E!V15+FC_IND_NMM_GL_E!V15</f>
        <v>0</v>
      </c>
      <c r="W15" s="8">
        <f>FC_IND_NMM_CM_E!W15+FC_IND_NMM_CR_E!W15+FC_IND_NMM_GL_E!W15</f>
        <v>0</v>
      </c>
      <c r="X15" s="8">
        <f>FC_IND_NMM_CM_E!X15+FC_IND_NMM_CR_E!X15+FC_IND_NMM_GL_E!X15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FC_IND_NMM_CM_E!C16+FC_IND_NMM_CR_E!C16+FC_IND_NMM_GL_E!C16</f>
        <v>0</v>
      </c>
      <c r="D16" s="8">
        <f>FC_IND_NMM_CM_E!D16+FC_IND_NMM_CR_E!D16+FC_IND_NMM_GL_E!D16</f>
        <v>0</v>
      </c>
      <c r="E16" s="8">
        <f>FC_IND_NMM_CM_E!E16+FC_IND_NMM_CR_E!E16+FC_IND_NMM_GL_E!E16</f>
        <v>0</v>
      </c>
      <c r="F16" s="8">
        <f>FC_IND_NMM_CM_E!F16+FC_IND_NMM_CR_E!F16+FC_IND_NMM_GL_E!F16</f>
        <v>0</v>
      </c>
      <c r="G16" s="8">
        <f>FC_IND_NMM_CM_E!G16+FC_IND_NMM_CR_E!G16+FC_IND_NMM_GL_E!G16</f>
        <v>0</v>
      </c>
      <c r="H16" s="8">
        <f>FC_IND_NMM_CM_E!H16+FC_IND_NMM_CR_E!H16+FC_IND_NMM_GL_E!H16</f>
        <v>0</v>
      </c>
      <c r="I16" s="8">
        <f>FC_IND_NMM_CM_E!I16+FC_IND_NMM_CR_E!I16+FC_IND_NMM_GL_E!I16</f>
        <v>0</v>
      </c>
      <c r="J16" s="8">
        <f>FC_IND_NMM_CM_E!J16+FC_IND_NMM_CR_E!J16+FC_IND_NMM_GL_E!J16</f>
        <v>0</v>
      </c>
      <c r="K16" s="8">
        <f>FC_IND_NMM_CM_E!K16+FC_IND_NMM_CR_E!K16+FC_IND_NMM_GL_E!K16</f>
        <v>0</v>
      </c>
      <c r="L16" s="8">
        <f>FC_IND_NMM_CM_E!L16+FC_IND_NMM_CR_E!L16+FC_IND_NMM_GL_E!L16</f>
        <v>0</v>
      </c>
      <c r="M16" s="8">
        <f>FC_IND_NMM_CM_E!M16+FC_IND_NMM_CR_E!M16+FC_IND_NMM_GL_E!M16</f>
        <v>0</v>
      </c>
      <c r="N16" s="8">
        <f>FC_IND_NMM_CM_E!N16+FC_IND_NMM_CR_E!N16+FC_IND_NMM_GL_E!N16</f>
        <v>0</v>
      </c>
      <c r="O16" s="8">
        <f>FC_IND_NMM_CM_E!O16+FC_IND_NMM_CR_E!O16+FC_IND_NMM_GL_E!O16</f>
        <v>0</v>
      </c>
      <c r="P16" s="8">
        <f>FC_IND_NMM_CM_E!P16+FC_IND_NMM_CR_E!P16+FC_IND_NMM_GL_E!P16</f>
        <v>0</v>
      </c>
      <c r="Q16" s="8">
        <f>FC_IND_NMM_CM_E!Q16+FC_IND_NMM_CR_E!Q16+FC_IND_NMM_GL_E!Q16</f>
        <v>0</v>
      </c>
      <c r="R16" s="8">
        <f>FC_IND_NMM_CM_E!R16+FC_IND_NMM_CR_E!R16+FC_IND_NMM_GL_E!R16</f>
        <v>0</v>
      </c>
      <c r="S16" s="8">
        <f>FC_IND_NMM_CM_E!S16+FC_IND_NMM_CR_E!S16+FC_IND_NMM_GL_E!S16</f>
        <v>0</v>
      </c>
      <c r="T16" s="8">
        <f>FC_IND_NMM_CM_E!T16+FC_IND_NMM_CR_E!T16+FC_IND_NMM_GL_E!T16</f>
        <v>0</v>
      </c>
      <c r="U16" s="8">
        <f>FC_IND_NMM_CM_E!U16+FC_IND_NMM_CR_E!U16+FC_IND_NMM_GL_E!U16</f>
        <v>0</v>
      </c>
      <c r="V16" s="8">
        <f>FC_IND_NMM_CM_E!V16+FC_IND_NMM_CR_E!V16+FC_IND_NMM_GL_E!V16</f>
        <v>0</v>
      </c>
      <c r="W16" s="8">
        <f>FC_IND_NMM_CM_E!W16+FC_IND_NMM_CR_E!W16+FC_IND_NMM_GL_E!W16</f>
        <v>0</v>
      </c>
      <c r="X16" s="8">
        <f>FC_IND_NMM_CM_E!X16+FC_IND_NMM_CR_E!X16+FC_IND_NMM_GL_E!X16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13">SUM(C18:C21)</f>
        <v>0</v>
      </c>
      <c r="D17" s="27">
        <f t="shared" ref="D17:W17" si="14">SUM(D18:D21)</f>
        <v>0</v>
      </c>
      <c r="E17" s="27">
        <f t="shared" si="14"/>
        <v>0</v>
      </c>
      <c r="F17" s="27">
        <f t="shared" si="14"/>
        <v>0</v>
      </c>
      <c r="G17" s="27">
        <f t="shared" si="14"/>
        <v>0</v>
      </c>
      <c r="H17" s="27">
        <f t="shared" si="14"/>
        <v>0</v>
      </c>
      <c r="I17" s="27">
        <f t="shared" si="14"/>
        <v>0</v>
      </c>
      <c r="J17" s="27">
        <f t="shared" si="14"/>
        <v>0</v>
      </c>
      <c r="K17" s="27">
        <f t="shared" si="14"/>
        <v>0</v>
      </c>
      <c r="L17" s="27">
        <f t="shared" si="14"/>
        <v>0</v>
      </c>
      <c r="M17" s="27">
        <f t="shared" si="14"/>
        <v>0</v>
      </c>
      <c r="N17" s="27">
        <f t="shared" si="14"/>
        <v>0</v>
      </c>
      <c r="O17" s="27">
        <f t="shared" si="14"/>
        <v>0</v>
      </c>
      <c r="P17" s="27">
        <f t="shared" si="14"/>
        <v>0</v>
      </c>
      <c r="Q17" s="27">
        <f t="shared" si="14"/>
        <v>0</v>
      </c>
      <c r="R17" s="27">
        <f t="shared" si="14"/>
        <v>0</v>
      </c>
      <c r="S17" s="27">
        <f t="shared" si="14"/>
        <v>0</v>
      </c>
      <c r="T17" s="27">
        <f t="shared" si="14"/>
        <v>0</v>
      </c>
      <c r="U17" s="27">
        <f t="shared" si="14"/>
        <v>0</v>
      </c>
      <c r="V17" s="27">
        <f t="shared" si="14"/>
        <v>0</v>
      </c>
      <c r="W17" s="27">
        <f t="shared" si="14"/>
        <v>0</v>
      </c>
      <c r="X17" s="27">
        <f t="shared" ref="X17" si="15">SUM(X18:X21)</f>
        <v>0</v>
      </c>
    </row>
    <row r="18" spans="1:24" ht="11.25" customHeight="1" x14ac:dyDescent="0.2">
      <c r="A18" s="29" t="s">
        <v>26</v>
      </c>
      <c r="B18" s="7" t="s">
        <v>27</v>
      </c>
      <c r="C18" s="8">
        <f>FC_IND_NMM_CM_E!C18+FC_IND_NMM_CR_E!C18+FC_IND_NMM_GL_E!C18</f>
        <v>0</v>
      </c>
      <c r="D18" s="8">
        <f>FC_IND_NMM_CM_E!D18+FC_IND_NMM_CR_E!D18+FC_IND_NMM_GL_E!D18</f>
        <v>0</v>
      </c>
      <c r="E18" s="8">
        <f>FC_IND_NMM_CM_E!E18+FC_IND_NMM_CR_E!E18+FC_IND_NMM_GL_E!E18</f>
        <v>0</v>
      </c>
      <c r="F18" s="8">
        <f>FC_IND_NMM_CM_E!F18+FC_IND_NMM_CR_E!F18+FC_IND_NMM_GL_E!F18</f>
        <v>0</v>
      </c>
      <c r="G18" s="8">
        <f>FC_IND_NMM_CM_E!G18+FC_IND_NMM_CR_E!G18+FC_IND_NMM_GL_E!G18</f>
        <v>0</v>
      </c>
      <c r="H18" s="8">
        <f>FC_IND_NMM_CM_E!H18+FC_IND_NMM_CR_E!H18+FC_IND_NMM_GL_E!H18</f>
        <v>0</v>
      </c>
      <c r="I18" s="8">
        <f>FC_IND_NMM_CM_E!I18+FC_IND_NMM_CR_E!I18+FC_IND_NMM_GL_E!I18</f>
        <v>0</v>
      </c>
      <c r="J18" s="8">
        <f>FC_IND_NMM_CM_E!J18+FC_IND_NMM_CR_E!J18+FC_IND_NMM_GL_E!J18</f>
        <v>0</v>
      </c>
      <c r="K18" s="8">
        <f>FC_IND_NMM_CM_E!K18+FC_IND_NMM_CR_E!K18+FC_IND_NMM_GL_E!K18</f>
        <v>0</v>
      </c>
      <c r="L18" s="8">
        <f>FC_IND_NMM_CM_E!L18+FC_IND_NMM_CR_E!L18+FC_IND_NMM_GL_E!L18</f>
        <v>0</v>
      </c>
      <c r="M18" s="8">
        <f>FC_IND_NMM_CM_E!M18+FC_IND_NMM_CR_E!M18+FC_IND_NMM_GL_E!M18</f>
        <v>0</v>
      </c>
      <c r="N18" s="8">
        <f>FC_IND_NMM_CM_E!N18+FC_IND_NMM_CR_E!N18+FC_IND_NMM_GL_E!N18</f>
        <v>0</v>
      </c>
      <c r="O18" s="8">
        <f>FC_IND_NMM_CM_E!O18+FC_IND_NMM_CR_E!O18+FC_IND_NMM_GL_E!O18</f>
        <v>0</v>
      </c>
      <c r="P18" s="8">
        <f>FC_IND_NMM_CM_E!P18+FC_IND_NMM_CR_E!P18+FC_IND_NMM_GL_E!P18</f>
        <v>0</v>
      </c>
      <c r="Q18" s="8">
        <f>FC_IND_NMM_CM_E!Q18+FC_IND_NMM_CR_E!Q18+FC_IND_NMM_GL_E!Q18</f>
        <v>0</v>
      </c>
      <c r="R18" s="8">
        <f>FC_IND_NMM_CM_E!R18+FC_IND_NMM_CR_E!R18+FC_IND_NMM_GL_E!R18</f>
        <v>0</v>
      </c>
      <c r="S18" s="8">
        <f>FC_IND_NMM_CM_E!S18+FC_IND_NMM_CR_E!S18+FC_IND_NMM_GL_E!S18</f>
        <v>0</v>
      </c>
      <c r="T18" s="8">
        <f>FC_IND_NMM_CM_E!T18+FC_IND_NMM_CR_E!T18+FC_IND_NMM_GL_E!T18</f>
        <v>0</v>
      </c>
      <c r="U18" s="8">
        <f>FC_IND_NMM_CM_E!U18+FC_IND_NMM_CR_E!U18+FC_IND_NMM_GL_E!U18</f>
        <v>0</v>
      </c>
      <c r="V18" s="8">
        <f>FC_IND_NMM_CM_E!V18+FC_IND_NMM_CR_E!V18+FC_IND_NMM_GL_E!V18</f>
        <v>0</v>
      </c>
      <c r="W18" s="8">
        <f>FC_IND_NMM_CM_E!W18+FC_IND_NMM_CR_E!W18+FC_IND_NMM_GL_E!W18</f>
        <v>0</v>
      </c>
      <c r="X18" s="8">
        <f>FC_IND_NMM_CM_E!X18+FC_IND_NMM_CR_E!X18+FC_IND_NMM_GL_E!X18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FC_IND_NMM_CM_E!C19+FC_IND_NMM_CR_E!C19+FC_IND_NMM_GL_E!C19</f>
        <v>0</v>
      </c>
      <c r="D19" s="8">
        <f>FC_IND_NMM_CM_E!D19+FC_IND_NMM_CR_E!D19+FC_IND_NMM_GL_E!D19</f>
        <v>0</v>
      </c>
      <c r="E19" s="8">
        <f>FC_IND_NMM_CM_E!E19+FC_IND_NMM_CR_E!E19+FC_IND_NMM_GL_E!E19</f>
        <v>0</v>
      </c>
      <c r="F19" s="8">
        <f>FC_IND_NMM_CM_E!F19+FC_IND_NMM_CR_E!F19+FC_IND_NMM_GL_E!F19</f>
        <v>0</v>
      </c>
      <c r="G19" s="8">
        <f>FC_IND_NMM_CM_E!G19+FC_IND_NMM_CR_E!G19+FC_IND_NMM_GL_E!G19</f>
        <v>0</v>
      </c>
      <c r="H19" s="8">
        <f>FC_IND_NMM_CM_E!H19+FC_IND_NMM_CR_E!H19+FC_IND_NMM_GL_E!H19</f>
        <v>0</v>
      </c>
      <c r="I19" s="8">
        <f>FC_IND_NMM_CM_E!I19+FC_IND_NMM_CR_E!I19+FC_IND_NMM_GL_E!I19</f>
        <v>0</v>
      </c>
      <c r="J19" s="8">
        <f>FC_IND_NMM_CM_E!J19+FC_IND_NMM_CR_E!J19+FC_IND_NMM_GL_E!J19</f>
        <v>0</v>
      </c>
      <c r="K19" s="8">
        <f>FC_IND_NMM_CM_E!K19+FC_IND_NMM_CR_E!K19+FC_IND_NMM_GL_E!K19</f>
        <v>0</v>
      </c>
      <c r="L19" s="8">
        <f>FC_IND_NMM_CM_E!L19+FC_IND_NMM_CR_E!L19+FC_IND_NMM_GL_E!L19</f>
        <v>0</v>
      </c>
      <c r="M19" s="8">
        <f>FC_IND_NMM_CM_E!M19+FC_IND_NMM_CR_E!M19+FC_IND_NMM_GL_E!M19</f>
        <v>0</v>
      </c>
      <c r="N19" s="8">
        <f>FC_IND_NMM_CM_E!N19+FC_IND_NMM_CR_E!N19+FC_IND_NMM_GL_E!N19</f>
        <v>0</v>
      </c>
      <c r="O19" s="8">
        <f>FC_IND_NMM_CM_E!O19+FC_IND_NMM_CR_E!O19+FC_IND_NMM_GL_E!O19</f>
        <v>0</v>
      </c>
      <c r="P19" s="8">
        <f>FC_IND_NMM_CM_E!P19+FC_IND_NMM_CR_E!P19+FC_IND_NMM_GL_E!P19</f>
        <v>0</v>
      </c>
      <c r="Q19" s="8">
        <f>FC_IND_NMM_CM_E!Q19+FC_IND_NMM_CR_E!Q19+FC_IND_NMM_GL_E!Q19</f>
        <v>0</v>
      </c>
      <c r="R19" s="8">
        <f>FC_IND_NMM_CM_E!R19+FC_IND_NMM_CR_E!R19+FC_IND_NMM_GL_E!R19</f>
        <v>0</v>
      </c>
      <c r="S19" s="8">
        <f>FC_IND_NMM_CM_E!S19+FC_IND_NMM_CR_E!S19+FC_IND_NMM_GL_E!S19</f>
        <v>0</v>
      </c>
      <c r="T19" s="8">
        <f>FC_IND_NMM_CM_E!T19+FC_IND_NMM_CR_E!T19+FC_IND_NMM_GL_E!T19</f>
        <v>0</v>
      </c>
      <c r="U19" s="8">
        <f>FC_IND_NMM_CM_E!U19+FC_IND_NMM_CR_E!U19+FC_IND_NMM_GL_E!U19</f>
        <v>0</v>
      </c>
      <c r="V19" s="8">
        <f>FC_IND_NMM_CM_E!V19+FC_IND_NMM_CR_E!V19+FC_IND_NMM_GL_E!V19</f>
        <v>0</v>
      </c>
      <c r="W19" s="8">
        <f>FC_IND_NMM_CM_E!W19+FC_IND_NMM_CR_E!W19+FC_IND_NMM_GL_E!W19</f>
        <v>0</v>
      </c>
      <c r="X19" s="8">
        <f>FC_IND_NMM_CM_E!X19+FC_IND_NMM_CR_E!X19+FC_IND_NMM_GL_E!X19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FC_IND_NMM_CM_E!C20+FC_IND_NMM_CR_E!C20+FC_IND_NMM_GL_E!C20</f>
        <v>0</v>
      </c>
      <c r="D20" s="8">
        <f>FC_IND_NMM_CM_E!D20+FC_IND_NMM_CR_E!D20+FC_IND_NMM_GL_E!D20</f>
        <v>0</v>
      </c>
      <c r="E20" s="8">
        <f>FC_IND_NMM_CM_E!E20+FC_IND_NMM_CR_E!E20+FC_IND_NMM_GL_E!E20</f>
        <v>0</v>
      </c>
      <c r="F20" s="8">
        <f>FC_IND_NMM_CM_E!F20+FC_IND_NMM_CR_E!F20+FC_IND_NMM_GL_E!F20</f>
        <v>0</v>
      </c>
      <c r="G20" s="8">
        <f>FC_IND_NMM_CM_E!G20+FC_IND_NMM_CR_E!G20+FC_IND_NMM_GL_E!G20</f>
        <v>0</v>
      </c>
      <c r="H20" s="8">
        <f>FC_IND_NMM_CM_E!H20+FC_IND_NMM_CR_E!H20+FC_IND_NMM_GL_E!H20</f>
        <v>0</v>
      </c>
      <c r="I20" s="8">
        <f>FC_IND_NMM_CM_E!I20+FC_IND_NMM_CR_E!I20+FC_IND_NMM_GL_E!I20</f>
        <v>0</v>
      </c>
      <c r="J20" s="8">
        <f>FC_IND_NMM_CM_E!J20+FC_IND_NMM_CR_E!J20+FC_IND_NMM_GL_E!J20</f>
        <v>0</v>
      </c>
      <c r="K20" s="8">
        <f>FC_IND_NMM_CM_E!K20+FC_IND_NMM_CR_E!K20+FC_IND_NMM_GL_E!K20</f>
        <v>0</v>
      </c>
      <c r="L20" s="8">
        <f>FC_IND_NMM_CM_E!L20+FC_IND_NMM_CR_E!L20+FC_IND_NMM_GL_E!L20</f>
        <v>0</v>
      </c>
      <c r="M20" s="8">
        <f>FC_IND_NMM_CM_E!M20+FC_IND_NMM_CR_E!M20+FC_IND_NMM_GL_E!M20</f>
        <v>0</v>
      </c>
      <c r="N20" s="8">
        <f>FC_IND_NMM_CM_E!N20+FC_IND_NMM_CR_E!N20+FC_IND_NMM_GL_E!N20</f>
        <v>0</v>
      </c>
      <c r="O20" s="8">
        <f>FC_IND_NMM_CM_E!O20+FC_IND_NMM_CR_E!O20+FC_IND_NMM_GL_E!O20</f>
        <v>0</v>
      </c>
      <c r="P20" s="8">
        <f>FC_IND_NMM_CM_E!P20+FC_IND_NMM_CR_E!P20+FC_IND_NMM_GL_E!P20</f>
        <v>0</v>
      </c>
      <c r="Q20" s="8">
        <f>FC_IND_NMM_CM_E!Q20+FC_IND_NMM_CR_E!Q20+FC_IND_NMM_GL_E!Q20</f>
        <v>0</v>
      </c>
      <c r="R20" s="8">
        <f>FC_IND_NMM_CM_E!R20+FC_IND_NMM_CR_E!R20+FC_IND_NMM_GL_E!R20</f>
        <v>0</v>
      </c>
      <c r="S20" s="8">
        <f>FC_IND_NMM_CM_E!S20+FC_IND_NMM_CR_E!S20+FC_IND_NMM_GL_E!S20</f>
        <v>0</v>
      </c>
      <c r="T20" s="8">
        <f>FC_IND_NMM_CM_E!T20+FC_IND_NMM_CR_E!T20+FC_IND_NMM_GL_E!T20</f>
        <v>0</v>
      </c>
      <c r="U20" s="8">
        <f>FC_IND_NMM_CM_E!U20+FC_IND_NMM_CR_E!U20+FC_IND_NMM_GL_E!U20</f>
        <v>0</v>
      </c>
      <c r="V20" s="8">
        <f>FC_IND_NMM_CM_E!V20+FC_IND_NMM_CR_E!V20+FC_IND_NMM_GL_E!V20</f>
        <v>0</v>
      </c>
      <c r="W20" s="8">
        <f>FC_IND_NMM_CM_E!W20+FC_IND_NMM_CR_E!W20+FC_IND_NMM_GL_E!W20</f>
        <v>0</v>
      </c>
      <c r="X20" s="8">
        <f>FC_IND_NMM_CM_E!X20+FC_IND_NMM_CR_E!X20+FC_IND_NMM_GL_E!X20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FC_IND_NMM_CM_E!C21+FC_IND_NMM_CR_E!C21+FC_IND_NMM_GL_E!C21</f>
        <v>0</v>
      </c>
      <c r="D21" s="8">
        <f>FC_IND_NMM_CM_E!D21+FC_IND_NMM_CR_E!D21+FC_IND_NMM_GL_E!D21</f>
        <v>0</v>
      </c>
      <c r="E21" s="8">
        <f>FC_IND_NMM_CM_E!E21+FC_IND_NMM_CR_E!E21+FC_IND_NMM_GL_E!E21</f>
        <v>0</v>
      </c>
      <c r="F21" s="8">
        <f>FC_IND_NMM_CM_E!F21+FC_IND_NMM_CR_E!F21+FC_IND_NMM_GL_E!F21</f>
        <v>0</v>
      </c>
      <c r="G21" s="8">
        <f>FC_IND_NMM_CM_E!G21+FC_IND_NMM_CR_E!G21+FC_IND_NMM_GL_E!G21</f>
        <v>0</v>
      </c>
      <c r="H21" s="8">
        <f>FC_IND_NMM_CM_E!H21+FC_IND_NMM_CR_E!H21+FC_IND_NMM_GL_E!H21</f>
        <v>0</v>
      </c>
      <c r="I21" s="8">
        <f>FC_IND_NMM_CM_E!I21+FC_IND_NMM_CR_E!I21+FC_IND_NMM_GL_E!I21</f>
        <v>0</v>
      </c>
      <c r="J21" s="8">
        <f>FC_IND_NMM_CM_E!J21+FC_IND_NMM_CR_E!J21+FC_IND_NMM_GL_E!J21</f>
        <v>0</v>
      </c>
      <c r="K21" s="8">
        <f>FC_IND_NMM_CM_E!K21+FC_IND_NMM_CR_E!K21+FC_IND_NMM_GL_E!K21</f>
        <v>0</v>
      </c>
      <c r="L21" s="8">
        <f>FC_IND_NMM_CM_E!L21+FC_IND_NMM_CR_E!L21+FC_IND_NMM_GL_E!L21</f>
        <v>0</v>
      </c>
      <c r="M21" s="8">
        <f>FC_IND_NMM_CM_E!M21+FC_IND_NMM_CR_E!M21+FC_IND_NMM_GL_E!M21</f>
        <v>0</v>
      </c>
      <c r="N21" s="8">
        <f>FC_IND_NMM_CM_E!N21+FC_IND_NMM_CR_E!N21+FC_IND_NMM_GL_E!N21</f>
        <v>0</v>
      </c>
      <c r="O21" s="8">
        <f>FC_IND_NMM_CM_E!O21+FC_IND_NMM_CR_E!O21+FC_IND_NMM_GL_E!O21</f>
        <v>0</v>
      </c>
      <c r="P21" s="8">
        <f>FC_IND_NMM_CM_E!P21+FC_IND_NMM_CR_E!P21+FC_IND_NMM_GL_E!P21</f>
        <v>0</v>
      </c>
      <c r="Q21" s="8">
        <f>FC_IND_NMM_CM_E!Q21+FC_IND_NMM_CR_E!Q21+FC_IND_NMM_GL_E!Q21</f>
        <v>0</v>
      </c>
      <c r="R21" s="8">
        <f>FC_IND_NMM_CM_E!R21+FC_IND_NMM_CR_E!R21+FC_IND_NMM_GL_E!R21</f>
        <v>0</v>
      </c>
      <c r="S21" s="8">
        <f>FC_IND_NMM_CM_E!S21+FC_IND_NMM_CR_E!S21+FC_IND_NMM_GL_E!S21</f>
        <v>0</v>
      </c>
      <c r="T21" s="8">
        <f>FC_IND_NMM_CM_E!T21+FC_IND_NMM_CR_E!T21+FC_IND_NMM_GL_E!T21</f>
        <v>0</v>
      </c>
      <c r="U21" s="8">
        <f>FC_IND_NMM_CM_E!U21+FC_IND_NMM_CR_E!U21+FC_IND_NMM_GL_E!U21</f>
        <v>0</v>
      </c>
      <c r="V21" s="8">
        <f>FC_IND_NMM_CM_E!V21+FC_IND_NMM_CR_E!V21+FC_IND_NMM_GL_E!V21</f>
        <v>0</v>
      </c>
      <c r="W21" s="8">
        <f>FC_IND_NMM_CM_E!W21+FC_IND_NMM_CR_E!W21+FC_IND_NMM_GL_E!W21</f>
        <v>0</v>
      </c>
      <c r="X21" s="8">
        <f>FC_IND_NMM_CM_E!X21+FC_IND_NMM_CR_E!X21+FC_IND_NMM_GL_E!X21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6">SUM(C23:C24)</f>
        <v>0</v>
      </c>
      <c r="D22" s="27">
        <f t="shared" ref="D22:W22" si="17">SUM(D23:D24)</f>
        <v>0</v>
      </c>
      <c r="E22" s="27">
        <f t="shared" si="17"/>
        <v>0</v>
      </c>
      <c r="F22" s="27">
        <f t="shared" si="17"/>
        <v>0</v>
      </c>
      <c r="G22" s="27">
        <f t="shared" si="17"/>
        <v>0</v>
      </c>
      <c r="H22" s="27">
        <f t="shared" si="17"/>
        <v>0</v>
      </c>
      <c r="I22" s="27">
        <f t="shared" si="17"/>
        <v>0</v>
      </c>
      <c r="J22" s="27">
        <f t="shared" si="17"/>
        <v>0</v>
      </c>
      <c r="K22" s="27">
        <f t="shared" si="17"/>
        <v>0</v>
      </c>
      <c r="L22" s="27">
        <f t="shared" si="17"/>
        <v>0</v>
      </c>
      <c r="M22" s="27">
        <f t="shared" si="17"/>
        <v>0</v>
      </c>
      <c r="N22" s="27">
        <f t="shared" si="17"/>
        <v>0</v>
      </c>
      <c r="O22" s="27">
        <f t="shared" si="17"/>
        <v>0</v>
      </c>
      <c r="P22" s="27">
        <f t="shared" si="17"/>
        <v>0</v>
      </c>
      <c r="Q22" s="27">
        <f t="shared" si="17"/>
        <v>0</v>
      </c>
      <c r="R22" s="27">
        <f t="shared" si="17"/>
        <v>0</v>
      </c>
      <c r="S22" s="27">
        <f t="shared" si="17"/>
        <v>0</v>
      </c>
      <c r="T22" s="27">
        <f t="shared" si="17"/>
        <v>0</v>
      </c>
      <c r="U22" s="27">
        <f t="shared" si="17"/>
        <v>0</v>
      </c>
      <c r="V22" s="27">
        <f t="shared" si="17"/>
        <v>0</v>
      </c>
      <c r="W22" s="27">
        <f t="shared" si="17"/>
        <v>0</v>
      </c>
      <c r="X22" s="27">
        <f t="shared" ref="X22" si="18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f>FC_IND_NMM_CM_E!C23+FC_IND_NMM_CR_E!C23+FC_IND_NMM_GL_E!C23</f>
        <v>0</v>
      </c>
      <c r="D23" s="8">
        <f>FC_IND_NMM_CM_E!D23+FC_IND_NMM_CR_E!D23+FC_IND_NMM_GL_E!D23</f>
        <v>0</v>
      </c>
      <c r="E23" s="8">
        <f>FC_IND_NMM_CM_E!E23+FC_IND_NMM_CR_E!E23+FC_IND_NMM_GL_E!E23</f>
        <v>0</v>
      </c>
      <c r="F23" s="8">
        <f>FC_IND_NMM_CM_E!F23+FC_IND_NMM_CR_E!F23+FC_IND_NMM_GL_E!F23</f>
        <v>0</v>
      </c>
      <c r="G23" s="8">
        <f>FC_IND_NMM_CM_E!G23+FC_IND_NMM_CR_E!G23+FC_IND_NMM_GL_E!G23</f>
        <v>0</v>
      </c>
      <c r="H23" s="8">
        <f>FC_IND_NMM_CM_E!H23+FC_IND_NMM_CR_E!H23+FC_IND_NMM_GL_E!H23</f>
        <v>0</v>
      </c>
      <c r="I23" s="8">
        <f>FC_IND_NMM_CM_E!I23+FC_IND_NMM_CR_E!I23+FC_IND_NMM_GL_E!I23</f>
        <v>0</v>
      </c>
      <c r="J23" s="8">
        <f>FC_IND_NMM_CM_E!J23+FC_IND_NMM_CR_E!J23+FC_IND_NMM_GL_E!J23</f>
        <v>0</v>
      </c>
      <c r="K23" s="8">
        <f>FC_IND_NMM_CM_E!K23+FC_IND_NMM_CR_E!K23+FC_IND_NMM_GL_E!K23</f>
        <v>0</v>
      </c>
      <c r="L23" s="8">
        <f>FC_IND_NMM_CM_E!L23+FC_IND_NMM_CR_E!L23+FC_IND_NMM_GL_E!L23</f>
        <v>0</v>
      </c>
      <c r="M23" s="8">
        <f>FC_IND_NMM_CM_E!M23+FC_IND_NMM_CR_E!M23+FC_IND_NMM_GL_E!M23</f>
        <v>0</v>
      </c>
      <c r="N23" s="8">
        <f>FC_IND_NMM_CM_E!N23+FC_IND_NMM_CR_E!N23+FC_IND_NMM_GL_E!N23</f>
        <v>0</v>
      </c>
      <c r="O23" s="8">
        <f>FC_IND_NMM_CM_E!O23+FC_IND_NMM_CR_E!O23+FC_IND_NMM_GL_E!O23</f>
        <v>0</v>
      </c>
      <c r="P23" s="8">
        <f>FC_IND_NMM_CM_E!P23+FC_IND_NMM_CR_E!P23+FC_IND_NMM_GL_E!P23</f>
        <v>0</v>
      </c>
      <c r="Q23" s="8">
        <f>FC_IND_NMM_CM_E!Q23+FC_IND_NMM_CR_E!Q23+FC_IND_NMM_GL_E!Q23</f>
        <v>0</v>
      </c>
      <c r="R23" s="8">
        <f>FC_IND_NMM_CM_E!R23+FC_IND_NMM_CR_E!R23+FC_IND_NMM_GL_E!R23</f>
        <v>0</v>
      </c>
      <c r="S23" s="8">
        <f>FC_IND_NMM_CM_E!S23+FC_IND_NMM_CR_E!S23+FC_IND_NMM_GL_E!S23</f>
        <v>0</v>
      </c>
      <c r="T23" s="8">
        <f>FC_IND_NMM_CM_E!T23+FC_IND_NMM_CR_E!T23+FC_IND_NMM_GL_E!T23</f>
        <v>0</v>
      </c>
      <c r="U23" s="8">
        <f>FC_IND_NMM_CM_E!U23+FC_IND_NMM_CR_E!U23+FC_IND_NMM_GL_E!U23</f>
        <v>0</v>
      </c>
      <c r="V23" s="8">
        <f>FC_IND_NMM_CM_E!V23+FC_IND_NMM_CR_E!V23+FC_IND_NMM_GL_E!V23</f>
        <v>0</v>
      </c>
      <c r="W23" s="8">
        <f>FC_IND_NMM_CM_E!W23+FC_IND_NMM_CR_E!W23+FC_IND_NMM_GL_E!W23</f>
        <v>0</v>
      </c>
      <c r="X23" s="8">
        <f>FC_IND_NMM_CM_E!X23+FC_IND_NMM_CR_E!X23+FC_IND_NMM_GL_E!X23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FC_IND_NMM_CM_E!C24+FC_IND_NMM_CR_E!C24+FC_IND_NMM_GL_E!C24</f>
        <v>0</v>
      </c>
      <c r="D24" s="8">
        <f>FC_IND_NMM_CM_E!D24+FC_IND_NMM_CR_E!D24+FC_IND_NMM_GL_E!D24</f>
        <v>0</v>
      </c>
      <c r="E24" s="8">
        <f>FC_IND_NMM_CM_E!E24+FC_IND_NMM_CR_E!E24+FC_IND_NMM_GL_E!E24</f>
        <v>0</v>
      </c>
      <c r="F24" s="8">
        <f>FC_IND_NMM_CM_E!F24+FC_IND_NMM_CR_E!F24+FC_IND_NMM_GL_E!F24</f>
        <v>0</v>
      </c>
      <c r="G24" s="8">
        <f>FC_IND_NMM_CM_E!G24+FC_IND_NMM_CR_E!G24+FC_IND_NMM_GL_E!G24</f>
        <v>0</v>
      </c>
      <c r="H24" s="8">
        <f>FC_IND_NMM_CM_E!H24+FC_IND_NMM_CR_E!H24+FC_IND_NMM_GL_E!H24</f>
        <v>0</v>
      </c>
      <c r="I24" s="8">
        <f>FC_IND_NMM_CM_E!I24+FC_IND_NMM_CR_E!I24+FC_IND_NMM_GL_E!I24</f>
        <v>0</v>
      </c>
      <c r="J24" s="8">
        <f>FC_IND_NMM_CM_E!J24+FC_IND_NMM_CR_E!J24+FC_IND_NMM_GL_E!J24</f>
        <v>0</v>
      </c>
      <c r="K24" s="8">
        <f>FC_IND_NMM_CM_E!K24+FC_IND_NMM_CR_E!K24+FC_IND_NMM_GL_E!K24</f>
        <v>0</v>
      </c>
      <c r="L24" s="8">
        <f>FC_IND_NMM_CM_E!L24+FC_IND_NMM_CR_E!L24+FC_IND_NMM_GL_E!L24</f>
        <v>0</v>
      </c>
      <c r="M24" s="8">
        <f>FC_IND_NMM_CM_E!M24+FC_IND_NMM_CR_E!M24+FC_IND_NMM_GL_E!M24</f>
        <v>0</v>
      </c>
      <c r="N24" s="8">
        <f>FC_IND_NMM_CM_E!N24+FC_IND_NMM_CR_E!N24+FC_IND_NMM_GL_E!N24</f>
        <v>0</v>
      </c>
      <c r="O24" s="8">
        <f>FC_IND_NMM_CM_E!O24+FC_IND_NMM_CR_E!O24+FC_IND_NMM_GL_E!O24</f>
        <v>0</v>
      </c>
      <c r="P24" s="8">
        <f>FC_IND_NMM_CM_E!P24+FC_IND_NMM_CR_E!P24+FC_IND_NMM_GL_E!P24</f>
        <v>0</v>
      </c>
      <c r="Q24" s="8">
        <f>FC_IND_NMM_CM_E!Q24+FC_IND_NMM_CR_E!Q24+FC_IND_NMM_GL_E!Q24</f>
        <v>0</v>
      </c>
      <c r="R24" s="8">
        <f>FC_IND_NMM_CM_E!R24+FC_IND_NMM_CR_E!R24+FC_IND_NMM_GL_E!R24</f>
        <v>0</v>
      </c>
      <c r="S24" s="8">
        <f>FC_IND_NMM_CM_E!S24+FC_IND_NMM_CR_E!S24+FC_IND_NMM_GL_E!S24</f>
        <v>0</v>
      </c>
      <c r="T24" s="8">
        <f>FC_IND_NMM_CM_E!T24+FC_IND_NMM_CR_E!T24+FC_IND_NMM_GL_E!T24</f>
        <v>0</v>
      </c>
      <c r="U24" s="8">
        <f>FC_IND_NMM_CM_E!U24+FC_IND_NMM_CR_E!U24+FC_IND_NMM_GL_E!U24</f>
        <v>0</v>
      </c>
      <c r="V24" s="8">
        <f>FC_IND_NMM_CM_E!V24+FC_IND_NMM_CR_E!V24+FC_IND_NMM_GL_E!V24</f>
        <v>0</v>
      </c>
      <c r="W24" s="8">
        <f>FC_IND_NMM_CM_E!W24+FC_IND_NMM_CR_E!W24+FC_IND_NMM_GL_E!W24</f>
        <v>0</v>
      </c>
      <c r="X24" s="8">
        <f>FC_IND_NMM_CM_E!X24+FC_IND_NMM_CR_E!X24+FC_IND_NMM_GL_E!X24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FC_IND_NMM_CM_E!C25+FC_IND_NMM_CR_E!C25+FC_IND_NMM_GL_E!C25</f>
        <v>0</v>
      </c>
      <c r="D25" s="27">
        <f>FC_IND_NMM_CM_E!D25+FC_IND_NMM_CR_E!D25+FC_IND_NMM_GL_E!D25</f>
        <v>0</v>
      </c>
      <c r="E25" s="27">
        <f>FC_IND_NMM_CM_E!E25+FC_IND_NMM_CR_E!E25+FC_IND_NMM_GL_E!E25</f>
        <v>0</v>
      </c>
      <c r="F25" s="27">
        <f>FC_IND_NMM_CM_E!F25+FC_IND_NMM_CR_E!F25+FC_IND_NMM_GL_E!F25</f>
        <v>0</v>
      </c>
      <c r="G25" s="27">
        <f>FC_IND_NMM_CM_E!G25+FC_IND_NMM_CR_E!G25+FC_IND_NMM_GL_E!G25</f>
        <v>0</v>
      </c>
      <c r="H25" s="27">
        <f>FC_IND_NMM_CM_E!H25+FC_IND_NMM_CR_E!H25+FC_IND_NMM_GL_E!H25</f>
        <v>0</v>
      </c>
      <c r="I25" s="27">
        <f>FC_IND_NMM_CM_E!I25+FC_IND_NMM_CR_E!I25+FC_IND_NMM_GL_E!I25</f>
        <v>0</v>
      </c>
      <c r="J25" s="27">
        <f>FC_IND_NMM_CM_E!J25+FC_IND_NMM_CR_E!J25+FC_IND_NMM_GL_E!J25</f>
        <v>0</v>
      </c>
      <c r="K25" s="27">
        <f>FC_IND_NMM_CM_E!K25+FC_IND_NMM_CR_E!K25+FC_IND_NMM_GL_E!K25</f>
        <v>0</v>
      </c>
      <c r="L25" s="27">
        <f>FC_IND_NMM_CM_E!L25+FC_IND_NMM_CR_E!L25+FC_IND_NMM_GL_E!L25</f>
        <v>0</v>
      </c>
      <c r="M25" s="27">
        <f>FC_IND_NMM_CM_E!M25+FC_IND_NMM_CR_E!M25+FC_IND_NMM_GL_E!M25</f>
        <v>0</v>
      </c>
      <c r="N25" s="27">
        <f>FC_IND_NMM_CM_E!N25+FC_IND_NMM_CR_E!N25+FC_IND_NMM_GL_E!N25</f>
        <v>0</v>
      </c>
      <c r="O25" s="27">
        <f>FC_IND_NMM_CM_E!O25+FC_IND_NMM_CR_E!O25+FC_IND_NMM_GL_E!O25</f>
        <v>0</v>
      </c>
      <c r="P25" s="27">
        <f>FC_IND_NMM_CM_E!P25+FC_IND_NMM_CR_E!P25+FC_IND_NMM_GL_E!P25</f>
        <v>0</v>
      </c>
      <c r="Q25" s="27">
        <f>FC_IND_NMM_CM_E!Q25+FC_IND_NMM_CR_E!Q25+FC_IND_NMM_GL_E!Q25</f>
        <v>0</v>
      </c>
      <c r="R25" s="27">
        <f>FC_IND_NMM_CM_E!R25+FC_IND_NMM_CR_E!R25+FC_IND_NMM_GL_E!R25</f>
        <v>0</v>
      </c>
      <c r="S25" s="27">
        <f>FC_IND_NMM_CM_E!S25+FC_IND_NMM_CR_E!S25+FC_IND_NMM_GL_E!S25</f>
        <v>0</v>
      </c>
      <c r="T25" s="27">
        <f>FC_IND_NMM_CM_E!T25+FC_IND_NMM_CR_E!T25+FC_IND_NMM_GL_E!T25</f>
        <v>0</v>
      </c>
      <c r="U25" s="27">
        <f>FC_IND_NMM_CM_E!U25+FC_IND_NMM_CR_E!U25+FC_IND_NMM_GL_E!U25</f>
        <v>0</v>
      </c>
      <c r="V25" s="27">
        <f>FC_IND_NMM_CM_E!V25+FC_IND_NMM_CR_E!V25+FC_IND_NMM_GL_E!V25</f>
        <v>0</v>
      </c>
      <c r="W25" s="27">
        <f>FC_IND_NMM_CM_E!W25+FC_IND_NMM_CR_E!W25+FC_IND_NMM_GL_E!W25</f>
        <v>0</v>
      </c>
      <c r="X25" s="27">
        <f>FC_IND_NMM_CM_E!X25+FC_IND_NMM_CR_E!X25+FC_IND_NMM_GL_E!X25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9">SUM(C27,C33)</f>
        <v>665.69177916000012</v>
      </c>
      <c r="D26" s="27">
        <f t="shared" ref="D26:W26" si="20">SUM(D27,D33)</f>
        <v>590.31197279999969</v>
      </c>
      <c r="E26" s="27">
        <f t="shared" si="20"/>
        <v>612.45176651999998</v>
      </c>
      <c r="F26" s="27">
        <f t="shared" si="20"/>
        <v>627.99996167999984</v>
      </c>
      <c r="G26" s="27">
        <f t="shared" si="20"/>
        <v>675.28678752000008</v>
      </c>
      <c r="H26" s="27">
        <f t="shared" si="20"/>
        <v>603.68810111999994</v>
      </c>
      <c r="I26" s="27">
        <f t="shared" si="20"/>
        <v>572.08410432000005</v>
      </c>
      <c r="J26" s="27">
        <f t="shared" si="20"/>
        <v>572.03800560000002</v>
      </c>
      <c r="K26" s="27">
        <f t="shared" si="20"/>
        <v>601.23329352000019</v>
      </c>
      <c r="L26" s="27">
        <f t="shared" si="20"/>
        <v>550.98187200000007</v>
      </c>
      <c r="M26" s="27">
        <f t="shared" si="20"/>
        <v>449.17868916000003</v>
      </c>
      <c r="N26" s="27">
        <f t="shared" si="20"/>
        <v>367.14159755999998</v>
      </c>
      <c r="O26" s="27">
        <f t="shared" si="20"/>
        <v>351.40615200000002</v>
      </c>
      <c r="P26" s="27">
        <f t="shared" si="20"/>
        <v>456.3099799200001</v>
      </c>
      <c r="Q26" s="27">
        <f t="shared" si="20"/>
        <v>539.56165248000002</v>
      </c>
      <c r="R26" s="27">
        <f t="shared" si="20"/>
        <v>431.59427064000005</v>
      </c>
      <c r="S26" s="27">
        <f t="shared" si="20"/>
        <v>427.90633523999998</v>
      </c>
      <c r="T26" s="27">
        <f t="shared" si="20"/>
        <v>386.97488244000004</v>
      </c>
      <c r="U26" s="27">
        <f t="shared" si="20"/>
        <v>278.61559955999996</v>
      </c>
      <c r="V26" s="27">
        <f t="shared" si="20"/>
        <v>225.47133288000001</v>
      </c>
      <c r="W26" s="27">
        <f t="shared" si="20"/>
        <v>255.49454591999995</v>
      </c>
      <c r="X26" s="27">
        <f t="shared" ref="X26" si="21">SUM(X27,X33)</f>
        <v>96.514761600000014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22">SUM(C28:C32)</f>
        <v>0</v>
      </c>
      <c r="D27" s="19">
        <f t="shared" ref="D27:W27" si="23">SUM(D28:D32)</f>
        <v>0</v>
      </c>
      <c r="E27" s="19">
        <f t="shared" si="23"/>
        <v>0</v>
      </c>
      <c r="F27" s="19">
        <f t="shared" si="23"/>
        <v>0</v>
      </c>
      <c r="G27" s="19">
        <f t="shared" si="23"/>
        <v>0</v>
      </c>
      <c r="H27" s="19">
        <f t="shared" si="23"/>
        <v>0</v>
      </c>
      <c r="I27" s="19">
        <f t="shared" si="23"/>
        <v>0</v>
      </c>
      <c r="J27" s="19">
        <f t="shared" si="23"/>
        <v>0</v>
      </c>
      <c r="K27" s="19">
        <f t="shared" si="23"/>
        <v>0</v>
      </c>
      <c r="L27" s="19">
        <f t="shared" si="23"/>
        <v>0</v>
      </c>
      <c r="M27" s="19">
        <f t="shared" si="23"/>
        <v>0</v>
      </c>
      <c r="N27" s="19">
        <f t="shared" si="23"/>
        <v>0</v>
      </c>
      <c r="O27" s="19">
        <f t="shared" si="23"/>
        <v>0</v>
      </c>
      <c r="P27" s="19">
        <f t="shared" si="23"/>
        <v>0</v>
      </c>
      <c r="Q27" s="19">
        <f t="shared" si="23"/>
        <v>0</v>
      </c>
      <c r="R27" s="19">
        <f t="shared" si="23"/>
        <v>0</v>
      </c>
      <c r="S27" s="19">
        <f t="shared" si="23"/>
        <v>0</v>
      </c>
      <c r="T27" s="19">
        <f t="shared" si="23"/>
        <v>0</v>
      </c>
      <c r="U27" s="19">
        <f t="shared" si="23"/>
        <v>0</v>
      </c>
      <c r="V27" s="19">
        <f t="shared" si="23"/>
        <v>0</v>
      </c>
      <c r="W27" s="19">
        <f t="shared" si="23"/>
        <v>0</v>
      </c>
      <c r="X27" s="19">
        <f t="shared" ref="X27" si="24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f>FC_IND_NMM_CM_E!C28+FC_IND_NMM_CR_E!C28+FC_IND_NMM_GL_E!C28</f>
        <v>0</v>
      </c>
      <c r="D28" s="8">
        <f>FC_IND_NMM_CM_E!D28+FC_IND_NMM_CR_E!D28+FC_IND_NMM_GL_E!D28</f>
        <v>0</v>
      </c>
      <c r="E28" s="8">
        <f>FC_IND_NMM_CM_E!E28+FC_IND_NMM_CR_E!E28+FC_IND_NMM_GL_E!E28</f>
        <v>0</v>
      </c>
      <c r="F28" s="8">
        <f>FC_IND_NMM_CM_E!F28+FC_IND_NMM_CR_E!F28+FC_IND_NMM_GL_E!F28</f>
        <v>0</v>
      </c>
      <c r="G28" s="8">
        <f>FC_IND_NMM_CM_E!G28+FC_IND_NMM_CR_E!G28+FC_IND_NMM_GL_E!G28</f>
        <v>0</v>
      </c>
      <c r="H28" s="8">
        <f>FC_IND_NMM_CM_E!H28+FC_IND_NMM_CR_E!H28+FC_IND_NMM_GL_E!H28</f>
        <v>0</v>
      </c>
      <c r="I28" s="8">
        <f>FC_IND_NMM_CM_E!I28+FC_IND_NMM_CR_E!I28+FC_IND_NMM_GL_E!I28</f>
        <v>0</v>
      </c>
      <c r="J28" s="8">
        <f>FC_IND_NMM_CM_E!J28+FC_IND_NMM_CR_E!J28+FC_IND_NMM_GL_E!J28</f>
        <v>0</v>
      </c>
      <c r="K28" s="8">
        <f>FC_IND_NMM_CM_E!K28+FC_IND_NMM_CR_E!K28+FC_IND_NMM_GL_E!K28</f>
        <v>0</v>
      </c>
      <c r="L28" s="8">
        <f>FC_IND_NMM_CM_E!L28+FC_IND_NMM_CR_E!L28+FC_IND_NMM_GL_E!L28</f>
        <v>0</v>
      </c>
      <c r="M28" s="8">
        <f>FC_IND_NMM_CM_E!M28+FC_IND_NMM_CR_E!M28+FC_IND_NMM_GL_E!M28</f>
        <v>0</v>
      </c>
      <c r="N28" s="8">
        <f>FC_IND_NMM_CM_E!N28+FC_IND_NMM_CR_E!N28+FC_IND_NMM_GL_E!N28</f>
        <v>0</v>
      </c>
      <c r="O28" s="8">
        <f>FC_IND_NMM_CM_E!O28+FC_IND_NMM_CR_E!O28+FC_IND_NMM_GL_E!O28</f>
        <v>0</v>
      </c>
      <c r="P28" s="8">
        <f>FC_IND_NMM_CM_E!P28+FC_IND_NMM_CR_E!P28+FC_IND_NMM_GL_E!P28</f>
        <v>0</v>
      </c>
      <c r="Q28" s="8">
        <f>FC_IND_NMM_CM_E!Q28+FC_IND_NMM_CR_E!Q28+FC_IND_NMM_GL_E!Q28</f>
        <v>0</v>
      </c>
      <c r="R28" s="8">
        <f>FC_IND_NMM_CM_E!R28+FC_IND_NMM_CR_E!R28+FC_IND_NMM_GL_E!R28</f>
        <v>0</v>
      </c>
      <c r="S28" s="8">
        <f>FC_IND_NMM_CM_E!S28+FC_IND_NMM_CR_E!S28+FC_IND_NMM_GL_E!S28</f>
        <v>0</v>
      </c>
      <c r="T28" s="8">
        <f>FC_IND_NMM_CM_E!T28+FC_IND_NMM_CR_E!T28+FC_IND_NMM_GL_E!T28</f>
        <v>0</v>
      </c>
      <c r="U28" s="8">
        <f>FC_IND_NMM_CM_E!U28+FC_IND_NMM_CR_E!U28+FC_IND_NMM_GL_E!U28</f>
        <v>0</v>
      </c>
      <c r="V28" s="8">
        <f>FC_IND_NMM_CM_E!V28+FC_IND_NMM_CR_E!V28+FC_IND_NMM_GL_E!V28</f>
        <v>0</v>
      </c>
      <c r="W28" s="8">
        <f>FC_IND_NMM_CM_E!W28+FC_IND_NMM_CR_E!W28+FC_IND_NMM_GL_E!W28</f>
        <v>0</v>
      </c>
      <c r="X28" s="8">
        <f>FC_IND_NMM_CM_E!X28+FC_IND_NMM_CR_E!X28+FC_IND_NMM_GL_E!X28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FC_IND_NMM_CM_E!C29+FC_IND_NMM_CR_E!C29+FC_IND_NMM_GL_E!C29</f>
        <v>0</v>
      </c>
      <c r="D29" s="8">
        <f>FC_IND_NMM_CM_E!D29+FC_IND_NMM_CR_E!D29+FC_IND_NMM_GL_E!D29</f>
        <v>0</v>
      </c>
      <c r="E29" s="8">
        <f>FC_IND_NMM_CM_E!E29+FC_IND_NMM_CR_E!E29+FC_IND_NMM_GL_E!E29</f>
        <v>0</v>
      </c>
      <c r="F29" s="8">
        <f>FC_IND_NMM_CM_E!F29+FC_IND_NMM_CR_E!F29+FC_IND_NMM_GL_E!F29</f>
        <v>0</v>
      </c>
      <c r="G29" s="8">
        <f>FC_IND_NMM_CM_E!G29+FC_IND_NMM_CR_E!G29+FC_IND_NMM_GL_E!G29</f>
        <v>0</v>
      </c>
      <c r="H29" s="8">
        <f>FC_IND_NMM_CM_E!H29+FC_IND_NMM_CR_E!H29+FC_IND_NMM_GL_E!H29</f>
        <v>0</v>
      </c>
      <c r="I29" s="8">
        <f>FC_IND_NMM_CM_E!I29+FC_IND_NMM_CR_E!I29+FC_IND_NMM_GL_E!I29</f>
        <v>0</v>
      </c>
      <c r="J29" s="8">
        <f>FC_IND_NMM_CM_E!J29+FC_IND_NMM_CR_E!J29+FC_IND_NMM_GL_E!J29</f>
        <v>0</v>
      </c>
      <c r="K29" s="8">
        <f>FC_IND_NMM_CM_E!K29+FC_IND_NMM_CR_E!K29+FC_IND_NMM_GL_E!K29</f>
        <v>0</v>
      </c>
      <c r="L29" s="8">
        <f>FC_IND_NMM_CM_E!L29+FC_IND_NMM_CR_E!L29+FC_IND_NMM_GL_E!L29</f>
        <v>0</v>
      </c>
      <c r="M29" s="8">
        <f>FC_IND_NMM_CM_E!M29+FC_IND_NMM_CR_E!M29+FC_IND_NMM_GL_E!M29</f>
        <v>0</v>
      </c>
      <c r="N29" s="8">
        <f>FC_IND_NMM_CM_E!N29+FC_IND_NMM_CR_E!N29+FC_IND_NMM_GL_E!N29</f>
        <v>0</v>
      </c>
      <c r="O29" s="8">
        <f>FC_IND_NMM_CM_E!O29+FC_IND_NMM_CR_E!O29+FC_IND_NMM_GL_E!O29</f>
        <v>0</v>
      </c>
      <c r="P29" s="8">
        <f>FC_IND_NMM_CM_E!P29+FC_IND_NMM_CR_E!P29+FC_IND_NMM_GL_E!P29</f>
        <v>0</v>
      </c>
      <c r="Q29" s="8">
        <f>FC_IND_NMM_CM_E!Q29+FC_IND_NMM_CR_E!Q29+FC_IND_NMM_GL_E!Q29</f>
        <v>0</v>
      </c>
      <c r="R29" s="8">
        <f>FC_IND_NMM_CM_E!R29+FC_IND_NMM_CR_E!R29+FC_IND_NMM_GL_E!R29</f>
        <v>0</v>
      </c>
      <c r="S29" s="8">
        <f>FC_IND_NMM_CM_E!S29+FC_IND_NMM_CR_E!S29+FC_IND_NMM_GL_E!S29</f>
        <v>0</v>
      </c>
      <c r="T29" s="8">
        <f>FC_IND_NMM_CM_E!T29+FC_IND_NMM_CR_E!T29+FC_IND_NMM_GL_E!T29</f>
        <v>0</v>
      </c>
      <c r="U29" s="8">
        <f>FC_IND_NMM_CM_E!U29+FC_IND_NMM_CR_E!U29+FC_IND_NMM_GL_E!U29</f>
        <v>0</v>
      </c>
      <c r="V29" s="8">
        <f>FC_IND_NMM_CM_E!V29+FC_IND_NMM_CR_E!V29+FC_IND_NMM_GL_E!V29</f>
        <v>0</v>
      </c>
      <c r="W29" s="8">
        <f>FC_IND_NMM_CM_E!W29+FC_IND_NMM_CR_E!W29+FC_IND_NMM_GL_E!W29</f>
        <v>0</v>
      </c>
      <c r="X29" s="8">
        <f>FC_IND_NMM_CM_E!X29+FC_IND_NMM_CR_E!X29+FC_IND_NMM_GL_E!X29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FC_IND_NMM_CM_E!C30+FC_IND_NMM_CR_E!C30+FC_IND_NMM_GL_E!C30</f>
        <v>0</v>
      </c>
      <c r="D30" s="8">
        <f>FC_IND_NMM_CM_E!D30+FC_IND_NMM_CR_E!D30+FC_IND_NMM_GL_E!D30</f>
        <v>0</v>
      </c>
      <c r="E30" s="8">
        <f>FC_IND_NMM_CM_E!E30+FC_IND_NMM_CR_E!E30+FC_IND_NMM_GL_E!E30</f>
        <v>0</v>
      </c>
      <c r="F30" s="8">
        <f>FC_IND_NMM_CM_E!F30+FC_IND_NMM_CR_E!F30+FC_IND_NMM_GL_E!F30</f>
        <v>0</v>
      </c>
      <c r="G30" s="8">
        <f>FC_IND_NMM_CM_E!G30+FC_IND_NMM_CR_E!G30+FC_IND_NMM_GL_E!G30</f>
        <v>0</v>
      </c>
      <c r="H30" s="8">
        <f>FC_IND_NMM_CM_E!H30+FC_IND_NMM_CR_E!H30+FC_IND_NMM_GL_E!H30</f>
        <v>0</v>
      </c>
      <c r="I30" s="8">
        <f>FC_IND_NMM_CM_E!I30+FC_IND_NMM_CR_E!I30+FC_IND_NMM_GL_E!I30</f>
        <v>0</v>
      </c>
      <c r="J30" s="8">
        <f>FC_IND_NMM_CM_E!J30+FC_IND_NMM_CR_E!J30+FC_IND_NMM_GL_E!J30</f>
        <v>0</v>
      </c>
      <c r="K30" s="8">
        <f>FC_IND_NMM_CM_E!K30+FC_IND_NMM_CR_E!K30+FC_IND_NMM_GL_E!K30</f>
        <v>0</v>
      </c>
      <c r="L30" s="8">
        <f>FC_IND_NMM_CM_E!L30+FC_IND_NMM_CR_E!L30+FC_IND_NMM_GL_E!L30</f>
        <v>0</v>
      </c>
      <c r="M30" s="8">
        <f>FC_IND_NMM_CM_E!M30+FC_IND_NMM_CR_E!M30+FC_IND_NMM_GL_E!M30</f>
        <v>0</v>
      </c>
      <c r="N30" s="8">
        <f>FC_IND_NMM_CM_E!N30+FC_IND_NMM_CR_E!N30+FC_IND_NMM_GL_E!N30</f>
        <v>0</v>
      </c>
      <c r="O30" s="8">
        <f>FC_IND_NMM_CM_E!O30+FC_IND_NMM_CR_E!O30+FC_IND_NMM_GL_E!O30</f>
        <v>0</v>
      </c>
      <c r="P30" s="8">
        <f>FC_IND_NMM_CM_E!P30+FC_IND_NMM_CR_E!P30+FC_IND_NMM_GL_E!P30</f>
        <v>0</v>
      </c>
      <c r="Q30" s="8">
        <f>FC_IND_NMM_CM_E!Q30+FC_IND_NMM_CR_E!Q30+FC_IND_NMM_GL_E!Q30</f>
        <v>0</v>
      </c>
      <c r="R30" s="8">
        <f>FC_IND_NMM_CM_E!R30+FC_IND_NMM_CR_E!R30+FC_IND_NMM_GL_E!R30</f>
        <v>0</v>
      </c>
      <c r="S30" s="8">
        <f>FC_IND_NMM_CM_E!S30+FC_IND_NMM_CR_E!S30+FC_IND_NMM_GL_E!S30</f>
        <v>0</v>
      </c>
      <c r="T30" s="8">
        <f>FC_IND_NMM_CM_E!T30+FC_IND_NMM_CR_E!T30+FC_IND_NMM_GL_E!T30</f>
        <v>0</v>
      </c>
      <c r="U30" s="8">
        <f>FC_IND_NMM_CM_E!U30+FC_IND_NMM_CR_E!U30+FC_IND_NMM_GL_E!U30</f>
        <v>0</v>
      </c>
      <c r="V30" s="8">
        <f>FC_IND_NMM_CM_E!V30+FC_IND_NMM_CR_E!V30+FC_IND_NMM_GL_E!V30</f>
        <v>0</v>
      </c>
      <c r="W30" s="8">
        <f>FC_IND_NMM_CM_E!W30+FC_IND_NMM_CR_E!W30+FC_IND_NMM_GL_E!W30</f>
        <v>0</v>
      </c>
      <c r="X30" s="8">
        <f>FC_IND_NMM_CM_E!X30+FC_IND_NMM_CR_E!X30+FC_IND_NMM_GL_E!X30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FC_IND_NMM_CM_E!C31+FC_IND_NMM_CR_E!C31+FC_IND_NMM_GL_E!C31</f>
        <v>0</v>
      </c>
      <c r="D31" s="8">
        <f>FC_IND_NMM_CM_E!D31+FC_IND_NMM_CR_E!D31+FC_IND_NMM_GL_E!D31</f>
        <v>0</v>
      </c>
      <c r="E31" s="8">
        <f>FC_IND_NMM_CM_E!E31+FC_IND_NMM_CR_E!E31+FC_IND_NMM_GL_E!E31</f>
        <v>0</v>
      </c>
      <c r="F31" s="8">
        <f>FC_IND_NMM_CM_E!F31+FC_IND_NMM_CR_E!F31+FC_IND_NMM_GL_E!F31</f>
        <v>0</v>
      </c>
      <c r="G31" s="8">
        <f>FC_IND_NMM_CM_E!G31+FC_IND_NMM_CR_E!G31+FC_IND_NMM_GL_E!G31</f>
        <v>0</v>
      </c>
      <c r="H31" s="8">
        <f>FC_IND_NMM_CM_E!H31+FC_IND_NMM_CR_E!H31+FC_IND_NMM_GL_E!H31</f>
        <v>0</v>
      </c>
      <c r="I31" s="8">
        <f>FC_IND_NMM_CM_E!I31+FC_IND_NMM_CR_E!I31+FC_IND_NMM_GL_E!I31</f>
        <v>0</v>
      </c>
      <c r="J31" s="8">
        <f>FC_IND_NMM_CM_E!J31+FC_IND_NMM_CR_E!J31+FC_IND_NMM_GL_E!J31</f>
        <v>0</v>
      </c>
      <c r="K31" s="8">
        <f>FC_IND_NMM_CM_E!K31+FC_IND_NMM_CR_E!K31+FC_IND_NMM_GL_E!K31</f>
        <v>0</v>
      </c>
      <c r="L31" s="8">
        <f>FC_IND_NMM_CM_E!L31+FC_IND_NMM_CR_E!L31+FC_IND_NMM_GL_E!L31</f>
        <v>0</v>
      </c>
      <c r="M31" s="8">
        <f>FC_IND_NMM_CM_E!M31+FC_IND_NMM_CR_E!M31+FC_IND_NMM_GL_E!M31</f>
        <v>0</v>
      </c>
      <c r="N31" s="8">
        <f>FC_IND_NMM_CM_E!N31+FC_IND_NMM_CR_E!N31+FC_IND_NMM_GL_E!N31</f>
        <v>0</v>
      </c>
      <c r="O31" s="8">
        <f>FC_IND_NMM_CM_E!O31+FC_IND_NMM_CR_E!O31+FC_IND_NMM_GL_E!O31</f>
        <v>0</v>
      </c>
      <c r="P31" s="8">
        <f>FC_IND_NMM_CM_E!P31+FC_IND_NMM_CR_E!P31+FC_IND_NMM_GL_E!P31</f>
        <v>0</v>
      </c>
      <c r="Q31" s="8">
        <f>FC_IND_NMM_CM_E!Q31+FC_IND_NMM_CR_E!Q31+FC_IND_NMM_GL_E!Q31</f>
        <v>0</v>
      </c>
      <c r="R31" s="8">
        <f>FC_IND_NMM_CM_E!R31+FC_IND_NMM_CR_E!R31+FC_IND_NMM_GL_E!R31</f>
        <v>0</v>
      </c>
      <c r="S31" s="8">
        <f>FC_IND_NMM_CM_E!S31+FC_IND_NMM_CR_E!S31+FC_IND_NMM_GL_E!S31</f>
        <v>0</v>
      </c>
      <c r="T31" s="8">
        <f>FC_IND_NMM_CM_E!T31+FC_IND_NMM_CR_E!T31+FC_IND_NMM_GL_E!T31</f>
        <v>0</v>
      </c>
      <c r="U31" s="8">
        <f>FC_IND_NMM_CM_E!U31+FC_IND_NMM_CR_E!U31+FC_IND_NMM_GL_E!U31</f>
        <v>0</v>
      </c>
      <c r="V31" s="8">
        <f>FC_IND_NMM_CM_E!V31+FC_IND_NMM_CR_E!V31+FC_IND_NMM_GL_E!V31</f>
        <v>0</v>
      </c>
      <c r="W31" s="8">
        <f>FC_IND_NMM_CM_E!W31+FC_IND_NMM_CR_E!W31+FC_IND_NMM_GL_E!W31</f>
        <v>0</v>
      </c>
      <c r="X31" s="8">
        <f>FC_IND_NMM_CM_E!X31+FC_IND_NMM_CR_E!X31+FC_IND_NMM_GL_E!X31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FC_IND_NMM_CM_E!C32+FC_IND_NMM_CR_E!C32+FC_IND_NMM_GL_E!C32</f>
        <v>0</v>
      </c>
      <c r="D32" s="8">
        <f>FC_IND_NMM_CM_E!D32+FC_IND_NMM_CR_E!D32+FC_IND_NMM_GL_E!D32</f>
        <v>0</v>
      </c>
      <c r="E32" s="8">
        <f>FC_IND_NMM_CM_E!E32+FC_IND_NMM_CR_E!E32+FC_IND_NMM_GL_E!E32</f>
        <v>0</v>
      </c>
      <c r="F32" s="8">
        <f>FC_IND_NMM_CM_E!F32+FC_IND_NMM_CR_E!F32+FC_IND_NMM_GL_E!F32</f>
        <v>0</v>
      </c>
      <c r="G32" s="8">
        <f>FC_IND_NMM_CM_E!G32+FC_IND_NMM_CR_E!G32+FC_IND_NMM_GL_E!G32</f>
        <v>0</v>
      </c>
      <c r="H32" s="8">
        <f>FC_IND_NMM_CM_E!H32+FC_IND_NMM_CR_E!H32+FC_IND_NMM_GL_E!H32</f>
        <v>0</v>
      </c>
      <c r="I32" s="8">
        <f>FC_IND_NMM_CM_E!I32+FC_IND_NMM_CR_E!I32+FC_IND_NMM_GL_E!I32</f>
        <v>0</v>
      </c>
      <c r="J32" s="8">
        <f>FC_IND_NMM_CM_E!J32+FC_IND_NMM_CR_E!J32+FC_IND_NMM_GL_E!J32</f>
        <v>0</v>
      </c>
      <c r="K32" s="8">
        <f>FC_IND_NMM_CM_E!K32+FC_IND_NMM_CR_E!K32+FC_IND_NMM_GL_E!K32</f>
        <v>0</v>
      </c>
      <c r="L32" s="8">
        <f>FC_IND_NMM_CM_E!L32+FC_IND_NMM_CR_E!L32+FC_IND_NMM_GL_E!L32</f>
        <v>0</v>
      </c>
      <c r="M32" s="8">
        <f>FC_IND_NMM_CM_E!M32+FC_IND_NMM_CR_E!M32+FC_IND_NMM_GL_E!M32</f>
        <v>0</v>
      </c>
      <c r="N32" s="8">
        <f>FC_IND_NMM_CM_E!N32+FC_IND_NMM_CR_E!N32+FC_IND_NMM_GL_E!N32</f>
        <v>0</v>
      </c>
      <c r="O32" s="8">
        <f>FC_IND_NMM_CM_E!O32+FC_IND_NMM_CR_E!O32+FC_IND_NMM_GL_E!O32</f>
        <v>0</v>
      </c>
      <c r="P32" s="8">
        <f>FC_IND_NMM_CM_E!P32+FC_IND_NMM_CR_E!P32+FC_IND_NMM_GL_E!P32</f>
        <v>0</v>
      </c>
      <c r="Q32" s="8">
        <f>FC_IND_NMM_CM_E!Q32+FC_IND_NMM_CR_E!Q32+FC_IND_NMM_GL_E!Q32</f>
        <v>0</v>
      </c>
      <c r="R32" s="8">
        <f>FC_IND_NMM_CM_E!R32+FC_IND_NMM_CR_E!R32+FC_IND_NMM_GL_E!R32</f>
        <v>0</v>
      </c>
      <c r="S32" s="8">
        <f>FC_IND_NMM_CM_E!S32+FC_IND_NMM_CR_E!S32+FC_IND_NMM_GL_E!S32</f>
        <v>0</v>
      </c>
      <c r="T32" s="8">
        <f>FC_IND_NMM_CM_E!T32+FC_IND_NMM_CR_E!T32+FC_IND_NMM_GL_E!T32</f>
        <v>0</v>
      </c>
      <c r="U32" s="8">
        <f>FC_IND_NMM_CM_E!U32+FC_IND_NMM_CR_E!U32+FC_IND_NMM_GL_E!U32</f>
        <v>0</v>
      </c>
      <c r="V32" s="8">
        <f>FC_IND_NMM_CM_E!V32+FC_IND_NMM_CR_E!V32+FC_IND_NMM_GL_E!V32</f>
        <v>0</v>
      </c>
      <c r="W32" s="8">
        <f>FC_IND_NMM_CM_E!W32+FC_IND_NMM_CR_E!W32+FC_IND_NMM_GL_E!W32</f>
        <v>0</v>
      </c>
      <c r="X32" s="8">
        <f>FC_IND_NMM_CM_E!X32+FC_IND_NMM_CR_E!X32+FC_IND_NMM_GL_E!X32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25">SUM(C34:C50)</f>
        <v>665.69177916000012</v>
      </c>
      <c r="D33" s="19">
        <f t="shared" ref="D33:W33" si="26">SUM(D34:D50)</f>
        <v>590.31197279999969</v>
      </c>
      <c r="E33" s="19">
        <f t="shared" si="26"/>
        <v>612.45176651999998</v>
      </c>
      <c r="F33" s="19">
        <f t="shared" si="26"/>
        <v>627.99996167999984</v>
      </c>
      <c r="G33" s="19">
        <f t="shared" si="26"/>
        <v>675.28678752000008</v>
      </c>
      <c r="H33" s="19">
        <f t="shared" si="26"/>
        <v>603.68810111999994</v>
      </c>
      <c r="I33" s="19">
        <f t="shared" si="26"/>
        <v>572.08410432000005</v>
      </c>
      <c r="J33" s="19">
        <f t="shared" si="26"/>
        <v>572.03800560000002</v>
      </c>
      <c r="K33" s="19">
        <f t="shared" si="26"/>
        <v>601.23329352000019</v>
      </c>
      <c r="L33" s="19">
        <f t="shared" si="26"/>
        <v>550.98187200000007</v>
      </c>
      <c r="M33" s="19">
        <f t="shared" si="26"/>
        <v>449.17868916000003</v>
      </c>
      <c r="N33" s="19">
        <f t="shared" si="26"/>
        <v>367.14159755999998</v>
      </c>
      <c r="O33" s="19">
        <f t="shared" si="26"/>
        <v>351.40615200000002</v>
      </c>
      <c r="P33" s="19">
        <f t="shared" si="26"/>
        <v>456.3099799200001</v>
      </c>
      <c r="Q33" s="19">
        <f t="shared" si="26"/>
        <v>539.56165248000002</v>
      </c>
      <c r="R33" s="19">
        <f t="shared" si="26"/>
        <v>431.59427064000005</v>
      </c>
      <c r="S33" s="19">
        <f t="shared" si="26"/>
        <v>427.90633523999998</v>
      </c>
      <c r="T33" s="19">
        <f t="shared" si="26"/>
        <v>386.97488244000004</v>
      </c>
      <c r="U33" s="19">
        <f t="shared" si="26"/>
        <v>278.61559955999996</v>
      </c>
      <c r="V33" s="19">
        <f t="shared" si="26"/>
        <v>225.47133288000001</v>
      </c>
      <c r="W33" s="19">
        <f t="shared" si="26"/>
        <v>255.49454591999995</v>
      </c>
      <c r="X33" s="19">
        <f t="shared" ref="X33" si="27">SUM(X34:X50)</f>
        <v>96.514761600000014</v>
      </c>
    </row>
    <row r="34" spans="1:24" ht="11.25" customHeight="1" x14ac:dyDescent="0.2">
      <c r="A34" s="28" t="s">
        <v>54</v>
      </c>
      <c r="B34" s="7" t="s">
        <v>55</v>
      </c>
      <c r="C34" s="8">
        <f>FC_IND_NMM_CM_E!C34+FC_IND_NMM_CR_E!C34+FC_IND_NMM_GL_E!C34</f>
        <v>0</v>
      </c>
      <c r="D34" s="8">
        <f>FC_IND_NMM_CM_E!D34+FC_IND_NMM_CR_E!D34+FC_IND_NMM_GL_E!D34</f>
        <v>0</v>
      </c>
      <c r="E34" s="8">
        <f>FC_IND_NMM_CM_E!E34+FC_IND_NMM_CR_E!E34+FC_IND_NMM_GL_E!E34</f>
        <v>0</v>
      </c>
      <c r="F34" s="8">
        <f>FC_IND_NMM_CM_E!F34+FC_IND_NMM_CR_E!F34+FC_IND_NMM_GL_E!F34</f>
        <v>0</v>
      </c>
      <c r="G34" s="8">
        <f>FC_IND_NMM_CM_E!G34+FC_IND_NMM_CR_E!G34+FC_IND_NMM_GL_E!G34</f>
        <v>0</v>
      </c>
      <c r="H34" s="8">
        <f>FC_IND_NMM_CM_E!H34+FC_IND_NMM_CR_E!H34+FC_IND_NMM_GL_E!H34</f>
        <v>0</v>
      </c>
      <c r="I34" s="8">
        <f>FC_IND_NMM_CM_E!I34+FC_IND_NMM_CR_E!I34+FC_IND_NMM_GL_E!I34</f>
        <v>0</v>
      </c>
      <c r="J34" s="8">
        <f>FC_IND_NMM_CM_E!J34+FC_IND_NMM_CR_E!J34+FC_IND_NMM_GL_E!J34</f>
        <v>0</v>
      </c>
      <c r="K34" s="8">
        <f>FC_IND_NMM_CM_E!K34+FC_IND_NMM_CR_E!K34+FC_IND_NMM_GL_E!K34</f>
        <v>0</v>
      </c>
      <c r="L34" s="8">
        <f>FC_IND_NMM_CM_E!L34+FC_IND_NMM_CR_E!L34+FC_IND_NMM_GL_E!L34</f>
        <v>0</v>
      </c>
      <c r="M34" s="8">
        <f>FC_IND_NMM_CM_E!M34+FC_IND_NMM_CR_E!M34+FC_IND_NMM_GL_E!M34</f>
        <v>0</v>
      </c>
      <c r="N34" s="8">
        <f>FC_IND_NMM_CM_E!N34+FC_IND_NMM_CR_E!N34+FC_IND_NMM_GL_E!N34</f>
        <v>0</v>
      </c>
      <c r="O34" s="8">
        <f>FC_IND_NMM_CM_E!O34+FC_IND_NMM_CR_E!O34+FC_IND_NMM_GL_E!O34</f>
        <v>0</v>
      </c>
      <c r="P34" s="8">
        <f>FC_IND_NMM_CM_E!P34+FC_IND_NMM_CR_E!P34+FC_IND_NMM_GL_E!P34</f>
        <v>0</v>
      </c>
      <c r="Q34" s="8">
        <f>FC_IND_NMM_CM_E!Q34+FC_IND_NMM_CR_E!Q34+FC_IND_NMM_GL_E!Q34</f>
        <v>0</v>
      </c>
      <c r="R34" s="8">
        <f>FC_IND_NMM_CM_E!R34+FC_IND_NMM_CR_E!R34+FC_IND_NMM_GL_E!R34</f>
        <v>0</v>
      </c>
      <c r="S34" s="8">
        <f>FC_IND_NMM_CM_E!S34+FC_IND_NMM_CR_E!S34+FC_IND_NMM_GL_E!S34</f>
        <v>0</v>
      </c>
      <c r="T34" s="8">
        <f>FC_IND_NMM_CM_E!T34+FC_IND_NMM_CR_E!T34+FC_IND_NMM_GL_E!T34</f>
        <v>0</v>
      </c>
      <c r="U34" s="8">
        <f>FC_IND_NMM_CM_E!U34+FC_IND_NMM_CR_E!U34+FC_IND_NMM_GL_E!U34</f>
        <v>0</v>
      </c>
      <c r="V34" s="8">
        <f>FC_IND_NMM_CM_E!V34+FC_IND_NMM_CR_E!V34+FC_IND_NMM_GL_E!V34</f>
        <v>0</v>
      </c>
      <c r="W34" s="8">
        <f>FC_IND_NMM_CM_E!W34+FC_IND_NMM_CR_E!W34+FC_IND_NMM_GL_E!W34</f>
        <v>0</v>
      </c>
      <c r="X34" s="8">
        <f>FC_IND_NMM_CM_E!X34+FC_IND_NMM_CR_E!X34+FC_IND_NMM_GL_E!X34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FC_IND_NMM_CM_E!C35+FC_IND_NMM_CR_E!C35+FC_IND_NMM_GL_E!C35</f>
        <v>0</v>
      </c>
      <c r="D35" s="8">
        <f>FC_IND_NMM_CM_E!D35+FC_IND_NMM_CR_E!D35+FC_IND_NMM_GL_E!D35</f>
        <v>0</v>
      </c>
      <c r="E35" s="8">
        <f>FC_IND_NMM_CM_E!E35+FC_IND_NMM_CR_E!E35+FC_IND_NMM_GL_E!E35</f>
        <v>0</v>
      </c>
      <c r="F35" s="8">
        <f>FC_IND_NMM_CM_E!F35+FC_IND_NMM_CR_E!F35+FC_IND_NMM_GL_E!F35</f>
        <v>0</v>
      </c>
      <c r="G35" s="8">
        <f>FC_IND_NMM_CM_E!G35+FC_IND_NMM_CR_E!G35+FC_IND_NMM_GL_E!G35</f>
        <v>0</v>
      </c>
      <c r="H35" s="8">
        <f>FC_IND_NMM_CM_E!H35+FC_IND_NMM_CR_E!H35+FC_IND_NMM_GL_E!H35</f>
        <v>0</v>
      </c>
      <c r="I35" s="8">
        <f>FC_IND_NMM_CM_E!I35+FC_IND_NMM_CR_E!I35+FC_IND_NMM_GL_E!I35</f>
        <v>0</v>
      </c>
      <c r="J35" s="8">
        <f>FC_IND_NMM_CM_E!J35+FC_IND_NMM_CR_E!J35+FC_IND_NMM_GL_E!J35</f>
        <v>0</v>
      </c>
      <c r="K35" s="8">
        <f>FC_IND_NMM_CM_E!K35+FC_IND_NMM_CR_E!K35+FC_IND_NMM_GL_E!K35</f>
        <v>0</v>
      </c>
      <c r="L35" s="8">
        <f>FC_IND_NMM_CM_E!L35+FC_IND_NMM_CR_E!L35+FC_IND_NMM_GL_E!L35</f>
        <v>0</v>
      </c>
      <c r="M35" s="8">
        <f>FC_IND_NMM_CM_E!M35+FC_IND_NMM_CR_E!M35+FC_IND_NMM_GL_E!M35</f>
        <v>0</v>
      </c>
      <c r="N35" s="8">
        <f>FC_IND_NMM_CM_E!N35+FC_IND_NMM_CR_E!N35+FC_IND_NMM_GL_E!N35</f>
        <v>0</v>
      </c>
      <c r="O35" s="8">
        <f>FC_IND_NMM_CM_E!O35+FC_IND_NMM_CR_E!O35+FC_IND_NMM_GL_E!O35</f>
        <v>0</v>
      </c>
      <c r="P35" s="8">
        <f>FC_IND_NMM_CM_E!P35+FC_IND_NMM_CR_E!P35+FC_IND_NMM_GL_E!P35</f>
        <v>0</v>
      </c>
      <c r="Q35" s="8">
        <f>FC_IND_NMM_CM_E!Q35+FC_IND_NMM_CR_E!Q35+FC_IND_NMM_GL_E!Q35</f>
        <v>0</v>
      </c>
      <c r="R35" s="8">
        <f>FC_IND_NMM_CM_E!R35+FC_IND_NMM_CR_E!R35+FC_IND_NMM_GL_E!R35</f>
        <v>0</v>
      </c>
      <c r="S35" s="8">
        <f>FC_IND_NMM_CM_E!S35+FC_IND_NMM_CR_E!S35+FC_IND_NMM_GL_E!S35</f>
        <v>0</v>
      </c>
      <c r="T35" s="8">
        <f>FC_IND_NMM_CM_E!T35+FC_IND_NMM_CR_E!T35+FC_IND_NMM_GL_E!T35</f>
        <v>0</v>
      </c>
      <c r="U35" s="8">
        <f>FC_IND_NMM_CM_E!U35+FC_IND_NMM_CR_E!U35+FC_IND_NMM_GL_E!U35</f>
        <v>0</v>
      </c>
      <c r="V35" s="8">
        <f>FC_IND_NMM_CM_E!V35+FC_IND_NMM_CR_E!V35+FC_IND_NMM_GL_E!V35</f>
        <v>0</v>
      </c>
      <c r="W35" s="8">
        <f>FC_IND_NMM_CM_E!W35+FC_IND_NMM_CR_E!W35+FC_IND_NMM_GL_E!W35</f>
        <v>0</v>
      </c>
      <c r="X35" s="8">
        <f>FC_IND_NMM_CM_E!X35+FC_IND_NMM_CR_E!X35+FC_IND_NMM_GL_E!X35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FC_IND_NMM_CM_E!C36+FC_IND_NMM_CR_E!C36+FC_IND_NMM_GL_E!C36</f>
        <v>0</v>
      </c>
      <c r="D36" s="8">
        <f>FC_IND_NMM_CM_E!D36+FC_IND_NMM_CR_E!D36+FC_IND_NMM_GL_E!D36</f>
        <v>0</v>
      </c>
      <c r="E36" s="8">
        <f>FC_IND_NMM_CM_E!E36+FC_IND_NMM_CR_E!E36+FC_IND_NMM_GL_E!E36</f>
        <v>0</v>
      </c>
      <c r="F36" s="8">
        <f>FC_IND_NMM_CM_E!F36+FC_IND_NMM_CR_E!F36+FC_IND_NMM_GL_E!F36</f>
        <v>0</v>
      </c>
      <c r="G36" s="8">
        <f>FC_IND_NMM_CM_E!G36+FC_IND_NMM_CR_E!G36+FC_IND_NMM_GL_E!G36</f>
        <v>0</v>
      </c>
      <c r="H36" s="8">
        <f>FC_IND_NMM_CM_E!H36+FC_IND_NMM_CR_E!H36+FC_IND_NMM_GL_E!H36</f>
        <v>0</v>
      </c>
      <c r="I36" s="8">
        <f>FC_IND_NMM_CM_E!I36+FC_IND_NMM_CR_E!I36+FC_IND_NMM_GL_E!I36</f>
        <v>0</v>
      </c>
      <c r="J36" s="8">
        <f>FC_IND_NMM_CM_E!J36+FC_IND_NMM_CR_E!J36+FC_IND_NMM_GL_E!J36</f>
        <v>0</v>
      </c>
      <c r="K36" s="8">
        <f>FC_IND_NMM_CM_E!K36+FC_IND_NMM_CR_E!K36+FC_IND_NMM_GL_E!K36</f>
        <v>0</v>
      </c>
      <c r="L36" s="8">
        <f>FC_IND_NMM_CM_E!L36+FC_IND_NMM_CR_E!L36+FC_IND_NMM_GL_E!L36</f>
        <v>0</v>
      </c>
      <c r="M36" s="8">
        <f>FC_IND_NMM_CM_E!M36+FC_IND_NMM_CR_E!M36+FC_IND_NMM_GL_E!M36</f>
        <v>2.9846552400000013</v>
      </c>
      <c r="N36" s="8">
        <f>FC_IND_NMM_CM_E!N36+FC_IND_NMM_CR_E!N36+FC_IND_NMM_GL_E!N36</f>
        <v>2.9846552400000013</v>
      </c>
      <c r="O36" s="8">
        <f>FC_IND_NMM_CM_E!O36+FC_IND_NMM_CR_E!O36+FC_IND_NMM_GL_E!O36</f>
        <v>2.9846552400000008</v>
      </c>
      <c r="P36" s="8">
        <f>FC_IND_NMM_CM_E!P36+FC_IND_NMM_CR_E!P36+FC_IND_NMM_GL_E!P36</f>
        <v>2.9846552400000004</v>
      </c>
      <c r="Q36" s="8">
        <f>FC_IND_NMM_CM_E!Q36+FC_IND_NMM_CR_E!Q36+FC_IND_NMM_GL_E!Q36</f>
        <v>2.9846552400000004</v>
      </c>
      <c r="R36" s="8">
        <f>FC_IND_NMM_CM_E!R36+FC_IND_NMM_CR_E!R36+FC_IND_NMM_GL_E!R36</f>
        <v>2.9846552400000008</v>
      </c>
      <c r="S36" s="8">
        <f>FC_IND_NMM_CM_E!S36+FC_IND_NMM_CR_E!S36+FC_IND_NMM_GL_E!S36</f>
        <v>2.9846552400000004</v>
      </c>
      <c r="T36" s="8">
        <f>FC_IND_NMM_CM_E!T36+FC_IND_NMM_CR_E!T36+FC_IND_NMM_GL_E!T36</f>
        <v>1.1221704000000003</v>
      </c>
      <c r="U36" s="8">
        <f>FC_IND_NMM_CM_E!U36+FC_IND_NMM_CR_E!U36+FC_IND_NMM_GL_E!U36</f>
        <v>1.1698740000000003</v>
      </c>
      <c r="V36" s="8">
        <f>FC_IND_NMM_CM_E!V36+FC_IND_NMM_CR_E!V36+FC_IND_NMM_GL_E!V36</f>
        <v>1.2952663200000001</v>
      </c>
      <c r="W36" s="8">
        <f>FC_IND_NMM_CM_E!W36+FC_IND_NMM_CR_E!W36+FC_IND_NMM_GL_E!W36</f>
        <v>2.1309879600000001</v>
      </c>
      <c r="X36" s="8">
        <f>FC_IND_NMM_CM_E!X36+FC_IND_NMM_CR_E!X36+FC_IND_NMM_GL_E!X36</f>
        <v>1.9490328000000003</v>
      </c>
    </row>
    <row r="37" spans="1:24" ht="11.25" customHeight="1" x14ac:dyDescent="0.2">
      <c r="A37" s="28" t="s">
        <v>60</v>
      </c>
      <c r="B37" s="7" t="s">
        <v>61</v>
      </c>
      <c r="C37" s="8">
        <f>FC_IND_NMM_CM_E!C37+FC_IND_NMM_CR_E!C37+FC_IND_NMM_GL_E!C37</f>
        <v>0</v>
      </c>
      <c r="D37" s="8">
        <f>FC_IND_NMM_CM_E!D37+FC_IND_NMM_CR_E!D37+FC_IND_NMM_GL_E!D37</f>
        <v>0</v>
      </c>
      <c r="E37" s="8">
        <f>FC_IND_NMM_CM_E!E37+FC_IND_NMM_CR_E!E37+FC_IND_NMM_GL_E!E37</f>
        <v>0</v>
      </c>
      <c r="F37" s="8">
        <f>FC_IND_NMM_CM_E!F37+FC_IND_NMM_CR_E!F37+FC_IND_NMM_GL_E!F37</f>
        <v>0</v>
      </c>
      <c r="G37" s="8">
        <f>FC_IND_NMM_CM_E!G37+FC_IND_NMM_CR_E!G37+FC_IND_NMM_GL_E!G37</f>
        <v>0</v>
      </c>
      <c r="H37" s="8">
        <f>FC_IND_NMM_CM_E!H37+FC_IND_NMM_CR_E!H37+FC_IND_NMM_GL_E!H37</f>
        <v>0</v>
      </c>
      <c r="I37" s="8">
        <f>FC_IND_NMM_CM_E!I37+FC_IND_NMM_CR_E!I37+FC_IND_NMM_GL_E!I37</f>
        <v>0</v>
      </c>
      <c r="J37" s="8">
        <f>FC_IND_NMM_CM_E!J37+FC_IND_NMM_CR_E!J37+FC_IND_NMM_GL_E!J37</f>
        <v>0</v>
      </c>
      <c r="K37" s="8">
        <f>FC_IND_NMM_CM_E!K37+FC_IND_NMM_CR_E!K37+FC_IND_NMM_GL_E!K37</f>
        <v>0</v>
      </c>
      <c r="L37" s="8">
        <f>FC_IND_NMM_CM_E!L37+FC_IND_NMM_CR_E!L37+FC_IND_NMM_GL_E!L37</f>
        <v>0</v>
      </c>
      <c r="M37" s="8">
        <f>FC_IND_NMM_CM_E!M37+FC_IND_NMM_CR_E!M37+FC_IND_NMM_GL_E!M37</f>
        <v>0</v>
      </c>
      <c r="N37" s="8">
        <f>FC_IND_NMM_CM_E!N37+FC_IND_NMM_CR_E!N37+FC_IND_NMM_GL_E!N37</f>
        <v>0</v>
      </c>
      <c r="O37" s="8">
        <f>FC_IND_NMM_CM_E!O37+FC_IND_NMM_CR_E!O37+FC_IND_NMM_GL_E!O37</f>
        <v>0</v>
      </c>
      <c r="P37" s="8">
        <f>FC_IND_NMM_CM_E!P37+FC_IND_NMM_CR_E!P37+FC_IND_NMM_GL_E!P37</f>
        <v>0</v>
      </c>
      <c r="Q37" s="8">
        <f>FC_IND_NMM_CM_E!Q37+FC_IND_NMM_CR_E!Q37+FC_IND_NMM_GL_E!Q37</f>
        <v>0</v>
      </c>
      <c r="R37" s="8">
        <f>FC_IND_NMM_CM_E!R37+FC_IND_NMM_CR_E!R37+FC_IND_NMM_GL_E!R37</f>
        <v>0</v>
      </c>
      <c r="S37" s="8">
        <f>FC_IND_NMM_CM_E!S37+FC_IND_NMM_CR_E!S37+FC_IND_NMM_GL_E!S37</f>
        <v>0</v>
      </c>
      <c r="T37" s="8">
        <f>FC_IND_NMM_CM_E!T37+FC_IND_NMM_CR_E!T37+FC_IND_NMM_GL_E!T37</f>
        <v>0</v>
      </c>
      <c r="U37" s="8">
        <f>FC_IND_NMM_CM_E!U37+FC_IND_NMM_CR_E!U37+FC_IND_NMM_GL_E!U37</f>
        <v>0</v>
      </c>
      <c r="V37" s="8">
        <f>FC_IND_NMM_CM_E!V37+FC_IND_NMM_CR_E!V37+FC_IND_NMM_GL_E!V37</f>
        <v>0</v>
      </c>
      <c r="W37" s="8">
        <f>FC_IND_NMM_CM_E!W37+FC_IND_NMM_CR_E!W37+FC_IND_NMM_GL_E!W37</f>
        <v>0</v>
      </c>
      <c r="X37" s="8">
        <f>FC_IND_NMM_CM_E!X37+FC_IND_NMM_CR_E!X37+FC_IND_NMM_GL_E!X37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FC_IND_NMM_CM_E!C38+FC_IND_NMM_CR_E!C38+FC_IND_NMM_GL_E!C38</f>
        <v>0</v>
      </c>
      <c r="D38" s="8">
        <f>FC_IND_NMM_CM_E!D38+FC_IND_NMM_CR_E!D38+FC_IND_NMM_GL_E!D38</f>
        <v>0</v>
      </c>
      <c r="E38" s="8">
        <f>FC_IND_NMM_CM_E!E38+FC_IND_NMM_CR_E!E38+FC_IND_NMM_GL_E!E38</f>
        <v>0</v>
      </c>
      <c r="F38" s="8">
        <f>FC_IND_NMM_CM_E!F38+FC_IND_NMM_CR_E!F38+FC_IND_NMM_GL_E!F38</f>
        <v>0</v>
      </c>
      <c r="G38" s="8">
        <f>FC_IND_NMM_CM_E!G38+FC_IND_NMM_CR_E!G38+FC_IND_NMM_GL_E!G38</f>
        <v>0</v>
      </c>
      <c r="H38" s="8">
        <f>FC_IND_NMM_CM_E!H38+FC_IND_NMM_CR_E!H38+FC_IND_NMM_GL_E!H38</f>
        <v>0</v>
      </c>
      <c r="I38" s="8">
        <f>FC_IND_NMM_CM_E!I38+FC_IND_NMM_CR_E!I38+FC_IND_NMM_GL_E!I38</f>
        <v>0</v>
      </c>
      <c r="J38" s="8">
        <f>FC_IND_NMM_CM_E!J38+FC_IND_NMM_CR_E!J38+FC_IND_NMM_GL_E!J38</f>
        <v>0</v>
      </c>
      <c r="K38" s="8">
        <f>FC_IND_NMM_CM_E!K38+FC_IND_NMM_CR_E!K38+FC_IND_NMM_GL_E!K38</f>
        <v>0</v>
      </c>
      <c r="L38" s="8">
        <f>FC_IND_NMM_CM_E!L38+FC_IND_NMM_CR_E!L38+FC_IND_NMM_GL_E!L38</f>
        <v>0</v>
      </c>
      <c r="M38" s="8">
        <f>FC_IND_NMM_CM_E!M38+FC_IND_NMM_CR_E!M38+FC_IND_NMM_GL_E!M38</f>
        <v>0</v>
      </c>
      <c r="N38" s="8">
        <f>FC_IND_NMM_CM_E!N38+FC_IND_NMM_CR_E!N38+FC_IND_NMM_GL_E!N38</f>
        <v>0</v>
      </c>
      <c r="O38" s="8">
        <f>FC_IND_NMM_CM_E!O38+FC_IND_NMM_CR_E!O38+FC_IND_NMM_GL_E!O38</f>
        <v>0</v>
      </c>
      <c r="P38" s="8">
        <f>FC_IND_NMM_CM_E!P38+FC_IND_NMM_CR_E!P38+FC_IND_NMM_GL_E!P38</f>
        <v>0</v>
      </c>
      <c r="Q38" s="8">
        <f>FC_IND_NMM_CM_E!Q38+FC_IND_NMM_CR_E!Q38+FC_IND_NMM_GL_E!Q38</f>
        <v>0</v>
      </c>
      <c r="R38" s="8">
        <f>FC_IND_NMM_CM_E!R38+FC_IND_NMM_CR_E!R38+FC_IND_NMM_GL_E!R38</f>
        <v>0</v>
      </c>
      <c r="S38" s="8">
        <f>FC_IND_NMM_CM_E!S38+FC_IND_NMM_CR_E!S38+FC_IND_NMM_GL_E!S38</f>
        <v>0</v>
      </c>
      <c r="T38" s="8">
        <f>FC_IND_NMM_CM_E!T38+FC_IND_NMM_CR_E!T38+FC_IND_NMM_GL_E!T38</f>
        <v>0</v>
      </c>
      <c r="U38" s="8">
        <f>FC_IND_NMM_CM_E!U38+FC_IND_NMM_CR_E!U38+FC_IND_NMM_GL_E!U38</f>
        <v>0</v>
      </c>
      <c r="V38" s="8">
        <f>FC_IND_NMM_CM_E!V38+FC_IND_NMM_CR_E!V38+FC_IND_NMM_GL_E!V38</f>
        <v>0</v>
      </c>
      <c r="W38" s="8">
        <f>FC_IND_NMM_CM_E!W38+FC_IND_NMM_CR_E!W38+FC_IND_NMM_GL_E!W38</f>
        <v>0</v>
      </c>
      <c r="X38" s="8">
        <f>FC_IND_NMM_CM_E!X38+FC_IND_NMM_CR_E!X38+FC_IND_NMM_GL_E!X38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FC_IND_NMM_CM_E!C39+FC_IND_NMM_CR_E!C39+FC_IND_NMM_GL_E!C39</f>
        <v>0</v>
      </c>
      <c r="D39" s="8">
        <f>FC_IND_NMM_CM_E!D39+FC_IND_NMM_CR_E!D39+FC_IND_NMM_GL_E!D39</f>
        <v>0</v>
      </c>
      <c r="E39" s="8">
        <f>FC_IND_NMM_CM_E!E39+FC_IND_NMM_CR_E!E39+FC_IND_NMM_GL_E!E39</f>
        <v>0</v>
      </c>
      <c r="F39" s="8">
        <f>FC_IND_NMM_CM_E!F39+FC_IND_NMM_CR_E!F39+FC_IND_NMM_GL_E!F39</f>
        <v>0</v>
      </c>
      <c r="G39" s="8">
        <f>FC_IND_NMM_CM_E!G39+FC_IND_NMM_CR_E!G39+FC_IND_NMM_GL_E!G39</f>
        <v>0</v>
      </c>
      <c r="H39" s="8">
        <f>FC_IND_NMM_CM_E!H39+FC_IND_NMM_CR_E!H39+FC_IND_NMM_GL_E!H39</f>
        <v>0</v>
      </c>
      <c r="I39" s="8">
        <f>FC_IND_NMM_CM_E!I39+FC_IND_NMM_CR_E!I39+FC_IND_NMM_GL_E!I39</f>
        <v>0</v>
      </c>
      <c r="J39" s="8">
        <f>FC_IND_NMM_CM_E!J39+FC_IND_NMM_CR_E!J39+FC_IND_NMM_GL_E!J39</f>
        <v>0</v>
      </c>
      <c r="K39" s="8">
        <f>FC_IND_NMM_CM_E!K39+FC_IND_NMM_CR_E!K39+FC_IND_NMM_GL_E!K39</f>
        <v>0</v>
      </c>
      <c r="L39" s="8">
        <f>FC_IND_NMM_CM_E!L39+FC_IND_NMM_CR_E!L39+FC_IND_NMM_GL_E!L39</f>
        <v>0</v>
      </c>
      <c r="M39" s="8">
        <f>FC_IND_NMM_CM_E!M39+FC_IND_NMM_CR_E!M39+FC_IND_NMM_GL_E!M39</f>
        <v>0</v>
      </c>
      <c r="N39" s="8">
        <f>FC_IND_NMM_CM_E!N39+FC_IND_NMM_CR_E!N39+FC_IND_NMM_GL_E!N39</f>
        <v>0</v>
      </c>
      <c r="O39" s="8">
        <f>FC_IND_NMM_CM_E!O39+FC_IND_NMM_CR_E!O39+FC_IND_NMM_GL_E!O39</f>
        <v>0</v>
      </c>
      <c r="P39" s="8">
        <f>FC_IND_NMM_CM_E!P39+FC_IND_NMM_CR_E!P39+FC_IND_NMM_GL_E!P39</f>
        <v>0</v>
      </c>
      <c r="Q39" s="8">
        <f>FC_IND_NMM_CM_E!Q39+FC_IND_NMM_CR_E!Q39+FC_IND_NMM_GL_E!Q39</f>
        <v>0</v>
      </c>
      <c r="R39" s="8">
        <f>FC_IND_NMM_CM_E!R39+FC_IND_NMM_CR_E!R39+FC_IND_NMM_GL_E!R39</f>
        <v>0</v>
      </c>
      <c r="S39" s="8">
        <f>FC_IND_NMM_CM_E!S39+FC_IND_NMM_CR_E!S39+FC_IND_NMM_GL_E!S39</f>
        <v>0</v>
      </c>
      <c r="T39" s="8">
        <f>FC_IND_NMM_CM_E!T39+FC_IND_NMM_CR_E!T39+FC_IND_NMM_GL_E!T39</f>
        <v>0</v>
      </c>
      <c r="U39" s="8">
        <f>FC_IND_NMM_CM_E!U39+FC_IND_NMM_CR_E!U39+FC_IND_NMM_GL_E!U39</f>
        <v>0</v>
      </c>
      <c r="V39" s="8">
        <f>FC_IND_NMM_CM_E!V39+FC_IND_NMM_CR_E!V39+FC_IND_NMM_GL_E!V39</f>
        <v>0</v>
      </c>
      <c r="W39" s="8">
        <f>FC_IND_NMM_CM_E!W39+FC_IND_NMM_CR_E!W39+FC_IND_NMM_GL_E!W39</f>
        <v>0</v>
      </c>
      <c r="X39" s="8">
        <f>FC_IND_NMM_CM_E!X39+FC_IND_NMM_CR_E!X39+FC_IND_NMM_GL_E!X39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FC_IND_NMM_CM_E!C40+FC_IND_NMM_CR_E!C40+FC_IND_NMM_GL_E!C40</f>
        <v>0</v>
      </c>
      <c r="D40" s="8">
        <f>FC_IND_NMM_CM_E!D40+FC_IND_NMM_CR_E!D40+FC_IND_NMM_GL_E!D40</f>
        <v>0</v>
      </c>
      <c r="E40" s="8">
        <f>FC_IND_NMM_CM_E!E40+FC_IND_NMM_CR_E!E40+FC_IND_NMM_GL_E!E40</f>
        <v>0</v>
      </c>
      <c r="F40" s="8">
        <f>FC_IND_NMM_CM_E!F40+FC_IND_NMM_CR_E!F40+FC_IND_NMM_GL_E!F40</f>
        <v>0</v>
      </c>
      <c r="G40" s="8">
        <f>FC_IND_NMM_CM_E!G40+FC_IND_NMM_CR_E!G40+FC_IND_NMM_GL_E!G40</f>
        <v>0</v>
      </c>
      <c r="H40" s="8">
        <f>FC_IND_NMM_CM_E!H40+FC_IND_NMM_CR_E!H40+FC_IND_NMM_GL_E!H40</f>
        <v>0</v>
      </c>
      <c r="I40" s="8">
        <f>FC_IND_NMM_CM_E!I40+FC_IND_NMM_CR_E!I40+FC_IND_NMM_GL_E!I40</f>
        <v>0</v>
      </c>
      <c r="J40" s="8">
        <f>FC_IND_NMM_CM_E!J40+FC_IND_NMM_CR_E!J40+FC_IND_NMM_GL_E!J40</f>
        <v>0</v>
      </c>
      <c r="K40" s="8">
        <f>FC_IND_NMM_CM_E!K40+FC_IND_NMM_CR_E!K40+FC_IND_NMM_GL_E!K40</f>
        <v>0</v>
      </c>
      <c r="L40" s="8">
        <f>FC_IND_NMM_CM_E!L40+FC_IND_NMM_CR_E!L40+FC_IND_NMM_GL_E!L40</f>
        <v>0</v>
      </c>
      <c r="M40" s="8">
        <f>FC_IND_NMM_CM_E!M40+FC_IND_NMM_CR_E!M40+FC_IND_NMM_GL_E!M40</f>
        <v>0</v>
      </c>
      <c r="N40" s="8">
        <f>FC_IND_NMM_CM_E!N40+FC_IND_NMM_CR_E!N40+FC_IND_NMM_GL_E!N40</f>
        <v>0</v>
      </c>
      <c r="O40" s="8">
        <f>FC_IND_NMM_CM_E!O40+FC_IND_NMM_CR_E!O40+FC_IND_NMM_GL_E!O40</f>
        <v>0</v>
      </c>
      <c r="P40" s="8">
        <f>FC_IND_NMM_CM_E!P40+FC_IND_NMM_CR_E!P40+FC_IND_NMM_GL_E!P40</f>
        <v>0</v>
      </c>
      <c r="Q40" s="8">
        <f>FC_IND_NMM_CM_E!Q40+FC_IND_NMM_CR_E!Q40+FC_IND_NMM_GL_E!Q40</f>
        <v>0</v>
      </c>
      <c r="R40" s="8">
        <f>FC_IND_NMM_CM_E!R40+FC_IND_NMM_CR_E!R40+FC_IND_NMM_GL_E!R40</f>
        <v>0</v>
      </c>
      <c r="S40" s="8">
        <f>FC_IND_NMM_CM_E!S40+FC_IND_NMM_CR_E!S40+FC_IND_NMM_GL_E!S40</f>
        <v>0</v>
      </c>
      <c r="T40" s="8">
        <f>FC_IND_NMM_CM_E!T40+FC_IND_NMM_CR_E!T40+FC_IND_NMM_GL_E!T40</f>
        <v>0</v>
      </c>
      <c r="U40" s="8">
        <f>FC_IND_NMM_CM_E!U40+FC_IND_NMM_CR_E!U40+FC_IND_NMM_GL_E!U40</f>
        <v>0</v>
      </c>
      <c r="V40" s="8">
        <f>FC_IND_NMM_CM_E!V40+FC_IND_NMM_CR_E!V40+FC_IND_NMM_GL_E!V40</f>
        <v>0</v>
      </c>
      <c r="W40" s="8">
        <f>FC_IND_NMM_CM_E!W40+FC_IND_NMM_CR_E!W40+FC_IND_NMM_GL_E!W40</f>
        <v>0</v>
      </c>
      <c r="X40" s="8">
        <f>FC_IND_NMM_CM_E!X40+FC_IND_NMM_CR_E!X40+FC_IND_NMM_GL_E!X40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FC_IND_NMM_CM_E!C41+FC_IND_NMM_CR_E!C41+FC_IND_NMM_GL_E!C41</f>
        <v>0</v>
      </c>
      <c r="D41" s="8">
        <f>FC_IND_NMM_CM_E!D41+FC_IND_NMM_CR_E!D41+FC_IND_NMM_GL_E!D41</f>
        <v>0</v>
      </c>
      <c r="E41" s="8">
        <f>FC_IND_NMM_CM_E!E41+FC_IND_NMM_CR_E!E41+FC_IND_NMM_GL_E!E41</f>
        <v>0</v>
      </c>
      <c r="F41" s="8">
        <f>FC_IND_NMM_CM_E!F41+FC_IND_NMM_CR_E!F41+FC_IND_NMM_GL_E!F41</f>
        <v>0</v>
      </c>
      <c r="G41" s="8">
        <f>FC_IND_NMM_CM_E!G41+FC_IND_NMM_CR_E!G41+FC_IND_NMM_GL_E!G41</f>
        <v>0</v>
      </c>
      <c r="H41" s="8">
        <f>FC_IND_NMM_CM_E!H41+FC_IND_NMM_CR_E!H41+FC_IND_NMM_GL_E!H41</f>
        <v>0</v>
      </c>
      <c r="I41" s="8">
        <f>FC_IND_NMM_CM_E!I41+FC_IND_NMM_CR_E!I41+FC_IND_NMM_GL_E!I41</f>
        <v>0</v>
      </c>
      <c r="J41" s="8">
        <f>FC_IND_NMM_CM_E!J41+FC_IND_NMM_CR_E!J41+FC_IND_NMM_GL_E!J41</f>
        <v>0</v>
      </c>
      <c r="K41" s="8">
        <f>FC_IND_NMM_CM_E!K41+FC_IND_NMM_CR_E!K41+FC_IND_NMM_GL_E!K41</f>
        <v>0</v>
      </c>
      <c r="L41" s="8">
        <f>FC_IND_NMM_CM_E!L41+FC_IND_NMM_CR_E!L41+FC_IND_NMM_GL_E!L41</f>
        <v>0</v>
      </c>
      <c r="M41" s="8">
        <f>FC_IND_NMM_CM_E!M41+FC_IND_NMM_CR_E!M41+FC_IND_NMM_GL_E!M41</f>
        <v>0</v>
      </c>
      <c r="N41" s="8">
        <f>FC_IND_NMM_CM_E!N41+FC_IND_NMM_CR_E!N41+FC_IND_NMM_GL_E!N41</f>
        <v>0</v>
      </c>
      <c r="O41" s="8">
        <f>FC_IND_NMM_CM_E!O41+FC_IND_NMM_CR_E!O41+FC_IND_NMM_GL_E!O41</f>
        <v>0</v>
      </c>
      <c r="P41" s="8">
        <f>FC_IND_NMM_CM_E!P41+FC_IND_NMM_CR_E!P41+FC_IND_NMM_GL_E!P41</f>
        <v>0</v>
      </c>
      <c r="Q41" s="8">
        <f>FC_IND_NMM_CM_E!Q41+FC_IND_NMM_CR_E!Q41+FC_IND_NMM_GL_E!Q41</f>
        <v>0</v>
      </c>
      <c r="R41" s="8">
        <f>FC_IND_NMM_CM_E!R41+FC_IND_NMM_CR_E!R41+FC_IND_NMM_GL_E!R41</f>
        <v>0</v>
      </c>
      <c r="S41" s="8">
        <f>FC_IND_NMM_CM_E!S41+FC_IND_NMM_CR_E!S41+FC_IND_NMM_GL_E!S41</f>
        <v>0</v>
      </c>
      <c r="T41" s="8">
        <f>FC_IND_NMM_CM_E!T41+FC_IND_NMM_CR_E!T41+FC_IND_NMM_GL_E!T41</f>
        <v>0.19205928000000003</v>
      </c>
      <c r="U41" s="8">
        <f>FC_IND_NMM_CM_E!U41+FC_IND_NMM_CR_E!U41+FC_IND_NMM_GL_E!U41</f>
        <v>0.14805648000000002</v>
      </c>
      <c r="V41" s="8">
        <f>FC_IND_NMM_CM_E!V41+FC_IND_NMM_CR_E!V41+FC_IND_NMM_GL_E!V41</f>
        <v>5.6685960000000007E-2</v>
      </c>
      <c r="W41" s="8">
        <f>FC_IND_NMM_CM_E!W41+FC_IND_NMM_CR_E!W41+FC_IND_NMM_GL_E!W41</f>
        <v>6.2898119999999988E-2</v>
      </c>
      <c r="X41" s="8">
        <f>FC_IND_NMM_CM_E!X41+FC_IND_NMM_CR_E!X41+FC_IND_NMM_GL_E!X41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FC_IND_NMM_CM_E!C42+FC_IND_NMM_CR_E!C42+FC_IND_NMM_GL_E!C42</f>
        <v>0</v>
      </c>
      <c r="D42" s="8">
        <f>FC_IND_NMM_CM_E!D42+FC_IND_NMM_CR_E!D42+FC_IND_NMM_GL_E!D42</f>
        <v>0</v>
      </c>
      <c r="E42" s="8">
        <f>FC_IND_NMM_CM_E!E42+FC_IND_NMM_CR_E!E42+FC_IND_NMM_GL_E!E42</f>
        <v>0</v>
      </c>
      <c r="F42" s="8">
        <f>FC_IND_NMM_CM_E!F42+FC_IND_NMM_CR_E!F42+FC_IND_NMM_GL_E!F42</f>
        <v>0</v>
      </c>
      <c r="G42" s="8">
        <f>FC_IND_NMM_CM_E!G42+FC_IND_NMM_CR_E!G42+FC_IND_NMM_GL_E!G42</f>
        <v>0</v>
      </c>
      <c r="H42" s="8">
        <f>FC_IND_NMM_CM_E!H42+FC_IND_NMM_CR_E!H42+FC_IND_NMM_GL_E!H42</f>
        <v>0</v>
      </c>
      <c r="I42" s="8">
        <f>FC_IND_NMM_CM_E!I42+FC_IND_NMM_CR_E!I42+FC_IND_NMM_GL_E!I42</f>
        <v>0</v>
      </c>
      <c r="J42" s="8">
        <f>FC_IND_NMM_CM_E!J42+FC_IND_NMM_CR_E!J42+FC_IND_NMM_GL_E!J42</f>
        <v>0</v>
      </c>
      <c r="K42" s="8">
        <f>FC_IND_NMM_CM_E!K42+FC_IND_NMM_CR_E!K42+FC_IND_NMM_GL_E!K42</f>
        <v>0</v>
      </c>
      <c r="L42" s="8">
        <f>FC_IND_NMM_CM_E!L42+FC_IND_NMM_CR_E!L42+FC_IND_NMM_GL_E!L42</f>
        <v>0</v>
      </c>
      <c r="M42" s="8">
        <f>FC_IND_NMM_CM_E!M42+FC_IND_NMM_CR_E!M42+FC_IND_NMM_GL_E!M42</f>
        <v>0</v>
      </c>
      <c r="N42" s="8">
        <f>FC_IND_NMM_CM_E!N42+FC_IND_NMM_CR_E!N42+FC_IND_NMM_GL_E!N42</f>
        <v>0</v>
      </c>
      <c r="O42" s="8">
        <f>FC_IND_NMM_CM_E!O42+FC_IND_NMM_CR_E!O42+FC_IND_NMM_GL_E!O42</f>
        <v>0</v>
      </c>
      <c r="P42" s="8">
        <f>FC_IND_NMM_CM_E!P42+FC_IND_NMM_CR_E!P42+FC_IND_NMM_GL_E!P42</f>
        <v>0</v>
      </c>
      <c r="Q42" s="8">
        <f>FC_IND_NMM_CM_E!Q42+FC_IND_NMM_CR_E!Q42+FC_IND_NMM_GL_E!Q42</f>
        <v>0</v>
      </c>
      <c r="R42" s="8">
        <f>FC_IND_NMM_CM_E!R42+FC_IND_NMM_CR_E!R42+FC_IND_NMM_GL_E!R42</f>
        <v>0</v>
      </c>
      <c r="S42" s="8">
        <f>FC_IND_NMM_CM_E!S42+FC_IND_NMM_CR_E!S42+FC_IND_NMM_GL_E!S42</f>
        <v>0</v>
      </c>
      <c r="T42" s="8">
        <f>FC_IND_NMM_CM_E!T42+FC_IND_NMM_CR_E!T42+FC_IND_NMM_GL_E!T42</f>
        <v>0</v>
      </c>
      <c r="U42" s="8">
        <f>FC_IND_NMM_CM_E!U42+FC_IND_NMM_CR_E!U42+FC_IND_NMM_GL_E!U42</f>
        <v>0</v>
      </c>
      <c r="V42" s="8">
        <f>FC_IND_NMM_CM_E!V42+FC_IND_NMM_CR_E!V42+FC_IND_NMM_GL_E!V42</f>
        <v>0</v>
      </c>
      <c r="W42" s="8">
        <f>FC_IND_NMM_CM_E!W42+FC_IND_NMM_CR_E!W42+FC_IND_NMM_GL_E!W42</f>
        <v>0</v>
      </c>
      <c r="X42" s="8">
        <f>FC_IND_NMM_CM_E!X42+FC_IND_NMM_CR_E!X42+FC_IND_NMM_GL_E!X42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FC_IND_NMM_CM_E!C43+FC_IND_NMM_CR_E!C43+FC_IND_NMM_GL_E!C43</f>
        <v>0</v>
      </c>
      <c r="D43" s="8">
        <f>FC_IND_NMM_CM_E!D43+FC_IND_NMM_CR_E!D43+FC_IND_NMM_GL_E!D43</f>
        <v>0</v>
      </c>
      <c r="E43" s="8">
        <f>FC_IND_NMM_CM_E!E43+FC_IND_NMM_CR_E!E43+FC_IND_NMM_GL_E!E43</f>
        <v>0</v>
      </c>
      <c r="F43" s="8">
        <f>FC_IND_NMM_CM_E!F43+FC_IND_NMM_CR_E!F43+FC_IND_NMM_GL_E!F43</f>
        <v>0</v>
      </c>
      <c r="G43" s="8">
        <f>FC_IND_NMM_CM_E!G43+FC_IND_NMM_CR_E!G43+FC_IND_NMM_GL_E!G43</f>
        <v>0</v>
      </c>
      <c r="H43" s="8">
        <f>FC_IND_NMM_CM_E!H43+FC_IND_NMM_CR_E!H43+FC_IND_NMM_GL_E!H43</f>
        <v>0</v>
      </c>
      <c r="I43" s="8">
        <f>FC_IND_NMM_CM_E!I43+FC_IND_NMM_CR_E!I43+FC_IND_NMM_GL_E!I43</f>
        <v>0</v>
      </c>
      <c r="J43" s="8">
        <f>FC_IND_NMM_CM_E!J43+FC_IND_NMM_CR_E!J43+FC_IND_NMM_GL_E!J43</f>
        <v>0</v>
      </c>
      <c r="K43" s="8">
        <f>FC_IND_NMM_CM_E!K43+FC_IND_NMM_CR_E!K43+FC_IND_NMM_GL_E!K43</f>
        <v>0</v>
      </c>
      <c r="L43" s="8">
        <f>FC_IND_NMM_CM_E!L43+FC_IND_NMM_CR_E!L43+FC_IND_NMM_GL_E!L43</f>
        <v>0</v>
      </c>
      <c r="M43" s="8">
        <f>FC_IND_NMM_CM_E!M43+FC_IND_NMM_CR_E!M43+FC_IND_NMM_GL_E!M43</f>
        <v>0</v>
      </c>
      <c r="N43" s="8">
        <f>FC_IND_NMM_CM_E!N43+FC_IND_NMM_CR_E!N43+FC_IND_NMM_GL_E!N43</f>
        <v>0</v>
      </c>
      <c r="O43" s="8">
        <f>FC_IND_NMM_CM_E!O43+FC_IND_NMM_CR_E!O43+FC_IND_NMM_GL_E!O43</f>
        <v>9.527066640000001</v>
      </c>
      <c r="P43" s="8">
        <f>FC_IND_NMM_CM_E!P43+FC_IND_NMM_CR_E!P43+FC_IND_NMM_GL_E!P43</f>
        <v>3.1648406399999991</v>
      </c>
      <c r="Q43" s="8">
        <f>FC_IND_NMM_CM_E!Q43+FC_IND_NMM_CR_E!Q43+FC_IND_NMM_GL_E!Q43</f>
        <v>3.1717764000000015</v>
      </c>
      <c r="R43" s="8">
        <f>FC_IND_NMM_CM_E!R43+FC_IND_NMM_CR_E!R43+FC_IND_NMM_GL_E!R43</f>
        <v>6.3640933199999994</v>
      </c>
      <c r="S43" s="8">
        <f>FC_IND_NMM_CM_E!S43+FC_IND_NMM_CR_E!S43+FC_IND_NMM_GL_E!S43</f>
        <v>6.3611589599999991</v>
      </c>
      <c r="T43" s="8">
        <f>FC_IND_NMM_CM_E!T43+FC_IND_NMM_CR_E!T43+FC_IND_NMM_GL_E!T43</f>
        <v>5.1562040400000004</v>
      </c>
      <c r="U43" s="8">
        <f>FC_IND_NMM_CM_E!U43+FC_IND_NMM_CR_E!U43+FC_IND_NMM_GL_E!U43</f>
        <v>4.3268471999999996</v>
      </c>
      <c r="V43" s="8">
        <f>FC_IND_NMM_CM_E!V43+FC_IND_NMM_CR_E!V43+FC_IND_NMM_GL_E!V43</f>
        <v>5.7718861200000031</v>
      </c>
      <c r="W43" s="8">
        <f>FC_IND_NMM_CM_E!W43+FC_IND_NMM_CR_E!W43+FC_IND_NMM_GL_E!W43</f>
        <v>6.8949457200000008</v>
      </c>
      <c r="X43" s="8">
        <f>FC_IND_NMM_CM_E!X43+FC_IND_NMM_CR_E!X43+FC_IND_NMM_GL_E!X43</f>
        <v>15.41952828</v>
      </c>
    </row>
    <row r="44" spans="1:24" ht="11.25" customHeight="1" x14ac:dyDescent="0.2">
      <c r="A44" s="28" t="s">
        <v>74</v>
      </c>
      <c r="B44" s="7" t="s">
        <v>75</v>
      </c>
      <c r="C44" s="8">
        <f>FC_IND_NMM_CM_E!C44+FC_IND_NMM_CR_E!C44+FC_IND_NMM_GL_E!C44</f>
        <v>218.89791216000006</v>
      </c>
      <c r="D44" s="8">
        <f>FC_IND_NMM_CM_E!D44+FC_IND_NMM_CR_E!D44+FC_IND_NMM_GL_E!D44</f>
        <v>168.86837879999999</v>
      </c>
      <c r="E44" s="8">
        <f>FC_IND_NMM_CM_E!E44+FC_IND_NMM_CR_E!E44+FC_IND_NMM_GL_E!E44</f>
        <v>171.99555552000001</v>
      </c>
      <c r="F44" s="8">
        <f>FC_IND_NMM_CM_E!F44+FC_IND_NMM_CR_E!F44+FC_IND_NMM_GL_E!F44</f>
        <v>193.88105568000003</v>
      </c>
      <c r="G44" s="8">
        <f>FC_IND_NMM_CM_E!G44+FC_IND_NMM_CR_E!G44+FC_IND_NMM_GL_E!G44</f>
        <v>212.64913151999997</v>
      </c>
      <c r="H44" s="8">
        <f>FC_IND_NMM_CM_E!H44+FC_IND_NMM_CR_E!H44+FC_IND_NMM_GL_E!H44</f>
        <v>115.70052312000004</v>
      </c>
      <c r="I44" s="8">
        <f>FC_IND_NMM_CM_E!I44+FC_IND_NMM_CR_E!I44+FC_IND_NMM_GL_E!I44</f>
        <v>109.44644832000006</v>
      </c>
      <c r="J44" s="8">
        <f>FC_IND_NMM_CM_E!J44+FC_IND_NMM_CR_E!J44+FC_IND_NMM_GL_E!J44</f>
        <v>118.90683360000003</v>
      </c>
      <c r="K44" s="8">
        <f>FC_IND_NMM_CM_E!K44+FC_IND_NMM_CR_E!K44+FC_IND_NMM_GL_E!K44</f>
        <v>119.58337152</v>
      </c>
      <c r="L44" s="8">
        <f>FC_IND_NMM_CM_E!L44+FC_IND_NMM_CR_E!L44+FC_IND_NMM_GL_E!L44</f>
        <v>94.681871999999998</v>
      </c>
      <c r="M44" s="8">
        <f>FC_IND_NMM_CM_E!M44+FC_IND_NMM_CR_E!M44+FC_IND_NMM_GL_E!M44</f>
        <v>78.619111920000009</v>
      </c>
      <c r="N44" s="8">
        <f>FC_IND_NMM_CM_E!N44+FC_IND_NMM_CR_E!N44+FC_IND_NMM_GL_E!N44</f>
        <v>47.281864320000011</v>
      </c>
      <c r="O44" s="8">
        <f>FC_IND_NMM_CM_E!O44+FC_IND_NMM_CR_E!O44+FC_IND_NMM_GL_E!O44</f>
        <v>41.031969120000021</v>
      </c>
      <c r="P44" s="8">
        <f>FC_IND_NMM_CM_E!P44+FC_IND_NMM_CR_E!P44+FC_IND_NMM_GL_E!P44</f>
        <v>25.143359040000007</v>
      </c>
      <c r="Q44" s="8">
        <f>FC_IND_NMM_CM_E!Q44+FC_IND_NMM_CR_E!Q44+FC_IND_NMM_GL_E!Q44</f>
        <v>22.042095840000002</v>
      </c>
      <c r="R44" s="8">
        <f>FC_IND_NMM_CM_E!R44+FC_IND_NMM_CR_E!R44+FC_IND_NMM_GL_E!R44</f>
        <v>25.30664208</v>
      </c>
      <c r="S44" s="8">
        <f>FC_IND_NMM_CM_E!S44+FC_IND_NMM_CR_E!S44+FC_IND_NMM_GL_E!S44</f>
        <v>31.454555039999995</v>
      </c>
      <c r="T44" s="8">
        <f>FC_IND_NMM_CM_E!T44+FC_IND_NMM_CR_E!T44+FC_IND_NMM_GL_E!T44</f>
        <v>38.674674719999992</v>
      </c>
      <c r="U44" s="8">
        <f>FC_IND_NMM_CM_E!U44+FC_IND_NMM_CR_E!U44+FC_IND_NMM_GL_E!U44</f>
        <v>45.457886880000011</v>
      </c>
      <c r="V44" s="8">
        <f>FC_IND_NMM_CM_E!V44+FC_IND_NMM_CR_E!V44+FC_IND_NMM_GL_E!V44</f>
        <v>48.039486480000008</v>
      </c>
      <c r="W44" s="8">
        <f>FC_IND_NMM_CM_E!W44+FC_IND_NMM_CR_E!W44+FC_IND_NMM_GL_E!W44</f>
        <v>42.146529120000011</v>
      </c>
      <c r="X44" s="8">
        <f>FC_IND_NMM_CM_E!X44+FC_IND_NMM_CR_E!X44+FC_IND_NMM_GL_E!X44</f>
        <v>39.467405520000014</v>
      </c>
    </row>
    <row r="45" spans="1:24" ht="11.25" customHeight="1" x14ac:dyDescent="0.2">
      <c r="A45" s="28" t="s">
        <v>76</v>
      </c>
      <c r="B45" s="7" t="s">
        <v>77</v>
      </c>
      <c r="C45" s="8">
        <f>FC_IND_NMM_CM_E!C45+FC_IND_NMM_CR_E!C45+FC_IND_NMM_GL_E!C45</f>
        <v>0</v>
      </c>
      <c r="D45" s="8">
        <f>FC_IND_NMM_CM_E!D45+FC_IND_NMM_CR_E!D45+FC_IND_NMM_GL_E!D45</f>
        <v>0</v>
      </c>
      <c r="E45" s="8">
        <f>FC_IND_NMM_CM_E!E45+FC_IND_NMM_CR_E!E45+FC_IND_NMM_GL_E!E45</f>
        <v>0</v>
      </c>
      <c r="F45" s="8">
        <f>FC_IND_NMM_CM_E!F45+FC_IND_NMM_CR_E!F45+FC_IND_NMM_GL_E!F45</f>
        <v>0</v>
      </c>
      <c r="G45" s="8">
        <f>FC_IND_NMM_CM_E!G45+FC_IND_NMM_CR_E!G45+FC_IND_NMM_GL_E!G45</f>
        <v>0</v>
      </c>
      <c r="H45" s="8">
        <f>FC_IND_NMM_CM_E!H45+FC_IND_NMM_CR_E!H45+FC_IND_NMM_GL_E!H45</f>
        <v>0</v>
      </c>
      <c r="I45" s="8">
        <f>FC_IND_NMM_CM_E!I45+FC_IND_NMM_CR_E!I45+FC_IND_NMM_GL_E!I45</f>
        <v>0</v>
      </c>
      <c r="J45" s="8">
        <f>FC_IND_NMM_CM_E!J45+FC_IND_NMM_CR_E!J45+FC_IND_NMM_GL_E!J45</f>
        <v>0</v>
      </c>
      <c r="K45" s="8">
        <f>FC_IND_NMM_CM_E!K45+FC_IND_NMM_CR_E!K45+FC_IND_NMM_GL_E!K45</f>
        <v>0</v>
      </c>
      <c r="L45" s="8">
        <f>FC_IND_NMM_CM_E!L45+FC_IND_NMM_CR_E!L45+FC_IND_NMM_GL_E!L45</f>
        <v>0</v>
      </c>
      <c r="M45" s="8">
        <f>FC_IND_NMM_CM_E!M45+FC_IND_NMM_CR_E!M45+FC_IND_NMM_GL_E!M45</f>
        <v>0</v>
      </c>
      <c r="N45" s="8">
        <f>FC_IND_NMM_CM_E!N45+FC_IND_NMM_CR_E!N45+FC_IND_NMM_GL_E!N45</f>
        <v>0</v>
      </c>
      <c r="O45" s="8">
        <f>FC_IND_NMM_CM_E!O45+FC_IND_NMM_CR_E!O45+FC_IND_NMM_GL_E!O45</f>
        <v>0</v>
      </c>
      <c r="P45" s="8">
        <f>FC_IND_NMM_CM_E!P45+FC_IND_NMM_CR_E!P45+FC_IND_NMM_GL_E!P45</f>
        <v>0</v>
      </c>
      <c r="Q45" s="8">
        <f>FC_IND_NMM_CM_E!Q45+FC_IND_NMM_CR_E!Q45+FC_IND_NMM_GL_E!Q45</f>
        <v>0</v>
      </c>
      <c r="R45" s="8">
        <f>FC_IND_NMM_CM_E!R45+FC_IND_NMM_CR_E!R45+FC_IND_NMM_GL_E!R45</f>
        <v>0</v>
      </c>
      <c r="S45" s="8">
        <f>FC_IND_NMM_CM_E!S45+FC_IND_NMM_CR_E!S45+FC_IND_NMM_GL_E!S45</f>
        <v>0</v>
      </c>
      <c r="T45" s="8">
        <f>FC_IND_NMM_CM_E!T45+FC_IND_NMM_CR_E!T45+FC_IND_NMM_GL_E!T45</f>
        <v>0</v>
      </c>
      <c r="U45" s="8">
        <f>FC_IND_NMM_CM_E!U45+FC_IND_NMM_CR_E!U45+FC_IND_NMM_GL_E!U45</f>
        <v>0</v>
      </c>
      <c r="V45" s="8">
        <f>FC_IND_NMM_CM_E!V45+FC_IND_NMM_CR_E!V45+FC_IND_NMM_GL_E!V45</f>
        <v>0</v>
      </c>
      <c r="W45" s="8">
        <f>FC_IND_NMM_CM_E!W45+FC_IND_NMM_CR_E!W45+FC_IND_NMM_GL_E!W45</f>
        <v>0</v>
      </c>
      <c r="X45" s="8">
        <f>FC_IND_NMM_CM_E!X45+FC_IND_NMM_CR_E!X45+FC_IND_NMM_GL_E!X45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FC_IND_NMM_CM_E!C46+FC_IND_NMM_CR_E!C46+FC_IND_NMM_GL_E!C46</f>
        <v>0</v>
      </c>
      <c r="D46" s="8">
        <f>FC_IND_NMM_CM_E!D46+FC_IND_NMM_CR_E!D46+FC_IND_NMM_GL_E!D46</f>
        <v>0</v>
      </c>
      <c r="E46" s="8">
        <f>FC_IND_NMM_CM_E!E46+FC_IND_NMM_CR_E!E46+FC_IND_NMM_GL_E!E46</f>
        <v>0</v>
      </c>
      <c r="F46" s="8">
        <f>FC_IND_NMM_CM_E!F46+FC_IND_NMM_CR_E!F46+FC_IND_NMM_GL_E!F46</f>
        <v>0</v>
      </c>
      <c r="G46" s="8">
        <f>FC_IND_NMM_CM_E!G46+FC_IND_NMM_CR_E!G46+FC_IND_NMM_GL_E!G46</f>
        <v>0</v>
      </c>
      <c r="H46" s="8">
        <f>FC_IND_NMM_CM_E!H46+FC_IND_NMM_CR_E!H46+FC_IND_NMM_GL_E!H46</f>
        <v>0</v>
      </c>
      <c r="I46" s="8">
        <f>FC_IND_NMM_CM_E!I46+FC_IND_NMM_CR_E!I46+FC_IND_NMM_GL_E!I46</f>
        <v>0</v>
      </c>
      <c r="J46" s="8">
        <f>FC_IND_NMM_CM_E!J46+FC_IND_NMM_CR_E!J46+FC_IND_NMM_GL_E!J46</f>
        <v>0</v>
      </c>
      <c r="K46" s="8">
        <f>FC_IND_NMM_CM_E!K46+FC_IND_NMM_CR_E!K46+FC_IND_NMM_GL_E!K46</f>
        <v>0</v>
      </c>
      <c r="L46" s="8">
        <f>FC_IND_NMM_CM_E!L46+FC_IND_NMM_CR_E!L46+FC_IND_NMM_GL_E!L46</f>
        <v>0</v>
      </c>
      <c r="M46" s="8">
        <f>FC_IND_NMM_CM_E!M46+FC_IND_NMM_CR_E!M46+FC_IND_NMM_GL_E!M46</f>
        <v>0</v>
      </c>
      <c r="N46" s="8">
        <f>FC_IND_NMM_CM_E!N46+FC_IND_NMM_CR_E!N46+FC_IND_NMM_GL_E!N46</f>
        <v>0</v>
      </c>
      <c r="O46" s="8">
        <f>FC_IND_NMM_CM_E!O46+FC_IND_NMM_CR_E!O46+FC_IND_NMM_GL_E!O46</f>
        <v>0</v>
      </c>
      <c r="P46" s="8">
        <f>FC_IND_NMM_CM_E!P46+FC_IND_NMM_CR_E!P46+FC_IND_NMM_GL_E!P46</f>
        <v>0</v>
      </c>
      <c r="Q46" s="8">
        <f>FC_IND_NMM_CM_E!Q46+FC_IND_NMM_CR_E!Q46+FC_IND_NMM_GL_E!Q46</f>
        <v>0</v>
      </c>
      <c r="R46" s="8">
        <f>FC_IND_NMM_CM_E!R46+FC_IND_NMM_CR_E!R46+FC_IND_NMM_GL_E!R46</f>
        <v>0</v>
      </c>
      <c r="S46" s="8">
        <f>FC_IND_NMM_CM_E!S46+FC_IND_NMM_CR_E!S46+FC_IND_NMM_GL_E!S46</f>
        <v>0</v>
      </c>
      <c r="T46" s="8">
        <f>FC_IND_NMM_CM_E!T46+FC_IND_NMM_CR_E!T46+FC_IND_NMM_GL_E!T46</f>
        <v>0</v>
      </c>
      <c r="U46" s="8">
        <f>FC_IND_NMM_CM_E!U46+FC_IND_NMM_CR_E!U46+FC_IND_NMM_GL_E!U46</f>
        <v>0</v>
      </c>
      <c r="V46" s="8">
        <f>FC_IND_NMM_CM_E!V46+FC_IND_NMM_CR_E!V46+FC_IND_NMM_GL_E!V46</f>
        <v>0</v>
      </c>
      <c r="W46" s="8">
        <f>FC_IND_NMM_CM_E!W46+FC_IND_NMM_CR_E!W46+FC_IND_NMM_GL_E!W46</f>
        <v>0</v>
      </c>
      <c r="X46" s="8">
        <f>FC_IND_NMM_CM_E!X46+FC_IND_NMM_CR_E!X46+FC_IND_NMM_GL_E!X46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FC_IND_NMM_CM_E!C47+FC_IND_NMM_CR_E!C47+FC_IND_NMM_GL_E!C47</f>
        <v>0</v>
      </c>
      <c r="D47" s="8">
        <f>FC_IND_NMM_CM_E!D47+FC_IND_NMM_CR_E!D47+FC_IND_NMM_GL_E!D47</f>
        <v>0</v>
      </c>
      <c r="E47" s="8">
        <f>FC_IND_NMM_CM_E!E47+FC_IND_NMM_CR_E!E47+FC_IND_NMM_GL_E!E47</f>
        <v>0</v>
      </c>
      <c r="F47" s="8">
        <f>FC_IND_NMM_CM_E!F47+FC_IND_NMM_CR_E!F47+FC_IND_NMM_GL_E!F47</f>
        <v>0</v>
      </c>
      <c r="G47" s="8">
        <f>FC_IND_NMM_CM_E!G47+FC_IND_NMM_CR_E!G47+FC_IND_NMM_GL_E!G47</f>
        <v>0</v>
      </c>
      <c r="H47" s="8">
        <f>FC_IND_NMM_CM_E!H47+FC_IND_NMM_CR_E!H47+FC_IND_NMM_GL_E!H47</f>
        <v>0</v>
      </c>
      <c r="I47" s="8">
        <f>FC_IND_NMM_CM_E!I47+FC_IND_NMM_CR_E!I47+FC_IND_NMM_GL_E!I47</f>
        <v>0</v>
      </c>
      <c r="J47" s="8">
        <f>FC_IND_NMM_CM_E!J47+FC_IND_NMM_CR_E!J47+FC_IND_NMM_GL_E!J47</f>
        <v>0</v>
      </c>
      <c r="K47" s="8">
        <f>FC_IND_NMM_CM_E!K47+FC_IND_NMM_CR_E!K47+FC_IND_NMM_GL_E!K47</f>
        <v>0</v>
      </c>
      <c r="L47" s="8">
        <f>FC_IND_NMM_CM_E!L47+FC_IND_NMM_CR_E!L47+FC_IND_NMM_GL_E!L47</f>
        <v>0</v>
      </c>
      <c r="M47" s="8">
        <f>FC_IND_NMM_CM_E!M47+FC_IND_NMM_CR_E!M47+FC_IND_NMM_GL_E!M47</f>
        <v>0</v>
      </c>
      <c r="N47" s="8">
        <f>FC_IND_NMM_CM_E!N47+FC_IND_NMM_CR_E!N47+FC_IND_NMM_GL_E!N47</f>
        <v>0</v>
      </c>
      <c r="O47" s="8">
        <f>FC_IND_NMM_CM_E!O47+FC_IND_NMM_CR_E!O47+FC_IND_NMM_GL_E!O47</f>
        <v>0</v>
      </c>
      <c r="P47" s="8">
        <f>FC_IND_NMM_CM_E!P47+FC_IND_NMM_CR_E!P47+FC_IND_NMM_GL_E!P47</f>
        <v>0</v>
      </c>
      <c r="Q47" s="8">
        <f>FC_IND_NMM_CM_E!Q47+FC_IND_NMM_CR_E!Q47+FC_IND_NMM_GL_E!Q47</f>
        <v>0</v>
      </c>
      <c r="R47" s="8">
        <f>FC_IND_NMM_CM_E!R47+FC_IND_NMM_CR_E!R47+FC_IND_NMM_GL_E!R47</f>
        <v>0</v>
      </c>
      <c r="S47" s="8">
        <f>FC_IND_NMM_CM_E!S47+FC_IND_NMM_CR_E!S47+FC_IND_NMM_GL_E!S47</f>
        <v>0</v>
      </c>
      <c r="T47" s="8">
        <f>FC_IND_NMM_CM_E!T47+FC_IND_NMM_CR_E!T47+FC_IND_NMM_GL_E!T47</f>
        <v>0</v>
      </c>
      <c r="U47" s="8">
        <f>FC_IND_NMM_CM_E!U47+FC_IND_NMM_CR_E!U47+FC_IND_NMM_GL_E!U47</f>
        <v>0</v>
      </c>
      <c r="V47" s="8">
        <f>FC_IND_NMM_CM_E!V47+FC_IND_NMM_CR_E!V47+FC_IND_NMM_GL_E!V47</f>
        <v>0</v>
      </c>
      <c r="W47" s="8">
        <f>FC_IND_NMM_CM_E!W47+FC_IND_NMM_CR_E!W47+FC_IND_NMM_GL_E!W47</f>
        <v>0</v>
      </c>
      <c r="X47" s="8">
        <f>FC_IND_NMM_CM_E!X47+FC_IND_NMM_CR_E!X47+FC_IND_NMM_GL_E!X47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FC_IND_NMM_CM_E!C48+FC_IND_NMM_CR_E!C48+FC_IND_NMM_GL_E!C48</f>
        <v>446.79386700000003</v>
      </c>
      <c r="D48" s="8">
        <f>FC_IND_NMM_CM_E!D48+FC_IND_NMM_CR_E!D48+FC_IND_NMM_GL_E!D48</f>
        <v>421.44359399999973</v>
      </c>
      <c r="E48" s="8">
        <f>FC_IND_NMM_CM_E!E48+FC_IND_NMM_CR_E!E48+FC_IND_NMM_GL_E!E48</f>
        <v>440.45621099999994</v>
      </c>
      <c r="F48" s="8">
        <f>FC_IND_NMM_CM_E!F48+FC_IND_NMM_CR_E!F48+FC_IND_NMM_GL_E!F48</f>
        <v>434.11890599999987</v>
      </c>
      <c r="G48" s="8">
        <f>FC_IND_NMM_CM_E!G48+FC_IND_NMM_CR_E!G48+FC_IND_NMM_GL_E!G48</f>
        <v>462.63765600000011</v>
      </c>
      <c r="H48" s="8">
        <f>FC_IND_NMM_CM_E!H48+FC_IND_NMM_CR_E!H48+FC_IND_NMM_GL_E!H48</f>
        <v>487.98757799999987</v>
      </c>
      <c r="I48" s="8">
        <f>FC_IND_NMM_CM_E!I48+FC_IND_NMM_CR_E!I48+FC_IND_NMM_GL_E!I48</f>
        <v>462.63765600000005</v>
      </c>
      <c r="J48" s="8">
        <f>FC_IND_NMM_CM_E!J48+FC_IND_NMM_CR_E!J48+FC_IND_NMM_GL_E!J48</f>
        <v>453.13117199999999</v>
      </c>
      <c r="K48" s="8">
        <f>FC_IND_NMM_CM_E!K48+FC_IND_NMM_CR_E!K48+FC_IND_NMM_GL_E!K48</f>
        <v>481.64992200000023</v>
      </c>
      <c r="L48" s="8">
        <f>FC_IND_NMM_CM_E!L48+FC_IND_NMM_CR_E!L48+FC_IND_NMM_GL_E!L48</f>
        <v>456.30000000000007</v>
      </c>
      <c r="M48" s="8">
        <f>FC_IND_NMM_CM_E!M48+FC_IND_NMM_CR_E!M48+FC_IND_NMM_GL_E!M48</f>
        <v>367.57492200000002</v>
      </c>
      <c r="N48" s="8">
        <f>FC_IND_NMM_CM_E!N48+FC_IND_NMM_CR_E!N48+FC_IND_NMM_GL_E!N48</f>
        <v>316.87507799999997</v>
      </c>
      <c r="O48" s="8">
        <f>FC_IND_NMM_CM_E!O48+FC_IND_NMM_CR_E!O48+FC_IND_NMM_GL_E!O48</f>
        <v>297.862461</v>
      </c>
      <c r="P48" s="8">
        <f>FC_IND_NMM_CM_E!P48+FC_IND_NMM_CR_E!P48+FC_IND_NMM_GL_E!P48</f>
        <v>425.01712500000008</v>
      </c>
      <c r="Q48" s="8">
        <f>FC_IND_NMM_CM_E!Q48+FC_IND_NMM_CR_E!Q48+FC_IND_NMM_GL_E!Q48</f>
        <v>511.36312499999997</v>
      </c>
      <c r="R48" s="8">
        <f>FC_IND_NMM_CM_E!R48+FC_IND_NMM_CR_E!R48+FC_IND_NMM_GL_E!R48</f>
        <v>396.93888000000004</v>
      </c>
      <c r="S48" s="8">
        <f>FC_IND_NMM_CM_E!S48+FC_IND_NMM_CR_E!S48+FC_IND_NMM_GL_E!S48</f>
        <v>387.10596599999997</v>
      </c>
      <c r="T48" s="8">
        <f>FC_IND_NMM_CM_E!T48+FC_IND_NMM_CR_E!T48+FC_IND_NMM_GL_E!T48</f>
        <v>341.82977400000004</v>
      </c>
      <c r="U48" s="8">
        <f>FC_IND_NMM_CM_E!U48+FC_IND_NMM_CR_E!U48+FC_IND_NMM_GL_E!U48</f>
        <v>227.51293499999997</v>
      </c>
      <c r="V48" s="8">
        <f>FC_IND_NMM_CM_E!V48+FC_IND_NMM_CR_E!V48+FC_IND_NMM_GL_E!V48</f>
        <v>170.308008</v>
      </c>
      <c r="W48" s="8">
        <f>FC_IND_NMM_CM_E!W48+FC_IND_NMM_CR_E!W48+FC_IND_NMM_GL_E!W48</f>
        <v>204.25918499999995</v>
      </c>
      <c r="X48" s="8">
        <f>FC_IND_NMM_CM_E!X48+FC_IND_NMM_CR_E!X48+FC_IND_NMM_GL_E!X48</f>
        <v>39.678795000000001</v>
      </c>
    </row>
    <row r="49" spans="1:24" ht="11.25" customHeight="1" x14ac:dyDescent="0.2">
      <c r="A49" s="28" t="s">
        <v>84</v>
      </c>
      <c r="B49" s="7" t="s">
        <v>85</v>
      </c>
      <c r="C49" s="8">
        <f>FC_IND_NMM_CM_E!C49+FC_IND_NMM_CR_E!C49+FC_IND_NMM_GL_E!C49</f>
        <v>0</v>
      </c>
      <c r="D49" s="8">
        <f>FC_IND_NMM_CM_E!D49+FC_IND_NMM_CR_E!D49+FC_IND_NMM_GL_E!D49</f>
        <v>0</v>
      </c>
      <c r="E49" s="8">
        <f>FC_IND_NMM_CM_E!E49+FC_IND_NMM_CR_E!E49+FC_IND_NMM_GL_E!E49</f>
        <v>0</v>
      </c>
      <c r="F49" s="8">
        <f>FC_IND_NMM_CM_E!F49+FC_IND_NMM_CR_E!F49+FC_IND_NMM_GL_E!F49</f>
        <v>0</v>
      </c>
      <c r="G49" s="8">
        <f>FC_IND_NMM_CM_E!G49+FC_IND_NMM_CR_E!G49+FC_IND_NMM_GL_E!G49</f>
        <v>0</v>
      </c>
      <c r="H49" s="8">
        <f>FC_IND_NMM_CM_E!H49+FC_IND_NMM_CR_E!H49+FC_IND_NMM_GL_E!H49</f>
        <v>0</v>
      </c>
      <c r="I49" s="8">
        <f>FC_IND_NMM_CM_E!I49+FC_IND_NMM_CR_E!I49+FC_IND_NMM_GL_E!I49</f>
        <v>0</v>
      </c>
      <c r="J49" s="8">
        <f>FC_IND_NMM_CM_E!J49+FC_IND_NMM_CR_E!J49+FC_IND_NMM_GL_E!J49</f>
        <v>0</v>
      </c>
      <c r="K49" s="8">
        <f>FC_IND_NMM_CM_E!K49+FC_IND_NMM_CR_E!K49+FC_IND_NMM_GL_E!K49</f>
        <v>0</v>
      </c>
      <c r="L49" s="8">
        <f>FC_IND_NMM_CM_E!L49+FC_IND_NMM_CR_E!L49+FC_IND_NMM_GL_E!L49</f>
        <v>0</v>
      </c>
      <c r="M49" s="8">
        <f>FC_IND_NMM_CM_E!M49+FC_IND_NMM_CR_E!M49+FC_IND_NMM_GL_E!M49</f>
        <v>0</v>
      </c>
      <c r="N49" s="8">
        <f>FC_IND_NMM_CM_E!N49+FC_IND_NMM_CR_E!N49+FC_IND_NMM_GL_E!N49</f>
        <v>0</v>
      </c>
      <c r="O49" s="8">
        <f>FC_IND_NMM_CM_E!O49+FC_IND_NMM_CR_E!O49+FC_IND_NMM_GL_E!O49</f>
        <v>0</v>
      </c>
      <c r="P49" s="8">
        <f>FC_IND_NMM_CM_E!P49+FC_IND_NMM_CR_E!P49+FC_IND_NMM_GL_E!P49</f>
        <v>0</v>
      </c>
      <c r="Q49" s="8">
        <f>FC_IND_NMM_CM_E!Q49+FC_IND_NMM_CR_E!Q49+FC_IND_NMM_GL_E!Q49</f>
        <v>0</v>
      </c>
      <c r="R49" s="8">
        <f>FC_IND_NMM_CM_E!R49+FC_IND_NMM_CR_E!R49+FC_IND_NMM_GL_E!R49</f>
        <v>0</v>
      </c>
      <c r="S49" s="8">
        <f>FC_IND_NMM_CM_E!S49+FC_IND_NMM_CR_E!S49+FC_IND_NMM_GL_E!S49</f>
        <v>0</v>
      </c>
      <c r="T49" s="8">
        <f>FC_IND_NMM_CM_E!T49+FC_IND_NMM_CR_E!T49+FC_IND_NMM_GL_E!T49</f>
        <v>0</v>
      </c>
      <c r="U49" s="8">
        <f>FC_IND_NMM_CM_E!U49+FC_IND_NMM_CR_E!U49+FC_IND_NMM_GL_E!U49</f>
        <v>0</v>
      </c>
      <c r="V49" s="8">
        <f>FC_IND_NMM_CM_E!V49+FC_IND_NMM_CR_E!V49+FC_IND_NMM_GL_E!V49</f>
        <v>0</v>
      </c>
      <c r="W49" s="8">
        <f>FC_IND_NMM_CM_E!W49+FC_IND_NMM_CR_E!W49+FC_IND_NMM_GL_E!W49</f>
        <v>0</v>
      </c>
      <c r="X49" s="8">
        <f>FC_IND_NMM_CM_E!X49+FC_IND_NMM_CR_E!X49+FC_IND_NMM_GL_E!X49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FC_IND_NMM_CM_E!C50+FC_IND_NMM_CR_E!C50+FC_IND_NMM_GL_E!C50</f>
        <v>0</v>
      </c>
      <c r="D50" s="8">
        <f>FC_IND_NMM_CM_E!D50+FC_IND_NMM_CR_E!D50+FC_IND_NMM_GL_E!D50</f>
        <v>0</v>
      </c>
      <c r="E50" s="8">
        <f>FC_IND_NMM_CM_E!E50+FC_IND_NMM_CR_E!E50+FC_IND_NMM_GL_E!E50</f>
        <v>0</v>
      </c>
      <c r="F50" s="8">
        <f>FC_IND_NMM_CM_E!F50+FC_IND_NMM_CR_E!F50+FC_IND_NMM_GL_E!F50</f>
        <v>0</v>
      </c>
      <c r="G50" s="8">
        <f>FC_IND_NMM_CM_E!G50+FC_IND_NMM_CR_E!G50+FC_IND_NMM_GL_E!G50</f>
        <v>0</v>
      </c>
      <c r="H50" s="8">
        <f>FC_IND_NMM_CM_E!H50+FC_IND_NMM_CR_E!H50+FC_IND_NMM_GL_E!H50</f>
        <v>0</v>
      </c>
      <c r="I50" s="8">
        <f>FC_IND_NMM_CM_E!I50+FC_IND_NMM_CR_E!I50+FC_IND_NMM_GL_E!I50</f>
        <v>0</v>
      </c>
      <c r="J50" s="8">
        <f>FC_IND_NMM_CM_E!J50+FC_IND_NMM_CR_E!J50+FC_IND_NMM_GL_E!J50</f>
        <v>0</v>
      </c>
      <c r="K50" s="8">
        <f>FC_IND_NMM_CM_E!K50+FC_IND_NMM_CR_E!K50+FC_IND_NMM_GL_E!K50</f>
        <v>0</v>
      </c>
      <c r="L50" s="8">
        <f>FC_IND_NMM_CM_E!L50+FC_IND_NMM_CR_E!L50+FC_IND_NMM_GL_E!L50</f>
        <v>0</v>
      </c>
      <c r="M50" s="8">
        <f>FC_IND_NMM_CM_E!M50+FC_IND_NMM_CR_E!M50+FC_IND_NMM_GL_E!M50</f>
        <v>0</v>
      </c>
      <c r="N50" s="8">
        <f>FC_IND_NMM_CM_E!N50+FC_IND_NMM_CR_E!N50+FC_IND_NMM_GL_E!N50</f>
        <v>0</v>
      </c>
      <c r="O50" s="8">
        <f>FC_IND_NMM_CM_E!O50+FC_IND_NMM_CR_E!O50+FC_IND_NMM_GL_E!O50</f>
        <v>0</v>
      </c>
      <c r="P50" s="8">
        <f>FC_IND_NMM_CM_E!P50+FC_IND_NMM_CR_E!P50+FC_IND_NMM_GL_E!P50</f>
        <v>0</v>
      </c>
      <c r="Q50" s="8">
        <f>FC_IND_NMM_CM_E!Q50+FC_IND_NMM_CR_E!Q50+FC_IND_NMM_GL_E!Q50</f>
        <v>0</v>
      </c>
      <c r="R50" s="8">
        <f>FC_IND_NMM_CM_E!R50+FC_IND_NMM_CR_E!R50+FC_IND_NMM_GL_E!R50</f>
        <v>0</v>
      </c>
      <c r="S50" s="8">
        <f>FC_IND_NMM_CM_E!S50+FC_IND_NMM_CR_E!S50+FC_IND_NMM_GL_E!S50</f>
        <v>0</v>
      </c>
      <c r="T50" s="8">
        <f>FC_IND_NMM_CM_E!T50+FC_IND_NMM_CR_E!T50+FC_IND_NMM_GL_E!T50</f>
        <v>0</v>
      </c>
      <c r="U50" s="8">
        <f>FC_IND_NMM_CM_E!U50+FC_IND_NMM_CR_E!U50+FC_IND_NMM_GL_E!U50</f>
        <v>0</v>
      </c>
      <c r="V50" s="8">
        <f>FC_IND_NMM_CM_E!V50+FC_IND_NMM_CR_E!V50+FC_IND_NMM_GL_E!V50</f>
        <v>0</v>
      </c>
      <c r="W50" s="8">
        <f>FC_IND_NMM_CM_E!W50+FC_IND_NMM_CR_E!W50+FC_IND_NMM_GL_E!W50</f>
        <v>0</v>
      </c>
      <c r="X50" s="8">
        <f>FC_IND_NMM_CM_E!X50+FC_IND_NMM_CR_E!X50+FC_IND_NMM_GL_E!X50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FC_IND_NMM_CM_E!C51+FC_IND_NMM_CR_E!C51+FC_IND_NMM_GL_E!C51</f>
        <v>0</v>
      </c>
      <c r="D51" s="27">
        <f>FC_IND_NMM_CM_E!D51+FC_IND_NMM_CR_E!D51+FC_IND_NMM_GL_E!D51</f>
        <v>0</v>
      </c>
      <c r="E51" s="27">
        <f>FC_IND_NMM_CM_E!E51+FC_IND_NMM_CR_E!E51+FC_IND_NMM_GL_E!E51</f>
        <v>0</v>
      </c>
      <c r="F51" s="27">
        <f>FC_IND_NMM_CM_E!F51+FC_IND_NMM_CR_E!F51+FC_IND_NMM_GL_E!F51</f>
        <v>0</v>
      </c>
      <c r="G51" s="27">
        <f>FC_IND_NMM_CM_E!G51+FC_IND_NMM_CR_E!G51+FC_IND_NMM_GL_E!G51</f>
        <v>0</v>
      </c>
      <c r="H51" s="27">
        <f>FC_IND_NMM_CM_E!H51+FC_IND_NMM_CR_E!H51+FC_IND_NMM_GL_E!H51</f>
        <v>0</v>
      </c>
      <c r="I51" s="27">
        <f>FC_IND_NMM_CM_E!I51+FC_IND_NMM_CR_E!I51+FC_IND_NMM_GL_E!I51</f>
        <v>0</v>
      </c>
      <c r="J51" s="27">
        <f>FC_IND_NMM_CM_E!J51+FC_IND_NMM_CR_E!J51+FC_IND_NMM_GL_E!J51</f>
        <v>0</v>
      </c>
      <c r="K51" s="27">
        <f>FC_IND_NMM_CM_E!K51+FC_IND_NMM_CR_E!K51+FC_IND_NMM_GL_E!K51</f>
        <v>0</v>
      </c>
      <c r="L51" s="27">
        <f>FC_IND_NMM_CM_E!L51+FC_IND_NMM_CR_E!L51+FC_IND_NMM_GL_E!L51</f>
        <v>0</v>
      </c>
      <c r="M51" s="27">
        <f>FC_IND_NMM_CM_E!M51+FC_IND_NMM_CR_E!M51+FC_IND_NMM_GL_E!M51</f>
        <v>0</v>
      </c>
      <c r="N51" s="27">
        <f>FC_IND_NMM_CM_E!N51+FC_IND_NMM_CR_E!N51+FC_IND_NMM_GL_E!N51</f>
        <v>0</v>
      </c>
      <c r="O51" s="27">
        <f>FC_IND_NMM_CM_E!O51+FC_IND_NMM_CR_E!O51+FC_IND_NMM_GL_E!O51</f>
        <v>0</v>
      </c>
      <c r="P51" s="27">
        <f>FC_IND_NMM_CM_E!P51+FC_IND_NMM_CR_E!P51+FC_IND_NMM_GL_E!P51</f>
        <v>0</v>
      </c>
      <c r="Q51" s="27">
        <f>FC_IND_NMM_CM_E!Q51+FC_IND_NMM_CR_E!Q51+FC_IND_NMM_GL_E!Q51</f>
        <v>0</v>
      </c>
      <c r="R51" s="27">
        <f>FC_IND_NMM_CM_E!R51+FC_IND_NMM_CR_E!R51+FC_IND_NMM_GL_E!R51</f>
        <v>0</v>
      </c>
      <c r="S51" s="27">
        <f>FC_IND_NMM_CM_E!S51+FC_IND_NMM_CR_E!S51+FC_IND_NMM_GL_E!S51</f>
        <v>0</v>
      </c>
      <c r="T51" s="27">
        <f>FC_IND_NMM_CM_E!T51+FC_IND_NMM_CR_E!T51+FC_IND_NMM_GL_E!T51</f>
        <v>0</v>
      </c>
      <c r="U51" s="27">
        <f>FC_IND_NMM_CM_E!U51+FC_IND_NMM_CR_E!U51+FC_IND_NMM_GL_E!U51</f>
        <v>0</v>
      </c>
      <c r="V51" s="27">
        <f>FC_IND_NMM_CM_E!V51+FC_IND_NMM_CR_E!V51+FC_IND_NMM_GL_E!V51</f>
        <v>0</v>
      </c>
      <c r="W51" s="27">
        <f>FC_IND_NMM_CM_E!W51+FC_IND_NMM_CR_E!W51+FC_IND_NMM_GL_E!W51</f>
        <v>0</v>
      </c>
      <c r="X51" s="27">
        <f>FC_IND_NMM_CM_E!X51+FC_IND_NMM_CR_E!X51+FC_IND_NMM_GL_E!X51</f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28">SUM(C53:C54)</f>
        <v>0</v>
      </c>
      <c r="D52" s="27">
        <f t="shared" ref="D52:W52" si="29">SUM(D53:D54)</f>
        <v>2.5739999999999998</v>
      </c>
      <c r="E52" s="27">
        <f t="shared" si="29"/>
        <v>0</v>
      </c>
      <c r="F52" s="27">
        <f t="shared" si="29"/>
        <v>2.1451715999999998</v>
      </c>
      <c r="G52" s="27">
        <f t="shared" si="29"/>
        <v>10.152885600000001</v>
      </c>
      <c r="H52" s="27">
        <f t="shared" si="29"/>
        <v>19.733828399999997</v>
      </c>
      <c r="I52" s="27">
        <f t="shared" si="29"/>
        <v>10.439114399999998</v>
      </c>
      <c r="J52" s="27">
        <f t="shared" si="29"/>
        <v>41.184000000000005</v>
      </c>
      <c r="K52" s="27">
        <f t="shared" si="29"/>
        <v>34.1770572</v>
      </c>
      <c r="L52" s="27">
        <f t="shared" si="29"/>
        <v>39.468171600000005</v>
      </c>
      <c r="M52" s="27">
        <f t="shared" si="29"/>
        <v>42.7572288</v>
      </c>
      <c r="N52" s="27">
        <f t="shared" si="29"/>
        <v>0.57194279999999997</v>
      </c>
      <c r="O52" s="27">
        <f t="shared" si="29"/>
        <v>2.20011</v>
      </c>
      <c r="P52" s="27">
        <f t="shared" si="29"/>
        <v>4.1250000000000018</v>
      </c>
      <c r="Q52" s="27">
        <f t="shared" si="29"/>
        <v>44.96561625599999</v>
      </c>
      <c r="R52" s="27">
        <f t="shared" si="29"/>
        <v>65.13454200000001</v>
      </c>
      <c r="S52" s="27">
        <f t="shared" si="29"/>
        <v>69.731374416000023</v>
      </c>
      <c r="T52" s="27">
        <f t="shared" si="29"/>
        <v>94.947107745599993</v>
      </c>
      <c r="U52" s="27">
        <f t="shared" si="29"/>
        <v>102.98239685430346</v>
      </c>
      <c r="V52" s="27">
        <f t="shared" si="29"/>
        <v>133.47671451174028</v>
      </c>
      <c r="W52" s="27">
        <f t="shared" si="29"/>
        <v>159.82975105108761</v>
      </c>
      <c r="X52" s="27">
        <f t="shared" ref="X52" si="30">SUM(X53:X54)</f>
        <v>181.36644808275315</v>
      </c>
    </row>
    <row r="53" spans="1:24" ht="11.25" customHeight="1" x14ac:dyDescent="0.2">
      <c r="A53" s="29" t="s">
        <v>116</v>
      </c>
      <c r="B53" s="7" t="s">
        <v>117</v>
      </c>
      <c r="C53" s="8">
        <f>FC_IND_NMM_CM_E!C53+FC_IND_NMM_CR_E!C53+FC_IND_NMM_GL_E!C53</f>
        <v>0</v>
      </c>
      <c r="D53" s="8">
        <f>FC_IND_NMM_CM_E!D53+FC_IND_NMM_CR_E!D53+FC_IND_NMM_GL_E!D53</f>
        <v>2.5739999999999998</v>
      </c>
      <c r="E53" s="8">
        <f>FC_IND_NMM_CM_E!E53+FC_IND_NMM_CR_E!E53+FC_IND_NMM_GL_E!E53</f>
        <v>0</v>
      </c>
      <c r="F53" s="8">
        <f>FC_IND_NMM_CM_E!F53+FC_IND_NMM_CR_E!F53+FC_IND_NMM_GL_E!F53</f>
        <v>2.1451715999999998</v>
      </c>
      <c r="G53" s="8">
        <f>FC_IND_NMM_CM_E!G53+FC_IND_NMM_CR_E!G53+FC_IND_NMM_GL_E!G53</f>
        <v>10.152885600000001</v>
      </c>
      <c r="H53" s="8">
        <f>FC_IND_NMM_CM_E!H53+FC_IND_NMM_CR_E!H53+FC_IND_NMM_GL_E!H53</f>
        <v>19.733828399999997</v>
      </c>
      <c r="I53" s="8">
        <f>FC_IND_NMM_CM_E!I53+FC_IND_NMM_CR_E!I53+FC_IND_NMM_GL_E!I53</f>
        <v>10.439114399999998</v>
      </c>
      <c r="J53" s="8">
        <f>FC_IND_NMM_CM_E!J53+FC_IND_NMM_CR_E!J53+FC_IND_NMM_GL_E!J53</f>
        <v>41.184000000000005</v>
      </c>
      <c r="K53" s="8">
        <f>FC_IND_NMM_CM_E!K53+FC_IND_NMM_CR_E!K53+FC_IND_NMM_GL_E!K53</f>
        <v>34.1770572</v>
      </c>
      <c r="L53" s="8">
        <f>FC_IND_NMM_CM_E!L53+FC_IND_NMM_CR_E!L53+FC_IND_NMM_GL_E!L53</f>
        <v>39.468171600000005</v>
      </c>
      <c r="M53" s="8">
        <f>FC_IND_NMM_CM_E!M53+FC_IND_NMM_CR_E!M53+FC_IND_NMM_GL_E!M53</f>
        <v>42.7572288</v>
      </c>
      <c r="N53" s="8">
        <f>FC_IND_NMM_CM_E!N53+FC_IND_NMM_CR_E!N53+FC_IND_NMM_GL_E!N53</f>
        <v>0.57194279999999997</v>
      </c>
      <c r="O53" s="8">
        <f>FC_IND_NMM_CM_E!O53+FC_IND_NMM_CR_E!O53+FC_IND_NMM_GL_E!O53</f>
        <v>0</v>
      </c>
      <c r="P53" s="8">
        <f>FC_IND_NMM_CM_E!P53+FC_IND_NMM_CR_E!P53+FC_IND_NMM_GL_E!P53</f>
        <v>0</v>
      </c>
      <c r="Q53" s="8">
        <f>FC_IND_NMM_CM_E!Q53+FC_IND_NMM_CR_E!Q53+FC_IND_NMM_GL_E!Q53</f>
        <v>39.896999999999991</v>
      </c>
      <c r="R53" s="8">
        <f>FC_IND_NMM_CM_E!R53+FC_IND_NMM_CR_E!R53+FC_IND_NMM_GL_E!R53</f>
        <v>31.603057200000002</v>
      </c>
      <c r="S53" s="8">
        <f>FC_IND_NMM_CM_E!S53+FC_IND_NMM_CR_E!S53+FC_IND_NMM_GL_E!S53</f>
        <v>13.441942800000003</v>
      </c>
      <c r="T53" s="8">
        <f>FC_IND_NMM_CM_E!T53+FC_IND_NMM_CR_E!T53+FC_IND_NMM_GL_E!T53</f>
        <v>12.883384800000002</v>
      </c>
      <c r="U53" s="8">
        <f>FC_IND_NMM_CM_E!U53+FC_IND_NMM_CR_E!U53+FC_IND_NMM_GL_E!U53</f>
        <v>22.4205696</v>
      </c>
      <c r="V53" s="8">
        <f>FC_IND_NMM_CM_E!V53+FC_IND_NMM_CR_E!V53+FC_IND_NMM_GL_E!V53</f>
        <v>23.6643264</v>
      </c>
      <c r="W53" s="8">
        <f>FC_IND_NMM_CM_E!W53+FC_IND_NMM_CR_E!W53+FC_IND_NMM_GL_E!W53</f>
        <v>41.26894200000001</v>
      </c>
      <c r="X53" s="8">
        <f>FC_IND_NMM_CM_E!X53+FC_IND_NMM_CR_E!X53+FC_IND_NMM_GL_E!X53</f>
        <v>38.079241199999998</v>
      </c>
    </row>
    <row r="54" spans="1:24" ht="11.25" customHeight="1" x14ac:dyDescent="0.2">
      <c r="A54" s="43" t="s">
        <v>118</v>
      </c>
      <c r="B54" s="44" t="s">
        <v>119</v>
      </c>
      <c r="C54" s="45">
        <f>FC_IND_NMM_CM_E!C54+FC_IND_NMM_CR_E!C54+FC_IND_NMM_GL_E!C54</f>
        <v>0</v>
      </c>
      <c r="D54" s="45">
        <f>FC_IND_NMM_CM_E!D54+FC_IND_NMM_CR_E!D54+FC_IND_NMM_GL_E!D54</f>
        <v>0</v>
      </c>
      <c r="E54" s="45">
        <f>FC_IND_NMM_CM_E!E54+FC_IND_NMM_CR_E!E54+FC_IND_NMM_GL_E!E54</f>
        <v>0</v>
      </c>
      <c r="F54" s="45">
        <f>FC_IND_NMM_CM_E!F54+FC_IND_NMM_CR_E!F54+FC_IND_NMM_GL_E!F54</f>
        <v>0</v>
      </c>
      <c r="G54" s="45">
        <f>FC_IND_NMM_CM_E!G54+FC_IND_NMM_CR_E!G54+FC_IND_NMM_GL_E!G54</f>
        <v>0</v>
      </c>
      <c r="H54" s="45">
        <f>FC_IND_NMM_CM_E!H54+FC_IND_NMM_CR_E!H54+FC_IND_NMM_GL_E!H54</f>
        <v>0</v>
      </c>
      <c r="I54" s="45">
        <f>FC_IND_NMM_CM_E!I54+FC_IND_NMM_CR_E!I54+FC_IND_NMM_GL_E!I54</f>
        <v>0</v>
      </c>
      <c r="J54" s="45">
        <f>FC_IND_NMM_CM_E!J54+FC_IND_NMM_CR_E!J54+FC_IND_NMM_GL_E!J54</f>
        <v>0</v>
      </c>
      <c r="K54" s="45">
        <f>FC_IND_NMM_CM_E!K54+FC_IND_NMM_CR_E!K54+FC_IND_NMM_GL_E!K54</f>
        <v>0</v>
      </c>
      <c r="L54" s="45">
        <f>FC_IND_NMM_CM_E!L54+FC_IND_NMM_CR_E!L54+FC_IND_NMM_GL_E!L54</f>
        <v>0</v>
      </c>
      <c r="M54" s="45">
        <f>FC_IND_NMM_CM_E!M54+FC_IND_NMM_CR_E!M54+FC_IND_NMM_GL_E!M54</f>
        <v>0</v>
      </c>
      <c r="N54" s="45">
        <f>FC_IND_NMM_CM_E!N54+FC_IND_NMM_CR_E!N54+FC_IND_NMM_GL_E!N54</f>
        <v>0</v>
      </c>
      <c r="O54" s="45">
        <f>FC_IND_NMM_CM_E!O54+FC_IND_NMM_CR_E!O54+FC_IND_NMM_GL_E!O54</f>
        <v>2.20011</v>
      </c>
      <c r="P54" s="45">
        <f>FC_IND_NMM_CM_E!P54+FC_IND_NMM_CR_E!P54+FC_IND_NMM_GL_E!P54</f>
        <v>4.1250000000000018</v>
      </c>
      <c r="Q54" s="45">
        <f>FC_IND_NMM_CM_E!Q54+FC_IND_NMM_CR_E!Q54+FC_IND_NMM_GL_E!Q54</f>
        <v>5.0686162559999994</v>
      </c>
      <c r="R54" s="45">
        <f>FC_IND_NMM_CM_E!R54+FC_IND_NMM_CR_E!R54+FC_IND_NMM_GL_E!R54</f>
        <v>33.531484800000008</v>
      </c>
      <c r="S54" s="45">
        <f>FC_IND_NMM_CM_E!S54+FC_IND_NMM_CR_E!S54+FC_IND_NMM_GL_E!S54</f>
        <v>56.289431616000016</v>
      </c>
      <c r="T54" s="45">
        <f>FC_IND_NMM_CM_E!T54+FC_IND_NMM_CR_E!T54+FC_IND_NMM_GL_E!T54</f>
        <v>82.063722945599991</v>
      </c>
      <c r="U54" s="45">
        <f>FC_IND_NMM_CM_E!U54+FC_IND_NMM_CR_E!U54+FC_IND_NMM_GL_E!U54</f>
        <v>80.561827254303452</v>
      </c>
      <c r="V54" s="45">
        <f>FC_IND_NMM_CM_E!V54+FC_IND_NMM_CR_E!V54+FC_IND_NMM_GL_E!V54</f>
        <v>109.81238811174029</v>
      </c>
      <c r="W54" s="45">
        <f>FC_IND_NMM_CM_E!W54+FC_IND_NMM_CR_E!W54+FC_IND_NMM_GL_E!W54</f>
        <v>118.5608090510876</v>
      </c>
      <c r="X54" s="45">
        <f>FC_IND_NMM_CM_E!X54+FC_IND_NMM_CR_E!X54+FC_IND_NMM_GL_E!X54</f>
        <v>143.28720688275314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31">SUM(C62:C72)</f>
        <v>4.5920448</v>
      </c>
      <c r="D61" s="49">
        <f t="shared" si="31"/>
        <v>7.8398207999999983</v>
      </c>
      <c r="E61" s="49">
        <f t="shared" si="31"/>
        <v>10.079999999999998</v>
      </c>
      <c r="F61" s="49">
        <f t="shared" si="31"/>
        <v>23.631955199999993</v>
      </c>
      <c r="G61" s="49">
        <f t="shared" si="31"/>
        <v>14.224089599999996</v>
      </c>
      <c r="H61" s="49">
        <f t="shared" si="31"/>
        <v>4.2561791999999992</v>
      </c>
      <c r="I61" s="49">
        <f t="shared" si="31"/>
        <v>6.8318208000000009</v>
      </c>
      <c r="J61" s="49">
        <f t="shared" si="31"/>
        <v>14.895820800000003</v>
      </c>
      <c r="K61" s="49">
        <f t="shared" si="31"/>
        <v>31.472179199999992</v>
      </c>
      <c r="L61" s="49">
        <f t="shared" si="31"/>
        <v>34.047820799999997</v>
      </c>
      <c r="M61" s="49">
        <f t="shared" si="31"/>
        <v>38.864044799999995</v>
      </c>
      <c r="N61" s="49">
        <f t="shared" si="31"/>
        <v>34.271999999999998</v>
      </c>
      <c r="O61" s="49">
        <f t="shared" si="31"/>
        <v>12.048019199999995</v>
      </c>
      <c r="P61" s="49">
        <f t="shared" si="31"/>
        <v>18.136209600000001</v>
      </c>
      <c r="Q61" s="49">
        <f t="shared" si="31"/>
        <v>29.091830399999996</v>
      </c>
      <c r="R61" s="49">
        <f t="shared" si="31"/>
        <v>43.140124799999995</v>
      </c>
      <c r="S61" s="49">
        <f t="shared" si="31"/>
        <v>48.860049599999989</v>
      </c>
      <c r="T61" s="49">
        <f t="shared" si="31"/>
        <v>84.777566399999984</v>
      </c>
      <c r="U61" s="49">
        <f t="shared" si="31"/>
        <v>124.44981119999998</v>
      </c>
      <c r="V61" s="49">
        <f t="shared" si="31"/>
        <v>107.9082432</v>
      </c>
      <c r="W61" s="49">
        <f t="shared" si="31"/>
        <v>160.99039007999997</v>
      </c>
      <c r="X61" s="49">
        <f t="shared" si="31"/>
        <v>180.01402128000001</v>
      </c>
    </row>
    <row r="62" spans="1:24" ht="11.25" customHeight="1" x14ac:dyDescent="0.2">
      <c r="A62" s="50" t="s">
        <v>92</v>
      </c>
      <c r="B62" s="51" t="s">
        <v>93</v>
      </c>
      <c r="C62" s="52">
        <f>FC_IND_NMM_CM_E!C62+FC_IND_NMM_CR_E!C62+FC_IND_NMM_GL_E!C62</f>
        <v>4.5920448</v>
      </c>
      <c r="D62" s="52">
        <f>FC_IND_NMM_CM_E!D62+FC_IND_NMM_CR_E!D62+FC_IND_NMM_GL_E!D62</f>
        <v>7.8398207999999983</v>
      </c>
      <c r="E62" s="52">
        <f>FC_IND_NMM_CM_E!E62+FC_IND_NMM_CR_E!E62+FC_IND_NMM_GL_E!E62</f>
        <v>10.079999999999998</v>
      </c>
      <c r="F62" s="52">
        <f>FC_IND_NMM_CM_E!F62+FC_IND_NMM_CR_E!F62+FC_IND_NMM_GL_E!F62</f>
        <v>23.631955199999993</v>
      </c>
      <c r="G62" s="52">
        <f>FC_IND_NMM_CM_E!G62+FC_IND_NMM_CR_E!G62+FC_IND_NMM_GL_E!G62</f>
        <v>14.224089599999996</v>
      </c>
      <c r="H62" s="52">
        <f>FC_IND_NMM_CM_E!H62+FC_IND_NMM_CR_E!H62+FC_IND_NMM_GL_E!H62</f>
        <v>4.2561791999999992</v>
      </c>
      <c r="I62" s="52">
        <f>FC_IND_NMM_CM_E!I62+FC_IND_NMM_CR_E!I62+FC_IND_NMM_GL_E!I62</f>
        <v>6.8318208000000009</v>
      </c>
      <c r="J62" s="52">
        <f>FC_IND_NMM_CM_E!J62+FC_IND_NMM_CR_E!J62+FC_IND_NMM_GL_E!J62</f>
        <v>14.895820800000003</v>
      </c>
      <c r="K62" s="52">
        <f>FC_IND_NMM_CM_E!K62+FC_IND_NMM_CR_E!K62+FC_IND_NMM_GL_E!K62</f>
        <v>31.472179199999992</v>
      </c>
      <c r="L62" s="52">
        <f>FC_IND_NMM_CM_E!L62+FC_IND_NMM_CR_E!L62+FC_IND_NMM_GL_E!L62</f>
        <v>34.047820799999997</v>
      </c>
      <c r="M62" s="52">
        <f>FC_IND_NMM_CM_E!M62+FC_IND_NMM_CR_E!M62+FC_IND_NMM_GL_E!M62</f>
        <v>38.864044799999995</v>
      </c>
      <c r="N62" s="52">
        <f>FC_IND_NMM_CM_E!N62+FC_IND_NMM_CR_E!N62+FC_IND_NMM_GL_E!N62</f>
        <v>34.271999999999998</v>
      </c>
      <c r="O62" s="52">
        <f>FC_IND_NMM_CM_E!O62+FC_IND_NMM_CR_E!O62+FC_IND_NMM_GL_E!O62</f>
        <v>3.2481792</v>
      </c>
      <c r="P62" s="52">
        <f>FC_IND_NMM_CM_E!P62+FC_IND_NMM_CR_E!P62+FC_IND_NMM_GL_E!P62</f>
        <v>3.1360896</v>
      </c>
      <c r="Q62" s="52">
        <f>FC_IND_NMM_CM_E!Q62+FC_IND_NMM_CR_E!Q62+FC_IND_NMM_GL_E!Q62</f>
        <v>12.991910400000002</v>
      </c>
      <c r="R62" s="52">
        <f>FC_IND_NMM_CM_E!R62+FC_IND_NMM_CR_E!R62+FC_IND_NMM_GL_E!R62</f>
        <v>10.640044799999998</v>
      </c>
      <c r="S62" s="52">
        <f>FC_IND_NMM_CM_E!S62+FC_IND_NMM_CR_E!S62+FC_IND_NMM_GL_E!S62</f>
        <v>6.1600896000000009</v>
      </c>
      <c r="T62" s="52">
        <f>FC_IND_NMM_CM_E!T62+FC_IND_NMM_CR_E!T62+FC_IND_NMM_GL_E!T62</f>
        <v>9.5768064000000024</v>
      </c>
      <c r="U62" s="52">
        <f>FC_IND_NMM_CM_E!U62+FC_IND_NMM_CR_E!U62+FC_IND_NMM_GL_E!U62</f>
        <v>8.7760511999999995</v>
      </c>
      <c r="V62" s="52">
        <f>FC_IND_NMM_CM_E!V62+FC_IND_NMM_CR_E!V62+FC_IND_NMM_GL_E!V62</f>
        <v>14.132563200000002</v>
      </c>
      <c r="W62" s="52">
        <f>FC_IND_NMM_CM_E!W62+FC_IND_NMM_CR_E!W62+FC_IND_NMM_GL_E!W62</f>
        <v>22.950547199999995</v>
      </c>
      <c r="X62" s="52">
        <f>FC_IND_NMM_CM_E!X62+FC_IND_NMM_CR_E!X62+FC_IND_NMM_GL_E!X62</f>
        <v>31.279046399999999</v>
      </c>
    </row>
    <row r="63" spans="1:24" ht="11.25" customHeight="1" x14ac:dyDescent="0.2">
      <c r="A63" s="50" t="s">
        <v>94</v>
      </c>
      <c r="B63" s="51" t="s">
        <v>95</v>
      </c>
      <c r="C63" s="52">
        <f>FC_IND_NMM_CM_E!C63+FC_IND_NMM_CR_E!C63+FC_IND_NMM_GL_E!C63</f>
        <v>0</v>
      </c>
      <c r="D63" s="52">
        <f>FC_IND_NMM_CM_E!D63+FC_IND_NMM_CR_E!D63+FC_IND_NMM_GL_E!D63</f>
        <v>0</v>
      </c>
      <c r="E63" s="52">
        <f>FC_IND_NMM_CM_E!E63+FC_IND_NMM_CR_E!E63+FC_IND_NMM_GL_E!E63</f>
        <v>0</v>
      </c>
      <c r="F63" s="52">
        <f>FC_IND_NMM_CM_E!F63+FC_IND_NMM_CR_E!F63+FC_IND_NMM_GL_E!F63</f>
        <v>0</v>
      </c>
      <c r="G63" s="52">
        <f>FC_IND_NMM_CM_E!G63+FC_IND_NMM_CR_E!G63+FC_IND_NMM_GL_E!G63</f>
        <v>0</v>
      </c>
      <c r="H63" s="52">
        <f>FC_IND_NMM_CM_E!H63+FC_IND_NMM_CR_E!H63+FC_IND_NMM_GL_E!H63</f>
        <v>0</v>
      </c>
      <c r="I63" s="52">
        <f>FC_IND_NMM_CM_E!I63+FC_IND_NMM_CR_E!I63+FC_IND_NMM_GL_E!I63</f>
        <v>0</v>
      </c>
      <c r="J63" s="52">
        <f>FC_IND_NMM_CM_E!J63+FC_IND_NMM_CR_E!J63+FC_IND_NMM_GL_E!J63</f>
        <v>0</v>
      </c>
      <c r="K63" s="52">
        <f>FC_IND_NMM_CM_E!K63+FC_IND_NMM_CR_E!K63+FC_IND_NMM_GL_E!K63</f>
        <v>0</v>
      </c>
      <c r="L63" s="52">
        <f>FC_IND_NMM_CM_E!L63+FC_IND_NMM_CR_E!L63+FC_IND_NMM_GL_E!L63</f>
        <v>0</v>
      </c>
      <c r="M63" s="52">
        <f>FC_IND_NMM_CM_E!M63+FC_IND_NMM_CR_E!M63+FC_IND_NMM_GL_E!M63</f>
        <v>0</v>
      </c>
      <c r="N63" s="52">
        <f>FC_IND_NMM_CM_E!N63+FC_IND_NMM_CR_E!N63+FC_IND_NMM_GL_E!N63</f>
        <v>0</v>
      </c>
      <c r="O63" s="52">
        <f>FC_IND_NMM_CM_E!O63+FC_IND_NMM_CR_E!O63+FC_IND_NMM_GL_E!O63</f>
        <v>0</v>
      </c>
      <c r="P63" s="52">
        <f>FC_IND_NMM_CM_E!P63+FC_IND_NMM_CR_E!P63+FC_IND_NMM_GL_E!P63</f>
        <v>0</v>
      </c>
      <c r="Q63" s="52">
        <f>FC_IND_NMM_CM_E!Q63+FC_IND_NMM_CR_E!Q63+FC_IND_NMM_GL_E!Q63</f>
        <v>0</v>
      </c>
      <c r="R63" s="52">
        <f>FC_IND_NMM_CM_E!R63+FC_IND_NMM_CR_E!R63+FC_IND_NMM_GL_E!R63</f>
        <v>0</v>
      </c>
      <c r="S63" s="52">
        <f>FC_IND_NMM_CM_E!S63+FC_IND_NMM_CR_E!S63+FC_IND_NMM_GL_E!S63</f>
        <v>0</v>
      </c>
      <c r="T63" s="52">
        <f>FC_IND_NMM_CM_E!T63+FC_IND_NMM_CR_E!T63+FC_IND_NMM_GL_E!T63</f>
        <v>0</v>
      </c>
      <c r="U63" s="52">
        <f>FC_IND_NMM_CM_E!U63+FC_IND_NMM_CR_E!U63+FC_IND_NMM_GL_E!U63</f>
        <v>0</v>
      </c>
      <c r="V63" s="52">
        <f>FC_IND_NMM_CM_E!V63+FC_IND_NMM_CR_E!V63+FC_IND_NMM_GL_E!V63</f>
        <v>0</v>
      </c>
      <c r="W63" s="52">
        <f>FC_IND_NMM_CM_E!W63+FC_IND_NMM_CR_E!W63+FC_IND_NMM_GL_E!W63</f>
        <v>0</v>
      </c>
      <c r="X63" s="52">
        <f>FC_IND_NMM_CM_E!X63+FC_IND_NMM_CR_E!X63+FC_IND_NMM_GL_E!X63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FC_IND_NMM_CM_E!C64+FC_IND_NMM_CR_E!C64+FC_IND_NMM_GL_E!C64</f>
        <v>0</v>
      </c>
      <c r="D64" s="52">
        <f>FC_IND_NMM_CM_E!D64+FC_IND_NMM_CR_E!D64+FC_IND_NMM_GL_E!D64</f>
        <v>0</v>
      </c>
      <c r="E64" s="52">
        <f>FC_IND_NMM_CM_E!E64+FC_IND_NMM_CR_E!E64+FC_IND_NMM_GL_E!E64</f>
        <v>0</v>
      </c>
      <c r="F64" s="52">
        <f>FC_IND_NMM_CM_E!F64+FC_IND_NMM_CR_E!F64+FC_IND_NMM_GL_E!F64</f>
        <v>0</v>
      </c>
      <c r="G64" s="52">
        <f>FC_IND_NMM_CM_E!G64+FC_IND_NMM_CR_E!G64+FC_IND_NMM_GL_E!G64</f>
        <v>0</v>
      </c>
      <c r="H64" s="52">
        <f>FC_IND_NMM_CM_E!H64+FC_IND_NMM_CR_E!H64+FC_IND_NMM_GL_E!H64</f>
        <v>0</v>
      </c>
      <c r="I64" s="52">
        <f>FC_IND_NMM_CM_E!I64+FC_IND_NMM_CR_E!I64+FC_IND_NMM_GL_E!I64</f>
        <v>0</v>
      </c>
      <c r="J64" s="52">
        <f>FC_IND_NMM_CM_E!J64+FC_IND_NMM_CR_E!J64+FC_IND_NMM_GL_E!J64</f>
        <v>0</v>
      </c>
      <c r="K64" s="52">
        <f>FC_IND_NMM_CM_E!K64+FC_IND_NMM_CR_E!K64+FC_IND_NMM_GL_E!K64</f>
        <v>0</v>
      </c>
      <c r="L64" s="52">
        <f>FC_IND_NMM_CM_E!L64+FC_IND_NMM_CR_E!L64+FC_IND_NMM_GL_E!L64</f>
        <v>0</v>
      </c>
      <c r="M64" s="52">
        <f>FC_IND_NMM_CM_E!M64+FC_IND_NMM_CR_E!M64+FC_IND_NMM_GL_E!M64</f>
        <v>0</v>
      </c>
      <c r="N64" s="52">
        <f>FC_IND_NMM_CM_E!N64+FC_IND_NMM_CR_E!N64+FC_IND_NMM_GL_E!N64</f>
        <v>0</v>
      </c>
      <c r="O64" s="52">
        <f>FC_IND_NMM_CM_E!O64+FC_IND_NMM_CR_E!O64+FC_IND_NMM_GL_E!O64</f>
        <v>0</v>
      </c>
      <c r="P64" s="52">
        <f>FC_IND_NMM_CM_E!P64+FC_IND_NMM_CR_E!P64+FC_IND_NMM_GL_E!P64</f>
        <v>0</v>
      </c>
      <c r="Q64" s="52">
        <f>FC_IND_NMM_CM_E!Q64+FC_IND_NMM_CR_E!Q64+FC_IND_NMM_GL_E!Q64</f>
        <v>0</v>
      </c>
      <c r="R64" s="52">
        <f>FC_IND_NMM_CM_E!R64+FC_IND_NMM_CR_E!R64+FC_IND_NMM_GL_E!R64</f>
        <v>0</v>
      </c>
      <c r="S64" s="52">
        <f>FC_IND_NMM_CM_E!S64+FC_IND_NMM_CR_E!S64+FC_IND_NMM_GL_E!S64</f>
        <v>0</v>
      </c>
      <c r="T64" s="52">
        <f>FC_IND_NMM_CM_E!T64+FC_IND_NMM_CR_E!T64+FC_IND_NMM_GL_E!T64</f>
        <v>0</v>
      </c>
      <c r="U64" s="52">
        <f>FC_IND_NMM_CM_E!U64+FC_IND_NMM_CR_E!U64+FC_IND_NMM_GL_E!U64</f>
        <v>0</v>
      </c>
      <c r="V64" s="52">
        <f>FC_IND_NMM_CM_E!V64+FC_IND_NMM_CR_E!V64+FC_IND_NMM_GL_E!V64</f>
        <v>0</v>
      </c>
      <c r="W64" s="52">
        <f>FC_IND_NMM_CM_E!W64+FC_IND_NMM_CR_E!W64+FC_IND_NMM_GL_E!W64</f>
        <v>0</v>
      </c>
      <c r="X64" s="52">
        <f>FC_IND_NMM_CM_E!X64+FC_IND_NMM_CR_E!X64+FC_IND_NMM_GL_E!X64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FC_IND_NMM_CM_E!C65+FC_IND_NMM_CR_E!C65+FC_IND_NMM_GL_E!C65</f>
        <v>0</v>
      </c>
      <c r="D65" s="52">
        <f>FC_IND_NMM_CM_E!D65+FC_IND_NMM_CR_E!D65+FC_IND_NMM_GL_E!D65</f>
        <v>0</v>
      </c>
      <c r="E65" s="52">
        <f>FC_IND_NMM_CM_E!E65+FC_IND_NMM_CR_E!E65+FC_IND_NMM_GL_E!E65</f>
        <v>0</v>
      </c>
      <c r="F65" s="52">
        <f>FC_IND_NMM_CM_E!F65+FC_IND_NMM_CR_E!F65+FC_IND_NMM_GL_E!F65</f>
        <v>0</v>
      </c>
      <c r="G65" s="52">
        <f>FC_IND_NMM_CM_E!G65+FC_IND_NMM_CR_E!G65+FC_IND_NMM_GL_E!G65</f>
        <v>0</v>
      </c>
      <c r="H65" s="52">
        <f>FC_IND_NMM_CM_E!H65+FC_IND_NMM_CR_E!H65+FC_IND_NMM_GL_E!H65</f>
        <v>0</v>
      </c>
      <c r="I65" s="52">
        <f>FC_IND_NMM_CM_E!I65+FC_IND_NMM_CR_E!I65+FC_IND_NMM_GL_E!I65</f>
        <v>0</v>
      </c>
      <c r="J65" s="52">
        <f>FC_IND_NMM_CM_E!J65+FC_IND_NMM_CR_E!J65+FC_IND_NMM_GL_E!J65</f>
        <v>0</v>
      </c>
      <c r="K65" s="52">
        <f>FC_IND_NMM_CM_E!K65+FC_IND_NMM_CR_E!K65+FC_IND_NMM_GL_E!K65</f>
        <v>0</v>
      </c>
      <c r="L65" s="52">
        <f>FC_IND_NMM_CM_E!L65+FC_IND_NMM_CR_E!L65+FC_IND_NMM_GL_E!L65</f>
        <v>0</v>
      </c>
      <c r="M65" s="52">
        <f>FC_IND_NMM_CM_E!M65+FC_IND_NMM_CR_E!M65+FC_IND_NMM_GL_E!M65</f>
        <v>0</v>
      </c>
      <c r="N65" s="52">
        <f>FC_IND_NMM_CM_E!N65+FC_IND_NMM_CR_E!N65+FC_IND_NMM_GL_E!N65</f>
        <v>0</v>
      </c>
      <c r="O65" s="52">
        <f>FC_IND_NMM_CM_E!O65+FC_IND_NMM_CR_E!O65+FC_IND_NMM_GL_E!O65</f>
        <v>8.7998399999999961</v>
      </c>
      <c r="P65" s="52">
        <f>FC_IND_NMM_CM_E!P65+FC_IND_NMM_CR_E!P65+FC_IND_NMM_GL_E!P65</f>
        <v>15.000119999999999</v>
      </c>
      <c r="Q65" s="52">
        <f>FC_IND_NMM_CM_E!Q65+FC_IND_NMM_CR_E!Q65+FC_IND_NMM_GL_E!Q65</f>
        <v>16.099919999999994</v>
      </c>
      <c r="R65" s="52">
        <f>FC_IND_NMM_CM_E!R65+FC_IND_NMM_CR_E!R65+FC_IND_NMM_GL_E!R65</f>
        <v>32.500079999999997</v>
      </c>
      <c r="S65" s="52">
        <f>FC_IND_NMM_CM_E!S65+FC_IND_NMM_CR_E!S65+FC_IND_NMM_GL_E!S65</f>
        <v>42.69995999999999</v>
      </c>
      <c r="T65" s="52">
        <f>FC_IND_NMM_CM_E!T65+FC_IND_NMM_CR_E!T65+FC_IND_NMM_GL_E!T65</f>
        <v>75.200759999999988</v>
      </c>
      <c r="U65" s="52">
        <f>FC_IND_NMM_CM_E!U65+FC_IND_NMM_CR_E!U65+FC_IND_NMM_GL_E!U65</f>
        <v>115.67375999999999</v>
      </c>
      <c r="V65" s="52">
        <f>FC_IND_NMM_CM_E!V65+FC_IND_NMM_CR_E!V65+FC_IND_NMM_GL_E!V65</f>
        <v>93.775679999999994</v>
      </c>
      <c r="W65" s="52">
        <f>FC_IND_NMM_CM_E!W65+FC_IND_NMM_CR_E!W65+FC_IND_NMM_GL_E!W65</f>
        <v>137.79107999999999</v>
      </c>
      <c r="X65" s="52">
        <f>FC_IND_NMM_CM_E!X65+FC_IND_NMM_CR_E!X65+FC_IND_NMM_GL_E!X65</f>
        <v>148.16124000000002</v>
      </c>
    </row>
    <row r="66" spans="1:24" ht="11.25" customHeight="1" x14ac:dyDescent="0.2">
      <c r="A66" s="50" t="s">
        <v>100</v>
      </c>
      <c r="B66" s="51" t="s">
        <v>101</v>
      </c>
      <c r="C66" s="52">
        <f>FC_IND_NMM_CM_E!C66+FC_IND_NMM_CR_E!C66+FC_IND_NMM_GL_E!C66</f>
        <v>0</v>
      </c>
      <c r="D66" s="52">
        <f>FC_IND_NMM_CM_E!D66+FC_IND_NMM_CR_E!D66+FC_IND_NMM_GL_E!D66</f>
        <v>0</v>
      </c>
      <c r="E66" s="52">
        <f>FC_IND_NMM_CM_E!E66+FC_IND_NMM_CR_E!E66+FC_IND_NMM_GL_E!E66</f>
        <v>0</v>
      </c>
      <c r="F66" s="52">
        <f>FC_IND_NMM_CM_E!F66+FC_IND_NMM_CR_E!F66+FC_IND_NMM_GL_E!F66</f>
        <v>0</v>
      </c>
      <c r="G66" s="52">
        <f>FC_IND_NMM_CM_E!G66+FC_IND_NMM_CR_E!G66+FC_IND_NMM_GL_E!G66</f>
        <v>0</v>
      </c>
      <c r="H66" s="52">
        <f>FC_IND_NMM_CM_E!H66+FC_IND_NMM_CR_E!H66+FC_IND_NMM_GL_E!H66</f>
        <v>0</v>
      </c>
      <c r="I66" s="52">
        <f>FC_IND_NMM_CM_E!I66+FC_IND_NMM_CR_E!I66+FC_IND_NMM_GL_E!I66</f>
        <v>0</v>
      </c>
      <c r="J66" s="52">
        <f>FC_IND_NMM_CM_E!J66+FC_IND_NMM_CR_E!J66+FC_IND_NMM_GL_E!J66</f>
        <v>0</v>
      </c>
      <c r="K66" s="52">
        <f>FC_IND_NMM_CM_E!K66+FC_IND_NMM_CR_E!K66+FC_IND_NMM_GL_E!K66</f>
        <v>0</v>
      </c>
      <c r="L66" s="52">
        <f>FC_IND_NMM_CM_E!L66+FC_IND_NMM_CR_E!L66+FC_IND_NMM_GL_E!L66</f>
        <v>0</v>
      </c>
      <c r="M66" s="52">
        <f>FC_IND_NMM_CM_E!M66+FC_IND_NMM_CR_E!M66+FC_IND_NMM_GL_E!M66</f>
        <v>0</v>
      </c>
      <c r="N66" s="52">
        <f>FC_IND_NMM_CM_E!N66+FC_IND_NMM_CR_E!N66+FC_IND_NMM_GL_E!N66</f>
        <v>0</v>
      </c>
      <c r="O66" s="52">
        <f>FC_IND_NMM_CM_E!O66+FC_IND_NMM_CR_E!O66+FC_IND_NMM_GL_E!O66</f>
        <v>0</v>
      </c>
      <c r="P66" s="52">
        <f>FC_IND_NMM_CM_E!P66+FC_IND_NMM_CR_E!P66+FC_IND_NMM_GL_E!P66</f>
        <v>0</v>
      </c>
      <c r="Q66" s="52">
        <f>FC_IND_NMM_CM_E!Q66+FC_IND_NMM_CR_E!Q66+FC_IND_NMM_GL_E!Q66</f>
        <v>0</v>
      </c>
      <c r="R66" s="52">
        <f>FC_IND_NMM_CM_E!R66+FC_IND_NMM_CR_E!R66+FC_IND_NMM_GL_E!R66</f>
        <v>0</v>
      </c>
      <c r="S66" s="52">
        <f>FC_IND_NMM_CM_E!S66+FC_IND_NMM_CR_E!S66+FC_IND_NMM_GL_E!S66</f>
        <v>0</v>
      </c>
      <c r="T66" s="52">
        <f>FC_IND_NMM_CM_E!T66+FC_IND_NMM_CR_E!T66+FC_IND_NMM_GL_E!T66</f>
        <v>0</v>
      </c>
      <c r="U66" s="52">
        <f>FC_IND_NMM_CM_E!U66+FC_IND_NMM_CR_E!U66+FC_IND_NMM_GL_E!U66</f>
        <v>0</v>
      </c>
      <c r="V66" s="52">
        <f>FC_IND_NMM_CM_E!V66+FC_IND_NMM_CR_E!V66+FC_IND_NMM_GL_E!V66</f>
        <v>0</v>
      </c>
      <c r="W66" s="52">
        <f>FC_IND_NMM_CM_E!W66+FC_IND_NMM_CR_E!W66+FC_IND_NMM_GL_E!W66</f>
        <v>0</v>
      </c>
      <c r="X66" s="52">
        <f>FC_IND_NMM_CM_E!X66+FC_IND_NMM_CR_E!X66+FC_IND_NMM_GL_E!X66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FC_IND_NMM_CM_E!C67+FC_IND_NMM_CR_E!C67+FC_IND_NMM_GL_E!C67</f>
        <v>0</v>
      </c>
      <c r="D67" s="52">
        <f>FC_IND_NMM_CM_E!D67+FC_IND_NMM_CR_E!D67+FC_IND_NMM_GL_E!D67</f>
        <v>0</v>
      </c>
      <c r="E67" s="52">
        <f>FC_IND_NMM_CM_E!E67+FC_IND_NMM_CR_E!E67+FC_IND_NMM_GL_E!E67</f>
        <v>0</v>
      </c>
      <c r="F67" s="52">
        <f>FC_IND_NMM_CM_E!F67+FC_IND_NMM_CR_E!F67+FC_IND_NMM_GL_E!F67</f>
        <v>0</v>
      </c>
      <c r="G67" s="52">
        <f>FC_IND_NMM_CM_E!G67+FC_IND_NMM_CR_E!G67+FC_IND_NMM_GL_E!G67</f>
        <v>0</v>
      </c>
      <c r="H67" s="52">
        <f>FC_IND_NMM_CM_E!H67+FC_IND_NMM_CR_E!H67+FC_IND_NMM_GL_E!H67</f>
        <v>0</v>
      </c>
      <c r="I67" s="52">
        <f>FC_IND_NMM_CM_E!I67+FC_IND_NMM_CR_E!I67+FC_IND_NMM_GL_E!I67</f>
        <v>0</v>
      </c>
      <c r="J67" s="52">
        <f>FC_IND_NMM_CM_E!J67+FC_IND_NMM_CR_E!J67+FC_IND_NMM_GL_E!J67</f>
        <v>0</v>
      </c>
      <c r="K67" s="52">
        <f>FC_IND_NMM_CM_E!K67+FC_IND_NMM_CR_E!K67+FC_IND_NMM_GL_E!K67</f>
        <v>0</v>
      </c>
      <c r="L67" s="52">
        <f>FC_IND_NMM_CM_E!L67+FC_IND_NMM_CR_E!L67+FC_IND_NMM_GL_E!L67</f>
        <v>0</v>
      </c>
      <c r="M67" s="52">
        <f>FC_IND_NMM_CM_E!M67+FC_IND_NMM_CR_E!M67+FC_IND_NMM_GL_E!M67</f>
        <v>0</v>
      </c>
      <c r="N67" s="52">
        <f>FC_IND_NMM_CM_E!N67+FC_IND_NMM_CR_E!N67+FC_IND_NMM_GL_E!N67</f>
        <v>0</v>
      </c>
      <c r="O67" s="52">
        <f>FC_IND_NMM_CM_E!O67+FC_IND_NMM_CR_E!O67+FC_IND_NMM_GL_E!O67</f>
        <v>0</v>
      </c>
      <c r="P67" s="52">
        <f>FC_IND_NMM_CM_E!P67+FC_IND_NMM_CR_E!P67+FC_IND_NMM_GL_E!P67</f>
        <v>0</v>
      </c>
      <c r="Q67" s="52">
        <f>FC_IND_NMM_CM_E!Q67+FC_IND_NMM_CR_E!Q67+FC_IND_NMM_GL_E!Q67</f>
        <v>0</v>
      </c>
      <c r="R67" s="52">
        <f>FC_IND_NMM_CM_E!R67+FC_IND_NMM_CR_E!R67+FC_IND_NMM_GL_E!R67</f>
        <v>0</v>
      </c>
      <c r="S67" s="52">
        <f>FC_IND_NMM_CM_E!S67+FC_IND_NMM_CR_E!S67+FC_IND_NMM_GL_E!S67</f>
        <v>0</v>
      </c>
      <c r="T67" s="52">
        <f>FC_IND_NMM_CM_E!T67+FC_IND_NMM_CR_E!T67+FC_IND_NMM_GL_E!T67</f>
        <v>0</v>
      </c>
      <c r="U67" s="52">
        <f>FC_IND_NMM_CM_E!U67+FC_IND_NMM_CR_E!U67+FC_IND_NMM_GL_E!U67</f>
        <v>0</v>
      </c>
      <c r="V67" s="52">
        <f>FC_IND_NMM_CM_E!V67+FC_IND_NMM_CR_E!V67+FC_IND_NMM_GL_E!V67</f>
        <v>0</v>
      </c>
      <c r="W67" s="52">
        <f>FC_IND_NMM_CM_E!W67+FC_IND_NMM_CR_E!W67+FC_IND_NMM_GL_E!W67</f>
        <v>0</v>
      </c>
      <c r="X67" s="52">
        <f>FC_IND_NMM_CM_E!X67+FC_IND_NMM_CR_E!X67+FC_IND_NMM_GL_E!X67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FC_IND_NMM_CM_E!C68+FC_IND_NMM_CR_E!C68+FC_IND_NMM_GL_E!C68</f>
        <v>0</v>
      </c>
      <c r="D68" s="52">
        <f>FC_IND_NMM_CM_E!D68+FC_IND_NMM_CR_E!D68+FC_IND_NMM_GL_E!D68</f>
        <v>0</v>
      </c>
      <c r="E68" s="52">
        <f>FC_IND_NMM_CM_E!E68+FC_IND_NMM_CR_E!E68+FC_IND_NMM_GL_E!E68</f>
        <v>0</v>
      </c>
      <c r="F68" s="52">
        <f>FC_IND_NMM_CM_E!F68+FC_IND_NMM_CR_E!F68+FC_IND_NMM_GL_E!F68</f>
        <v>0</v>
      </c>
      <c r="G68" s="52">
        <f>FC_IND_NMM_CM_E!G68+FC_IND_NMM_CR_E!G68+FC_IND_NMM_GL_E!G68</f>
        <v>0</v>
      </c>
      <c r="H68" s="52">
        <f>FC_IND_NMM_CM_E!H68+FC_IND_NMM_CR_E!H68+FC_IND_NMM_GL_E!H68</f>
        <v>0</v>
      </c>
      <c r="I68" s="52">
        <f>FC_IND_NMM_CM_E!I68+FC_IND_NMM_CR_E!I68+FC_IND_NMM_GL_E!I68</f>
        <v>0</v>
      </c>
      <c r="J68" s="52">
        <f>FC_IND_NMM_CM_E!J68+FC_IND_NMM_CR_E!J68+FC_IND_NMM_GL_E!J68</f>
        <v>0</v>
      </c>
      <c r="K68" s="52">
        <f>FC_IND_NMM_CM_E!K68+FC_IND_NMM_CR_E!K68+FC_IND_NMM_GL_E!K68</f>
        <v>0</v>
      </c>
      <c r="L68" s="52">
        <f>FC_IND_NMM_CM_E!L68+FC_IND_NMM_CR_E!L68+FC_IND_NMM_GL_E!L68</f>
        <v>0</v>
      </c>
      <c r="M68" s="52">
        <f>FC_IND_NMM_CM_E!M68+FC_IND_NMM_CR_E!M68+FC_IND_NMM_GL_E!M68</f>
        <v>0</v>
      </c>
      <c r="N68" s="52">
        <f>FC_IND_NMM_CM_E!N68+FC_IND_NMM_CR_E!N68+FC_IND_NMM_GL_E!N68</f>
        <v>0</v>
      </c>
      <c r="O68" s="52">
        <f>FC_IND_NMM_CM_E!O68+FC_IND_NMM_CR_E!O68+FC_IND_NMM_GL_E!O68</f>
        <v>0</v>
      </c>
      <c r="P68" s="52">
        <f>FC_IND_NMM_CM_E!P68+FC_IND_NMM_CR_E!P68+FC_IND_NMM_GL_E!P68</f>
        <v>0</v>
      </c>
      <c r="Q68" s="52">
        <f>FC_IND_NMM_CM_E!Q68+FC_IND_NMM_CR_E!Q68+FC_IND_NMM_GL_E!Q68</f>
        <v>0</v>
      </c>
      <c r="R68" s="52">
        <f>FC_IND_NMM_CM_E!R68+FC_IND_NMM_CR_E!R68+FC_IND_NMM_GL_E!R68</f>
        <v>0</v>
      </c>
      <c r="S68" s="52">
        <f>FC_IND_NMM_CM_E!S68+FC_IND_NMM_CR_E!S68+FC_IND_NMM_GL_E!S68</f>
        <v>0</v>
      </c>
      <c r="T68" s="52">
        <f>FC_IND_NMM_CM_E!T68+FC_IND_NMM_CR_E!T68+FC_IND_NMM_GL_E!T68</f>
        <v>0</v>
      </c>
      <c r="U68" s="52">
        <f>FC_IND_NMM_CM_E!U68+FC_IND_NMM_CR_E!U68+FC_IND_NMM_GL_E!U68</f>
        <v>0</v>
      </c>
      <c r="V68" s="52">
        <f>FC_IND_NMM_CM_E!V68+FC_IND_NMM_CR_E!V68+FC_IND_NMM_GL_E!V68</f>
        <v>0</v>
      </c>
      <c r="W68" s="52">
        <f>FC_IND_NMM_CM_E!W68+FC_IND_NMM_CR_E!W68+FC_IND_NMM_GL_E!W68</f>
        <v>0</v>
      </c>
      <c r="X68" s="52">
        <f>FC_IND_NMM_CM_E!X68+FC_IND_NMM_CR_E!X68+FC_IND_NMM_GL_E!X68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FC_IND_NMM_CM_E!C69+FC_IND_NMM_CR_E!C69+FC_IND_NMM_GL_E!C69</f>
        <v>0</v>
      </c>
      <c r="D69" s="52">
        <f>FC_IND_NMM_CM_E!D69+FC_IND_NMM_CR_E!D69+FC_IND_NMM_GL_E!D69</f>
        <v>0</v>
      </c>
      <c r="E69" s="52">
        <f>FC_IND_NMM_CM_E!E69+FC_IND_NMM_CR_E!E69+FC_IND_NMM_GL_E!E69</f>
        <v>0</v>
      </c>
      <c r="F69" s="52">
        <f>FC_IND_NMM_CM_E!F69+FC_IND_NMM_CR_E!F69+FC_IND_NMM_GL_E!F69</f>
        <v>0</v>
      </c>
      <c r="G69" s="52">
        <f>FC_IND_NMM_CM_E!G69+FC_IND_NMM_CR_E!G69+FC_IND_NMM_GL_E!G69</f>
        <v>0</v>
      </c>
      <c r="H69" s="52">
        <f>FC_IND_NMM_CM_E!H69+FC_IND_NMM_CR_E!H69+FC_IND_NMM_GL_E!H69</f>
        <v>0</v>
      </c>
      <c r="I69" s="52">
        <f>FC_IND_NMM_CM_E!I69+FC_IND_NMM_CR_E!I69+FC_IND_NMM_GL_E!I69</f>
        <v>0</v>
      </c>
      <c r="J69" s="52">
        <f>FC_IND_NMM_CM_E!J69+FC_IND_NMM_CR_E!J69+FC_IND_NMM_GL_E!J69</f>
        <v>0</v>
      </c>
      <c r="K69" s="52">
        <f>FC_IND_NMM_CM_E!K69+FC_IND_NMM_CR_E!K69+FC_IND_NMM_GL_E!K69</f>
        <v>0</v>
      </c>
      <c r="L69" s="52">
        <f>FC_IND_NMM_CM_E!L69+FC_IND_NMM_CR_E!L69+FC_IND_NMM_GL_E!L69</f>
        <v>0</v>
      </c>
      <c r="M69" s="52">
        <f>FC_IND_NMM_CM_E!M69+FC_IND_NMM_CR_E!M69+FC_IND_NMM_GL_E!M69</f>
        <v>0</v>
      </c>
      <c r="N69" s="52">
        <f>FC_IND_NMM_CM_E!N69+FC_IND_NMM_CR_E!N69+FC_IND_NMM_GL_E!N69</f>
        <v>0</v>
      </c>
      <c r="O69" s="52">
        <f>FC_IND_NMM_CM_E!O69+FC_IND_NMM_CR_E!O69+FC_IND_NMM_GL_E!O69</f>
        <v>0</v>
      </c>
      <c r="P69" s="52">
        <f>FC_IND_NMM_CM_E!P69+FC_IND_NMM_CR_E!P69+FC_IND_NMM_GL_E!P69</f>
        <v>0</v>
      </c>
      <c r="Q69" s="52">
        <f>FC_IND_NMM_CM_E!Q69+FC_IND_NMM_CR_E!Q69+FC_IND_NMM_GL_E!Q69</f>
        <v>0</v>
      </c>
      <c r="R69" s="52">
        <f>FC_IND_NMM_CM_E!R69+FC_IND_NMM_CR_E!R69+FC_IND_NMM_GL_E!R69</f>
        <v>0</v>
      </c>
      <c r="S69" s="52">
        <f>FC_IND_NMM_CM_E!S69+FC_IND_NMM_CR_E!S69+FC_IND_NMM_GL_E!S69</f>
        <v>0</v>
      </c>
      <c r="T69" s="52">
        <f>FC_IND_NMM_CM_E!T69+FC_IND_NMM_CR_E!T69+FC_IND_NMM_GL_E!T69</f>
        <v>0</v>
      </c>
      <c r="U69" s="52">
        <f>FC_IND_NMM_CM_E!U69+FC_IND_NMM_CR_E!U69+FC_IND_NMM_GL_E!U69</f>
        <v>0</v>
      </c>
      <c r="V69" s="52">
        <f>FC_IND_NMM_CM_E!V69+FC_IND_NMM_CR_E!V69+FC_IND_NMM_GL_E!V69</f>
        <v>0</v>
      </c>
      <c r="W69" s="52">
        <f>FC_IND_NMM_CM_E!W69+FC_IND_NMM_CR_E!W69+FC_IND_NMM_GL_E!W69</f>
        <v>0.24876288000000002</v>
      </c>
      <c r="X69" s="52">
        <f>FC_IND_NMM_CM_E!X69+FC_IND_NMM_CR_E!X69+FC_IND_NMM_GL_E!X69</f>
        <v>0.57373487999999995</v>
      </c>
    </row>
    <row r="70" spans="1:24" ht="11.25" customHeight="1" x14ac:dyDescent="0.2">
      <c r="A70" s="50" t="s">
        <v>108</v>
      </c>
      <c r="B70" s="51" t="s">
        <v>109</v>
      </c>
      <c r="C70" s="52">
        <f>FC_IND_NMM_CM_E!C70+FC_IND_NMM_CR_E!C70+FC_IND_NMM_GL_E!C70</f>
        <v>0</v>
      </c>
      <c r="D70" s="52">
        <f>FC_IND_NMM_CM_E!D70+FC_IND_NMM_CR_E!D70+FC_IND_NMM_GL_E!D70</f>
        <v>0</v>
      </c>
      <c r="E70" s="52">
        <f>FC_IND_NMM_CM_E!E70+FC_IND_NMM_CR_E!E70+FC_IND_NMM_GL_E!E70</f>
        <v>0</v>
      </c>
      <c r="F70" s="52">
        <f>FC_IND_NMM_CM_E!F70+FC_IND_NMM_CR_E!F70+FC_IND_NMM_GL_E!F70</f>
        <v>0</v>
      </c>
      <c r="G70" s="52">
        <f>FC_IND_NMM_CM_E!G70+FC_IND_NMM_CR_E!G70+FC_IND_NMM_GL_E!G70</f>
        <v>0</v>
      </c>
      <c r="H70" s="52">
        <f>FC_IND_NMM_CM_E!H70+FC_IND_NMM_CR_E!H70+FC_IND_NMM_GL_E!H70</f>
        <v>0</v>
      </c>
      <c r="I70" s="52">
        <f>FC_IND_NMM_CM_E!I70+FC_IND_NMM_CR_E!I70+FC_IND_NMM_GL_E!I70</f>
        <v>0</v>
      </c>
      <c r="J70" s="52">
        <f>FC_IND_NMM_CM_E!J70+FC_IND_NMM_CR_E!J70+FC_IND_NMM_GL_E!J70</f>
        <v>0</v>
      </c>
      <c r="K70" s="52">
        <f>FC_IND_NMM_CM_E!K70+FC_IND_NMM_CR_E!K70+FC_IND_NMM_GL_E!K70</f>
        <v>0</v>
      </c>
      <c r="L70" s="52">
        <f>FC_IND_NMM_CM_E!L70+FC_IND_NMM_CR_E!L70+FC_IND_NMM_GL_E!L70</f>
        <v>0</v>
      </c>
      <c r="M70" s="52">
        <f>FC_IND_NMM_CM_E!M70+FC_IND_NMM_CR_E!M70+FC_IND_NMM_GL_E!M70</f>
        <v>0</v>
      </c>
      <c r="N70" s="52">
        <f>FC_IND_NMM_CM_E!N70+FC_IND_NMM_CR_E!N70+FC_IND_NMM_GL_E!N70</f>
        <v>0</v>
      </c>
      <c r="O70" s="52">
        <f>FC_IND_NMM_CM_E!O70+FC_IND_NMM_CR_E!O70+FC_IND_NMM_GL_E!O70</f>
        <v>0</v>
      </c>
      <c r="P70" s="52">
        <f>FC_IND_NMM_CM_E!P70+FC_IND_NMM_CR_E!P70+FC_IND_NMM_GL_E!P70</f>
        <v>0</v>
      </c>
      <c r="Q70" s="52">
        <f>FC_IND_NMM_CM_E!Q70+FC_IND_NMM_CR_E!Q70+FC_IND_NMM_GL_E!Q70</f>
        <v>0</v>
      </c>
      <c r="R70" s="52">
        <f>FC_IND_NMM_CM_E!R70+FC_IND_NMM_CR_E!R70+FC_IND_NMM_GL_E!R70</f>
        <v>0</v>
      </c>
      <c r="S70" s="52">
        <f>FC_IND_NMM_CM_E!S70+FC_IND_NMM_CR_E!S70+FC_IND_NMM_GL_E!S70</f>
        <v>0</v>
      </c>
      <c r="T70" s="52">
        <f>FC_IND_NMM_CM_E!T70+FC_IND_NMM_CR_E!T70+FC_IND_NMM_GL_E!T70</f>
        <v>0</v>
      </c>
      <c r="U70" s="52">
        <f>FC_IND_NMM_CM_E!U70+FC_IND_NMM_CR_E!U70+FC_IND_NMM_GL_E!U70</f>
        <v>0</v>
      </c>
      <c r="V70" s="52">
        <f>FC_IND_NMM_CM_E!V70+FC_IND_NMM_CR_E!V70+FC_IND_NMM_GL_E!V70</f>
        <v>0</v>
      </c>
      <c r="W70" s="52">
        <f>FC_IND_NMM_CM_E!W70+FC_IND_NMM_CR_E!W70+FC_IND_NMM_GL_E!W70</f>
        <v>0</v>
      </c>
      <c r="X70" s="52">
        <f>FC_IND_NMM_CM_E!X70+FC_IND_NMM_CR_E!X70+FC_IND_NMM_GL_E!X70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FC_IND_NMM_CM_E!C71+FC_IND_NMM_CR_E!C71+FC_IND_NMM_GL_E!C71</f>
        <v>0</v>
      </c>
      <c r="D71" s="52">
        <f>FC_IND_NMM_CM_E!D71+FC_IND_NMM_CR_E!D71+FC_IND_NMM_GL_E!D71</f>
        <v>0</v>
      </c>
      <c r="E71" s="52">
        <f>FC_IND_NMM_CM_E!E71+FC_IND_NMM_CR_E!E71+FC_IND_NMM_GL_E!E71</f>
        <v>0</v>
      </c>
      <c r="F71" s="52">
        <f>FC_IND_NMM_CM_E!F71+FC_IND_NMM_CR_E!F71+FC_IND_NMM_GL_E!F71</f>
        <v>0</v>
      </c>
      <c r="G71" s="52">
        <f>FC_IND_NMM_CM_E!G71+FC_IND_NMM_CR_E!G71+FC_IND_NMM_GL_E!G71</f>
        <v>0</v>
      </c>
      <c r="H71" s="52">
        <f>FC_IND_NMM_CM_E!H71+FC_IND_NMM_CR_E!H71+FC_IND_NMM_GL_E!H71</f>
        <v>0</v>
      </c>
      <c r="I71" s="52">
        <f>FC_IND_NMM_CM_E!I71+FC_IND_NMM_CR_E!I71+FC_IND_NMM_GL_E!I71</f>
        <v>0</v>
      </c>
      <c r="J71" s="52">
        <f>FC_IND_NMM_CM_E!J71+FC_IND_NMM_CR_E!J71+FC_IND_NMM_GL_E!J71</f>
        <v>0</v>
      </c>
      <c r="K71" s="52">
        <f>FC_IND_NMM_CM_E!K71+FC_IND_NMM_CR_E!K71+FC_IND_NMM_GL_E!K71</f>
        <v>0</v>
      </c>
      <c r="L71" s="52">
        <f>FC_IND_NMM_CM_E!L71+FC_IND_NMM_CR_E!L71+FC_IND_NMM_GL_E!L71</f>
        <v>0</v>
      </c>
      <c r="M71" s="52">
        <f>FC_IND_NMM_CM_E!M71+FC_IND_NMM_CR_E!M71+FC_IND_NMM_GL_E!M71</f>
        <v>0</v>
      </c>
      <c r="N71" s="52">
        <f>FC_IND_NMM_CM_E!N71+FC_IND_NMM_CR_E!N71+FC_IND_NMM_GL_E!N71</f>
        <v>0</v>
      </c>
      <c r="O71" s="52">
        <f>FC_IND_NMM_CM_E!O71+FC_IND_NMM_CR_E!O71+FC_IND_NMM_GL_E!O71</f>
        <v>0</v>
      </c>
      <c r="P71" s="52">
        <f>FC_IND_NMM_CM_E!P71+FC_IND_NMM_CR_E!P71+FC_IND_NMM_GL_E!P71</f>
        <v>0</v>
      </c>
      <c r="Q71" s="52">
        <f>FC_IND_NMM_CM_E!Q71+FC_IND_NMM_CR_E!Q71+FC_IND_NMM_GL_E!Q71</f>
        <v>0</v>
      </c>
      <c r="R71" s="52">
        <f>FC_IND_NMM_CM_E!R71+FC_IND_NMM_CR_E!R71+FC_IND_NMM_GL_E!R71</f>
        <v>0</v>
      </c>
      <c r="S71" s="52">
        <f>FC_IND_NMM_CM_E!S71+FC_IND_NMM_CR_E!S71+FC_IND_NMM_GL_E!S71</f>
        <v>0</v>
      </c>
      <c r="T71" s="52">
        <f>FC_IND_NMM_CM_E!T71+FC_IND_NMM_CR_E!T71+FC_IND_NMM_GL_E!T71</f>
        <v>0</v>
      </c>
      <c r="U71" s="52">
        <f>FC_IND_NMM_CM_E!U71+FC_IND_NMM_CR_E!U71+FC_IND_NMM_GL_E!U71</f>
        <v>0</v>
      </c>
      <c r="V71" s="52">
        <f>FC_IND_NMM_CM_E!V71+FC_IND_NMM_CR_E!V71+FC_IND_NMM_GL_E!V71</f>
        <v>0</v>
      </c>
      <c r="W71" s="52">
        <f>FC_IND_NMM_CM_E!W71+FC_IND_NMM_CR_E!W71+FC_IND_NMM_GL_E!W71</f>
        <v>0</v>
      </c>
      <c r="X71" s="52">
        <f>FC_IND_NMM_CM_E!X71+FC_IND_NMM_CR_E!X71+FC_IND_NMM_GL_E!X71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FC_IND_NMM_CM_E!C72+FC_IND_NMM_CR_E!C72+FC_IND_NMM_GL_E!C72</f>
        <v>0</v>
      </c>
      <c r="D72" s="55">
        <f>FC_IND_NMM_CM_E!D72+FC_IND_NMM_CR_E!D72+FC_IND_NMM_GL_E!D72</f>
        <v>0</v>
      </c>
      <c r="E72" s="55">
        <f>FC_IND_NMM_CM_E!E72+FC_IND_NMM_CR_E!E72+FC_IND_NMM_GL_E!E72</f>
        <v>0</v>
      </c>
      <c r="F72" s="55">
        <f>FC_IND_NMM_CM_E!F72+FC_IND_NMM_CR_E!F72+FC_IND_NMM_GL_E!F72</f>
        <v>0</v>
      </c>
      <c r="G72" s="55">
        <f>FC_IND_NMM_CM_E!G72+FC_IND_NMM_CR_E!G72+FC_IND_NMM_GL_E!G72</f>
        <v>0</v>
      </c>
      <c r="H72" s="55">
        <f>FC_IND_NMM_CM_E!H72+FC_IND_NMM_CR_E!H72+FC_IND_NMM_GL_E!H72</f>
        <v>0</v>
      </c>
      <c r="I72" s="55">
        <f>FC_IND_NMM_CM_E!I72+FC_IND_NMM_CR_E!I72+FC_IND_NMM_GL_E!I72</f>
        <v>0</v>
      </c>
      <c r="J72" s="55">
        <f>FC_IND_NMM_CM_E!J72+FC_IND_NMM_CR_E!J72+FC_IND_NMM_GL_E!J72</f>
        <v>0</v>
      </c>
      <c r="K72" s="55">
        <f>FC_IND_NMM_CM_E!K72+FC_IND_NMM_CR_E!K72+FC_IND_NMM_GL_E!K72</f>
        <v>0</v>
      </c>
      <c r="L72" s="55">
        <f>FC_IND_NMM_CM_E!L72+FC_IND_NMM_CR_E!L72+FC_IND_NMM_GL_E!L72</f>
        <v>0</v>
      </c>
      <c r="M72" s="55">
        <f>FC_IND_NMM_CM_E!M72+FC_IND_NMM_CR_E!M72+FC_IND_NMM_GL_E!M72</f>
        <v>0</v>
      </c>
      <c r="N72" s="55">
        <f>FC_IND_NMM_CM_E!N72+FC_IND_NMM_CR_E!N72+FC_IND_NMM_GL_E!N72</f>
        <v>0</v>
      </c>
      <c r="O72" s="55">
        <f>FC_IND_NMM_CM_E!O72+FC_IND_NMM_CR_E!O72+FC_IND_NMM_GL_E!O72</f>
        <v>0</v>
      </c>
      <c r="P72" s="55">
        <f>FC_IND_NMM_CM_E!P72+FC_IND_NMM_CR_E!P72+FC_IND_NMM_GL_E!P72</f>
        <v>0</v>
      </c>
      <c r="Q72" s="55">
        <f>FC_IND_NMM_CM_E!Q72+FC_IND_NMM_CR_E!Q72+FC_IND_NMM_GL_E!Q72</f>
        <v>0</v>
      </c>
      <c r="R72" s="55">
        <f>FC_IND_NMM_CM_E!R72+FC_IND_NMM_CR_E!R72+FC_IND_NMM_GL_E!R72</f>
        <v>0</v>
      </c>
      <c r="S72" s="55">
        <f>FC_IND_NMM_CM_E!S72+FC_IND_NMM_CR_E!S72+FC_IND_NMM_GL_E!S72</f>
        <v>0</v>
      </c>
      <c r="T72" s="55">
        <f>FC_IND_NMM_CM_E!T72+FC_IND_NMM_CR_E!T72+FC_IND_NMM_GL_E!T72</f>
        <v>0</v>
      </c>
      <c r="U72" s="55">
        <f>FC_IND_NMM_CM_E!U72+FC_IND_NMM_CR_E!U72+FC_IND_NMM_GL_E!U72</f>
        <v>0</v>
      </c>
      <c r="V72" s="55">
        <f>FC_IND_NMM_CM_E!V72+FC_IND_NMM_CR_E!V72+FC_IND_NMM_GL_E!V72</f>
        <v>0</v>
      </c>
      <c r="W72" s="55">
        <f>FC_IND_NMM_CM_E!W72+FC_IND_NMM_CR_E!W72+FC_IND_NMM_GL_E!W72</f>
        <v>0</v>
      </c>
      <c r="X72" s="55">
        <f>FC_IND_NMM_CM_E!X72+FC_IND_NMM_CR_E!X72+FC_IND_NMM_GL_E!X72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0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285</v>
      </c>
      <c r="B1" s="4" t="s">
        <v>284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475.94940425067443</v>
      </c>
      <c r="D2" s="21">
        <f t="shared" ref="D2:X2" si="0">SUM(D3,D17,D22,D25,D26,D51,D52)</f>
        <v>452.531175488771</v>
      </c>
      <c r="E2" s="21">
        <f t="shared" si="0"/>
        <v>483.80353669927314</v>
      </c>
      <c r="F2" s="21">
        <f t="shared" si="0"/>
        <v>526.19555022205645</v>
      </c>
      <c r="G2" s="21">
        <f t="shared" si="0"/>
        <v>553.38733389822744</v>
      </c>
      <c r="H2" s="21">
        <f t="shared" si="0"/>
        <v>504.68636632632547</v>
      </c>
      <c r="I2" s="21">
        <f t="shared" si="0"/>
        <v>487.5169189286442</v>
      </c>
      <c r="J2" s="21">
        <f t="shared" si="0"/>
        <v>575.11516348560724</v>
      </c>
      <c r="K2" s="21">
        <f t="shared" si="0"/>
        <v>604.55070513823625</v>
      </c>
      <c r="L2" s="21">
        <f t="shared" si="0"/>
        <v>481.31126518576644</v>
      </c>
      <c r="M2" s="21">
        <f t="shared" si="0"/>
        <v>424.43814505732053</v>
      </c>
      <c r="N2" s="21">
        <f t="shared" si="0"/>
        <v>345.35643898448524</v>
      </c>
      <c r="O2" s="21">
        <f t="shared" si="0"/>
        <v>304.50906373918474</v>
      </c>
      <c r="P2" s="21">
        <f t="shared" si="0"/>
        <v>280.28288790484856</v>
      </c>
      <c r="Q2" s="21">
        <f t="shared" si="0"/>
        <v>259.24555906701289</v>
      </c>
      <c r="R2" s="21">
        <f t="shared" si="0"/>
        <v>255.15836825421434</v>
      </c>
      <c r="S2" s="21">
        <f t="shared" si="0"/>
        <v>309.40453425402262</v>
      </c>
      <c r="T2" s="21">
        <f t="shared" si="0"/>
        <v>372.92956910933515</v>
      </c>
      <c r="U2" s="21">
        <f t="shared" si="0"/>
        <v>334.34122029941375</v>
      </c>
      <c r="V2" s="21">
        <f t="shared" si="0"/>
        <v>376.66641361400389</v>
      </c>
      <c r="W2" s="21">
        <f t="shared" si="0"/>
        <v>360.86264556279036</v>
      </c>
      <c r="X2" s="21">
        <f t="shared" si="0"/>
        <v>318.15224176473487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66.566786346633577</v>
      </c>
      <c r="D3" s="24">
        <f t="shared" ref="D3:W3" si="2">SUM(D4,D8,D11)</f>
        <v>72.320157453018012</v>
      </c>
      <c r="E3" s="24">
        <f t="shared" si="2"/>
        <v>74.703648073876323</v>
      </c>
      <c r="F3" s="24">
        <f t="shared" si="2"/>
        <v>83.436852884535469</v>
      </c>
      <c r="G3" s="24">
        <f t="shared" si="2"/>
        <v>90.11293272645041</v>
      </c>
      <c r="H3" s="24">
        <f t="shared" si="2"/>
        <v>77.996798675312476</v>
      </c>
      <c r="I3" s="24">
        <f t="shared" si="2"/>
        <v>86.129771578751942</v>
      </c>
      <c r="J3" s="24">
        <f t="shared" si="2"/>
        <v>83.220876122819092</v>
      </c>
      <c r="K3" s="24">
        <f t="shared" si="2"/>
        <v>81.462877107751936</v>
      </c>
      <c r="L3" s="24">
        <f t="shared" si="2"/>
        <v>35.015649313974215</v>
      </c>
      <c r="M3" s="24">
        <f t="shared" si="2"/>
        <v>43.132375201046322</v>
      </c>
      <c r="N3" s="24">
        <f t="shared" si="2"/>
        <v>22.633987255522886</v>
      </c>
      <c r="O3" s="24">
        <f t="shared" si="2"/>
        <v>0.38148805558690241</v>
      </c>
      <c r="P3" s="24">
        <f t="shared" si="2"/>
        <v>9.9505236708516881E-2</v>
      </c>
      <c r="Q3" s="24">
        <f t="shared" si="2"/>
        <v>0.61832908451687463</v>
      </c>
      <c r="R3" s="24">
        <f t="shared" si="2"/>
        <v>2.348971137535643</v>
      </c>
      <c r="S3" s="24">
        <f t="shared" si="2"/>
        <v>0</v>
      </c>
      <c r="T3" s="24">
        <f t="shared" si="2"/>
        <v>5.5132449211555912</v>
      </c>
      <c r="U3" s="24">
        <f t="shared" si="2"/>
        <v>33.707709705246835</v>
      </c>
      <c r="V3" s="24">
        <f t="shared" si="2"/>
        <v>55.906834133030493</v>
      </c>
      <c r="W3" s="24">
        <f t="shared" si="2"/>
        <v>40.416893801872348</v>
      </c>
      <c r="X3" s="24">
        <f t="shared" ref="X3" si="3">SUM(X4,X8,X11)</f>
        <v>104.94074677791727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66.566786346633577</v>
      </c>
      <c r="D4" s="19">
        <f t="shared" ref="D4:W4" si="5">SUM(D5:D7)</f>
        <v>72.320157453018012</v>
      </c>
      <c r="E4" s="19">
        <f t="shared" si="5"/>
        <v>74.703648073876323</v>
      </c>
      <c r="F4" s="19">
        <f t="shared" si="5"/>
        <v>83.436852884535469</v>
      </c>
      <c r="G4" s="19">
        <f t="shared" si="5"/>
        <v>89.801284306473079</v>
      </c>
      <c r="H4" s="19">
        <f t="shared" si="5"/>
        <v>77.70121372179517</v>
      </c>
      <c r="I4" s="19">
        <f t="shared" si="5"/>
        <v>85.828595710200517</v>
      </c>
      <c r="J4" s="19">
        <f t="shared" si="5"/>
        <v>82.847258062360794</v>
      </c>
      <c r="K4" s="19">
        <f t="shared" si="5"/>
        <v>81.078661129315179</v>
      </c>
      <c r="L4" s="19">
        <f t="shared" si="5"/>
        <v>34.695784630888518</v>
      </c>
      <c r="M4" s="19">
        <f t="shared" si="5"/>
        <v>42.792212803085881</v>
      </c>
      <c r="N4" s="19">
        <f t="shared" si="5"/>
        <v>22.230094610557298</v>
      </c>
      <c r="O4" s="19">
        <f t="shared" si="5"/>
        <v>0</v>
      </c>
      <c r="P4" s="19">
        <f t="shared" si="5"/>
        <v>0</v>
      </c>
      <c r="Q4" s="19">
        <f t="shared" si="5"/>
        <v>0.61832908451687463</v>
      </c>
      <c r="R4" s="19">
        <f t="shared" si="5"/>
        <v>2.348971137535643</v>
      </c>
      <c r="S4" s="19">
        <f t="shared" si="5"/>
        <v>0</v>
      </c>
      <c r="T4" s="19">
        <f t="shared" si="5"/>
        <v>5.5132449211555912</v>
      </c>
      <c r="U4" s="19">
        <f t="shared" si="5"/>
        <v>33.707709705246835</v>
      </c>
      <c r="V4" s="19">
        <f t="shared" si="5"/>
        <v>55.906834133030493</v>
      </c>
      <c r="W4" s="19">
        <f t="shared" si="5"/>
        <v>40.416893801872348</v>
      </c>
      <c r="X4" s="19">
        <f t="shared" ref="X4" si="6">SUM(X5:X7)</f>
        <v>104.94074677791727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66.566786346633577</v>
      </c>
      <c r="D7" s="8">
        <v>72.320157453018012</v>
      </c>
      <c r="E7" s="8">
        <v>74.703648073876323</v>
      </c>
      <c r="F7" s="8">
        <v>83.436852884535469</v>
      </c>
      <c r="G7" s="8">
        <v>89.801284306473079</v>
      </c>
      <c r="H7" s="8">
        <v>77.70121372179517</v>
      </c>
      <c r="I7" s="8">
        <v>85.828595710200517</v>
      </c>
      <c r="J7" s="8">
        <v>82.847258062360794</v>
      </c>
      <c r="K7" s="8">
        <v>81.078661129315179</v>
      </c>
      <c r="L7" s="8">
        <v>34.695784630888518</v>
      </c>
      <c r="M7" s="8">
        <v>42.792212803085881</v>
      </c>
      <c r="N7" s="8">
        <v>22.230094610557298</v>
      </c>
      <c r="O7" s="8">
        <v>0</v>
      </c>
      <c r="P7" s="8">
        <v>0</v>
      </c>
      <c r="Q7" s="8">
        <v>0.61832908451687463</v>
      </c>
      <c r="R7" s="8">
        <v>2.348971137535643</v>
      </c>
      <c r="S7" s="8">
        <v>0</v>
      </c>
      <c r="T7" s="8">
        <v>5.5132449211555912</v>
      </c>
      <c r="U7" s="8">
        <v>33.707709705246835</v>
      </c>
      <c r="V7" s="8">
        <v>55.906834133030493</v>
      </c>
      <c r="W7" s="8">
        <v>40.416893801872348</v>
      </c>
      <c r="X7" s="8">
        <v>104.94074677791727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0.31164841997733239</v>
      </c>
      <c r="H8" s="19">
        <f t="shared" si="7"/>
        <v>0.29558495351730329</v>
      </c>
      <c r="I8" s="19">
        <f t="shared" si="7"/>
        <v>0.30117586855142164</v>
      </c>
      <c r="J8" s="19">
        <f t="shared" si="7"/>
        <v>0.3736180604582936</v>
      </c>
      <c r="K8" s="19">
        <f t="shared" si="7"/>
        <v>0.38421597843676053</v>
      </c>
      <c r="L8" s="19">
        <f t="shared" si="7"/>
        <v>0.31986468308570037</v>
      </c>
      <c r="M8" s="19">
        <f t="shared" si="7"/>
        <v>0.34016239796044201</v>
      </c>
      <c r="N8" s="19">
        <f t="shared" si="7"/>
        <v>0.40389264496558769</v>
      </c>
      <c r="O8" s="19">
        <f t="shared" si="7"/>
        <v>0.38148805558690241</v>
      </c>
      <c r="P8" s="19">
        <f t="shared" si="7"/>
        <v>9.9505236708516881E-2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0.31164841997733239</v>
      </c>
      <c r="H10" s="8">
        <v>0.29558495351730329</v>
      </c>
      <c r="I10" s="8">
        <v>0.30117586855142164</v>
      </c>
      <c r="J10" s="8">
        <v>0.3736180604582936</v>
      </c>
      <c r="K10" s="8">
        <v>0.38421597843676053</v>
      </c>
      <c r="L10" s="8">
        <v>0.31986468308570037</v>
      </c>
      <c r="M10" s="8">
        <v>0.34016239796044201</v>
      </c>
      <c r="N10" s="8">
        <v>0.40389264496558769</v>
      </c>
      <c r="O10" s="8">
        <v>0.38148805558690241</v>
      </c>
      <c r="P10" s="8">
        <v>9.9505236708516881E-2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409.38261790404084</v>
      </c>
      <c r="D26" s="27">
        <f t="shared" si="11"/>
        <v>378.46577030862829</v>
      </c>
      <c r="E26" s="27">
        <f t="shared" si="11"/>
        <v>409.09988862539683</v>
      </c>
      <c r="F26" s="27">
        <f t="shared" si="11"/>
        <v>441.17528851661825</v>
      </c>
      <c r="G26" s="27">
        <f t="shared" si="11"/>
        <v>456.04046634821572</v>
      </c>
      <c r="H26" s="27">
        <f t="shared" si="11"/>
        <v>412.64071612871703</v>
      </c>
      <c r="I26" s="27">
        <f t="shared" si="11"/>
        <v>393.91739361374164</v>
      </c>
      <c r="J26" s="27">
        <f t="shared" si="11"/>
        <v>457.97215880635127</v>
      </c>
      <c r="K26" s="27">
        <f t="shared" si="11"/>
        <v>494.23643860452762</v>
      </c>
      <c r="L26" s="27">
        <f t="shared" si="11"/>
        <v>415.36490055913885</v>
      </c>
      <c r="M26" s="27">
        <f t="shared" si="11"/>
        <v>347.09043510334197</v>
      </c>
      <c r="N26" s="27">
        <f t="shared" si="11"/>
        <v>322.21077639029937</v>
      </c>
      <c r="O26" s="27">
        <f t="shared" si="11"/>
        <v>302.18334352552642</v>
      </c>
      <c r="P26" s="27">
        <f t="shared" si="11"/>
        <v>277.54748937857516</v>
      </c>
      <c r="Q26" s="27">
        <f t="shared" si="11"/>
        <v>237.88483007593561</v>
      </c>
      <c r="R26" s="27">
        <f t="shared" si="11"/>
        <v>217.9690195586935</v>
      </c>
      <c r="S26" s="27">
        <f t="shared" si="11"/>
        <v>263.63686742117449</v>
      </c>
      <c r="T26" s="27">
        <f t="shared" si="11"/>
        <v>292.19172549241404</v>
      </c>
      <c r="U26" s="27">
        <f t="shared" si="11"/>
        <v>216.91802562694326</v>
      </c>
      <c r="V26" s="27">
        <f t="shared" si="11"/>
        <v>199.57533080391838</v>
      </c>
      <c r="W26" s="27">
        <f t="shared" si="11"/>
        <v>192.96568705326652</v>
      </c>
      <c r="X26" s="27">
        <f t="shared" si="11"/>
        <v>69.631940301301498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409.38261790404084</v>
      </c>
      <c r="D33" s="19">
        <f t="shared" si="13"/>
        <v>378.46577030862829</v>
      </c>
      <c r="E33" s="19">
        <f t="shared" si="13"/>
        <v>409.09988862539683</v>
      </c>
      <c r="F33" s="19">
        <f t="shared" si="13"/>
        <v>441.17528851661825</v>
      </c>
      <c r="G33" s="19">
        <f t="shared" si="13"/>
        <v>456.04046634821572</v>
      </c>
      <c r="H33" s="19">
        <f t="shared" si="13"/>
        <v>412.64071612871703</v>
      </c>
      <c r="I33" s="19">
        <f t="shared" si="13"/>
        <v>393.91739361374164</v>
      </c>
      <c r="J33" s="19">
        <f t="shared" si="13"/>
        <v>457.97215880635127</v>
      </c>
      <c r="K33" s="19">
        <f t="shared" si="13"/>
        <v>494.23643860452762</v>
      </c>
      <c r="L33" s="19">
        <f t="shared" si="13"/>
        <v>415.36490055913885</v>
      </c>
      <c r="M33" s="19">
        <f t="shared" si="13"/>
        <v>347.09043510334197</v>
      </c>
      <c r="N33" s="19">
        <f t="shared" si="13"/>
        <v>322.21077639029937</v>
      </c>
      <c r="O33" s="19">
        <f t="shared" si="13"/>
        <v>302.18334352552642</v>
      </c>
      <c r="P33" s="19">
        <f t="shared" si="13"/>
        <v>277.54748937857516</v>
      </c>
      <c r="Q33" s="19">
        <f t="shared" si="13"/>
        <v>237.88483007593561</v>
      </c>
      <c r="R33" s="19">
        <f t="shared" si="13"/>
        <v>217.9690195586935</v>
      </c>
      <c r="S33" s="19">
        <f t="shared" si="13"/>
        <v>263.63686742117449</v>
      </c>
      <c r="T33" s="19">
        <f t="shared" si="13"/>
        <v>292.19172549241404</v>
      </c>
      <c r="U33" s="19">
        <f t="shared" si="13"/>
        <v>216.91802562694326</v>
      </c>
      <c r="V33" s="19">
        <f t="shared" si="13"/>
        <v>199.57533080391838</v>
      </c>
      <c r="W33" s="19">
        <f t="shared" si="13"/>
        <v>192.96568705326652</v>
      </c>
      <c r="X33" s="19">
        <f t="shared" si="13"/>
        <v>69.631940301301498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1.9365854734377321</v>
      </c>
      <c r="N36" s="8">
        <v>2.2994094401923295</v>
      </c>
      <c r="O36" s="8">
        <v>2.1718574162495039</v>
      </c>
      <c r="P36" s="8">
        <v>0.56649528900341972</v>
      </c>
      <c r="Q36" s="8">
        <v>0.20939028300422011</v>
      </c>
      <c r="R36" s="8">
        <v>0.48342030139844233</v>
      </c>
      <c r="S36" s="8">
        <v>0.69665816485040177</v>
      </c>
      <c r="T36" s="8">
        <v>0.52907158890640538</v>
      </c>
      <c r="U36" s="8">
        <v>0.73133141302922788</v>
      </c>
      <c r="V36" s="8">
        <v>1.0555582891619959</v>
      </c>
      <c r="W36" s="8">
        <v>1.2492766286673507</v>
      </c>
      <c r="X36" s="8">
        <v>1.3129241130246945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0.1521645325153908</v>
      </c>
      <c r="U41" s="8">
        <v>0.12035668623323659</v>
      </c>
      <c r="V41" s="8">
        <v>5.1465497171294068E-2</v>
      </c>
      <c r="W41" s="8">
        <v>5.0167483555841177E-2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6.9331965418058079</v>
      </c>
      <c r="P43" s="8">
        <v>0.6208921410456788</v>
      </c>
      <c r="Q43" s="8">
        <v>0.23997027435813215</v>
      </c>
      <c r="R43" s="8">
        <v>1.0646541744690563</v>
      </c>
      <c r="S43" s="8">
        <v>1.5241886251032146</v>
      </c>
      <c r="T43" s="8">
        <v>2.4519262995235893</v>
      </c>
      <c r="U43" s="8">
        <v>2.7012517421617139</v>
      </c>
      <c r="V43" s="8">
        <v>4.6956480189987193</v>
      </c>
      <c r="W43" s="8">
        <v>4.0411971639692119</v>
      </c>
      <c r="X43" s="8">
        <v>10.320751151631294</v>
      </c>
    </row>
    <row r="44" spans="1:24" ht="11.25" customHeight="1" x14ac:dyDescent="0.2">
      <c r="A44" s="28" t="s">
        <v>74</v>
      </c>
      <c r="B44" s="7" t="s">
        <v>75</v>
      </c>
      <c r="C44" s="8">
        <v>116.14663835078979</v>
      </c>
      <c r="D44" s="8">
        <v>92.714614698770475</v>
      </c>
      <c r="E44" s="8">
        <v>99.169302743798823</v>
      </c>
      <c r="F44" s="8">
        <v>120.74045473407995</v>
      </c>
      <c r="G44" s="8">
        <v>126.41096176390595</v>
      </c>
      <c r="H44" s="8">
        <v>65.233974310346895</v>
      </c>
      <c r="I44" s="8">
        <v>62.875005632060642</v>
      </c>
      <c r="J44" s="8">
        <v>84.740470055551938</v>
      </c>
      <c r="K44" s="8">
        <v>87.640007984876874</v>
      </c>
      <c r="L44" s="8">
        <v>57.768264459489053</v>
      </c>
      <c r="M44" s="8">
        <v>51.011797958563285</v>
      </c>
      <c r="N44" s="8">
        <v>36.426440049169926</v>
      </c>
      <c r="O44" s="8">
        <v>29.857916332270474</v>
      </c>
      <c r="P44" s="8">
        <v>4.7722746181838893</v>
      </c>
      <c r="Q44" s="8">
        <v>1.5463764873371912</v>
      </c>
      <c r="R44" s="8">
        <v>4.09888029201527</v>
      </c>
      <c r="S44" s="8">
        <v>7.3419108165914491</v>
      </c>
      <c r="T44" s="8">
        <v>18.23401473122868</v>
      </c>
      <c r="U44" s="8">
        <v>28.4174027675401</v>
      </c>
      <c r="V44" s="8">
        <v>39.149074887587318</v>
      </c>
      <c r="W44" s="8">
        <v>24.708104783972562</v>
      </c>
      <c r="X44" s="8">
        <v>26.586370627386028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293.23597955325107</v>
      </c>
      <c r="D48" s="8">
        <v>285.75115560985779</v>
      </c>
      <c r="E48" s="8">
        <v>309.93058588159801</v>
      </c>
      <c r="F48" s="8">
        <v>320.43483378253831</v>
      </c>
      <c r="G48" s="8">
        <v>329.62950458430976</v>
      </c>
      <c r="H48" s="8">
        <v>347.40674181837011</v>
      </c>
      <c r="I48" s="8">
        <v>331.04238798168097</v>
      </c>
      <c r="J48" s="8">
        <v>373.23168875079932</v>
      </c>
      <c r="K48" s="8">
        <v>406.59643061965073</v>
      </c>
      <c r="L48" s="8">
        <v>357.5966360996498</v>
      </c>
      <c r="M48" s="8">
        <v>294.14205167134094</v>
      </c>
      <c r="N48" s="8">
        <v>283.48492690093713</v>
      </c>
      <c r="O48" s="8">
        <v>263.22037323520061</v>
      </c>
      <c r="P48" s="8">
        <v>271.58782733034218</v>
      </c>
      <c r="Q48" s="8">
        <v>235.88909303123606</v>
      </c>
      <c r="R48" s="8">
        <v>212.32206479081074</v>
      </c>
      <c r="S48" s="8">
        <v>254.07410981462942</v>
      </c>
      <c r="T48" s="8">
        <v>270.82454834023997</v>
      </c>
      <c r="U48" s="8">
        <v>184.94768301797899</v>
      </c>
      <c r="V48" s="8">
        <v>154.62358411099905</v>
      </c>
      <c r="W48" s="8">
        <v>162.91694099310155</v>
      </c>
      <c r="X48" s="8">
        <v>31.411894409259478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1.7452477271247222</v>
      </c>
      <c r="E52" s="27">
        <f t="shared" si="14"/>
        <v>0</v>
      </c>
      <c r="F52" s="27">
        <f t="shared" si="14"/>
        <v>1.5834088209026813</v>
      </c>
      <c r="G52" s="27">
        <f t="shared" si="14"/>
        <v>7.233934823561297</v>
      </c>
      <c r="H52" s="27">
        <f t="shared" si="14"/>
        <v>14.048851522295966</v>
      </c>
      <c r="I52" s="27">
        <f t="shared" si="14"/>
        <v>7.469753736150591</v>
      </c>
      <c r="J52" s="27">
        <f t="shared" si="14"/>
        <v>33.922128556436903</v>
      </c>
      <c r="K52" s="27">
        <f t="shared" si="14"/>
        <v>28.851389425956615</v>
      </c>
      <c r="L52" s="27">
        <f t="shared" si="14"/>
        <v>30.930715312653369</v>
      </c>
      <c r="M52" s="27">
        <f t="shared" si="14"/>
        <v>34.215334752932208</v>
      </c>
      <c r="N52" s="27">
        <f t="shared" si="14"/>
        <v>0.51167533866300874</v>
      </c>
      <c r="O52" s="27">
        <f t="shared" si="14"/>
        <v>1.9442321580714303</v>
      </c>
      <c r="P52" s="27">
        <f t="shared" si="14"/>
        <v>2.6358932895648892</v>
      </c>
      <c r="Q52" s="27">
        <f t="shared" si="14"/>
        <v>20.742399906560422</v>
      </c>
      <c r="R52" s="27">
        <f t="shared" si="14"/>
        <v>34.840377557985207</v>
      </c>
      <c r="S52" s="27">
        <f t="shared" si="14"/>
        <v>45.767666832848114</v>
      </c>
      <c r="T52" s="27">
        <f t="shared" si="14"/>
        <v>75.224598695765508</v>
      </c>
      <c r="U52" s="27">
        <f t="shared" si="14"/>
        <v>83.715484967223659</v>
      </c>
      <c r="V52" s="27">
        <f t="shared" si="14"/>
        <v>121.18424867705505</v>
      </c>
      <c r="W52" s="27">
        <f t="shared" si="14"/>
        <v>127.48006470765145</v>
      </c>
      <c r="X52" s="27">
        <f t="shared" si="14"/>
        <v>143.57955468551611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1.7452477271247222</v>
      </c>
      <c r="E53" s="8">
        <v>0</v>
      </c>
      <c r="F53" s="8">
        <v>1.5834088209026813</v>
      </c>
      <c r="G53" s="8">
        <v>7.233934823561297</v>
      </c>
      <c r="H53" s="8">
        <v>14.048851522295966</v>
      </c>
      <c r="I53" s="8">
        <v>7.469753736150591</v>
      </c>
      <c r="J53" s="8">
        <v>33.922128556436903</v>
      </c>
      <c r="K53" s="8">
        <v>28.851389425956615</v>
      </c>
      <c r="L53" s="8">
        <v>30.930715312653369</v>
      </c>
      <c r="M53" s="8">
        <v>34.215334752932208</v>
      </c>
      <c r="N53" s="8">
        <v>0.51167533866300874</v>
      </c>
      <c r="O53" s="8">
        <v>0</v>
      </c>
      <c r="P53" s="8">
        <v>0</v>
      </c>
      <c r="Q53" s="8">
        <v>18.404274153845616</v>
      </c>
      <c r="R53" s="8">
        <v>16.904432134252247</v>
      </c>
      <c r="S53" s="8">
        <v>8.8225187701942271</v>
      </c>
      <c r="T53" s="8">
        <v>10.207235106306197</v>
      </c>
      <c r="U53" s="8">
        <v>18.225919328337689</v>
      </c>
      <c r="V53" s="8">
        <v>21.484973058580636</v>
      </c>
      <c r="W53" s="8">
        <v>32.916070768919063</v>
      </c>
      <c r="X53" s="8">
        <v>30.145600534469938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1.9442321580714303</v>
      </c>
      <c r="P54" s="45">
        <v>2.6358932895648892</v>
      </c>
      <c r="Q54" s="45">
        <v>2.3381257527148041</v>
      </c>
      <c r="R54" s="45">
        <v>17.935945423732957</v>
      </c>
      <c r="S54" s="45">
        <v>36.945148062653885</v>
      </c>
      <c r="T54" s="45">
        <v>65.017363589459308</v>
      </c>
      <c r="U54" s="45">
        <v>65.489565638885963</v>
      </c>
      <c r="V54" s="45">
        <v>99.699275618474417</v>
      </c>
      <c r="W54" s="45">
        <v>94.563993938732395</v>
      </c>
      <c r="X54" s="45">
        <v>113.43395415104618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3.0138120832361661</v>
      </c>
      <c r="D61" s="49">
        <f t="shared" si="15"/>
        <v>5.315629150064149</v>
      </c>
      <c r="E61" s="49">
        <f t="shared" si="15"/>
        <v>7.0928737696617645</v>
      </c>
      <c r="F61" s="49">
        <f t="shared" si="15"/>
        <v>17.443381368118516</v>
      </c>
      <c r="G61" s="49">
        <f t="shared" si="15"/>
        <v>10.134669210780435</v>
      </c>
      <c r="H61" s="49">
        <f t="shared" si="15"/>
        <v>3.0300471059677614</v>
      </c>
      <c r="I61" s="49">
        <f t="shared" si="15"/>
        <v>4.8885391030403245</v>
      </c>
      <c r="J61" s="49">
        <f t="shared" si="15"/>
        <v>12.26927807233991</v>
      </c>
      <c r="K61" s="49">
        <f t="shared" si="15"/>
        <v>26.568001243322126</v>
      </c>
      <c r="L61" s="49">
        <f t="shared" si="15"/>
        <v>26.682853790496786</v>
      </c>
      <c r="M61" s="49">
        <f t="shared" si="15"/>
        <v>31.099917838570356</v>
      </c>
      <c r="N61" s="49">
        <f t="shared" si="15"/>
        <v>30.660648593982888</v>
      </c>
      <c r="O61" s="49">
        <f t="shared" si="15"/>
        <v>10.646806918609533</v>
      </c>
      <c r="P61" s="49">
        <f t="shared" si="15"/>
        <v>11.589118347341165</v>
      </c>
      <c r="Q61" s="49">
        <f t="shared" si="15"/>
        <v>13.419906818025922</v>
      </c>
      <c r="R61" s="49">
        <f t="shared" si="15"/>
        <v>23.075593836686544</v>
      </c>
      <c r="S61" s="49">
        <f t="shared" si="15"/>
        <v>32.068928660269314</v>
      </c>
      <c r="T61" s="49">
        <f t="shared" si="15"/>
        <v>67.167484742463358</v>
      </c>
      <c r="U61" s="49">
        <f t="shared" si="15"/>
        <v>101.16657425857976</v>
      </c>
      <c r="V61" s="49">
        <f t="shared" si="15"/>
        <v>97.970491902561264</v>
      </c>
      <c r="W61" s="49">
        <f t="shared" si="15"/>
        <v>128.35317872893967</v>
      </c>
      <c r="X61" s="49">
        <f t="shared" si="15"/>
        <v>142.43871813230558</v>
      </c>
    </row>
    <row r="62" spans="1:24" ht="11.25" customHeight="1" x14ac:dyDescent="0.2">
      <c r="A62" s="50" t="s">
        <v>92</v>
      </c>
      <c r="B62" s="51" t="s">
        <v>93</v>
      </c>
      <c r="C62" s="52">
        <v>3.0138120832361661</v>
      </c>
      <c r="D62" s="52">
        <v>5.315629150064149</v>
      </c>
      <c r="E62" s="52">
        <v>7.0928737696617645</v>
      </c>
      <c r="F62" s="52">
        <v>17.443381368118516</v>
      </c>
      <c r="G62" s="52">
        <v>10.134669210780435</v>
      </c>
      <c r="H62" s="52">
        <v>3.0300471059677614</v>
      </c>
      <c r="I62" s="52">
        <v>4.8885391030403245</v>
      </c>
      <c r="J62" s="52">
        <v>12.26927807233991</v>
      </c>
      <c r="K62" s="52">
        <v>26.568001243322126</v>
      </c>
      <c r="L62" s="52">
        <v>26.682853790496786</v>
      </c>
      <c r="M62" s="52">
        <v>31.099917838570356</v>
      </c>
      <c r="N62" s="52">
        <v>30.660648593982888</v>
      </c>
      <c r="O62" s="52">
        <v>2.8704085049469037</v>
      </c>
      <c r="P62" s="52">
        <v>2.0039751593004205</v>
      </c>
      <c r="Q62" s="52">
        <v>5.9930992501641249</v>
      </c>
      <c r="R62" s="52">
        <v>5.6913454318275098</v>
      </c>
      <c r="S62" s="52">
        <v>4.0431288044223974</v>
      </c>
      <c r="T62" s="52">
        <v>7.5875025088420758</v>
      </c>
      <c r="U62" s="52">
        <v>7.1341452980998818</v>
      </c>
      <c r="V62" s="52">
        <v>12.831032435416718</v>
      </c>
      <c r="W62" s="52">
        <v>18.305335664302152</v>
      </c>
      <c r="X62" s="52">
        <v>24.762196098423047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7.776398413662629</v>
      </c>
      <c r="P65" s="52">
        <v>9.5851431880407443</v>
      </c>
      <c r="Q65" s="52">
        <v>7.426807567861796</v>
      </c>
      <c r="R65" s="52">
        <v>17.384248404859033</v>
      </c>
      <c r="S65" s="52">
        <v>28.02579985584692</v>
      </c>
      <c r="T65" s="52">
        <v>59.579982233621287</v>
      </c>
      <c r="U65" s="52">
        <v>94.032428960479876</v>
      </c>
      <c r="V65" s="52">
        <v>85.139459467144547</v>
      </c>
      <c r="W65" s="52">
        <v>109.90204063399027</v>
      </c>
      <c r="X65" s="52">
        <v>117.29250413035358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0.14580243064724421</v>
      </c>
      <c r="X69" s="52">
        <v>0.38401790352895565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1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287</v>
      </c>
      <c r="B1" s="4" t="s">
        <v>286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315.19870113092566</v>
      </c>
      <c r="D2" s="21">
        <f t="shared" ref="D2:X2" si="0">SUM(D3,D17,D22,D25,D26,D51,D52)</f>
        <v>272.07715611442882</v>
      </c>
      <c r="E2" s="21">
        <f t="shared" si="0"/>
        <v>258.21146253832677</v>
      </c>
      <c r="F2" s="21">
        <f t="shared" si="0"/>
        <v>237.9297403755435</v>
      </c>
      <c r="G2" s="21">
        <f t="shared" si="0"/>
        <v>283.64075066657273</v>
      </c>
      <c r="H2" s="21">
        <f t="shared" si="0"/>
        <v>257.07253413287452</v>
      </c>
      <c r="I2" s="21">
        <f t="shared" si="0"/>
        <v>244.93229183135597</v>
      </c>
      <c r="J2" s="21">
        <f t="shared" si="0"/>
        <v>154.88139933239273</v>
      </c>
      <c r="K2" s="21">
        <f t="shared" si="0"/>
        <v>142.01442206176404</v>
      </c>
      <c r="L2" s="21">
        <f t="shared" si="0"/>
        <v>166.5292376458336</v>
      </c>
      <c r="M2" s="21">
        <f t="shared" si="0"/>
        <v>133.97316034267953</v>
      </c>
      <c r="N2" s="21">
        <f t="shared" si="0"/>
        <v>51.736231287514677</v>
      </c>
      <c r="O2" s="21">
        <f t="shared" si="0"/>
        <v>49.621454740815281</v>
      </c>
      <c r="P2" s="21">
        <f t="shared" si="0"/>
        <v>180.67634849515153</v>
      </c>
      <c r="Q2" s="21">
        <f t="shared" si="0"/>
        <v>334.09539058898702</v>
      </c>
      <c r="R2" s="21">
        <f t="shared" si="0"/>
        <v>256.07308110578572</v>
      </c>
      <c r="S2" s="21">
        <f t="shared" si="0"/>
        <v>188.23317540197741</v>
      </c>
      <c r="T2" s="21">
        <f t="shared" si="0"/>
        <v>120.68611317426488</v>
      </c>
      <c r="U2" s="21">
        <f t="shared" si="0"/>
        <v>101.1773003548897</v>
      </c>
      <c r="V2" s="21">
        <f t="shared" si="0"/>
        <v>50.884419672042824</v>
      </c>
      <c r="W2" s="21">
        <f t="shared" si="0"/>
        <v>123.40387933123888</v>
      </c>
      <c r="X2" s="21">
        <f t="shared" si="0"/>
        <v>115.51326306319251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58.889539874966438</v>
      </c>
      <c r="D3" s="24">
        <f t="shared" ref="D3:W3" si="2">SUM(D4,D8,D11)</f>
        <v>59.402201350182011</v>
      </c>
      <c r="E3" s="24">
        <f t="shared" si="2"/>
        <v>54.859584643723657</v>
      </c>
      <c r="F3" s="24">
        <f t="shared" si="2"/>
        <v>50.543304433064542</v>
      </c>
      <c r="G3" s="24">
        <f t="shared" si="2"/>
        <v>61.475478718349656</v>
      </c>
      <c r="H3" s="24">
        <f t="shared" si="2"/>
        <v>60.340172263887567</v>
      </c>
      <c r="I3" s="24">
        <f t="shared" si="2"/>
        <v>63.796220461248097</v>
      </c>
      <c r="J3" s="24">
        <f t="shared" si="2"/>
        <v>33.553681095180892</v>
      </c>
      <c r="K3" s="24">
        <f t="shared" si="2"/>
        <v>29.691899372248052</v>
      </c>
      <c r="L3" s="24">
        <f t="shared" si="2"/>
        <v>22.374809917625775</v>
      </c>
      <c r="M3" s="24">
        <f t="shared" si="2"/>
        <v>23.343012238953641</v>
      </c>
      <c r="N3" s="24">
        <f t="shared" si="2"/>
        <v>6.7451426564771024</v>
      </c>
      <c r="O3" s="24">
        <f t="shared" si="2"/>
        <v>0.14276842441309767</v>
      </c>
      <c r="P3" s="24">
        <f t="shared" si="2"/>
        <v>0.42475124329148317</v>
      </c>
      <c r="Q3" s="24">
        <f t="shared" si="2"/>
        <v>8.195351835483125</v>
      </c>
      <c r="R3" s="24">
        <f t="shared" si="2"/>
        <v>12.153665582464358</v>
      </c>
      <c r="S3" s="24">
        <f t="shared" si="2"/>
        <v>0</v>
      </c>
      <c r="T3" s="24">
        <f t="shared" si="2"/>
        <v>6.1804471768444103</v>
      </c>
      <c r="U3" s="24">
        <f t="shared" si="2"/>
        <v>20.212814534753171</v>
      </c>
      <c r="V3" s="24">
        <f t="shared" si="2"/>
        <v>12.695951761275932</v>
      </c>
      <c r="W3" s="24">
        <f t="shared" si="2"/>
        <v>28.525334121069271</v>
      </c>
      <c r="X3" s="24">
        <f t="shared" ref="X3" si="3">SUM(X4,X8,X11)</f>
        <v>50.84354836725695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58.889539874966438</v>
      </c>
      <c r="D4" s="19">
        <f t="shared" ref="D4:W4" si="5">SUM(D5:D7)</f>
        <v>59.402201350182011</v>
      </c>
      <c r="E4" s="19">
        <f t="shared" si="5"/>
        <v>54.859584643723657</v>
      </c>
      <c r="F4" s="19">
        <f t="shared" si="5"/>
        <v>50.543304433064542</v>
      </c>
      <c r="G4" s="19">
        <f t="shared" si="5"/>
        <v>61.262870658326989</v>
      </c>
      <c r="H4" s="19">
        <f t="shared" si="5"/>
        <v>60.111500737404867</v>
      </c>
      <c r="I4" s="19">
        <f t="shared" si="5"/>
        <v>63.573139849799517</v>
      </c>
      <c r="J4" s="19">
        <f t="shared" si="5"/>
        <v>33.403042675639185</v>
      </c>
      <c r="K4" s="19">
        <f t="shared" si="5"/>
        <v>29.551858870684814</v>
      </c>
      <c r="L4" s="19">
        <f t="shared" si="5"/>
        <v>22.170418120711474</v>
      </c>
      <c r="M4" s="19">
        <f t="shared" si="5"/>
        <v>23.158918156914083</v>
      </c>
      <c r="N4" s="19">
        <f t="shared" si="5"/>
        <v>6.6247788214426899</v>
      </c>
      <c r="O4" s="19">
        <f t="shared" si="5"/>
        <v>0</v>
      </c>
      <c r="P4" s="19">
        <f t="shared" si="5"/>
        <v>0</v>
      </c>
      <c r="Q4" s="19">
        <f t="shared" si="5"/>
        <v>8.195351835483125</v>
      </c>
      <c r="R4" s="19">
        <f t="shared" si="5"/>
        <v>12.153665582464358</v>
      </c>
      <c r="S4" s="19">
        <f t="shared" si="5"/>
        <v>0</v>
      </c>
      <c r="T4" s="19">
        <f t="shared" si="5"/>
        <v>6.1804471768444103</v>
      </c>
      <c r="U4" s="19">
        <f t="shared" si="5"/>
        <v>20.212814534753171</v>
      </c>
      <c r="V4" s="19">
        <f t="shared" si="5"/>
        <v>12.695951761275932</v>
      </c>
      <c r="W4" s="19">
        <f t="shared" si="5"/>
        <v>28.525334121069271</v>
      </c>
      <c r="X4" s="19">
        <f t="shared" ref="X4" si="6">SUM(X5:X7)</f>
        <v>50.84354836725695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58.889539874966438</v>
      </c>
      <c r="D7" s="8">
        <v>59.402201350182011</v>
      </c>
      <c r="E7" s="8">
        <v>54.859584643723657</v>
      </c>
      <c r="F7" s="8">
        <v>50.543304433064542</v>
      </c>
      <c r="G7" s="8">
        <v>61.262870658326989</v>
      </c>
      <c r="H7" s="8">
        <v>60.111500737404867</v>
      </c>
      <c r="I7" s="8">
        <v>63.573139849799517</v>
      </c>
      <c r="J7" s="8">
        <v>33.403042675639185</v>
      </c>
      <c r="K7" s="8">
        <v>29.551858870684814</v>
      </c>
      <c r="L7" s="8">
        <v>22.170418120711474</v>
      </c>
      <c r="M7" s="8">
        <v>23.158918156914083</v>
      </c>
      <c r="N7" s="8">
        <v>6.6247788214426899</v>
      </c>
      <c r="O7" s="8">
        <v>0</v>
      </c>
      <c r="P7" s="8">
        <v>0</v>
      </c>
      <c r="Q7" s="8">
        <v>8.195351835483125</v>
      </c>
      <c r="R7" s="8">
        <v>12.153665582464358</v>
      </c>
      <c r="S7" s="8">
        <v>0</v>
      </c>
      <c r="T7" s="8">
        <v>6.1804471768444103</v>
      </c>
      <c r="U7" s="8">
        <v>20.212814534753171</v>
      </c>
      <c r="V7" s="8">
        <v>12.695951761275932</v>
      </c>
      <c r="W7" s="8">
        <v>28.525334121069271</v>
      </c>
      <c r="X7" s="8">
        <v>50.84354836725695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0.21260806002266774</v>
      </c>
      <c r="H8" s="19">
        <f t="shared" si="7"/>
        <v>0.22867152648269673</v>
      </c>
      <c r="I8" s="19">
        <f t="shared" si="7"/>
        <v>0.22308061144857838</v>
      </c>
      <c r="J8" s="19">
        <f t="shared" si="7"/>
        <v>0.1506384195417064</v>
      </c>
      <c r="K8" s="19">
        <f t="shared" si="7"/>
        <v>0.14004050156323949</v>
      </c>
      <c r="L8" s="19">
        <f t="shared" si="7"/>
        <v>0.20439179691429965</v>
      </c>
      <c r="M8" s="19">
        <f t="shared" si="7"/>
        <v>0.18409408203955796</v>
      </c>
      <c r="N8" s="19">
        <f t="shared" si="7"/>
        <v>0.12036383503441229</v>
      </c>
      <c r="O8" s="19">
        <f t="shared" si="7"/>
        <v>0.14276842441309767</v>
      </c>
      <c r="P8" s="19">
        <f t="shared" si="7"/>
        <v>0.42475124329148317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0.21260806002266774</v>
      </c>
      <c r="H10" s="8">
        <v>0.22867152648269673</v>
      </c>
      <c r="I10" s="8">
        <v>0.22308061144857838</v>
      </c>
      <c r="J10" s="8">
        <v>0.1506384195417064</v>
      </c>
      <c r="K10" s="8">
        <v>0.14004050156323949</v>
      </c>
      <c r="L10" s="8">
        <v>0.20439179691429965</v>
      </c>
      <c r="M10" s="8">
        <v>0.18409408203955796</v>
      </c>
      <c r="N10" s="8">
        <v>0.12036383503441229</v>
      </c>
      <c r="O10" s="8">
        <v>0.14276842441309767</v>
      </c>
      <c r="P10" s="8">
        <v>0.42475124329148317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256.30916125595922</v>
      </c>
      <c r="D26" s="27">
        <f t="shared" si="11"/>
        <v>211.84620249137149</v>
      </c>
      <c r="E26" s="27">
        <f t="shared" si="11"/>
        <v>203.35187789460312</v>
      </c>
      <c r="F26" s="27">
        <f t="shared" si="11"/>
        <v>186.82467316338165</v>
      </c>
      <c r="G26" s="27">
        <f t="shared" si="11"/>
        <v>219.24632117178436</v>
      </c>
      <c r="H26" s="27">
        <f t="shared" si="11"/>
        <v>191.04738499128288</v>
      </c>
      <c r="I26" s="27">
        <f t="shared" si="11"/>
        <v>178.16671070625847</v>
      </c>
      <c r="J26" s="27">
        <f t="shared" si="11"/>
        <v>114.06584679364875</v>
      </c>
      <c r="K26" s="27">
        <f t="shared" si="11"/>
        <v>106.99685491547261</v>
      </c>
      <c r="L26" s="27">
        <f t="shared" si="11"/>
        <v>135.61697144086119</v>
      </c>
      <c r="M26" s="27">
        <f t="shared" si="11"/>
        <v>102.0882540566581</v>
      </c>
      <c r="N26" s="27">
        <f t="shared" si="11"/>
        <v>44.930821169700586</v>
      </c>
      <c r="O26" s="27">
        <f t="shared" si="11"/>
        <v>49.222808474473609</v>
      </c>
      <c r="P26" s="27">
        <f t="shared" si="11"/>
        <v>178.76249054142491</v>
      </c>
      <c r="Q26" s="27">
        <f t="shared" si="11"/>
        <v>301.67682240406435</v>
      </c>
      <c r="R26" s="27">
        <f t="shared" si="11"/>
        <v>213.62525108130654</v>
      </c>
      <c r="S26" s="27">
        <f t="shared" si="11"/>
        <v>164.26946781882549</v>
      </c>
      <c r="T26" s="27">
        <f t="shared" si="11"/>
        <v>94.783156947585979</v>
      </c>
      <c r="U26" s="27">
        <f t="shared" si="11"/>
        <v>61.697573933056731</v>
      </c>
      <c r="V26" s="27">
        <f t="shared" si="11"/>
        <v>25.896002076081643</v>
      </c>
      <c r="W26" s="27">
        <f t="shared" si="11"/>
        <v>62.528858866733458</v>
      </c>
      <c r="X26" s="27">
        <f t="shared" si="11"/>
        <v>26.882821298698524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256.30916125595922</v>
      </c>
      <c r="D33" s="19">
        <f t="shared" si="13"/>
        <v>211.84620249137149</v>
      </c>
      <c r="E33" s="19">
        <f t="shared" si="13"/>
        <v>203.35187789460312</v>
      </c>
      <c r="F33" s="19">
        <f t="shared" si="13"/>
        <v>186.82467316338165</v>
      </c>
      <c r="G33" s="19">
        <f t="shared" si="13"/>
        <v>219.24632117178436</v>
      </c>
      <c r="H33" s="19">
        <f t="shared" si="13"/>
        <v>191.04738499128288</v>
      </c>
      <c r="I33" s="19">
        <f t="shared" si="13"/>
        <v>178.16671070625847</v>
      </c>
      <c r="J33" s="19">
        <f t="shared" si="13"/>
        <v>114.06584679364875</v>
      </c>
      <c r="K33" s="19">
        <f t="shared" si="13"/>
        <v>106.99685491547261</v>
      </c>
      <c r="L33" s="19">
        <f t="shared" si="13"/>
        <v>135.61697144086119</v>
      </c>
      <c r="M33" s="19">
        <f t="shared" si="13"/>
        <v>102.0882540566581</v>
      </c>
      <c r="N33" s="19">
        <f t="shared" si="13"/>
        <v>44.930821169700586</v>
      </c>
      <c r="O33" s="19">
        <f t="shared" si="13"/>
        <v>49.222808474473609</v>
      </c>
      <c r="P33" s="19">
        <f t="shared" si="13"/>
        <v>178.76249054142491</v>
      </c>
      <c r="Q33" s="19">
        <f t="shared" si="13"/>
        <v>301.67682240406435</v>
      </c>
      <c r="R33" s="19">
        <f t="shared" si="13"/>
        <v>213.62525108130654</v>
      </c>
      <c r="S33" s="19">
        <f t="shared" si="13"/>
        <v>164.26946781882549</v>
      </c>
      <c r="T33" s="19">
        <f t="shared" si="13"/>
        <v>94.783156947585979</v>
      </c>
      <c r="U33" s="19">
        <f t="shared" si="13"/>
        <v>61.697573933056731</v>
      </c>
      <c r="V33" s="19">
        <f t="shared" si="13"/>
        <v>25.896002076081643</v>
      </c>
      <c r="W33" s="19">
        <f t="shared" si="13"/>
        <v>62.528858866733458</v>
      </c>
      <c r="X33" s="19">
        <f t="shared" si="13"/>
        <v>26.882821298698524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1.0480697665622689</v>
      </c>
      <c r="N36" s="8">
        <v>0.68524579980767153</v>
      </c>
      <c r="O36" s="8">
        <v>0.81279782375049703</v>
      </c>
      <c r="P36" s="8">
        <v>2.4181599509965808</v>
      </c>
      <c r="Q36" s="8">
        <v>2.7752649569957804</v>
      </c>
      <c r="R36" s="8">
        <v>2.5012349386015584</v>
      </c>
      <c r="S36" s="8">
        <v>2.2879970751495988</v>
      </c>
      <c r="T36" s="8">
        <v>0.59309881109359486</v>
      </c>
      <c r="U36" s="8">
        <v>0.43854258697077242</v>
      </c>
      <c r="V36" s="8">
        <v>0.23970803083800415</v>
      </c>
      <c r="W36" s="8">
        <v>0.88171133133264945</v>
      </c>
      <c r="X36" s="8">
        <v>0.63610868697530576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3.9894747484609222E-2</v>
      </c>
      <c r="U41" s="8">
        <v>2.7699793766763424E-2</v>
      </c>
      <c r="V41" s="8">
        <v>5.2204628287059358E-3</v>
      </c>
      <c r="W41" s="8">
        <v>1.2730636444158814E-2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2.5938700981941927</v>
      </c>
      <c r="P43" s="8">
        <v>2.5439484989543204</v>
      </c>
      <c r="Q43" s="8">
        <v>2.9318061256418693</v>
      </c>
      <c r="R43" s="8">
        <v>5.2994391455309433</v>
      </c>
      <c r="S43" s="8">
        <v>4.8369703348967841</v>
      </c>
      <c r="T43" s="8">
        <v>2.7042777404764116</v>
      </c>
      <c r="U43" s="8">
        <v>1.6255954578382859</v>
      </c>
      <c r="V43" s="8">
        <v>1.0762381010012834</v>
      </c>
      <c r="W43" s="8">
        <v>2.8537485560307885</v>
      </c>
      <c r="X43" s="8">
        <v>5.098777128368706</v>
      </c>
    </row>
    <row r="44" spans="1:24" ht="11.25" customHeight="1" x14ac:dyDescent="0.2">
      <c r="A44" s="28" t="s">
        <v>74</v>
      </c>
      <c r="B44" s="7" t="s">
        <v>75</v>
      </c>
      <c r="C44" s="8">
        <v>102.75127380921028</v>
      </c>
      <c r="D44" s="8">
        <v>76.153764101229513</v>
      </c>
      <c r="E44" s="8">
        <v>72.826252776201187</v>
      </c>
      <c r="F44" s="8">
        <v>73.140600945920085</v>
      </c>
      <c r="G44" s="8">
        <v>86.238169756094038</v>
      </c>
      <c r="H44" s="8">
        <v>50.46654880965314</v>
      </c>
      <c r="I44" s="8">
        <v>46.57144268793941</v>
      </c>
      <c r="J44" s="8">
        <v>34.166363544448089</v>
      </c>
      <c r="K44" s="8">
        <v>31.94336353512313</v>
      </c>
      <c r="L44" s="8">
        <v>36.913607540510938</v>
      </c>
      <c r="M44" s="8">
        <v>27.607313961436724</v>
      </c>
      <c r="N44" s="8">
        <v>10.855424270830083</v>
      </c>
      <c r="O44" s="8">
        <v>11.174052787729549</v>
      </c>
      <c r="P44" s="8">
        <v>20.371084421816118</v>
      </c>
      <c r="Q44" s="8">
        <v>20.49571935266281</v>
      </c>
      <c r="R44" s="8">
        <v>21.20776178798473</v>
      </c>
      <c r="S44" s="8">
        <v>24.112644223408548</v>
      </c>
      <c r="T44" s="8">
        <v>20.440659988771312</v>
      </c>
      <c r="U44" s="8">
        <v>17.040484112459911</v>
      </c>
      <c r="V44" s="8">
        <v>8.8904115924126881</v>
      </c>
      <c r="W44" s="8">
        <v>17.438424336027445</v>
      </c>
      <c r="X44" s="8">
        <v>12.881034892613988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153.55788744674896</v>
      </c>
      <c r="D48" s="8">
        <v>135.69243839014197</v>
      </c>
      <c r="E48" s="8">
        <v>130.52562511840193</v>
      </c>
      <c r="F48" s="8">
        <v>113.68407221746158</v>
      </c>
      <c r="G48" s="8">
        <v>133.00815141569032</v>
      </c>
      <c r="H48" s="8">
        <v>140.58083618162973</v>
      </c>
      <c r="I48" s="8">
        <v>131.59526801831908</v>
      </c>
      <c r="J48" s="8">
        <v>79.899483249200657</v>
      </c>
      <c r="K48" s="8">
        <v>75.053491380349485</v>
      </c>
      <c r="L48" s="8">
        <v>98.703363900350254</v>
      </c>
      <c r="M48" s="8">
        <v>73.432870328659106</v>
      </c>
      <c r="N48" s="8">
        <v>33.390151099062834</v>
      </c>
      <c r="O48" s="8">
        <v>34.642087764799371</v>
      </c>
      <c r="P48" s="8">
        <v>153.4292976696579</v>
      </c>
      <c r="Q48" s="8">
        <v>275.47403196876388</v>
      </c>
      <c r="R48" s="8">
        <v>184.6168152091893</v>
      </c>
      <c r="S48" s="8">
        <v>133.03185618537054</v>
      </c>
      <c r="T48" s="8">
        <v>71.005225659760043</v>
      </c>
      <c r="U48" s="8">
        <v>42.565251982020996</v>
      </c>
      <c r="V48" s="8">
        <v>15.684423889000964</v>
      </c>
      <c r="W48" s="8">
        <v>41.342244006898412</v>
      </c>
      <c r="X48" s="8">
        <v>8.2669005907405211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0.82875227287527786</v>
      </c>
      <c r="E52" s="27">
        <f t="shared" si="14"/>
        <v>0</v>
      </c>
      <c r="F52" s="27">
        <f t="shared" si="14"/>
        <v>0.56176277909731842</v>
      </c>
      <c r="G52" s="27">
        <f t="shared" si="14"/>
        <v>2.9189507764387033</v>
      </c>
      <c r="H52" s="27">
        <f t="shared" si="14"/>
        <v>5.6849768777040319</v>
      </c>
      <c r="I52" s="27">
        <f t="shared" si="14"/>
        <v>2.969360663849407</v>
      </c>
      <c r="J52" s="27">
        <f t="shared" si="14"/>
        <v>7.261871443563102</v>
      </c>
      <c r="K52" s="27">
        <f t="shared" si="14"/>
        <v>5.3256677740433851</v>
      </c>
      <c r="L52" s="27">
        <f t="shared" si="14"/>
        <v>8.537456287346636</v>
      </c>
      <c r="M52" s="27">
        <f t="shared" si="14"/>
        <v>8.5418940470677907</v>
      </c>
      <c r="N52" s="27">
        <f t="shared" si="14"/>
        <v>6.0267461336991221E-2</v>
      </c>
      <c r="O52" s="27">
        <f t="shared" si="14"/>
        <v>0.25587784192856972</v>
      </c>
      <c r="P52" s="27">
        <f t="shared" si="14"/>
        <v>1.4891067104351121</v>
      </c>
      <c r="Q52" s="27">
        <f t="shared" si="14"/>
        <v>24.223216349439575</v>
      </c>
      <c r="R52" s="27">
        <f t="shared" si="14"/>
        <v>30.294164442014804</v>
      </c>
      <c r="S52" s="27">
        <f t="shared" si="14"/>
        <v>23.963707583151901</v>
      </c>
      <c r="T52" s="27">
        <f t="shared" si="14"/>
        <v>19.722509049834493</v>
      </c>
      <c r="U52" s="27">
        <f t="shared" si="14"/>
        <v>19.266911887079793</v>
      </c>
      <c r="V52" s="27">
        <f t="shared" si="14"/>
        <v>12.292465834685244</v>
      </c>
      <c r="W52" s="27">
        <f t="shared" si="14"/>
        <v>32.349686343436147</v>
      </c>
      <c r="X52" s="27">
        <f t="shared" si="14"/>
        <v>37.78689339723703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0.82875227287527786</v>
      </c>
      <c r="E53" s="8">
        <v>0</v>
      </c>
      <c r="F53" s="8">
        <v>0.56176277909731842</v>
      </c>
      <c r="G53" s="8">
        <v>2.9189507764387033</v>
      </c>
      <c r="H53" s="8">
        <v>5.6849768777040319</v>
      </c>
      <c r="I53" s="8">
        <v>2.969360663849407</v>
      </c>
      <c r="J53" s="8">
        <v>7.261871443563102</v>
      </c>
      <c r="K53" s="8">
        <v>5.3256677740433851</v>
      </c>
      <c r="L53" s="8">
        <v>8.537456287346636</v>
      </c>
      <c r="M53" s="8">
        <v>8.5418940470677907</v>
      </c>
      <c r="N53" s="8">
        <v>6.0267461336991221E-2</v>
      </c>
      <c r="O53" s="8">
        <v>0</v>
      </c>
      <c r="P53" s="8">
        <v>0</v>
      </c>
      <c r="Q53" s="8">
        <v>21.492725846154379</v>
      </c>
      <c r="R53" s="8">
        <v>14.698625065747756</v>
      </c>
      <c r="S53" s="8">
        <v>4.6194240298057752</v>
      </c>
      <c r="T53" s="8">
        <v>2.6761496936938052</v>
      </c>
      <c r="U53" s="8">
        <v>4.1946502716623115</v>
      </c>
      <c r="V53" s="8">
        <v>2.1793533414193664</v>
      </c>
      <c r="W53" s="8">
        <v>8.3528712310809432</v>
      </c>
      <c r="X53" s="8">
        <v>7.9336406655300573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0.25587784192856972</v>
      </c>
      <c r="P54" s="45">
        <v>1.4891067104351121</v>
      </c>
      <c r="Q54" s="45">
        <v>2.7304905032851954</v>
      </c>
      <c r="R54" s="45">
        <v>15.59553937626705</v>
      </c>
      <c r="S54" s="45">
        <v>19.344283553346127</v>
      </c>
      <c r="T54" s="45">
        <v>17.046359356140687</v>
      </c>
      <c r="U54" s="45">
        <v>15.072261615417483</v>
      </c>
      <c r="V54" s="45">
        <v>10.113112493265877</v>
      </c>
      <c r="W54" s="45">
        <v>23.996815112355204</v>
      </c>
      <c r="X54" s="45">
        <v>29.85325273170697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1.5782327167638335</v>
      </c>
      <c r="D61" s="49">
        <f t="shared" si="15"/>
        <v>2.5241916499358497</v>
      </c>
      <c r="E61" s="49">
        <f t="shared" si="15"/>
        <v>2.9871262303382333</v>
      </c>
      <c r="F61" s="49">
        <f t="shared" si="15"/>
        <v>6.1885738318814791</v>
      </c>
      <c r="G61" s="49">
        <f t="shared" si="15"/>
        <v>4.0894203892195611</v>
      </c>
      <c r="H61" s="49">
        <f t="shared" si="15"/>
        <v>1.2261320940322378</v>
      </c>
      <c r="I61" s="49">
        <f t="shared" si="15"/>
        <v>1.9432816969596765</v>
      </c>
      <c r="J61" s="49">
        <f t="shared" si="15"/>
        <v>2.6265427276600937</v>
      </c>
      <c r="K61" s="49">
        <f t="shared" si="15"/>
        <v>4.9041779566778647</v>
      </c>
      <c r="L61" s="49">
        <f t="shared" si="15"/>
        <v>7.3649670095032098</v>
      </c>
      <c r="M61" s="49">
        <f t="shared" si="15"/>
        <v>7.76412696142964</v>
      </c>
      <c r="N61" s="49">
        <f t="shared" si="15"/>
        <v>3.6113514060171101</v>
      </c>
      <c r="O61" s="49">
        <f t="shared" si="15"/>
        <v>1.4012122813904631</v>
      </c>
      <c r="P61" s="49">
        <f t="shared" si="15"/>
        <v>6.5470912526588334</v>
      </c>
      <c r="Q61" s="49">
        <f t="shared" si="15"/>
        <v>15.671923581974074</v>
      </c>
      <c r="R61" s="49">
        <f t="shared" si="15"/>
        <v>20.064530963313455</v>
      </c>
      <c r="S61" s="49">
        <f t="shared" si="15"/>
        <v>16.791120939730675</v>
      </c>
      <c r="T61" s="49">
        <f t="shared" si="15"/>
        <v>17.610081657536625</v>
      </c>
      <c r="U61" s="49">
        <f t="shared" si="15"/>
        <v>23.283236941420224</v>
      </c>
      <c r="V61" s="49">
        <f t="shared" si="15"/>
        <v>9.9377512974387301</v>
      </c>
      <c r="W61" s="49">
        <f t="shared" si="15"/>
        <v>32.63721135106033</v>
      </c>
      <c r="X61" s="49">
        <f t="shared" si="15"/>
        <v>37.575303147694441</v>
      </c>
    </row>
    <row r="62" spans="1:24" ht="11.25" customHeight="1" x14ac:dyDescent="0.2">
      <c r="A62" s="50" t="s">
        <v>92</v>
      </c>
      <c r="B62" s="51" t="s">
        <v>93</v>
      </c>
      <c r="C62" s="52">
        <v>1.5782327167638335</v>
      </c>
      <c r="D62" s="52">
        <v>2.5241916499358497</v>
      </c>
      <c r="E62" s="52">
        <v>2.9871262303382333</v>
      </c>
      <c r="F62" s="52">
        <v>6.1885738318814791</v>
      </c>
      <c r="G62" s="52">
        <v>4.0894203892195611</v>
      </c>
      <c r="H62" s="52">
        <v>1.2261320940322378</v>
      </c>
      <c r="I62" s="52">
        <v>1.9432816969596765</v>
      </c>
      <c r="J62" s="52">
        <v>2.6265427276600937</v>
      </c>
      <c r="K62" s="52">
        <v>4.9041779566778647</v>
      </c>
      <c r="L62" s="52">
        <v>7.3649670095032098</v>
      </c>
      <c r="M62" s="52">
        <v>7.76412696142964</v>
      </c>
      <c r="N62" s="52">
        <v>3.6113514060171101</v>
      </c>
      <c r="O62" s="52">
        <v>0.37777069505309641</v>
      </c>
      <c r="P62" s="52">
        <v>1.1321144406995793</v>
      </c>
      <c r="Q62" s="52">
        <v>6.998811149835876</v>
      </c>
      <c r="R62" s="52">
        <v>4.9486993681724885</v>
      </c>
      <c r="S62" s="52">
        <v>2.116960795577604</v>
      </c>
      <c r="T62" s="52">
        <v>1.9893038911579257</v>
      </c>
      <c r="U62" s="52">
        <v>1.641905901900117</v>
      </c>
      <c r="V62" s="52">
        <v>1.3015307645832832</v>
      </c>
      <c r="W62" s="52">
        <v>4.6452115356978423</v>
      </c>
      <c r="X62" s="52">
        <v>6.5168503015769534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1.0234415863373667</v>
      </c>
      <c r="P65" s="52">
        <v>5.4149768119592538</v>
      </c>
      <c r="Q65" s="52">
        <v>8.6731124321381987</v>
      </c>
      <c r="R65" s="52">
        <v>15.115831595140968</v>
      </c>
      <c r="S65" s="52">
        <v>14.67416014415307</v>
      </c>
      <c r="T65" s="52">
        <v>15.620777766378701</v>
      </c>
      <c r="U65" s="52">
        <v>21.641331039520107</v>
      </c>
      <c r="V65" s="52">
        <v>8.6362205328554467</v>
      </c>
      <c r="W65" s="52">
        <v>27.88903936600973</v>
      </c>
      <c r="X65" s="52">
        <v>30.868735869646443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0.10296044935275579</v>
      </c>
      <c r="X69" s="52">
        <v>0.18971697647104435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2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289</v>
      </c>
      <c r="B1" s="4" t="s">
        <v>288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0</v>
      </c>
      <c r="D26" s="27">
        <f t="shared" si="11"/>
        <v>0</v>
      </c>
      <c r="E26" s="27">
        <f t="shared" si="11"/>
        <v>0</v>
      </c>
      <c r="F26" s="27">
        <f t="shared" si="11"/>
        <v>0</v>
      </c>
      <c r="G26" s="27">
        <f t="shared" si="11"/>
        <v>0</v>
      </c>
      <c r="H26" s="27">
        <f t="shared" si="11"/>
        <v>0</v>
      </c>
      <c r="I26" s="27">
        <f t="shared" si="11"/>
        <v>0</v>
      </c>
      <c r="J26" s="27">
        <f t="shared" si="11"/>
        <v>0</v>
      </c>
      <c r="K26" s="27">
        <f t="shared" si="11"/>
        <v>0</v>
      </c>
      <c r="L26" s="27">
        <f t="shared" si="11"/>
        <v>0</v>
      </c>
      <c r="M26" s="27">
        <f t="shared" si="11"/>
        <v>0</v>
      </c>
      <c r="N26" s="27">
        <f t="shared" si="11"/>
        <v>0</v>
      </c>
      <c r="O26" s="27">
        <f t="shared" si="11"/>
        <v>0</v>
      </c>
      <c r="P26" s="27">
        <f t="shared" si="11"/>
        <v>0</v>
      </c>
      <c r="Q26" s="27">
        <f t="shared" si="11"/>
        <v>0</v>
      </c>
      <c r="R26" s="27">
        <f t="shared" si="11"/>
        <v>0</v>
      </c>
      <c r="S26" s="27">
        <f t="shared" si="11"/>
        <v>0</v>
      </c>
      <c r="T26" s="27">
        <f t="shared" si="11"/>
        <v>0</v>
      </c>
      <c r="U26" s="27">
        <f t="shared" si="11"/>
        <v>0</v>
      </c>
      <c r="V26" s="27">
        <f t="shared" si="11"/>
        <v>0</v>
      </c>
      <c r="W26" s="27">
        <f t="shared" si="11"/>
        <v>0</v>
      </c>
      <c r="X26" s="27">
        <f t="shared" si="11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0</v>
      </c>
      <c r="D33" s="19">
        <f t="shared" si="13"/>
        <v>0</v>
      </c>
      <c r="E33" s="19">
        <f t="shared" si="13"/>
        <v>0</v>
      </c>
      <c r="F33" s="19">
        <f t="shared" si="13"/>
        <v>0</v>
      </c>
      <c r="G33" s="19">
        <f t="shared" si="13"/>
        <v>0</v>
      </c>
      <c r="H33" s="19">
        <f t="shared" si="13"/>
        <v>0</v>
      </c>
      <c r="I33" s="19">
        <f t="shared" si="13"/>
        <v>0</v>
      </c>
      <c r="J33" s="19">
        <f t="shared" si="13"/>
        <v>0</v>
      </c>
      <c r="K33" s="19">
        <f t="shared" si="13"/>
        <v>0</v>
      </c>
      <c r="L33" s="19">
        <f t="shared" si="13"/>
        <v>0</v>
      </c>
      <c r="M33" s="19">
        <f t="shared" si="13"/>
        <v>0</v>
      </c>
      <c r="N33" s="19">
        <f t="shared" si="13"/>
        <v>0</v>
      </c>
      <c r="O33" s="19">
        <f t="shared" si="13"/>
        <v>0</v>
      </c>
      <c r="P33" s="19">
        <f t="shared" si="13"/>
        <v>0</v>
      </c>
      <c r="Q33" s="19">
        <f t="shared" si="13"/>
        <v>0</v>
      </c>
      <c r="R33" s="19">
        <f t="shared" si="13"/>
        <v>0</v>
      </c>
      <c r="S33" s="19">
        <f t="shared" si="13"/>
        <v>0</v>
      </c>
      <c r="T33" s="19">
        <f t="shared" si="13"/>
        <v>0</v>
      </c>
      <c r="U33" s="19">
        <f t="shared" si="13"/>
        <v>0</v>
      </c>
      <c r="V33" s="19">
        <f t="shared" si="13"/>
        <v>0</v>
      </c>
      <c r="W33" s="19">
        <f t="shared" si="13"/>
        <v>0</v>
      </c>
      <c r="X33" s="19">
        <f t="shared" si="13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0</v>
      </c>
      <c r="E61" s="49">
        <f t="shared" si="15"/>
        <v>0</v>
      </c>
      <c r="F61" s="49">
        <f t="shared" si="15"/>
        <v>0</v>
      </c>
      <c r="G61" s="49">
        <f t="shared" si="15"/>
        <v>0</v>
      </c>
      <c r="H61" s="49">
        <f t="shared" si="15"/>
        <v>0</v>
      </c>
      <c r="I61" s="49">
        <f t="shared" si="15"/>
        <v>0</v>
      </c>
      <c r="J61" s="49">
        <f t="shared" si="15"/>
        <v>0</v>
      </c>
      <c r="K61" s="49">
        <f t="shared" si="15"/>
        <v>0</v>
      </c>
      <c r="L61" s="49">
        <f t="shared" si="15"/>
        <v>0</v>
      </c>
      <c r="M61" s="49">
        <f t="shared" si="15"/>
        <v>0</v>
      </c>
      <c r="N61" s="49">
        <f t="shared" si="15"/>
        <v>0</v>
      </c>
      <c r="O61" s="49">
        <f t="shared" si="15"/>
        <v>0</v>
      </c>
      <c r="P61" s="49">
        <f t="shared" si="15"/>
        <v>0</v>
      </c>
      <c r="Q61" s="49">
        <f t="shared" si="15"/>
        <v>0</v>
      </c>
      <c r="R61" s="49">
        <f t="shared" si="15"/>
        <v>0</v>
      </c>
      <c r="S61" s="49">
        <f t="shared" si="15"/>
        <v>0</v>
      </c>
      <c r="T61" s="49">
        <f t="shared" si="15"/>
        <v>0</v>
      </c>
      <c r="U61" s="49">
        <f t="shared" si="15"/>
        <v>0</v>
      </c>
      <c r="V61" s="49">
        <f t="shared" si="15"/>
        <v>0</v>
      </c>
      <c r="W61" s="49">
        <f t="shared" si="15"/>
        <v>0</v>
      </c>
      <c r="X61" s="49">
        <f t="shared" si="15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1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151</v>
      </c>
      <c r="B1" s="4" t="s">
        <v>179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f>FC_IND_PPP_PU_E!C5+FC_IND_PPP_PA_E!C5+FC_IND_PPP_PR_E!C5</f>
        <v>0</v>
      </c>
      <c r="D5" s="8">
        <f>FC_IND_PPP_PU_E!D5+FC_IND_PPP_PA_E!D5+FC_IND_PPP_PR_E!D5</f>
        <v>0</v>
      </c>
      <c r="E5" s="8">
        <f>FC_IND_PPP_PU_E!E5+FC_IND_PPP_PA_E!E5+FC_IND_PPP_PR_E!E5</f>
        <v>0</v>
      </c>
      <c r="F5" s="8">
        <f>FC_IND_PPP_PU_E!F5+FC_IND_PPP_PA_E!F5+FC_IND_PPP_PR_E!F5</f>
        <v>0</v>
      </c>
      <c r="G5" s="8">
        <f>FC_IND_PPP_PU_E!G5+FC_IND_PPP_PA_E!G5+FC_IND_PPP_PR_E!G5</f>
        <v>0</v>
      </c>
      <c r="H5" s="8">
        <f>FC_IND_PPP_PU_E!H5+FC_IND_PPP_PA_E!H5+FC_IND_PPP_PR_E!H5</f>
        <v>0</v>
      </c>
      <c r="I5" s="8">
        <f>FC_IND_PPP_PU_E!I5+FC_IND_PPP_PA_E!I5+FC_IND_PPP_PR_E!I5</f>
        <v>0</v>
      </c>
      <c r="J5" s="8">
        <f>FC_IND_PPP_PU_E!J5+FC_IND_PPP_PA_E!J5+FC_IND_PPP_PR_E!J5</f>
        <v>0</v>
      </c>
      <c r="K5" s="8">
        <f>FC_IND_PPP_PU_E!K5+FC_IND_PPP_PA_E!K5+FC_IND_PPP_PR_E!K5</f>
        <v>0</v>
      </c>
      <c r="L5" s="8">
        <f>FC_IND_PPP_PU_E!L5+FC_IND_PPP_PA_E!L5+FC_IND_PPP_PR_E!L5</f>
        <v>0</v>
      </c>
      <c r="M5" s="8">
        <f>FC_IND_PPP_PU_E!M5+FC_IND_PPP_PA_E!M5+FC_IND_PPP_PR_E!M5</f>
        <v>0</v>
      </c>
      <c r="N5" s="8">
        <f>FC_IND_PPP_PU_E!N5+FC_IND_PPP_PA_E!N5+FC_IND_PPP_PR_E!N5</f>
        <v>0</v>
      </c>
      <c r="O5" s="8">
        <f>FC_IND_PPP_PU_E!O5+FC_IND_PPP_PA_E!O5+FC_IND_PPP_PR_E!O5</f>
        <v>0</v>
      </c>
      <c r="P5" s="8">
        <f>FC_IND_PPP_PU_E!P5+FC_IND_PPP_PA_E!P5+FC_IND_PPP_PR_E!P5</f>
        <v>0</v>
      </c>
      <c r="Q5" s="8">
        <f>FC_IND_PPP_PU_E!Q5+FC_IND_PPP_PA_E!Q5+FC_IND_PPP_PR_E!Q5</f>
        <v>0</v>
      </c>
      <c r="R5" s="8">
        <f>FC_IND_PPP_PU_E!R5+FC_IND_PPP_PA_E!R5+FC_IND_PPP_PR_E!R5</f>
        <v>0</v>
      </c>
      <c r="S5" s="8">
        <f>FC_IND_PPP_PU_E!S5+FC_IND_PPP_PA_E!S5+FC_IND_PPP_PR_E!S5</f>
        <v>0</v>
      </c>
      <c r="T5" s="8">
        <f>FC_IND_PPP_PU_E!T5+FC_IND_PPP_PA_E!T5+FC_IND_PPP_PR_E!T5</f>
        <v>0</v>
      </c>
      <c r="U5" s="8">
        <f>FC_IND_PPP_PU_E!U5+FC_IND_PPP_PA_E!U5+FC_IND_PPP_PR_E!U5</f>
        <v>0</v>
      </c>
      <c r="V5" s="8">
        <f>FC_IND_PPP_PU_E!V5+FC_IND_PPP_PA_E!V5+FC_IND_PPP_PR_E!V5</f>
        <v>0</v>
      </c>
      <c r="W5" s="8">
        <f>FC_IND_PPP_PU_E!W5+FC_IND_PPP_PA_E!W5+FC_IND_PPP_PR_E!W5</f>
        <v>0</v>
      </c>
      <c r="X5" s="8">
        <f>FC_IND_PPP_PU_E!X5+FC_IND_PPP_PA_E!X5+FC_IND_PPP_PR_E!X5</f>
        <v>0</v>
      </c>
    </row>
    <row r="6" spans="1:24" ht="11.25" customHeight="1" x14ac:dyDescent="0.2">
      <c r="A6" s="28" t="s">
        <v>6</v>
      </c>
      <c r="B6" s="7" t="s">
        <v>7</v>
      </c>
      <c r="C6" s="8">
        <f>FC_IND_PPP_PU_E!C6+FC_IND_PPP_PA_E!C6+FC_IND_PPP_PR_E!C6</f>
        <v>0</v>
      </c>
      <c r="D6" s="8">
        <f>FC_IND_PPP_PU_E!D6+FC_IND_PPP_PA_E!D6+FC_IND_PPP_PR_E!D6</f>
        <v>0</v>
      </c>
      <c r="E6" s="8">
        <f>FC_IND_PPP_PU_E!E6+FC_IND_PPP_PA_E!E6+FC_IND_PPP_PR_E!E6</f>
        <v>0</v>
      </c>
      <c r="F6" s="8">
        <f>FC_IND_PPP_PU_E!F6+FC_IND_PPP_PA_E!F6+FC_IND_PPP_PR_E!F6</f>
        <v>0</v>
      </c>
      <c r="G6" s="8">
        <f>FC_IND_PPP_PU_E!G6+FC_IND_PPP_PA_E!G6+FC_IND_PPP_PR_E!G6</f>
        <v>0</v>
      </c>
      <c r="H6" s="8">
        <f>FC_IND_PPP_PU_E!H6+FC_IND_PPP_PA_E!H6+FC_IND_PPP_PR_E!H6</f>
        <v>0</v>
      </c>
      <c r="I6" s="8">
        <f>FC_IND_PPP_PU_E!I6+FC_IND_PPP_PA_E!I6+FC_IND_PPP_PR_E!I6</f>
        <v>0</v>
      </c>
      <c r="J6" s="8">
        <f>FC_IND_PPP_PU_E!J6+FC_IND_PPP_PA_E!J6+FC_IND_PPP_PR_E!J6</f>
        <v>0</v>
      </c>
      <c r="K6" s="8">
        <f>FC_IND_PPP_PU_E!K6+FC_IND_PPP_PA_E!K6+FC_IND_PPP_PR_E!K6</f>
        <v>0</v>
      </c>
      <c r="L6" s="8">
        <f>FC_IND_PPP_PU_E!L6+FC_IND_PPP_PA_E!L6+FC_IND_PPP_PR_E!L6</f>
        <v>0</v>
      </c>
      <c r="M6" s="8">
        <f>FC_IND_PPP_PU_E!M6+FC_IND_PPP_PA_E!M6+FC_IND_PPP_PR_E!M6</f>
        <v>0</v>
      </c>
      <c r="N6" s="8">
        <f>FC_IND_PPP_PU_E!N6+FC_IND_PPP_PA_E!N6+FC_IND_PPP_PR_E!N6</f>
        <v>0</v>
      </c>
      <c r="O6" s="8">
        <f>FC_IND_PPP_PU_E!O6+FC_IND_PPP_PA_E!O6+FC_IND_PPP_PR_E!O6</f>
        <v>0</v>
      </c>
      <c r="P6" s="8">
        <f>FC_IND_PPP_PU_E!P6+FC_IND_PPP_PA_E!P6+FC_IND_PPP_PR_E!P6</f>
        <v>0</v>
      </c>
      <c r="Q6" s="8">
        <f>FC_IND_PPP_PU_E!Q6+FC_IND_PPP_PA_E!Q6+FC_IND_PPP_PR_E!Q6</f>
        <v>0</v>
      </c>
      <c r="R6" s="8">
        <f>FC_IND_PPP_PU_E!R6+FC_IND_PPP_PA_E!R6+FC_IND_PPP_PR_E!R6</f>
        <v>0</v>
      </c>
      <c r="S6" s="8">
        <f>FC_IND_PPP_PU_E!S6+FC_IND_PPP_PA_E!S6+FC_IND_PPP_PR_E!S6</f>
        <v>0</v>
      </c>
      <c r="T6" s="8">
        <f>FC_IND_PPP_PU_E!T6+FC_IND_PPP_PA_E!T6+FC_IND_PPP_PR_E!T6</f>
        <v>0</v>
      </c>
      <c r="U6" s="8">
        <f>FC_IND_PPP_PU_E!U6+FC_IND_PPP_PA_E!U6+FC_IND_PPP_PR_E!U6</f>
        <v>0</v>
      </c>
      <c r="V6" s="8">
        <f>FC_IND_PPP_PU_E!V6+FC_IND_PPP_PA_E!V6+FC_IND_PPP_PR_E!V6</f>
        <v>0</v>
      </c>
      <c r="W6" s="8">
        <f>FC_IND_PPP_PU_E!W6+FC_IND_PPP_PA_E!W6+FC_IND_PPP_PR_E!W6</f>
        <v>0</v>
      </c>
      <c r="X6" s="8">
        <f>FC_IND_PPP_PU_E!X6+FC_IND_PPP_PA_E!X6+FC_IND_PPP_PR_E!X6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FC_IND_PPP_PU_E!C7+FC_IND_PPP_PA_E!C7+FC_IND_PPP_PR_E!C7</f>
        <v>0</v>
      </c>
      <c r="D7" s="8">
        <f>FC_IND_PPP_PU_E!D7+FC_IND_PPP_PA_E!D7+FC_IND_PPP_PR_E!D7</f>
        <v>0</v>
      </c>
      <c r="E7" s="8">
        <f>FC_IND_PPP_PU_E!E7+FC_IND_PPP_PA_E!E7+FC_IND_PPP_PR_E!E7</f>
        <v>0</v>
      </c>
      <c r="F7" s="8">
        <f>FC_IND_PPP_PU_E!F7+FC_IND_PPP_PA_E!F7+FC_IND_PPP_PR_E!F7</f>
        <v>0</v>
      </c>
      <c r="G7" s="8">
        <f>FC_IND_PPP_PU_E!G7+FC_IND_PPP_PA_E!G7+FC_IND_PPP_PR_E!G7</f>
        <v>0</v>
      </c>
      <c r="H7" s="8">
        <f>FC_IND_PPP_PU_E!H7+FC_IND_PPP_PA_E!H7+FC_IND_PPP_PR_E!H7</f>
        <v>0</v>
      </c>
      <c r="I7" s="8">
        <f>FC_IND_PPP_PU_E!I7+FC_IND_PPP_PA_E!I7+FC_IND_PPP_PR_E!I7</f>
        <v>0</v>
      </c>
      <c r="J7" s="8">
        <f>FC_IND_PPP_PU_E!J7+FC_IND_PPP_PA_E!J7+FC_IND_PPP_PR_E!J7</f>
        <v>0</v>
      </c>
      <c r="K7" s="8">
        <f>FC_IND_PPP_PU_E!K7+FC_IND_PPP_PA_E!K7+FC_IND_PPP_PR_E!K7</f>
        <v>0</v>
      </c>
      <c r="L7" s="8">
        <f>FC_IND_PPP_PU_E!L7+FC_IND_PPP_PA_E!L7+FC_IND_PPP_PR_E!L7</f>
        <v>0</v>
      </c>
      <c r="M7" s="8">
        <f>FC_IND_PPP_PU_E!M7+FC_IND_PPP_PA_E!M7+FC_IND_PPP_PR_E!M7</f>
        <v>0</v>
      </c>
      <c r="N7" s="8">
        <f>FC_IND_PPP_PU_E!N7+FC_IND_PPP_PA_E!N7+FC_IND_PPP_PR_E!N7</f>
        <v>0</v>
      </c>
      <c r="O7" s="8">
        <f>FC_IND_PPP_PU_E!O7+FC_IND_PPP_PA_E!O7+FC_IND_PPP_PR_E!O7</f>
        <v>0</v>
      </c>
      <c r="P7" s="8">
        <f>FC_IND_PPP_PU_E!P7+FC_IND_PPP_PA_E!P7+FC_IND_PPP_PR_E!P7</f>
        <v>0</v>
      </c>
      <c r="Q7" s="8">
        <f>FC_IND_PPP_PU_E!Q7+FC_IND_PPP_PA_E!Q7+FC_IND_PPP_PR_E!Q7</f>
        <v>0</v>
      </c>
      <c r="R7" s="8">
        <f>FC_IND_PPP_PU_E!R7+FC_IND_PPP_PA_E!R7+FC_IND_PPP_PR_E!R7</f>
        <v>0</v>
      </c>
      <c r="S7" s="8">
        <f>FC_IND_PPP_PU_E!S7+FC_IND_PPP_PA_E!S7+FC_IND_PPP_PR_E!S7</f>
        <v>0</v>
      </c>
      <c r="T7" s="8">
        <f>FC_IND_PPP_PU_E!T7+FC_IND_PPP_PA_E!T7+FC_IND_PPP_PR_E!T7</f>
        <v>0</v>
      </c>
      <c r="U7" s="8">
        <f>FC_IND_PPP_PU_E!U7+FC_IND_PPP_PA_E!U7+FC_IND_PPP_PR_E!U7</f>
        <v>0</v>
      </c>
      <c r="V7" s="8">
        <f>FC_IND_PPP_PU_E!V7+FC_IND_PPP_PA_E!V7+FC_IND_PPP_PR_E!V7</f>
        <v>0</v>
      </c>
      <c r="W7" s="8">
        <f>FC_IND_PPP_PU_E!W7+FC_IND_PPP_PA_E!W7+FC_IND_PPP_PR_E!W7</f>
        <v>0</v>
      </c>
      <c r="X7" s="8">
        <f>FC_IND_PPP_PU_E!X7+FC_IND_PPP_PA_E!X7+FC_IND_PPP_PR_E!X7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7">SUM(C9:C10)</f>
        <v>0</v>
      </c>
      <c r="D8" s="19">
        <f t="shared" ref="D8:W8" si="8">SUM(D9:D10)</f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ref="X8" si="9">SUM(X9:X10)</f>
        <v>0</v>
      </c>
    </row>
    <row r="9" spans="1:24" ht="11.25" customHeight="1" x14ac:dyDescent="0.2">
      <c r="A9" s="28" t="s">
        <v>10</v>
      </c>
      <c r="B9" s="7" t="s">
        <v>11</v>
      </c>
      <c r="C9" s="8">
        <f>FC_IND_PPP_PU_E!C9+FC_IND_PPP_PA_E!C9+FC_IND_PPP_PR_E!C9</f>
        <v>0</v>
      </c>
      <c r="D9" s="8">
        <f>FC_IND_PPP_PU_E!D9+FC_IND_PPP_PA_E!D9+FC_IND_PPP_PR_E!D9</f>
        <v>0</v>
      </c>
      <c r="E9" s="8">
        <f>FC_IND_PPP_PU_E!E9+FC_IND_PPP_PA_E!E9+FC_IND_PPP_PR_E!E9</f>
        <v>0</v>
      </c>
      <c r="F9" s="8">
        <f>FC_IND_PPP_PU_E!F9+FC_IND_PPP_PA_E!F9+FC_IND_PPP_PR_E!F9</f>
        <v>0</v>
      </c>
      <c r="G9" s="8">
        <f>FC_IND_PPP_PU_E!G9+FC_IND_PPP_PA_E!G9+FC_IND_PPP_PR_E!G9</f>
        <v>0</v>
      </c>
      <c r="H9" s="8">
        <f>FC_IND_PPP_PU_E!H9+FC_IND_PPP_PA_E!H9+FC_IND_PPP_PR_E!H9</f>
        <v>0</v>
      </c>
      <c r="I9" s="8">
        <f>FC_IND_PPP_PU_E!I9+FC_IND_PPP_PA_E!I9+FC_IND_PPP_PR_E!I9</f>
        <v>0</v>
      </c>
      <c r="J9" s="8">
        <f>FC_IND_PPP_PU_E!J9+FC_IND_PPP_PA_E!J9+FC_IND_PPP_PR_E!J9</f>
        <v>0</v>
      </c>
      <c r="K9" s="8">
        <f>FC_IND_PPP_PU_E!K9+FC_IND_PPP_PA_E!K9+FC_IND_PPP_PR_E!K9</f>
        <v>0</v>
      </c>
      <c r="L9" s="8">
        <f>FC_IND_PPP_PU_E!L9+FC_IND_PPP_PA_E!L9+FC_IND_PPP_PR_E!L9</f>
        <v>0</v>
      </c>
      <c r="M9" s="8">
        <f>FC_IND_PPP_PU_E!M9+FC_IND_PPP_PA_E!M9+FC_IND_PPP_PR_E!M9</f>
        <v>0</v>
      </c>
      <c r="N9" s="8">
        <f>FC_IND_PPP_PU_E!N9+FC_IND_PPP_PA_E!N9+FC_IND_PPP_PR_E!N9</f>
        <v>0</v>
      </c>
      <c r="O9" s="8">
        <f>FC_IND_PPP_PU_E!O9+FC_IND_PPP_PA_E!O9+FC_IND_PPP_PR_E!O9</f>
        <v>0</v>
      </c>
      <c r="P9" s="8">
        <f>FC_IND_PPP_PU_E!P9+FC_IND_PPP_PA_E!P9+FC_IND_PPP_PR_E!P9</f>
        <v>0</v>
      </c>
      <c r="Q9" s="8">
        <f>FC_IND_PPP_PU_E!Q9+FC_IND_PPP_PA_E!Q9+FC_IND_PPP_PR_E!Q9</f>
        <v>0</v>
      </c>
      <c r="R9" s="8">
        <f>FC_IND_PPP_PU_E!R9+FC_IND_PPP_PA_E!R9+FC_IND_PPP_PR_E!R9</f>
        <v>0</v>
      </c>
      <c r="S9" s="8">
        <f>FC_IND_PPP_PU_E!S9+FC_IND_PPP_PA_E!S9+FC_IND_PPP_PR_E!S9</f>
        <v>0</v>
      </c>
      <c r="T9" s="8">
        <f>FC_IND_PPP_PU_E!T9+FC_IND_PPP_PA_E!T9+FC_IND_PPP_PR_E!T9</f>
        <v>0</v>
      </c>
      <c r="U9" s="8">
        <f>FC_IND_PPP_PU_E!U9+FC_IND_PPP_PA_E!U9+FC_IND_PPP_PR_E!U9</f>
        <v>0</v>
      </c>
      <c r="V9" s="8">
        <f>FC_IND_PPP_PU_E!V9+FC_IND_PPP_PA_E!V9+FC_IND_PPP_PR_E!V9</f>
        <v>0</v>
      </c>
      <c r="W9" s="8">
        <f>FC_IND_PPP_PU_E!W9+FC_IND_PPP_PA_E!W9+FC_IND_PPP_PR_E!W9</f>
        <v>0</v>
      </c>
      <c r="X9" s="8">
        <f>FC_IND_PPP_PU_E!X9+FC_IND_PPP_PA_E!X9+FC_IND_PPP_PR_E!X9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FC_IND_PPP_PU_E!C10+FC_IND_PPP_PA_E!C10+FC_IND_PPP_PR_E!C10</f>
        <v>0</v>
      </c>
      <c r="D10" s="8">
        <f>FC_IND_PPP_PU_E!D10+FC_IND_PPP_PA_E!D10+FC_IND_PPP_PR_E!D10</f>
        <v>0</v>
      </c>
      <c r="E10" s="8">
        <f>FC_IND_PPP_PU_E!E10+FC_IND_PPP_PA_E!E10+FC_IND_PPP_PR_E!E10</f>
        <v>0</v>
      </c>
      <c r="F10" s="8">
        <f>FC_IND_PPP_PU_E!F10+FC_IND_PPP_PA_E!F10+FC_IND_PPP_PR_E!F10</f>
        <v>0</v>
      </c>
      <c r="G10" s="8">
        <f>FC_IND_PPP_PU_E!G10+FC_IND_PPP_PA_E!G10+FC_IND_PPP_PR_E!G10</f>
        <v>0</v>
      </c>
      <c r="H10" s="8">
        <f>FC_IND_PPP_PU_E!H10+FC_IND_PPP_PA_E!H10+FC_IND_PPP_PR_E!H10</f>
        <v>0</v>
      </c>
      <c r="I10" s="8">
        <f>FC_IND_PPP_PU_E!I10+FC_IND_PPP_PA_E!I10+FC_IND_PPP_PR_E!I10</f>
        <v>0</v>
      </c>
      <c r="J10" s="8">
        <f>FC_IND_PPP_PU_E!J10+FC_IND_PPP_PA_E!J10+FC_IND_PPP_PR_E!J10</f>
        <v>0</v>
      </c>
      <c r="K10" s="8">
        <f>FC_IND_PPP_PU_E!K10+FC_IND_PPP_PA_E!K10+FC_IND_PPP_PR_E!K10</f>
        <v>0</v>
      </c>
      <c r="L10" s="8">
        <f>FC_IND_PPP_PU_E!L10+FC_IND_PPP_PA_E!L10+FC_IND_PPP_PR_E!L10</f>
        <v>0</v>
      </c>
      <c r="M10" s="8">
        <f>FC_IND_PPP_PU_E!M10+FC_IND_PPP_PA_E!M10+FC_IND_PPP_PR_E!M10</f>
        <v>0</v>
      </c>
      <c r="N10" s="8">
        <f>FC_IND_PPP_PU_E!N10+FC_IND_PPP_PA_E!N10+FC_IND_PPP_PR_E!N10</f>
        <v>0</v>
      </c>
      <c r="O10" s="8">
        <f>FC_IND_PPP_PU_E!O10+FC_IND_PPP_PA_E!O10+FC_IND_PPP_PR_E!O10</f>
        <v>0</v>
      </c>
      <c r="P10" s="8">
        <f>FC_IND_PPP_PU_E!P10+FC_IND_PPP_PA_E!P10+FC_IND_PPP_PR_E!P10</f>
        <v>0</v>
      </c>
      <c r="Q10" s="8">
        <f>FC_IND_PPP_PU_E!Q10+FC_IND_PPP_PA_E!Q10+FC_IND_PPP_PR_E!Q10</f>
        <v>0</v>
      </c>
      <c r="R10" s="8">
        <f>FC_IND_PPP_PU_E!R10+FC_IND_PPP_PA_E!R10+FC_IND_PPP_PR_E!R10</f>
        <v>0</v>
      </c>
      <c r="S10" s="8">
        <f>FC_IND_PPP_PU_E!S10+FC_IND_PPP_PA_E!S10+FC_IND_PPP_PR_E!S10</f>
        <v>0</v>
      </c>
      <c r="T10" s="8">
        <f>FC_IND_PPP_PU_E!T10+FC_IND_PPP_PA_E!T10+FC_IND_PPP_PR_E!T10</f>
        <v>0</v>
      </c>
      <c r="U10" s="8">
        <f>FC_IND_PPP_PU_E!U10+FC_IND_PPP_PA_E!U10+FC_IND_PPP_PR_E!U10</f>
        <v>0</v>
      </c>
      <c r="V10" s="8">
        <f>FC_IND_PPP_PU_E!V10+FC_IND_PPP_PA_E!V10+FC_IND_PPP_PR_E!V10</f>
        <v>0</v>
      </c>
      <c r="W10" s="8">
        <f>FC_IND_PPP_PU_E!W10+FC_IND_PPP_PA_E!W10+FC_IND_PPP_PR_E!W10</f>
        <v>0</v>
      </c>
      <c r="X10" s="8">
        <f>FC_IND_PPP_PU_E!X10+FC_IND_PPP_PA_E!X10+FC_IND_PPP_PR_E!X10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10">SUM(C12:C16)</f>
        <v>0</v>
      </c>
      <c r="D11" s="19">
        <f t="shared" ref="D11:W11" si="11">SUM(D12:D16)</f>
        <v>0</v>
      </c>
      <c r="E11" s="19">
        <f t="shared" si="11"/>
        <v>0</v>
      </c>
      <c r="F11" s="19">
        <f t="shared" si="11"/>
        <v>0</v>
      </c>
      <c r="G11" s="19">
        <f t="shared" si="11"/>
        <v>0</v>
      </c>
      <c r="H11" s="19">
        <f t="shared" si="11"/>
        <v>0</v>
      </c>
      <c r="I11" s="19">
        <f t="shared" si="11"/>
        <v>0</v>
      </c>
      <c r="J11" s="19">
        <f t="shared" si="11"/>
        <v>0</v>
      </c>
      <c r="K11" s="19">
        <f t="shared" si="11"/>
        <v>0</v>
      </c>
      <c r="L11" s="19">
        <f t="shared" si="11"/>
        <v>0</v>
      </c>
      <c r="M11" s="19">
        <f t="shared" si="11"/>
        <v>0</v>
      </c>
      <c r="N11" s="19">
        <f t="shared" si="11"/>
        <v>0</v>
      </c>
      <c r="O11" s="19">
        <f t="shared" si="11"/>
        <v>0</v>
      </c>
      <c r="P11" s="19">
        <f t="shared" si="11"/>
        <v>0</v>
      </c>
      <c r="Q11" s="19">
        <f t="shared" si="11"/>
        <v>0</v>
      </c>
      <c r="R11" s="19">
        <f t="shared" si="11"/>
        <v>0</v>
      </c>
      <c r="S11" s="19">
        <f t="shared" si="11"/>
        <v>0</v>
      </c>
      <c r="T11" s="19">
        <f t="shared" si="11"/>
        <v>0</v>
      </c>
      <c r="U11" s="19">
        <f t="shared" si="11"/>
        <v>0</v>
      </c>
      <c r="V11" s="19">
        <f t="shared" si="11"/>
        <v>0</v>
      </c>
      <c r="W11" s="19">
        <f t="shared" si="11"/>
        <v>0</v>
      </c>
      <c r="X11" s="19">
        <f t="shared" ref="X11" si="12">SUM(X12:X16)</f>
        <v>0</v>
      </c>
    </row>
    <row r="12" spans="1:24" ht="11.25" customHeight="1" x14ac:dyDescent="0.2">
      <c r="A12" s="28" t="s">
        <v>14</v>
      </c>
      <c r="B12" s="7" t="s">
        <v>15</v>
      </c>
      <c r="C12" s="8">
        <f>FC_IND_PPP_PU_E!C12+FC_IND_PPP_PA_E!C12+FC_IND_PPP_PR_E!C12</f>
        <v>0</v>
      </c>
      <c r="D12" s="8">
        <f>FC_IND_PPP_PU_E!D12+FC_IND_PPP_PA_E!D12+FC_IND_PPP_PR_E!D12</f>
        <v>0</v>
      </c>
      <c r="E12" s="8">
        <f>FC_IND_PPP_PU_E!E12+FC_IND_PPP_PA_E!E12+FC_IND_PPP_PR_E!E12</f>
        <v>0</v>
      </c>
      <c r="F12" s="8">
        <f>FC_IND_PPP_PU_E!F12+FC_IND_PPP_PA_E!F12+FC_IND_PPP_PR_E!F12</f>
        <v>0</v>
      </c>
      <c r="G12" s="8">
        <f>FC_IND_PPP_PU_E!G12+FC_IND_PPP_PA_E!G12+FC_IND_PPP_PR_E!G12</f>
        <v>0</v>
      </c>
      <c r="H12" s="8">
        <f>FC_IND_PPP_PU_E!H12+FC_IND_PPP_PA_E!H12+FC_IND_PPP_PR_E!H12</f>
        <v>0</v>
      </c>
      <c r="I12" s="8">
        <f>FC_IND_PPP_PU_E!I12+FC_IND_PPP_PA_E!I12+FC_IND_PPP_PR_E!I12</f>
        <v>0</v>
      </c>
      <c r="J12" s="8">
        <f>FC_IND_PPP_PU_E!J12+FC_IND_PPP_PA_E!J12+FC_IND_PPP_PR_E!J12</f>
        <v>0</v>
      </c>
      <c r="K12" s="8">
        <f>FC_IND_PPP_PU_E!K12+FC_IND_PPP_PA_E!K12+FC_IND_PPP_PR_E!K12</f>
        <v>0</v>
      </c>
      <c r="L12" s="8">
        <f>FC_IND_PPP_PU_E!L12+FC_IND_PPP_PA_E!L12+FC_IND_PPP_PR_E!L12</f>
        <v>0</v>
      </c>
      <c r="M12" s="8">
        <f>FC_IND_PPP_PU_E!M12+FC_IND_PPP_PA_E!M12+FC_IND_PPP_PR_E!M12</f>
        <v>0</v>
      </c>
      <c r="N12" s="8">
        <f>FC_IND_PPP_PU_E!N12+FC_IND_PPP_PA_E!N12+FC_IND_PPP_PR_E!N12</f>
        <v>0</v>
      </c>
      <c r="O12" s="8">
        <f>FC_IND_PPP_PU_E!O12+FC_IND_PPP_PA_E!O12+FC_IND_PPP_PR_E!O12</f>
        <v>0</v>
      </c>
      <c r="P12" s="8">
        <f>FC_IND_PPP_PU_E!P12+FC_IND_PPP_PA_E!P12+FC_IND_PPP_PR_E!P12</f>
        <v>0</v>
      </c>
      <c r="Q12" s="8">
        <f>FC_IND_PPP_PU_E!Q12+FC_IND_PPP_PA_E!Q12+FC_IND_PPP_PR_E!Q12</f>
        <v>0</v>
      </c>
      <c r="R12" s="8">
        <f>FC_IND_PPP_PU_E!R12+FC_IND_PPP_PA_E!R12+FC_IND_PPP_PR_E!R12</f>
        <v>0</v>
      </c>
      <c r="S12" s="8">
        <f>FC_IND_PPP_PU_E!S12+FC_IND_PPP_PA_E!S12+FC_IND_PPP_PR_E!S12</f>
        <v>0</v>
      </c>
      <c r="T12" s="8">
        <f>FC_IND_PPP_PU_E!T12+FC_IND_PPP_PA_E!T12+FC_IND_PPP_PR_E!T12</f>
        <v>0</v>
      </c>
      <c r="U12" s="8">
        <f>FC_IND_PPP_PU_E!U12+FC_IND_PPP_PA_E!U12+FC_IND_PPP_PR_E!U12</f>
        <v>0</v>
      </c>
      <c r="V12" s="8">
        <f>FC_IND_PPP_PU_E!V12+FC_IND_PPP_PA_E!V12+FC_IND_PPP_PR_E!V12</f>
        <v>0</v>
      </c>
      <c r="W12" s="8">
        <f>FC_IND_PPP_PU_E!W12+FC_IND_PPP_PA_E!W12+FC_IND_PPP_PR_E!W12</f>
        <v>0</v>
      </c>
      <c r="X12" s="8">
        <f>FC_IND_PPP_PU_E!X12+FC_IND_PPP_PA_E!X12+FC_IND_PPP_PR_E!X12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FC_IND_PPP_PU_E!C13+FC_IND_PPP_PA_E!C13+FC_IND_PPP_PR_E!C13</f>
        <v>0</v>
      </c>
      <c r="D13" s="8">
        <f>FC_IND_PPP_PU_E!D13+FC_IND_PPP_PA_E!D13+FC_IND_PPP_PR_E!D13</f>
        <v>0</v>
      </c>
      <c r="E13" s="8">
        <f>FC_IND_PPP_PU_E!E13+FC_IND_PPP_PA_E!E13+FC_IND_PPP_PR_E!E13</f>
        <v>0</v>
      </c>
      <c r="F13" s="8">
        <f>FC_IND_PPP_PU_E!F13+FC_IND_PPP_PA_E!F13+FC_IND_PPP_PR_E!F13</f>
        <v>0</v>
      </c>
      <c r="G13" s="8">
        <f>FC_IND_PPP_PU_E!G13+FC_IND_PPP_PA_E!G13+FC_IND_PPP_PR_E!G13</f>
        <v>0</v>
      </c>
      <c r="H13" s="8">
        <f>FC_IND_PPP_PU_E!H13+FC_IND_PPP_PA_E!H13+FC_IND_PPP_PR_E!H13</f>
        <v>0</v>
      </c>
      <c r="I13" s="8">
        <f>FC_IND_PPP_PU_E!I13+FC_IND_PPP_PA_E!I13+FC_IND_PPP_PR_E!I13</f>
        <v>0</v>
      </c>
      <c r="J13" s="8">
        <f>FC_IND_PPP_PU_E!J13+FC_IND_PPP_PA_E!J13+FC_IND_PPP_PR_E!J13</f>
        <v>0</v>
      </c>
      <c r="K13" s="8">
        <f>FC_IND_PPP_PU_E!K13+FC_IND_PPP_PA_E!K13+FC_IND_PPP_PR_E!K13</f>
        <v>0</v>
      </c>
      <c r="L13" s="8">
        <f>FC_IND_PPP_PU_E!L13+FC_IND_PPP_PA_E!L13+FC_IND_PPP_PR_E!L13</f>
        <v>0</v>
      </c>
      <c r="M13" s="8">
        <f>FC_IND_PPP_PU_E!M13+FC_IND_PPP_PA_E!M13+FC_IND_PPP_PR_E!M13</f>
        <v>0</v>
      </c>
      <c r="N13" s="8">
        <f>FC_IND_PPP_PU_E!N13+FC_IND_PPP_PA_E!N13+FC_IND_PPP_PR_E!N13</f>
        <v>0</v>
      </c>
      <c r="O13" s="8">
        <f>FC_IND_PPP_PU_E!O13+FC_IND_PPP_PA_E!O13+FC_IND_PPP_PR_E!O13</f>
        <v>0</v>
      </c>
      <c r="P13" s="8">
        <f>FC_IND_PPP_PU_E!P13+FC_IND_PPP_PA_E!P13+FC_IND_PPP_PR_E!P13</f>
        <v>0</v>
      </c>
      <c r="Q13" s="8">
        <f>FC_IND_PPP_PU_E!Q13+FC_IND_PPP_PA_E!Q13+FC_IND_PPP_PR_E!Q13</f>
        <v>0</v>
      </c>
      <c r="R13" s="8">
        <f>FC_IND_PPP_PU_E!R13+FC_IND_PPP_PA_E!R13+FC_IND_PPP_PR_E!R13</f>
        <v>0</v>
      </c>
      <c r="S13" s="8">
        <f>FC_IND_PPP_PU_E!S13+FC_IND_PPP_PA_E!S13+FC_IND_PPP_PR_E!S13</f>
        <v>0</v>
      </c>
      <c r="T13" s="8">
        <f>FC_IND_PPP_PU_E!T13+FC_IND_PPP_PA_E!T13+FC_IND_PPP_PR_E!T13</f>
        <v>0</v>
      </c>
      <c r="U13" s="8">
        <f>FC_IND_PPP_PU_E!U13+FC_IND_PPP_PA_E!U13+FC_IND_PPP_PR_E!U13</f>
        <v>0</v>
      </c>
      <c r="V13" s="8">
        <f>FC_IND_PPP_PU_E!V13+FC_IND_PPP_PA_E!V13+FC_IND_PPP_PR_E!V13</f>
        <v>0</v>
      </c>
      <c r="W13" s="8">
        <f>FC_IND_PPP_PU_E!W13+FC_IND_PPP_PA_E!W13+FC_IND_PPP_PR_E!W13</f>
        <v>0</v>
      </c>
      <c r="X13" s="8">
        <f>FC_IND_PPP_PU_E!X13+FC_IND_PPP_PA_E!X13+FC_IND_PPP_PR_E!X13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FC_IND_PPP_PU_E!C14+FC_IND_PPP_PA_E!C14+FC_IND_PPP_PR_E!C14</f>
        <v>0</v>
      </c>
      <c r="D14" s="8">
        <f>FC_IND_PPP_PU_E!D14+FC_IND_PPP_PA_E!D14+FC_IND_PPP_PR_E!D14</f>
        <v>0</v>
      </c>
      <c r="E14" s="8">
        <f>FC_IND_PPP_PU_E!E14+FC_IND_PPP_PA_E!E14+FC_IND_PPP_PR_E!E14</f>
        <v>0</v>
      </c>
      <c r="F14" s="8">
        <f>FC_IND_PPP_PU_E!F14+FC_IND_PPP_PA_E!F14+FC_IND_PPP_PR_E!F14</f>
        <v>0</v>
      </c>
      <c r="G14" s="8">
        <f>FC_IND_PPP_PU_E!G14+FC_IND_PPP_PA_E!G14+FC_IND_PPP_PR_E!G14</f>
        <v>0</v>
      </c>
      <c r="H14" s="8">
        <f>FC_IND_PPP_PU_E!H14+FC_IND_PPP_PA_E!H14+FC_IND_PPP_PR_E!H14</f>
        <v>0</v>
      </c>
      <c r="I14" s="8">
        <f>FC_IND_PPP_PU_E!I14+FC_IND_PPP_PA_E!I14+FC_IND_PPP_PR_E!I14</f>
        <v>0</v>
      </c>
      <c r="J14" s="8">
        <f>FC_IND_PPP_PU_E!J14+FC_IND_PPP_PA_E!J14+FC_IND_PPP_PR_E!J14</f>
        <v>0</v>
      </c>
      <c r="K14" s="8">
        <f>FC_IND_PPP_PU_E!K14+FC_IND_PPP_PA_E!K14+FC_IND_PPP_PR_E!K14</f>
        <v>0</v>
      </c>
      <c r="L14" s="8">
        <f>FC_IND_PPP_PU_E!L14+FC_IND_PPP_PA_E!L14+FC_IND_PPP_PR_E!L14</f>
        <v>0</v>
      </c>
      <c r="M14" s="8">
        <f>FC_IND_PPP_PU_E!M14+FC_IND_PPP_PA_E!M14+FC_IND_PPP_PR_E!M14</f>
        <v>0</v>
      </c>
      <c r="N14" s="8">
        <f>FC_IND_PPP_PU_E!N14+FC_IND_PPP_PA_E!N14+FC_IND_PPP_PR_E!N14</f>
        <v>0</v>
      </c>
      <c r="O14" s="8">
        <f>FC_IND_PPP_PU_E!O14+FC_IND_PPP_PA_E!O14+FC_IND_PPP_PR_E!O14</f>
        <v>0</v>
      </c>
      <c r="P14" s="8">
        <f>FC_IND_PPP_PU_E!P14+FC_IND_PPP_PA_E!P14+FC_IND_PPP_PR_E!P14</f>
        <v>0</v>
      </c>
      <c r="Q14" s="8">
        <f>FC_IND_PPP_PU_E!Q14+FC_IND_PPP_PA_E!Q14+FC_IND_PPP_PR_E!Q14</f>
        <v>0</v>
      </c>
      <c r="R14" s="8">
        <f>FC_IND_PPP_PU_E!R14+FC_IND_PPP_PA_E!R14+FC_IND_PPP_PR_E!R14</f>
        <v>0</v>
      </c>
      <c r="S14" s="8">
        <f>FC_IND_PPP_PU_E!S14+FC_IND_PPP_PA_E!S14+FC_IND_PPP_PR_E!S14</f>
        <v>0</v>
      </c>
      <c r="T14" s="8">
        <f>FC_IND_PPP_PU_E!T14+FC_IND_PPP_PA_E!T14+FC_IND_PPP_PR_E!T14</f>
        <v>0</v>
      </c>
      <c r="U14" s="8">
        <f>FC_IND_PPP_PU_E!U14+FC_IND_PPP_PA_E!U14+FC_IND_PPP_PR_E!U14</f>
        <v>0</v>
      </c>
      <c r="V14" s="8">
        <f>FC_IND_PPP_PU_E!V14+FC_IND_PPP_PA_E!V14+FC_IND_PPP_PR_E!V14</f>
        <v>0</v>
      </c>
      <c r="W14" s="8">
        <f>FC_IND_PPP_PU_E!W14+FC_IND_PPP_PA_E!W14+FC_IND_PPP_PR_E!W14</f>
        <v>0</v>
      </c>
      <c r="X14" s="8">
        <f>FC_IND_PPP_PU_E!X14+FC_IND_PPP_PA_E!X14+FC_IND_PPP_PR_E!X14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FC_IND_PPP_PU_E!C15+FC_IND_PPP_PA_E!C15+FC_IND_PPP_PR_E!C15</f>
        <v>0</v>
      </c>
      <c r="D15" s="8">
        <f>FC_IND_PPP_PU_E!D15+FC_IND_PPP_PA_E!D15+FC_IND_PPP_PR_E!D15</f>
        <v>0</v>
      </c>
      <c r="E15" s="8">
        <f>FC_IND_PPP_PU_E!E15+FC_IND_PPP_PA_E!E15+FC_IND_PPP_PR_E!E15</f>
        <v>0</v>
      </c>
      <c r="F15" s="8">
        <f>FC_IND_PPP_PU_E!F15+FC_IND_PPP_PA_E!F15+FC_IND_PPP_PR_E!F15</f>
        <v>0</v>
      </c>
      <c r="G15" s="8">
        <f>FC_IND_PPP_PU_E!G15+FC_IND_PPP_PA_E!G15+FC_IND_PPP_PR_E!G15</f>
        <v>0</v>
      </c>
      <c r="H15" s="8">
        <f>FC_IND_PPP_PU_E!H15+FC_IND_PPP_PA_E!H15+FC_IND_PPP_PR_E!H15</f>
        <v>0</v>
      </c>
      <c r="I15" s="8">
        <f>FC_IND_PPP_PU_E!I15+FC_IND_PPP_PA_E!I15+FC_IND_PPP_PR_E!I15</f>
        <v>0</v>
      </c>
      <c r="J15" s="8">
        <f>FC_IND_PPP_PU_E!J15+FC_IND_PPP_PA_E!J15+FC_IND_PPP_PR_E!J15</f>
        <v>0</v>
      </c>
      <c r="K15" s="8">
        <f>FC_IND_PPP_PU_E!K15+FC_IND_PPP_PA_E!K15+FC_IND_PPP_PR_E!K15</f>
        <v>0</v>
      </c>
      <c r="L15" s="8">
        <f>FC_IND_PPP_PU_E!L15+FC_IND_PPP_PA_E!L15+FC_IND_PPP_PR_E!L15</f>
        <v>0</v>
      </c>
      <c r="M15" s="8">
        <f>FC_IND_PPP_PU_E!M15+FC_IND_PPP_PA_E!M15+FC_IND_PPP_PR_E!M15</f>
        <v>0</v>
      </c>
      <c r="N15" s="8">
        <f>FC_IND_PPP_PU_E!N15+FC_IND_PPP_PA_E!N15+FC_IND_PPP_PR_E!N15</f>
        <v>0</v>
      </c>
      <c r="O15" s="8">
        <f>FC_IND_PPP_PU_E!O15+FC_IND_PPP_PA_E!O15+FC_IND_PPP_PR_E!O15</f>
        <v>0</v>
      </c>
      <c r="P15" s="8">
        <f>FC_IND_PPP_PU_E!P15+FC_IND_PPP_PA_E!P15+FC_IND_PPP_PR_E!P15</f>
        <v>0</v>
      </c>
      <c r="Q15" s="8">
        <f>FC_IND_PPP_PU_E!Q15+FC_IND_PPP_PA_E!Q15+FC_IND_PPP_PR_E!Q15</f>
        <v>0</v>
      </c>
      <c r="R15" s="8">
        <f>FC_IND_PPP_PU_E!R15+FC_IND_PPP_PA_E!R15+FC_IND_PPP_PR_E!R15</f>
        <v>0</v>
      </c>
      <c r="S15" s="8">
        <f>FC_IND_PPP_PU_E!S15+FC_IND_PPP_PA_E!S15+FC_IND_PPP_PR_E!S15</f>
        <v>0</v>
      </c>
      <c r="T15" s="8">
        <f>FC_IND_PPP_PU_E!T15+FC_IND_PPP_PA_E!T15+FC_IND_PPP_PR_E!T15</f>
        <v>0</v>
      </c>
      <c r="U15" s="8">
        <f>FC_IND_PPP_PU_E!U15+FC_IND_PPP_PA_E!U15+FC_IND_PPP_PR_E!U15</f>
        <v>0</v>
      </c>
      <c r="V15" s="8">
        <f>FC_IND_PPP_PU_E!V15+FC_IND_PPP_PA_E!V15+FC_IND_PPP_PR_E!V15</f>
        <v>0</v>
      </c>
      <c r="W15" s="8">
        <f>FC_IND_PPP_PU_E!W15+FC_IND_PPP_PA_E!W15+FC_IND_PPP_PR_E!W15</f>
        <v>0</v>
      </c>
      <c r="X15" s="8">
        <f>FC_IND_PPP_PU_E!X15+FC_IND_PPP_PA_E!X15+FC_IND_PPP_PR_E!X15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FC_IND_PPP_PU_E!C16+FC_IND_PPP_PA_E!C16+FC_IND_PPP_PR_E!C16</f>
        <v>0</v>
      </c>
      <c r="D16" s="8">
        <f>FC_IND_PPP_PU_E!D16+FC_IND_PPP_PA_E!D16+FC_IND_PPP_PR_E!D16</f>
        <v>0</v>
      </c>
      <c r="E16" s="8">
        <f>FC_IND_PPP_PU_E!E16+FC_IND_PPP_PA_E!E16+FC_IND_PPP_PR_E!E16</f>
        <v>0</v>
      </c>
      <c r="F16" s="8">
        <f>FC_IND_PPP_PU_E!F16+FC_IND_PPP_PA_E!F16+FC_IND_PPP_PR_E!F16</f>
        <v>0</v>
      </c>
      <c r="G16" s="8">
        <f>FC_IND_PPP_PU_E!G16+FC_IND_PPP_PA_E!G16+FC_IND_PPP_PR_E!G16</f>
        <v>0</v>
      </c>
      <c r="H16" s="8">
        <f>FC_IND_PPP_PU_E!H16+FC_IND_PPP_PA_E!H16+FC_IND_PPP_PR_E!H16</f>
        <v>0</v>
      </c>
      <c r="I16" s="8">
        <f>FC_IND_PPP_PU_E!I16+FC_IND_PPP_PA_E!I16+FC_IND_PPP_PR_E!I16</f>
        <v>0</v>
      </c>
      <c r="J16" s="8">
        <f>FC_IND_PPP_PU_E!J16+FC_IND_PPP_PA_E!J16+FC_IND_PPP_PR_E!J16</f>
        <v>0</v>
      </c>
      <c r="K16" s="8">
        <f>FC_IND_PPP_PU_E!K16+FC_IND_PPP_PA_E!K16+FC_IND_PPP_PR_E!K16</f>
        <v>0</v>
      </c>
      <c r="L16" s="8">
        <f>FC_IND_PPP_PU_E!L16+FC_IND_PPP_PA_E!L16+FC_IND_PPP_PR_E!L16</f>
        <v>0</v>
      </c>
      <c r="M16" s="8">
        <f>FC_IND_PPP_PU_E!M16+FC_IND_PPP_PA_E!M16+FC_IND_PPP_PR_E!M16</f>
        <v>0</v>
      </c>
      <c r="N16" s="8">
        <f>FC_IND_PPP_PU_E!N16+FC_IND_PPP_PA_E!N16+FC_IND_PPP_PR_E!N16</f>
        <v>0</v>
      </c>
      <c r="O16" s="8">
        <f>FC_IND_PPP_PU_E!O16+FC_IND_PPP_PA_E!O16+FC_IND_PPP_PR_E!O16</f>
        <v>0</v>
      </c>
      <c r="P16" s="8">
        <f>FC_IND_PPP_PU_E!P16+FC_IND_PPP_PA_E!P16+FC_IND_PPP_PR_E!P16</f>
        <v>0</v>
      </c>
      <c r="Q16" s="8">
        <f>FC_IND_PPP_PU_E!Q16+FC_IND_PPP_PA_E!Q16+FC_IND_PPP_PR_E!Q16</f>
        <v>0</v>
      </c>
      <c r="R16" s="8">
        <f>FC_IND_PPP_PU_E!R16+FC_IND_PPP_PA_E!R16+FC_IND_PPP_PR_E!R16</f>
        <v>0</v>
      </c>
      <c r="S16" s="8">
        <f>FC_IND_PPP_PU_E!S16+FC_IND_PPP_PA_E!S16+FC_IND_PPP_PR_E!S16</f>
        <v>0</v>
      </c>
      <c r="T16" s="8">
        <f>FC_IND_PPP_PU_E!T16+FC_IND_PPP_PA_E!T16+FC_IND_PPP_PR_E!T16</f>
        <v>0</v>
      </c>
      <c r="U16" s="8">
        <f>FC_IND_PPP_PU_E!U16+FC_IND_PPP_PA_E!U16+FC_IND_PPP_PR_E!U16</f>
        <v>0</v>
      </c>
      <c r="V16" s="8">
        <f>FC_IND_PPP_PU_E!V16+FC_IND_PPP_PA_E!V16+FC_IND_PPP_PR_E!V16</f>
        <v>0</v>
      </c>
      <c r="W16" s="8">
        <f>FC_IND_PPP_PU_E!W16+FC_IND_PPP_PA_E!W16+FC_IND_PPP_PR_E!W16</f>
        <v>0</v>
      </c>
      <c r="X16" s="8">
        <f>FC_IND_PPP_PU_E!X16+FC_IND_PPP_PA_E!X16+FC_IND_PPP_PR_E!X16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13">SUM(C18:C21)</f>
        <v>0</v>
      </c>
      <c r="D17" s="27">
        <f t="shared" ref="D17:W17" si="14">SUM(D18:D21)</f>
        <v>0</v>
      </c>
      <c r="E17" s="27">
        <f t="shared" si="14"/>
        <v>0</v>
      </c>
      <c r="F17" s="27">
        <f t="shared" si="14"/>
        <v>0</v>
      </c>
      <c r="G17" s="27">
        <f t="shared" si="14"/>
        <v>0</v>
      </c>
      <c r="H17" s="27">
        <f t="shared" si="14"/>
        <v>0</v>
      </c>
      <c r="I17" s="27">
        <f t="shared" si="14"/>
        <v>0</v>
      </c>
      <c r="J17" s="27">
        <f t="shared" si="14"/>
        <v>0</v>
      </c>
      <c r="K17" s="27">
        <f t="shared" si="14"/>
        <v>0</v>
      </c>
      <c r="L17" s="27">
        <f t="shared" si="14"/>
        <v>0</v>
      </c>
      <c r="M17" s="27">
        <f t="shared" si="14"/>
        <v>0</v>
      </c>
      <c r="N17" s="27">
        <f t="shared" si="14"/>
        <v>0</v>
      </c>
      <c r="O17" s="27">
        <f t="shared" si="14"/>
        <v>0</v>
      </c>
      <c r="P17" s="27">
        <f t="shared" si="14"/>
        <v>0</v>
      </c>
      <c r="Q17" s="27">
        <f t="shared" si="14"/>
        <v>0</v>
      </c>
      <c r="R17" s="27">
        <f t="shared" si="14"/>
        <v>0</v>
      </c>
      <c r="S17" s="27">
        <f t="shared" si="14"/>
        <v>0</v>
      </c>
      <c r="T17" s="27">
        <f t="shared" si="14"/>
        <v>0</v>
      </c>
      <c r="U17" s="27">
        <f t="shared" si="14"/>
        <v>0</v>
      </c>
      <c r="V17" s="27">
        <f t="shared" si="14"/>
        <v>0</v>
      </c>
      <c r="W17" s="27">
        <f t="shared" si="14"/>
        <v>0</v>
      </c>
      <c r="X17" s="27">
        <f t="shared" ref="X17" si="15">SUM(X18:X21)</f>
        <v>0</v>
      </c>
    </row>
    <row r="18" spans="1:24" ht="11.25" customHeight="1" x14ac:dyDescent="0.2">
      <c r="A18" s="29" t="s">
        <v>26</v>
      </c>
      <c r="B18" s="7" t="s">
        <v>27</v>
      </c>
      <c r="C18" s="8">
        <f>FC_IND_PPP_PU_E!C18+FC_IND_PPP_PA_E!C18+FC_IND_PPP_PR_E!C18</f>
        <v>0</v>
      </c>
      <c r="D18" s="8">
        <f>FC_IND_PPP_PU_E!D18+FC_IND_PPP_PA_E!D18+FC_IND_PPP_PR_E!D18</f>
        <v>0</v>
      </c>
      <c r="E18" s="8">
        <f>FC_IND_PPP_PU_E!E18+FC_IND_PPP_PA_E!E18+FC_IND_PPP_PR_E!E18</f>
        <v>0</v>
      </c>
      <c r="F18" s="8">
        <f>FC_IND_PPP_PU_E!F18+FC_IND_PPP_PA_E!F18+FC_IND_PPP_PR_E!F18</f>
        <v>0</v>
      </c>
      <c r="G18" s="8">
        <f>FC_IND_PPP_PU_E!G18+FC_IND_PPP_PA_E!G18+FC_IND_PPP_PR_E!G18</f>
        <v>0</v>
      </c>
      <c r="H18" s="8">
        <f>FC_IND_PPP_PU_E!H18+FC_IND_PPP_PA_E!H18+FC_IND_PPP_PR_E!H18</f>
        <v>0</v>
      </c>
      <c r="I18" s="8">
        <f>FC_IND_PPP_PU_E!I18+FC_IND_PPP_PA_E!I18+FC_IND_PPP_PR_E!I18</f>
        <v>0</v>
      </c>
      <c r="J18" s="8">
        <f>FC_IND_PPP_PU_E!J18+FC_IND_PPP_PA_E!J18+FC_IND_PPP_PR_E!J18</f>
        <v>0</v>
      </c>
      <c r="K18" s="8">
        <f>FC_IND_PPP_PU_E!K18+FC_IND_PPP_PA_E!K18+FC_IND_PPP_PR_E!K18</f>
        <v>0</v>
      </c>
      <c r="L18" s="8">
        <f>FC_IND_PPP_PU_E!L18+FC_IND_PPP_PA_E!L18+FC_IND_PPP_PR_E!L18</f>
        <v>0</v>
      </c>
      <c r="M18" s="8">
        <f>FC_IND_PPP_PU_E!M18+FC_IND_PPP_PA_E!M18+FC_IND_PPP_PR_E!M18</f>
        <v>0</v>
      </c>
      <c r="N18" s="8">
        <f>FC_IND_PPP_PU_E!N18+FC_IND_PPP_PA_E!N18+FC_IND_PPP_PR_E!N18</f>
        <v>0</v>
      </c>
      <c r="O18" s="8">
        <f>FC_IND_PPP_PU_E!O18+FC_IND_PPP_PA_E!O18+FC_IND_PPP_PR_E!O18</f>
        <v>0</v>
      </c>
      <c r="P18" s="8">
        <f>FC_IND_PPP_PU_E!P18+FC_IND_PPP_PA_E!P18+FC_IND_PPP_PR_E!P18</f>
        <v>0</v>
      </c>
      <c r="Q18" s="8">
        <f>FC_IND_PPP_PU_E!Q18+FC_IND_PPP_PA_E!Q18+FC_IND_PPP_PR_E!Q18</f>
        <v>0</v>
      </c>
      <c r="R18" s="8">
        <f>FC_IND_PPP_PU_E!R18+FC_IND_PPP_PA_E!R18+FC_IND_PPP_PR_E!R18</f>
        <v>0</v>
      </c>
      <c r="S18" s="8">
        <f>FC_IND_PPP_PU_E!S18+FC_IND_PPP_PA_E!S18+FC_IND_PPP_PR_E!S18</f>
        <v>0</v>
      </c>
      <c r="T18" s="8">
        <f>FC_IND_PPP_PU_E!T18+FC_IND_PPP_PA_E!T18+FC_IND_PPP_PR_E!T18</f>
        <v>0</v>
      </c>
      <c r="U18" s="8">
        <f>FC_IND_PPP_PU_E!U18+FC_IND_PPP_PA_E!U18+FC_IND_PPP_PR_E!U18</f>
        <v>0</v>
      </c>
      <c r="V18" s="8">
        <f>FC_IND_PPP_PU_E!V18+FC_IND_PPP_PA_E!V18+FC_IND_PPP_PR_E!V18</f>
        <v>0</v>
      </c>
      <c r="W18" s="8">
        <f>FC_IND_PPP_PU_E!W18+FC_IND_PPP_PA_E!W18+FC_IND_PPP_PR_E!W18</f>
        <v>0</v>
      </c>
      <c r="X18" s="8">
        <f>FC_IND_PPP_PU_E!X18+FC_IND_PPP_PA_E!X18+FC_IND_PPP_PR_E!X18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FC_IND_PPP_PU_E!C19+FC_IND_PPP_PA_E!C19+FC_IND_PPP_PR_E!C19</f>
        <v>0</v>
      </c>
      <c r="D19" s="8">
        <f>FC_IND_PPP_PU_E!D19+FC_IND_PPP_PA_E!D19+FC_IND_PPP_PR_E!D19</f>
        <v>0</v>
      </c>
      <c r="E19" s="8">
        <f>FC_IND_PPP_PU_E!E19+FC_IND_PPP_PA_E!E19+FC_IND_PPP_PR_E!E19</f>
        <v>0</v>
      </c>
      <c r="F19" s="8">
        <f>FC_IND_PPP_PU_E!F19+FC_IND_PPP_PA_E!F19+FC_IND_PPP_PR_E!F19</f>
        <v>0</v>
      </c>
      <c r="G19" s="8">
        <f>FC_IND_PPP_PU_E!G19+FC_IND_PPP_PA_E!G19+FC_IND_PPP_PR_E!G19</f>
        <v>0</v>
      </c>
      <c r="H19" s="8">
        <f>FC_IND_PPP_PU_E!H19+FC_IND_PPP_PA_E!H19+FC_IND_PPP_PR_E!H19</f>
        <v>0</v>
      </c>
      <c r="I19" s="8">
        <f>FC_IND_PPP_PU_E!I19+FC_IND_PPP_PA_E!I19+FC_IND_PPP_PR_E!I19</f>
        <v>0</v>
      </c>
      <c r="J19" s="8">
        <f>FC_IND_PPP_PU_E!J19+FC_IND_PPP_PA_E!J19+FC_IND_PPP_PR_E!J19</f>
        <v>0</v>
      </c>
      <c r="K19" s="8">
        <f>FC_IND_PPP_PU_E!K19+FC_IND_PPP_PA_E!K19+FC_IND_PPP_PR_E!K19</f>
        <v>0</v>
      </c>
      <c r="L19" s="8">
        <f>FC_IND_PPP_PU_E!L19+FC_IND_PPP_PA_E!L19+FC_IND_PPP_PR_E!L19</f>
        <v>0</v>
      </c>
      <c r="M19" s="8">
        <f>FC_IND_PPP_PU_E!M19+FC_IND_PPP_PA_E!M19+FC_IND_PPP_PR_E!M19</f>
        <v>0</v>
      </c>
      <c r="N19" s="8">
        <f>FC_IND_PPP_PU_E!N19+FC_IND_PPP_PA_E!N19+FC_IND_PPP_PR_E!N19</f>
        <v>0</v>
      </c>
      <c r="O19" s="8">
        <f>FC_IND_PPP_PU_E!O19+FC_IND_PPP_PA_E!O19+FC_IND_PPP_PR_E!O19</f>
        <v>0</v>
      </c>
      <c r="P19" s="8">
        <f>FC_IND_PPP_PU_E!P19+FC_IND_PPP_PA_E!P19+FC_IND_PPP_PR_E!P19</f>
        <v>0</v>
      </c>
      <c r="Q19" s="8">
        <f>FC_IND_PPP_PU_E!Q19+FC_IND_PPP_PA_E!Q19+FC_IND_PPP_PR_E!Q19</f>
        <v>0</v>
      </c>
      <c r="R19" s="8">
        <f>FC_IND_PPP_PU_E!R19+FC_IND_PPP_PA_E!R19+FC_IND_PPP_PR_E!R19</f>
        <v>0</v>
      </c>
      <c r="S19" s="8">
        <f>FC_IND_PPP_PU_E!S19+FC_IND_PPP_PA_E!S19+FC_IND_PPP_PR_E!S19</f>
        <v>0</v>
      </c>
      <c r="T19" s="8">
        <f>FC_IND_PPP_PU_E!T19+FC_IND_PPP_PA_E!T19+FC_IND_PPP_PR_E!T19</f>
        <v>0</v>
      </c>
      <c r="U19" s="8">
        <f>FC_IND_PPP_PU_E!U19+FC_IND_PPP_PA_E!U19+FC_IND_PPP_PR_E!U19</f>
        <v>0</v>
      </c>
      <c r="V19" s="8">
        <f>FC_IND_PPP_PU_E!V19+FC_IND_PPP_PA_E!V19+FC_IND_PPP_PR_E!V19</f>
        <v>0</v>
      </c>
      <c r="W19" s="8">
        <f>FC_IND_PPP_PU_E!W19+FC_IND_PPP_PA_E!W19+FC_IND_PPP_PR_E!W19</f>
        <v>0</v>
      </c>
      <c r="X19" s="8">
        <f>FC_IND_PPP_PU_E!X19+FC_IND_PPP_PA_E!X19+FC_IND_PPP_PR_E!X19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FC_IND_PPP_PU_E!C20+FC_IND_PPP_PA_E!C20+FC_IND_PPP_PR_E!C20</f>
        <v>0</v>
      </c>
      <c r="D20" s="8">
        <f>FC_IND_PPP_PU_E!D20+FC_IND_PPP_PA_E!D20+FC_IND_PPP_PR_E!D20</f>
        <v>0</v>
      </c>
      <c r="E20" s="8">
        <f>FC_IND_PPP_PU_E!E20+FC_IND_PPP_PA_E!E20+FC_IND_PPP_PR_E!E20</f>
        <v>0</v>
      </c>
      <c r="F20" s="8">
        <f>FC_IND_PPP_PU_E!F20+FC_IND_PPP_PA_E!F20+FC_IND_PPP_PR_E!F20</f>
        <v>0</v>
      </c>
      <c r="G20" s="8">
        <f>FC_IND_PPP_PU_E!G20+FC_IND_PPP_PA_E!G20+FC_IND_PPP_PR_E!G20</f>
        <v>0</v>
      </c>
      <c r="H20" s="8">
        <f>FC_IND_PPP_PU_E!H20+FC_IND_PPP_PA_E!H20+FC_IND_PPP_PR_E!H20</f>
        <v>0</v>
      </c>
      <c r="I20" s="8">
        <f>FC_IND_PPP_PU_E!I20+FC_IND_PPP_PA_E!I20+FC_IND_PPP_PR_E!I20</f>
        <v>0</v>
      </c>
      <c r="J20" s="8">
        <f>FC_IND_PPP_PU_E!J20+FC_IND_PPP_PA_E!J20+FC_IND_PPP_PR_E!J20</f>
        <v>0</v>
      </c>
      <c r="K20" s="8">
        <f>FC_IND_PPP_PU_E!K20+FC_IND_PPP_PA_E!K20+FC_IND_PPP_PR_E!K20</f>
        <v>0</v>
      </c>
      <c r="L20" s="8">
        <f>FC_IND_PPP_PU_E!L20+FC_IND_PPP_PA_E!L20+FC_IND_PPP_PR_E!L20</f>
        <v>0</v>
      </c>
      <c r="M20" s="8">
        <f>FC_IND_PPP_PU_E!M20+FC_IND_PPP_PA_E!M20+FC_IND_PPP_PR_E!M20</f>
        <v>0</v>
      </c>
      <c r="N20" s="8">
        <f>FC_IND_PPP_PU_E!N20+FC_IND_PPP_PA_E!N20+FC_IND_PPP_PR_E!N20</f>
        <v>0</v>
      </c>
      <c r="O20" s="8">
        <f>FC_IND_PPP_PU_E!O20+FC_IND_PPP_PA_E!O20+FC_IND_PPP_PR_E!O20</f>
        <v>0</v>
      </c>
      <c r="P20" s="8">
        <f>FC_IND_PPP_PU_E!P20+FC_IND_PPP_PA_E!P20+FC_IND_PPP_PR_E!P20</f>
        <v>0</v>
      </c>
      <c r="Q20" s="8">
        <f>FC_IND_PPP_PU_E!Q20+FC_IND_PPP_PA_E!Q20+FC_IND_PPP_PR_E!Q20</f>
        <v>0</v>
      </c>
      <c r="R20" s="8">
        <f>FC_IND_PPP_PU_E!R20+FC_IND_PPP_PA_E!R20+FC_IND_PPP_PR_E!R20</f>
        <v>0</v>
      </c>
      <c r="S20" s="8">
        <f>FC_IND_PPP_PU_E!S20+FC_IND_PPP_PA_E!S20+FC_IND_PPP_PR_E!S20</f>
        <v>0</v>
      </c>
      <c r="T20" s="8">
        <f>FC_IND_PPP_PU_E!T20+FC_IND_PPP_PA_E!T20+FC_IND_PPP_PR_E!T20</f>
        <v>0</v>
      </c>
      <c r="U20" s="8">
        <f>FC_IND_PPP_PU_E!U20+FC_IND_PPP_PA_E!U20+FC_IND_PPP_PR_E!U20</f>
        <v>0</v>
      </c>
      <c r="V20" s="8">
        <f>FC_IND_PPP_PU_E!V20+FC_IND_PPP_PA_E!V20+FC_IND_PPP_PR_E!V20</f>
        <v>0</v>
      </c>
      <c r="W20" s="8">
        <f>FC_IND_PPP_PU_E!W20+FC_IND_PPP_PA_E!W20+FC_IND_PPP_PR_E!W20</f>
        <v>0</v>
      </c>
      <c r="X20" s="8">
        <f>FC_IND_PPP_PU_E!X20+FC_IND_PPP_PA_E!X20+FC_IND_PPP_PR_E!X20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FC_IND_PPP_PU_E!C21+FC_IND_PPP_PA_E!C21+FC_IND_PPP_PR_E!C21</f>
        <v>0</v>
      </c>
      <c r="D21" s="8">
        <f>FC_IND_PPP_PU_E!D21+FC_IND_PPP_PA_E!D21+FC_IND_PPP_PR_E!D21</f>
        <v>0</v>
      </c>
      <c r="E21" s="8">
        <f>FC_IND_PPP_PU_E!E21+FC_IND_PPP_PA_E!E21+FC_IND_PPP_PR_E!E21</f>
        <v>0</v>
      </c>
      <c r="F21" s="8">
        <f>FC_IND_PPP_PU_E!F21+FC_IND_PPP_PA_E!F21+FC_IND_PPP_PR_E!F21</f>
        <v>0</v>
      </c>
      <c r="G21" s="8">
        <f>FC_IND_PPP_PU_E!G21+FC_IND_PPP_PA_E!G21+FC_IND_PPP_PR_E!G21</f>
        <v>0</v>
      </c>
      <c r="H21" s="8">
        <f>FC_IND_PPP_PU_E!H21+FC_IND_PPP_PA_E!H21+FC_IND_PPP_PR_E!H21</f>
        <v>0</v>
      </c>
      <c r="I21" s="8">
        <f>FC_IND_PPP_PU_E!I21+FC_IND_PPP_PA_E!I21+FC_IND_PPP_PR_E!I21</f>
        <v>0</v>
      </c>
      <c r="J21" s="8">
        <f>FC_IND_PPP_PU_E!J21+FC_IND_PPP_PA_E!J21+FC_IND_PPP_PR_E!J21</f>
        <v>0</v>
      </c>
      <c r="K21" s="8">
        <f>FC_IND_PPP_PU_E!K21+FC_IND_PPP_PA_E!K21+FC_IND_PPP_PR_E!K21</f>
        <v>0</v>
      </c>
      <c r="L21" s="8">
        <f>FC_IND_PPP_PU_E!L21+FC_IND_PPP_PA_E!L21+FC_IND_PPP_PR_E!L21</f>
        <v>0</v>
      </c>
      <c r="M21" s="8">
        <f>FC_IND_PPP_PU_E!M21+FC_IND_PPP_PA_E!M21+FC_IND_PPP_PR_E!M21</f>
        <v>0</v>
      </c>
      <c r="N21" s="8">
        <f>FC_IND_PPP_PU_E!N21+FC_IND_PPP_PA_E!N21+FC_IND_PPP_PR_E!N21</f>
        <v>0</v>
      </c>
      <c r="O21" s="8">
        <f>FC_IND_PPP_PU_E!O21+FC_IND_PPP_PA_E!O21+FC_IND_PPP_PR_E!O21</f>
        <v>0</v>
      </c>
      <c r="P21" s="8">
        <f>FC_IND_PPP_PU_E!P21+FC_IND_PPP_PA_E!P21+FC_IND_PPP_PR_E!P21</f>
        <v>0</v>
      </c>
      <c r="Q21" s="8">
        <f>FC_IND_PPP_PU_E!Q21+FC_IND_PPP_PA_E!Q21+FC_IND_PPP_PR_E!Q21</f>
        <v>0</v>
      </c>
      <c r="R21" s="8">
        <f>FC_IND_PPP_PU_E!R21+FC_IND_PPP_PA_E!R21+FC_IND_PPP_PR_E!R21</f>
        <v>0</v>
      </c>
      <c r="S21" s="8">
        <f>FC_IND_PPP_PU_E!S21+FC_IND_PPP_PA_E!S21+FC_IND_PPP_PR_E!S21</f>
        <v>0</v>
      </c>
      <c r="T21" s="8">
        <f>FC_IND_PPP_PU_E!T21+FC_IND_PPP_PA_E!T21+FC_IND_PPP_PR_E!T21</f>
        <v>0</v>
      </c>
      <c r="U21" s="8">
        <f>FC_IND_PPP_PU_E!U21+FC_IND_PPP_PA_E!U21+FC_IND_PPP_PR_E!U21</f>
        <v>0</v>
      </c>
      <c r="V21" s="8">
        <f>FC_IND_PPP_PU_E!V21+FC_IND_PPP_PA_E!V21+FC_IND_PPP_PR_E!V21</f>
        <v>0</v>
      </c>
      <c r="W21" s="8">
        <f>FC_IND_PPP_PU_E!W21+FC_IND_PPP_PA_E!W21+FC_IND_PPP_PR_E!W21</f>
        <v>0</v>
      </c>
      <c r="X21" s="8">
        <f>FC_IND_PPP_PU_E!X21+FC_IND_PPP_PA_E!X21+FC_IND_PPP_PR_E!X21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6">SUM(C23:C24)</f>
        <v>0</v>
      </c>
      <c r="D22" s="27">
        <f t="shared" ref="D22:W22" si="17">SUM(D23:D24)</f>
        <v>0</v>
      </c>
      <c r="E22" s="27">
        <f t="shared" si="17"/>
        <v>0</v>
      </c>
      <c r="F22" s="27">
        <f t="shared" si="17"/>
        <v>0</v>
      </c>
      <c r="G22" s="27">
        <f t="shared" si="17"/>
        <v>0</v>
      </c>
      <c r="H22" s="27">
        <f t="shared" si="17"/>
        <v>0</v>
      </c>
      <c r="I22" s="27">
        <f t="shared" si="17"/>
        <v>0</v>
      </c>
      <c r="J22" s="27">
        <f t="shared" si="17"/>
        <v>0</v>
      </c>
      <c r="K22" s="27">
        <f t="shared" si="17"/>
        <v>0</v>
      </c>
      <c r="L22" s="27">
        <f t="shared" si="17"/>
        <v>0</v>
      </c>
      <c r="M22" s="27">
        <f t="shared" si="17"/>
        <v>0</v>
      </c>
      <c r="N22" s="27">
        <f t="shared" si="17"/>
        <v>0</v>
      </c>
      <c r="O22" s="27">
        <f t="shared" si="17"/>
        <v>0</v>
      </c>
      <c r="P22" s="27">
        <f t="shared" si="17"/>
        <v>0</v>
      </c>
      <c r="Q22" s="27">
        <f t="shared" si="17"/>
        <v>0</v>
      </c>
      <c r="R22" s="27">
        <f t="shared" si="17"/>
        <v>0</v>
      </c>
      <c r="S22" s="27">
        <f t="shared" si="17"/>
        <v>0</v>
      </c>
      <c r="T22" s="27">
        <f t="shared" si="17"/>
        <v>0</v>
      </c>
      <c r="U22" s="27">
        <f t="shared" si="17"/>
        <v>0</v>
      </c>
      <c r="V22" s="27">
        <f t="shared" si="17"/>
        <v>0</v>
      </c>
      <c r="W22" s="27">
        <f t="shared" si="17"/>
        <v>0</v>
      </c>
      <c r="X22" s="27">
        <f t="shared" ref="X22" si="18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f>FC_IND_PPP_PU_E!C23+FC_IND_PPP_PA_E!C23+FC_IND_PPP_PR_E!C23</f>
        <v>0</v>
      </c>
      <c r="D23" s="8">
        <f>FC_IND_PPP_PU_E!D23+FC_IND_PPP_PA_E!D23+FC_IND_PPP_PR_E!D23</f>
        <v>0</v>
      </c>
      <c r="E23" s="8">
        <f>FC_IND_PPP_PU_E!E23+FC_IND_PPP_PA_E!E23+FC_IND_PPP_PR_E!E23</f>
        <v>0</v>
      </c>
      <c r="F23" s="8">
        <f>FC_IND_PPP_PU_E!F23+FC_IND_PPP_PA_E!F23+FC_IND_PPP_PR_E!F23</f>
        <v>0</v>
      </c>
      <c r="G23" s="8">
        <f>FC_IND_PPP_PU_E!G23+FC_IND_PPP_PA_E!G23+FC_IND_PPP_PR_E!G23</f>
        <v>0</v>
      </c>
      <c r="H23" s="8">
        <f>FC_IND_PPP_PU_E!H23+FC_IND_PPP_PA_E!H23+FC_IND_PPP_PR_E!H23</f>
        <v>0</v>
      </c>
      <c r="I23" s="8">
        <f>FC_IND_PPP_PU_E!I23+FC_IND_PPP_PA_E!I23+FC_IND_PPP_PR_E!I23</f>
        <v>0</v>
      </c>
      <c r="J23" s="8">
        <f>FC_IND_PPP_PU_E!J23+FC_IND_PPP_PA_E!J23+FC_IND_PPP_PR_E!J23</f>
        <v>0</v>
      </c>
      <c r="K23" s="8">
        <f>FC_IND_PPP_PU_E!K23+FC_IND_PPP_PA_E!K23+FC_IND_PPP_PR_E!K23</f>
        <v>0</v>
      </c>
      <c r="L23" s="8">
        <f>FC_IND_PPP_PU_E!L23+FC_IND_PPP_PA_E!L23+FC_IND_PPP_PR_E!L23</f>
        <v>0</v>
      </c>
      <c r="M23" s="8">
        <f>FC_IND_PPP_PU_E!M23+FC_IND_PPP_PA_E!M23+FC_IND_PPP_PR_E!M23</f>
        <v>0</v>
      </c>
      <c r="N23" s="8">
        <f>FC_IND_PPP_PU_E!N23+FC_IND_PPP_PA_E!N23+FC_IND_PPP_PR_E!N23</f>
        <v>0</v>
      </c>
      <c r="O23" s="8">
        <f>FC_IND_PPP_PU_E!O23+FC_IND_PPP_PA_E!O23+FC_IND_PPP_PR_E!O23</f>
        <v>0</v>
      </c>
      <c r="P23" s="8">
        <f>FC_IND_PPP_PU_E!P23+FC_IND_PPP_PA_E!P23+FC_IND_PPP_PR_E!P23</f>
        <v>0</v>
      </c>
      <c r="Q23" s="8">
        <f>FC_IND_PPP_PU_E!Q23+FC_IND_PPP_PA_E!Q23+FC_IND_PPP_PR_E!Q23</f>
        <v>0</v>
      </c>
      <c r="R23" s="8">
        <f>FC_IND_PPP_PU_E!R23+FC_IND_PPP_PA_E!R23+FC_IND_PPP_PR_E!R23</f>
        <v>0</v>
      </c>
      <c r="S23" s="8">
        <f>FC_IND_PPP_PU_E!S23+FC_IND_PPP_PA_E!S23+FC_IND_PPP_PR_E!S23</f>
        <v>0</v>
      </c>
      <c r="T23" s="8">
        <f>FC_IND_PPP_PU_E!T23+FC_IND_PPP_PA_E!T23+FC_IND_PPP_PR_E!T23</f>
        <v>0</v>
      </c>
      <c r="U23" s="8">
        <f>FC_IND_PPP_PU_E!U23+FC_IND_PPP_PA_E!U23+FC_IND_PPP_PR_E!U23</f>
        <v>0</v>
      </c>
      <c r="V23" s="8">
        <f>FC_IND_PPP_PU_E!V23+FC_IND_PPP_PA_E!V23+FC_IND_PPP_PR_E!V23</f>
        <v>0</v>
      </c>
      <c r="W23" s="8">
        <f>FC_IND_PPP_PU_E!W23+FC_IND_PPP_PA_E!W23+FC_IND_PPP_PR_E!W23</f>
        <v>0</v>
      </c>
      <c r="X23" s="8">
        <f>FC_IND_PPP_PU_E!X23+FC_IND_PPP_PA_E!X23+FC_IND_PPP_PR_E!X23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FC_IND_PPP_PU_E!C24+FC_IND_PPP_PA_E!C24+FC_IND_PPP_PR_E!C24</f>
        <v>0</v>
      </c>
      <c r="D24" s="8">
        <f>FC_IND_PPP_PU_E!D24+FC_IND_PPP_PA_E!D24+FC_IND_PPP_PR_E!D24</f>
        <v>0</v>
      </c>
      <c r="E24" s="8">
        <f>FC_IND_PPP_PU_E!E24+FC_IND_PPP_PA_E!E24+FC_IND_PPP_PR_E!E24</f>
        <v>0</v>
      </c>
      <c r="F24" s="8">
        <f>FC_IND_PPP_PU_E!F24+FC_IND_PPP_PA_E!F24+FC_IND_PPP_PR_E!F24</f>
        <v>0</v>
      </c>
      <c r="G24" s="8">
        <f>FC_IND_PPP_PU_E!G24+FC_IND_PPP_PA_E!G24+FC_IND_PPP_PR_E!G24</f>
        <v>0</v>
      </c>
      <c r="H24" s="8">
        <f>FC_IND_PPP_PU_E!H24+FC_IND_PPP_PA_E!H24+FC_IND_PPP_PR_E!H24</f>
        <v>0</v>
      </c>
      <c r="I24" s="8">
        <f>FC_IND_PPP_PU_E!I24+FC_IND_PPP_PA_E!I24+FC_IND_PPP_PR_E!I24</f>
        <v>0</v>
      </c>
      <c r="J24" s="8">
        <f>FC_IND_PPP_PU_E!J24+FC_IND_PPP_PA_E!J24+FC_IND_PPP_PR_E!J24</f>
        <v>0</v>
      </c>
      <c r="K24" s="8">
        <f>FC_IND_PPP_PU_E!K24+FC_IND_PPP_PA_E!K24+FC_IND_PPP_PR_E!K24</f>
        <v>0</v>
      </c>
      <c r="L24" s="8">
        <f>FC_IND_PPP_PU_E!L24+FC_IND_PPP_PA_E!L24+FC_IND_PPP_PR_E!L24</f>
        <v>0</v>
      </c>
      <c r="M24" s="8">
        <f>FC_IND_PPP_PU_E!M24+FC_IND_PPP_PA_E!M24+FC_IND_PPP_PR_E!M24</f>
        <v>0</v>
      </c>
      <c r="N24" s="8">
        <f>FC_IND_PPP_PU_E!N24+FC_IND_PPP_PA_E!N24+FC_IND_PPP_PR_E!N24</f>
        <v>0</v>
      </c>
      <c r="O24" s="8">
        <f>FC_IND_PPP_PU_E!O24+FC_IND_PPP_PA_E!O24+FC_IND_PPP_PR_E!O24</f>
        <v>0</v>
      </c>
      <c r="P24" s="8">
        <f>FC_IND_PPP_PU_E!P24+FC_IND_PPP_PA_E!P24+FC_IND_PPP_PR_E!P24</f>
        <v>0</v>
      </c>
      <c r="Q24" s="8">
        <f>FC_IND_PPP_PU_E!Q24+FC_IND_PPP_PA_E!Q24+FC_IND_PPP_PR_E!Q24</f>
        <v>0</v>
      </c>
      <c r="R24" s="8">
        <f>FC_IND_PPP_PU_E!R24+FC_IND_PPP_PA_E!R24+FC_IND_PPP_PR_E!R24</f>
        <v>0</v>
      </c>
      <c r="S24" s="8">
        <f>FC_IND_PPP_PU_E!S24+FC_IND_PPP_PA_E!S24+FC_IND_PPP_PR_E!S24</f>
        <v>0</v>
      </c>
      <c r="T24" s="8">
        <f>FC_IND_PPP_PU_E!T24+FC_IND_PPP_PA_E!T24+FC_IND_PPP_PR_E!T24</f>
        <v>0</v>
      </c>
      <c r="U24" s="8">
        <f>FC_IND_PPP_PU_E!U24+FC_IND_PPP_PA_E!U24+FC_IND_PPP_PR_E!U24</f>
        <v>0</v>
      </c>
      <c r="V24" s="8">
        <f>FC_IND_PPP_PU_E!V24+FC_IND_PPP_PA_E!V24+FC_IND_PPP_PR_E!V24</f>
        <v>0</v>
      </c>
      <c r="W24" s="8">
        <f>FC_IND_PPP_PU_E!W24+FC_IND_PPP_PA_E!W24+FC_IND_PPP_PR_E!W24</f>
        <v>0</v>
      </c>
      <c r="X24" s="8">
        <f>FC_IND_PPP_PU_E!X24+FC_IND_PPP_PA_E!X24+FC_IND_PPP_PR_E!X24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FC_IND_PPP_PU_E!C25+FC_IND_PPP_PA_E!C25+FC_IND_PPP_PR_E!C25</f>
        <v>0</v>
      </c>
      <c r="D25" s="27">
        <f>FC_IND_PPP_PU_E!D25+FC_IND_PPP_PA_E!D25+FC_IND_PPP_PR_E!D25</f>
        <v>0</v>
      </c>
      <c r="E25" s="27">
        <f>FC_IND_PPP_PU_E!E25+FC_IND_PPP_PA_E!E25+FC_IND_PPP_PR_E!E25</f>
        <v>0</v>
      </c>
      <c r="F25" s="27">
        <f>FC_IND_PPP_PU_E!F25+FC_IND_PPP_PA_E!F25+FC_IND_PPP_PR_E!F25</f>
        <v>0</v>
      </c>
      <c r="G25" s="27">
        <f>FC_IND_PPP_PU_E!G25+FC_IND_PPP_PA_E!G25+FC_IND_PPP_PR_E!G25</f>
        <v>0</v>
      </c>
      <c r="H25" s="27">
        <f>FC_IND_PPP_PU_E!H25+FC_IND_PPP_PA_E!H25+FC_IND_PPP_PR_E!H25</f>
        <v>0</v>
      </c>
      <c r="I25" s="27">
        <f>FC_IND_PPP_PU_E!I25+FC_IND_PPP_PA_E!I25+FC_IND_PPP_PR_E!I25</f>
        <v>0</v>
      </c>
      <c r="J25" s="27">
        <f>FC_IND_PPP_PU_E!J25+FC_IND_PPP_PA_E!J25+FC_IND_PPP_PR_E!J25</f>
        <v>0</v>
      </c>
      <c r="K25" s="27">
        <f>FC_IND_PPP_PU_E!K25+FC_IND_PPP_PA_E!K25+FC_IND_PPP_PR_E!K25</f>
        <v>0</v>
      </c>
      <c r="L25" s="27">
        <f>FC_IND_PPP_PU_E!L25+FC_IND_PPP_PA_E!L25+FC_IND_PPP_PR_E!L25</f>
        <v>0</v>
      </c>
      <c r="M25" s="27">
        <f>FC_IND_PPP_PU_E!M25+FC_IND_PPP_PA_E!M25+FC_IND_PPP_PR_E!M25</f>
        <v>0</v>
      </c>
      <c r="N25" s="27">
        <f>FC_IND_PPP_PU_E!N25+FC_IND_PPP_PA_E!N25+FC_IND_PPP_PR_E!N25</f>
        <v>0</v>
      </c>
      <c r="O25" s="27">
        <f>FC_IND_PPP_PU_E!O25+FC_IND_PPP_PA_E!O25+FC_IND_PPP_PR_E!O25</f>
        <v>0</v>
      </c>
      <c r="P25" s="27">
        <f>FC_IND_PPP_PU_E!P25+FC_IND_PPP_PA_E!P25+FC_IND_PPP_PR_E!P25</f>
        <v>0</v>
      </c>
      <c r="Q25" s="27">
        <f>FC_IND_PPP_PU_E!Q25+FC_IND_PPP_PA_E!Q25+FC_IND_PPP_PR_E!Q25</f>
        <v>0</v>
      </c>
      <c r="R25" s="27">
        <f>FC_IND_PPP_PU_E!R25+FC_IND_PPP_PA_E!R25+FC_IND_PPP_PR_E!R25</f>
        <v>0</v>
      </c>
      <c r="S25" s="27">
        <f>FC_IND_PPP_PU_E!S25+FC_IND_PPP_PA_E!S25+FC_IND_PPP_PR_E!S25</f>
        <v>0</v>
      </c>
      <c r="T25" s="27">
        <f>FC_IND_PPP_PU_E!T25+FC_IND_PPP_PA_E!T25+FC_IND_PPP_PR_E!T25</f>
        <v>0</v>
      </c>
      <c r="U25" s="27">
        <f>FC_IND_PPP_PU_E!U25+FC_IND_PPP_PA_E!U25+FC_IND_PPP_PR_E!U25</f>
        <v>0</v>
      </c>
      <c r="V25" s="27">
        <f>FC_IND_PPP_PU_E!V25+FC_IND_PPP_PA_E!V25+FC_IND_PPP_PR_E!V25</f>
        <v>0</v>
      </c>
      <c r="W25" s="27">
        <f>FC_IND_PPP_PU_E!W25+FC_IND_PPP_PA_E!W25+FC_IND_PPP_PR_E!W25</f>
        <v>0</v>
      </c>
      <c r="X25" s="27">
        <f>FC_IND_PPP_PU_E!X25+FC_IND_PPP_PA_E!X25+FC_IND_PPP_PR_E!X25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9">SUM(C27,C33)</f>
        <v>0</v>
      </c>
      <c r="D26" s="27">
        <f t="shared" ref="D26:W26" si="20">SUM(D27,D33)</f>
        <v>0</v>
      </c>
      <c r="E26" s="27">
        <f t="shared" si="20"/>
        <v>0</v>
      </c>
      <c r="F26" s="27">
        <f t="shared" si="20"/>
        <v>0</v>
      </c>
      <c r="G26" s="27">
        <f t="shared" si="20"/>
        <v>0</v>
      </c>
      <c r="H26" s="27">
        <f t="shared" si="20"/>
        <v>0</v>
      </c>
      <c r="I26" s="27">
        <f t="shared" si="20"/>
        <v>0</v>
      </c>
      <c r="J26" s="27">
        <f t="shared" si="20"/>
        <v>0</v>
      </c>
      <c r="K26" s="27">
        <f t="shared" si="20"/>
        <v>0</v>
      </c>
      <c r="L26" s="27">
        <f t="shared" si="20"/>
        <v>0</v>
      </c>
      <c r="M26" s="27">
        <f t="shared" si="20"/>
        <v>0</v>
      </c>
      <c r="N26" s="27">
        <f t="shared" si="20"/>
        <v>0</v>
      </c>
      <c r="O26" s="27">
        <f t="shared" si="20"/>
        <v>0</v>
      </c>
      <c r="P26" s="27">
        <f t="shared" si="20"/>
        <v>0</v>
      </c>
      <c r="Q26" s="27">
        <f t="shared" si="20"/>
        <v>0</v>
      </c>
      <c r="R26" s="27">
        <f t="shared" si="20"/>
        <v>0</v>
      </c>
      <c r="S26" s="27">
        <f t="shared" si="20"/>
        <v>0</v>
      </c>
      <c r="T26" s="27">
        <f t="shared" si="20"/>
        <v>0</v>
      </c>
      <c r="U26" s="27">
        <f t="shared" si="20"/>
        <v>0</v>
      </c>
      <c r="V26" s="27">
        <f t="shared" si="20"/>
        <v>0</v>
      </c>
      <c r="W26" s="27">
        <f t="shared" si="20"/>
        <v>0</v>
      </c>
      <c r="X26" s="27">
        <f t="shared" ref="X26" si="21">SUM(X27,X33)</f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22">SUM(C28:C32)</f>
        <v>0</v>
      </c>
      <c r="D27" s="19">
        <f t="shared" ref="D27:W27" si="23">SUM(D28:D32)</f>
        <v>0</v>
      </c>
      <c r="E27" s="19">
        <f t="shared" si="23"/>
        <v>0</v>
      </c>
      <c r="F27" s="19">
        <f t="shared" si="23"/>
        <v>0</v>
      </c>
      <c r="G27" s="19">
        <f t="shared" si="23"/>
        <v>0</v>
      </c>
      <c r="H27" s="19">
        <f t="shared" si="23"/>
        <v>0</v>
      </c>
      <c r="I27" s="19">
        <f t="shared" si="23"/>
        <v>0</v>
      </c>
      <c r="J27" s="19">
        <f t="shared" si="23"/>
        <v>0</v>
      </c>
      <c r="K27" s="19">
        <f t="shared" si="23"/>
        <v>0</v>
      </c>
      <c r="L27" s="19">
        <f t="shared" si="23"/>
        <v>0</v>
      </c>
      <c r="M27" s="19">
        <f t="shared" si="23"/>
        <v>0</v>
      </c>
      <c r="N27" s="19">
        <f t="shared" si="23"/>
        <v>0</v>
      </c>
      <c r="O27" s="19">
        <f t="shared" si="23"/>
        <v>0</v>
      </c>
      <c r="P27" s="19">
        <f t="shared" si="23"/>
        <v>0</v>
      </c>
      <c r="Q27" s="19">
        <f t="shared" si="23"/>
        <v>0</v>
      </c>
      <c r="R27" s="19">
        <f t="shared" si="23"/>
        <v>0</v>
      </c>
      <c r="S27" s="19">
        <f t="shared" si="23"/>
        <v>0</v>
      </c>
      <c r="T27" s="19">
        <f t="shared" si="23"/>
        <v>0</v>
      </c>
      <c r="U27" s="19">
        <f t="shared" si="23"/>
        <v>0</v>
      </c>
      <c r="V27" s="19">
        <f t="shared" si="23"/>
        <v>0</v>
      </c>
      <c r="W27" s="19">
        <f t="shared" si="23"/>
        <v>0</v>
      </c>
      <c r="X27" s="19">
        <f t="shared" ref="X27" si="24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f>FC_IND_PPP_PU_E!C28+FC_IND_PPP_PA_E!C28+FC_IND_PPP_PR_E!C28</f>
        <v>0</v>
      </c>
      <c r="D28" s="8">
        <f>FC_IND_PPP_PU_E!D28+FC_IND_PPP_PA_E!D28+FC_IND_PPP_PR_E!D28</f>
        <v>0</v>
      </c>
      <c r="E28" s="8">
        <f>FC_IND_PPP_PU_E!E28+FC_IND_PPP_PA_E!E28+FC_IND_PPP_PR_E!E28</f>
        <v>0</v>
      </c>
      <c r="F28" s="8">
        <f>FC_IND_PPP_PU_E!F28+FC_IND_PPP_PA_E!F28+FC_IND_PPP_PR_E!F28</f>
        <v>0</v>
      </c>
      <c r="G28" s="8">
        <f>FC_IND_PPP_PU_E!G28+FC_IND_PPP_PA_E!G28+FC_IND_PPP_PR_E!G28</f>
        <v>0</v>
      </c>
      <c r="H28" s="8">
        <f>FC_IND_PPP_PU_E!H28+FC_IND_PPP_PA_E!H28+FC_IND_PPP_PR_E!H28</f>
        <v>0</v>
      </c>
      <c r="I28" s="8">
        <f>FC_IND_PPP_PU_E!I28+FC_IND_PPP_PA_E!I28+FC_IND_PPP_PR_E!I28</f>
        <v>0</v>
      </c>
      <c r="J28" s="8">
        <f>FC_IND_PPP_PU_E!J28+FC_IND_PPP_PA_E!J28+FC_IND_PPP_PR_E!J28</f>
        <v>0</v>
      </c>
      <c r="K28" s="8">
        <f>FC_IND_PPP_PU_E!K28+FC_IND_PPP_PA_E!K28+FC_IND_PPP_PR_E!K28</f>
        <v>0</v>
      </c>
      <c r="L28" s="8">
        <f>FC_IND_PPP_PU_E!L28+FC_IND_PPP_PA_E!L28+FC_IND_PPP_PR_E!L28</f>
        <v>0</v>
      </c>
      <c r="M28" s="8">
        <f>FC_IND_PPP_PU_E!M28+FC_IND_PPP_PA_E!M28+FC_IND_PPP_PR_E!M28</f>
        <v>0</v>
      </c>
      <c r="N28" s="8">
        <f>FC_IND_PPP_PU_E!N28+FC_IND_PPP_PA_E!N28+FC_IND_PPP_PR_E!N28</f>
        <v>0</v>
      </c>
      <c r="O28" s="8">
        <f>FC_IND_PPP_PU_E!O28+FC_IND_PPP_PA_E!O28+FC_IND_PPP_PR_E!O28</f>
        <v>0</v>
      </c>
      <c r="P28" s="8">
        <f>FC_IND_PPP_PU_E!P28+FC_IND_PPP_PA_E!P28+FC_IND_PPP_PR_E!P28</f>
        <v>0</v>
      </c>
      <c r="Q28" s="8">
        <f>FC_IND_PPP_PU_E!Q28+FC_IND_PPP_PA_E!Q28+FC_IND_PPP_PR_E!Q28</f>
        <v>0</v>
      </c>
      <c r="R28" s="8">
        <f>FC_IND_PPP_PU_E!R28+FC_IND_PPP_PA_E!R28+FC_IND_PPP_PR_E!R28</f>
        <v>0</v>
      </c>
      <c r="S28" s="8">
        <f>FC_IND_PPP_PU_E!S28+FC_IND_PPP_PA_E!S28+FC_IND_PPP_PR_E!S28</f>
        <v>0</v>
      </c>
      <c r="T28" s="8">
        <f>FC_IND_PPP_PU_E!T28+FC_IND_PPP_PA_E!T28+FC_IND_PPP_PR_E!T28</f>
        <v>0</v>
      </c>
      <c r="U28" s="8">
        <f>FC_IND_PPP_PU_E!U28+FC_IND_PPP_PA_E!U28+FC_IND_PPP_PR_E!U28</f>
        <v>0</v>
      </c>
      <c r="V28" s="8">
        <f>FC_IND_PPP_PU_E!V28+FC_IND_PPP_PA_E!V28+FC_IND_PPP_PR_E!V28</f>
        <v>0</v>
      </c>
      <c r="W28" s="8">
        <f>FC_IND_PPP_PU_E!W28+FC_IND_PPP_PA_E!W28+FC_IND_PPP_PR_E!W28</f>
        <v>0</v>
      </c>
      <c r="X28" s="8">
        <f>FC_IND_PPP_PU_E!X28+FC_IND_PPP_PA_E!X28+FC_IND_PPP_PR_E!X28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FC_IND_PPP_PU_E!C29+FC_IND_PPP_PA_E!C29+FC_IND_PPP_PR_E!C29</f>
        <v>0</v>
      </c>
      <c r="D29" s="8">
        <f>FC_IND_PPP_PU_E!D29+FC_IND_PPP_PA_E!D29+FC_IND_PPP_PR_E!D29</f>
        <v>0</v>
      </c>
      <c r="E29" s="8">
        <f>FC_IND_PPP_PU_E!E29+FC_IND_PPP_PA_E!E29+FC_IND_PPP_PR_E!E29</f>
        <v>0</v>
      </c>
      <c r="F29" s="8">
        <f>FC_IND_PPP_PU_E!F29+FC_IND_PPP_PA_E!F29+FC_IND_PPP_PR_E!F29</f>
        <v>0</v>
      </c>
      <c r="G29" s="8">
        <f>FC_IND_PPP_PU_E!G29+FC_IND_PPP_PA_E!G29+FC_IND_PPP_PR_E!G29</f>
        <v>0</v>
      </c>
      <c r="H29" s="8">
        <f>FC_IND_PPP_PU_E!H29+FC_IND_PPP_PA_E!H29+FC_IND_PPP_PR_E!H29</f>
        <v>0</v>
      </c>
      <c r="I29" s="8">
        <f>FC_IND_PPP_PU_E!I29+FC_IND_PPP_PA_E!I29+FC_IND_PPP_PR_E!I29</f>
        <v>0</v>
      </c>
      <c r="J29" s="8">
        <f>FC_IND_PPP_PU_E!J29+FC_IND_PPP_PA_E!J29+FC_IND_PPP_PR_E!J29</f>
        <v>0</v>
      </c>
      <c r="K29" s="8">
        <f>FC_IND_PPP_PU_E!K29+FC_IND_PPP_PA_E!K29+FC_IND_PPP_PR_E!K29</f>
        <v>0</v>
      </c>
      <c r="L29" s="8">
        <f>FC_IND_PPP_PU_E!L29+FC_IND_PPP_PA_E!L29+FC_IND_PPP_PR_E!L29</f>
        <v>0</v>
      </c>
      <c r="M29" s="8">
        <f>FC_IND_PPP_PU_E!M29+FC_IND_PPP_PA_E!M29+FC_IND_PPP_PR_E!M29</f>
        <v>0</v>
      </c>
      <c r="N29" s="8">
        <f>FC_IND_PPP_PU_E!N29+FC_IND_PPP_PA_E!N29+FC_IND_PPP_PR_E!N29</f>
        <v>0</v>
      </c>
      <c r="O29" s="8">
        <f>FC_IND_PPP_PU_E!O29+FC_IND_PPP_PA_E!O29+FC_IND_PPP_PR_E!O29</f>
        <v>0</v>
      </c>
      <c r="P29" s="8">
        <f>FC_IND_PPP_PU_E!P29+FC_IND_PPP_PA_E!P29+FC_IND_PPP_PR_E!P29</f>
        <v>0</v>
      </c>
      <c r="Q29" s="8">
        <f>FC_IND_PPP_PU_E!Q29+FC_IND_PPP_PA_E!Q29+FC_IND_PPP_PR_E!Q29</f>
        <v>0</v>
      </c>
      <c r="R29" s="8">
        <f>FC_IND_PPP_PU_E!R29+FC_IND_PPP_PA_E!R29+FC_IND_PPP_PR_E!R29</f>
        <v>0</v>
      </c>
      <c r="S29" s="8">
        <f>FC_IND_PPP_PU_E!S29+FC_IND_PPP_PA_E!S29+FC_IND_PPP_PR_E!S29</f>
        <v>0</v>
      </c>
      <c r="T29" s="8">
        <f>FC_IND_PPP_PU_E!T29+FC_IND_PPP_PA_E!T29+FC_IND_PPP_PR_E!T29</f>
        <v>0</v>
      </c>
      <c r="U29" s="8">
        <f>FC_IND_PPP_PU_E!U29+FC_IND_PPP_PA_E!U29+FC_IND_PPP_PR_E!U29</f>
        <v>0</v>
      </c>
      <c r="V29" s="8">
        <f>FC_IND_PPP_PU_E!V29+FC_IND_PPP_PA_E!V29+FC_IND_PPP_PR_E!V29</f>
        <v>0</v>
      </c>
      <c r="W29" s="8">
        <f>FC_IND_PPP_PU_E!W29+FC_IND_PPP_PA_E!W29+FC_IND_PPP_PR_E!W29</f>
        <v>0</v>
      </c>
      <c r="X29" s="8">
        <f>FC_IND_PPP_PU_E!X29+FC_IND_PPP_PA_E!X29+FC_IND_PPP_PR_E!X29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FC_IND_PPP_PU_E!C30+FC_IND_PPP_PA_E!C30+FC_IND_PPP_PR_E!C30</f>
        <v>0</v>
      </c>
      <c r="D30" s="8">
        <f>FC_IND_PPP_PU_E!D30+FC_IND_PPP_PA_E!D30+FC_IND_PPP_PR_E!D30</f>
        <v>0</v>
      </c>
      <c r="E30" s="8">
        <f>FC_IND_PPP_PU_E!E30+FC_IND_PPP_PA_E!E30+FC_IND_PPP_PR_E!E30</f>
        <v>0</v>
      </c>
      <c r="F30" s="8">
        <f>FC_IND_PPP_PU_E!F30+FC_IND_PPP_PA_E!F30+FC_IND_PPP_PR_E!F30</f>
        <v>0</v>
      </c>
      <c r="G30" s="8">
        <f>FC_IND_PPP_PU_E!G30+FC_IND_PPP_PA_E!G30+FC_IND_PPP_PR_E!G30</f>
        <v>0</v>
      </c>
      <c r="H30" s="8">
        <f>FC_IND_PPP_PU_E!H30+FC_IND_PPP_PA_E!H30+FC_IND_PPP_PR_E!H30</f>
        <v>0</v>
      </c>
      <c r="I30" s="8">
        <f>FC_IND_PPP_PU_E!I30+FC_IND_PPP_PA_E!I30+FC_IND_PPP_PR_E!I30</f>
        <v>0</v>
      </c>
      <c r="J30" s="8">
        <f>FC_IND_PPP_PU_E!J30+FC_IND_PPP_PA_E!J30+FC_IND_PPP_PR_E!J30</f>
        <v>0</v>
      </c>
      <c r="K30" s="8">
        <f>FC_IND_PPP_PU_E!K30+FC_IND_PPP_PA_E!K30+FC_IND_PPP_PR_E!K30</f>
        <v>0</v>
      </c>
      <c r="L30" s="8">
        <f>FC_IND_PPP_PU_E!L30+FC_IND_PPP_PA_E!L30+FC_IND_PPP_PR_E!L30</f>
        <v>0</v>
      </c>
      <c r="M30" s="8">
        <f>FC_IND_PPP_PU_E!M30+FC_IND_PPP_PA_E!M30+FC_IND_PPP_PR_E!M30</f>
        <v>0</v>
      </c>
      <c r="N30" s="8">
        <f>FC_IND_PPP_PU_E!N30+FC_IND_PPP_PA_E!N30+FC_IND_PPP_PR_E!N30</f>
        <v>0</v>
      </c>
      <c r="O30" s="8">
        <f>FC_IND_PPP_PU_E!O30+FC_IND_PPP_PA_E!O30+FC_IND_PPP_PR_E!O30</f>
        <v>0</v>
      </c>
      <c r="P30" s="8">
        <f>FC_IND_PPP_PU_E!P30+FC_IND_PPP_PA_E!P30+FC_IND_PPP_PR_E!P30</f>
        <v>0</v>
      </c>
      <c r="Q30" s="8">
        <f>FC_IND_PPP_PU_E!Q30+FC_IND_PPP_PA_E!Q30+FC_IND_PPP_PR_E!Q30</f>
        <v>0</v>
      </c>
      <c r="R30" s="8">
        <f>FC_IND_PPP_PU_E!R30+FC_IND_PPP_PA_E!R30+FC_IND_PPP_PR_E!R30</f>
        <v>0</v>
      </c>
      <c r="S30" s="8">
        <f>FC_IND_PPP_PU_E!S30+FC_IND_PPP_PA_E!S30+FC_IND_PPP_PR_E!S30</f>
        <v>0</v>
      </c>
      <c r="T30" s="8">
        <f>FC_IND_PPP_PU_E!T30+FC_IND_PPP_PA_E!T30+FC_IND_PPP_PR_E!T30</f>
        <v>0</v>
      </c>
      <c r="U30" s="8">
        <f>FC_IND_PPP_PU_E!U30+FC_IND_PPP_PA_E!U30+FC_IND_PPP_PR_E!U30</f>
        <v>0</v>
      </c>
      <c r="V30" s="8">
        <f>FC_IND_PPP_PU_E!V30+FC_IND_PPP_PA_E!V30+FC_IND_PPP_PR_E!V30</f>
        <v>0</v>
      </c>
      <c r="W30" s="8">
        <f>FC_IND_PPP_PU_E!W30+FC_IND_PPP_PA_E!W30+FC_IND_PPP_PR_E!W30</f>
        <v>0</v>
      </c>
      <c r="X30" s="8">
        <f>FC_IND_PPP_PU_E!X30+FC_IND_PPP_PA_E!X30+FC_IND_PPP_PR_E!X30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FC_IND_PPP_PU_E!C31+FC_IND_PPP_PA_E!C31+FC_IND_PPP_PR_E!C31</f>
        <v>0</v>
      </c>
      <c r="D31" s="8">
        <f>FC_IND_PPP_PU_E!D31+FC_IND_PPP_PA_E!D31+FC_IND_PPP_PR_E!D31</f>
        <v>0</v>
      </c>
      <c r="E31" s="8">
        <f>FC_IND_PPP_PU_E!E31+FC_IND_PPP_PA_E!E31+FC_IND_PPP_PR_E!E31</f>
        <v>0</v>
      </c>
      <c r="F31" s="8">
        <f>FC_IND_PPP_PU_E!F31+FC_IND_PPP_PA_E!F31+FC_IND_PPP_PR_E!F31</f>
        <v>0</v>
      </c>
      <c r="G31" s="8">
        <f>FC_IND_PPP_PU_E!G31+FC_IND_PPP_PA_E!G31+FC_IND_PPP_PR_E!G31</f>
        <v>0</v>
      </c>
      <c r="H31" s="8">
        <f>FC_IND_PPP_PU_E!H31+FC_IND_PPP_PA_E!H31+FC_IND_PPP_PR_E!H31</f>
        <v>0</v>
      </c>
      <c r="I31" s="8">
        <f>FC_IND_PPP_PU_E!I31+FC_IND_PPP_PA_E!I31+FC_IND_PPP_PR_E!I31</f>
        <v>0</v>
      </c>
      <c r="J31" s="8">
        <f>FC_IND_PPP_PU_E!J31+FC_IND_PPP_PA_E!J31+FC_IND_PPP_PR_E!J31</f>
        <v>0</v>
      </c>
      <c r="K31" s="8">
        <f>FC_IND_PPP_PU_E!K31+FC_IND_PPP_PA_E!K31+FC_IND_PPP_PR_E!K31</f>
        <v>0</v>
      </c>
      <c r="L31" s="8">
        <f>FC_IND_PPP_PU_E!L31+FC_IND_PPP_PA_E!L31+FC_IND_PPP_PR_E!L31</f>
        <v>0</v>
      </c>
      <c r="M31" s="8">
        <f>FC_IND_PPP_PU_E!M31+FC_IND_PPP_PA_E!M31+FC_IND_PPP_PR_E!M31</f>
        <v>0</v>
      </c>
      <c r="N31" s="8">
        <f>FC_IND_PPP_PU_E!N31+FC_IND_PPP_PA_E!N31+FC_IND_PPP_PR_E!N31</f>
        <v>0</v>
      </c>
      <c r="O31" s="8">
        <f>FC_IND_PPP_PU_E!O31+FC_IND_PPP_PA_E!O31+FC_IND_PPP_PR_E!O31</f>
        <v>0</v>
      </c>
      <c r="P31" s="8">
        <f>FC_IND_PPP_PU_E!P31+FC_IND_PPP_PA_E!P31+FC_IND_PPP_PR_E!P31</f>
        <v>0</v>
      </c>
      <c r="Q31" s="8">
        <f>FC_IND_PPP_PU_E!Q31+FC_IND_PPP_PA_E!Q31+FC_IND_PPP_PR_E!Q31</f>
        <v>0</v>
      </c>
      <c r="R31" s="8">
        <f>FC_IND_PPP_PU_E!R31+FC_IND_PPP_PA_E!R31+FC_IND_PPP_PR_E!R31</f>
        <v>0</v>
      </c>
      <c r="S31" s="8">
        <f>FC_IND_PPP_PU_E!S31+FC_IND_PPP_PA_E!S31+FC_IND_PPP_PR_E!S31</f>
        <v>0</v>
      </c>
      <c r="T31" s="8">
        <f>FC_IND_PPP_PU_E!T31+FC_IND_PPP_PA_E!T31+FC_IND_PPP_PR_E!T31</f>
        <v>0</v>
      </c>
      <c r="U31" s="8">
        <f>FC_IND_PPP_PU_E!U31+FC_IND_PPP_PA_E!U31+FC_IND_PPP_PR_E!U31</f>
        <v>0</v>
      </c>
      <c r="V31" s="8">
        <f>FC_IND_PPP_PU_E!V31+FC_IND_PPP_PA_E!V31+FC_IND_PPP_PR_E!V31</f>
        <v>0</v>
      </c>
      <c r="W31" s="8">
        <f>FC_IND_PPP_PU_E!W31+FC_IND_PPP_PA_E!W31+FC_IND_PPP_PR_E!W31</f>
        <v>0</v>
      </c>
      <c r="X31" s="8">
        <f>FC_IND_PPP_PU_E!X31+FC_IND_PPP_PA_E!X31+FC_IND_PPP_PR_E!X31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FC_IND_PPP_PU_E!C32+FC_IND_PPP_PA_E!C32+FC_IND_PPP_PR_E!C32</f>
        <v>0</v>
      </c>
      <c r="D32" s="8">
        <f>FC_IND_PPP_PU_E!D32+FC_IND_PPP_PA_E!D32+FC_IND_PPP_PR_E!D32</f>
        <v>0</v>
      </c>
      <c r="E32" s="8">
        <f>FC_IND_PPP_PU_E!E32+FC_IND_PPP_PA_E!E32+FC_IND_PPP_PR_E!E32</f>
        <v>0</v>
      </c>
      <c r="F32" s="8">
        <f>FC_IND_PPP_PU_E!F32+FC_IND_PPP_PA_E!F32+FC_IND_PPP_PR_E!F32</f>
        <v>0</v>
      </c>
      <c r="G32" s="8">
        <f>FC_IND_PPP_PU_E!G32+FC_IND_PPP_PA_E!G32+FC_IND_PPP_PR_E!G32</f>
        <v>0</v>
      </c>
      <c r="H32" s="8">
        <f>FC_IND_PPP_PU_E!H32+FC_IND_PPP_PA_E!H32+FC_IND_PPP_PR_E!H32</f>
        <v>0</v>
      </c>
      <c r="I32" s="8">
        <f>FC_IND_PPP_PU_E!I32+FC_IND_PPP_PA_E!I32+FC_IND_PPP_PR_E!I32</f>
        <v>0</v>
      </c>
      <c r="J32" s="8">
        <f>FC_IND_PPP_PU_E!J32+FC_IND_PPP_PA_E!J32+FC_IND_PPP_PR_E!J32</f>
        <v>0</v>
      </c>
      <c r="K32" s="8">
        <f>FC_IND_PPP_PU_E!K32+FC_IND_PPP_PA_E!K32+FC_IND_PPP_PR_E!K32</f>
        <v>0</v>
      </c>
      <c r="L32" s="8">
        <f>FC_IND_PPP_PU_E!L32+FC_IND_PPP_PA_E!L32+FC_IND_PPP_PR_E!L32</f>
        <v>0</v>
      </c>
      <c r="M32" s="8">
        <f>FC_IND_PPP_PU_E!M32+FC_IND_PPP_PA_E!M32+FC_IND_PPP_PR_E!M32</f>
        <v>0</v>
      </c>
      <c r="N32" s="8">
        <f>FC_IND_PPP_PU_E!N32+FC_IND_PPP_PA_E!N32+FC_IND_PPP_PR_E!N32</f>
        <v>0</v>
      </c>
      <c r="O32" s="8">
        <f>FC_IND_PPP_PU_E!O32+FC_IND_PPP_PA_E!O32+FC_IND_PPP_PR_E!O32</f>
        <v>0</v>
      </c>
      <c r="P32" s="8">
        <f>FC_IND_PPP_PU_E!P32+FC_IND_PPP_PA_E!P32+FC_IND_PPP_PR_E!P32</f>
        <v>0</v>
      </c>
      <c r="Q32" s="8">
        <f>FC_IND_PPP_PU_E!Q32+FC_IND_PPP_PA_E!Q32+FC_IND_PPP_PR_E!Q32</f>
        <v>0</v>
      </c>
      <c r="R32" s="8">
        <f>FC_IND_PPP_PU_E!R32+FC_IND_PPP_PA_E!R32+FC_IND_PPP_PR_E!R32</f>
        <v>0</v>
      </c>
      <c r="S32" s="8">
        <f>FC_IND_PPP_PU_E!S32+FC_IND_PPP_PA_E!S32+FC_IND_PPP_PR_E!S32</f>
        <v>0</v>
      </c>
      <c r="T32" s="8">
        <f>FC_IND_PPP_PU_E!T32+FC_IND_PPP_PA_E!T32+FC_IND_PPP_PR_E!T32</f>
        <v>0</v>
      </c>
      <c r="U32" s="8">
        <f>FC_IND_PPP_PU_E!U32+FC_IND_PPP_PA_E!U32+FC_IND_PPP_PR_E!U32</f>
        <v>0</v>
      </c>
      <c r="V32" s="8">
        <f>FC_IND_PPP_PU_E!V32+FC_IND_PPP_PA_E!V32+FC_IND_PPP_PR_E!V32</f>
        <v>0</v>
      </c>
      <c r="W32" s="8">
        <f>FC_IND_PPP_PU_E!W32+FC_IND_PPP_PA_E!W32+FC_IND_PPP_PR_E!W32</f>
        <v>0</v>
      </c>
      <c r="X32" s="8">
        <f>FC_IND_PPP_PU_E!X32+FC_IND_PPP_PA_E!X32+FC_IND_PPP_PR_E!X32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25">SUM(C34:C50)</f>
        <v>0</v>
      </c>
      <c r="D33" s="19">
        <f t="shared" ref="D33:W33" si="26">SUM(D34:D50)</f>
        <v>0</v>
      </c>
      <c r="E33" s="19">
        <f t="shared" si="26"/>
        <v>0</v>
      </c>
      <c r="F33" s="19">
        <f t="shared" si="26"/>
        <v>0</v>
      </c>
      <c r="G33" s="19">
        <f t="shared" si="26"/>
        <v>0</v>
      </c>
      <c r="H33" s="19">
        <f t="shared" si="26"/>
        <v>0</v>
      </c>
      <c r="I33" s="19">
        <f t="shared" si="26"/>
        <v>0</v>
      </c>
      <c r="J33" s="19">
        <f t="shared" si="26"/>
        <v>0</v>
      </c>
      <c r="K33" s="19">
        <f t="shared" si="26"/>
        <v>0</v>
      </c>
      <c r="L33" s="19">
        <f t="shared" si="26"/>
        <v>0</v>
      </c>
      <c r="M33" s="19">
        <f t="shared" si="26"/>
        <v>0</v>
      </c>
      <c r="N33" s="19">
        <f t="shared" si="26"/>
        <v>0</v>
      </c>
      <c r="O33" s="19">
        <f t="shared" si="26"/>
        <v>0</v>
      </c>
      <c r="P33" s="19">
        <f t="shared" si="26"/>
        <v>0</v>
      </c>
      <c r="Q33" s="19">
        <f t="shared" si="26"/>
        <v>0</v>
      </c>
      <c r="R33" s="19">
        <f t="shared" si="26"/>
        <v>0</v>
      </c>
      <c r="S33" s="19">
        <f t="shared" si="26"/>
        <v>0</v>
      </c>
      <c r="T33" s="19">
        <f t="shared" si="26"/>
        <v>0</v>
      </c>
      <c r="U33" s="19">
        <f t="shared" si="26"/>
        <v>0</v>
      </c>
      <c r="V33" s="19">
        <f t="shared" si="26"/>
        <v>0</v>
      </c>
      <c r="W33" s="19">
        <f t="shared" si="26"/>
        <v>0</v>
      </c>
      <c r="X33" s="19">
        <f t="shared" ref="X33" si="27">SUM(X34:X50)</f>
        <v>0</v>
      </c>
    </row>
    <row r="34" spans="1:24" ht="11.25" customHeight="1" x14ac:dyDescent="0.2">
      <c r="A34" s="28" t="s">
        <v>54</v>
      </c>
      <c r="B34" s="7" t="s">
        <v>55</v>
      </c>
      <c r="C34" s="8">
        <f>FC_IND_PPP_PU_E!C34+FC_IND_PPP_PA_E!C34+FC_IND_PPP_PR_E!C34</f>
        <v>0</v>
      </c>
      <c r="D34" s="8">
        <f>FC_IND_PPP_PU_E!D34+FC_IND_PPP_PA_E!D34+FC_IND_PPP_PR_E!D34</f>
        <v>0</v>
      </c>
      <c r="E34" s="8">
        <f>FC_IND_PPP_PU_E!E34+FC_IND_PPP_PA_E!E34+FC_IND_PPP_PR_E!E34</f>
        <v>0</v>
      </c>
      <c r="F34" s="8">
        <f>FC_IND_PPP_PU_E!F34+FC_IND_PPP_PA_E!F34+FC_IND_PPP_PR_E!F34</f>
        <v>0</v>
      </c>
      <c r="G34" s="8">
        <f>FC_IND_PPP_PU_E!G34+FC_IND_PPP_PA_E!G34+FC_IND_PPP_PR_E!G34</f>
        <v>0</v>
      </c>
      <c r="H34" s="8">
        <f>FC_IND_PPP_PU_E!H34+FC_IND_PPP_PA_E!H34+FC_IND_PPP_PR_E!H34</f>
        <v>0</v>
      </c>
      <c r="I34" s="8">
        <f>FC_IND_PPP_PU_E!I34+FC_IND_PPP_PA_E!I34+FC_IND_PPP_PR_E!I34</f>
        <v>0</v>
      </c>
      <c r="J34" s="8">
        <f>FC_IND_PPP_PU_E!J34+FC_IND_PPP_PA_E!J34+FC_IND_PPP_PR_E!J34</f>
        <v>0</v>
      </c>
      <c r="K34" s="8">
        <f>FC_IND_PPP_PU_E!K34+FC_IND_PPP_PA_E!K34+FC_IND_PPP_PR_E!K34</f>
        <v>0</v>
      </c>
      <c r="L34" s="8">
        <f>FC_IND_PPP_PU_E!L34+FC_IND_PPP_PA_E!L34+FC_IND_PPP_PR_E!L34</f>
        <v>0</v>
      </c>
      <c r="M34" s="8">
        <f>FC_IND_PPP_PU_E!M34+FC_IND_PPP_PA_E!M34+FC_IND_PPP_PR_E!M34</f>
        <v>0</v>
      </c>
      <c r="N34" s="8">
        <f>FC_IND_PPP_PU_E!N34+FC_IND_PPP_PA_E!N34+FC_IND_PPP_PR_E!N34</f>
        <v>0</v>
      </c>
      <c r="O34" s="8">
        <f>FC_IND_PPP_PU_E!O34+FC_IND_PPP_PA_E!O34+FC_IND_PPP_PR_E!O34</f>
        <v>0</v>
      </c>
      <c r="P34" s="8">
        <f>FC_IND_PPP_PU_E!P34+FC_IND_PPP_PA_E!P34+FC_IND_PPP_PR_E!P34</f>
        <v>0</v>
      </c>
      <c r="Q34" s="8">
        <f>FC_IND_PPP_PU_E!Q34+FC_IND_PPP_PA_E!Q34+FC_IND_PPP_PR_E!Q34</f>
        <v>0</v>
      </c>
      <c r="R34" s="8">
        <f>FC_IND_PPP_PU_E!R34+FC_IND_PPP_PA_E!R34+FC_IND_PPP_PR_E!R34</f>
        <v>0</v>
      </c>
      <c r="S34" s="8">
        <f>FC_IND_PPP_PU_E!S34+FC_IND_PPP_PA_E!S34+FC_IND_PPP_PR_E!S34</f>
        <v>0</v>
      </c>
      <c r="T34" s="8">
        <f>FC_IND_PPP_PU_E!T34+FC_IND_PPP_PA_E!T34+FC_IND_PPP_PR_E!T34</f>
        <v>0</v>
      </c>
      <c r="U34" s="8">
        <f>FC_IND_PPP_PU_E!U34+FC_IND_PPP_PA_E!U34+FC_IND_PPP_PR_E!U34</f>
        <v>0</v>
      </c>
      <c r="V34" s="8">
        <f>FC_IND_PPP_PU_E!V34+FC_IND_PPP_PA_E!V34+FC_IND_PPP_PR_E!V34</f>
        <v>0</v>
      </c>
      <c r="W34" s="8">
        <f>FC_IND_PPP_PU_E!W34+FC_IND_PPP_PA_E!W34+FC_IND_PPP_PR_E!W34</f>
        <v>0</v>
      </c>
      <c r="X34" s="8">
        <f>FC_IND_PPP_PU_E!X34+FC_IND_PPP_PA_E!X34+FC_IND_PPP_PR_E!X34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FC_IND_PPP_PU_E!C35+FC_IND_PPP_PA_E!C35+FC_IND_PPP_PR_E!C35</f>
        <v>0</v>
      </c>
      <c r="D35" s="8">
        <f>FC_IND_PPP_PU_E!D35+FC_IND_PPP_PA_E!D35+FC_IND_PPP_PR_E!D35</f>
        <v>0</v>
      </c>
      <c r="E35" s="8">
        <f>FC_IND_PPP_PU_E!E35+FC_IND_PPP_PA_E!E35+FC_IND_PPP_PR_E!E35</f>
        <v>0</v>
      </c>
      <c r="F35" s="8">
        <f>FC_IND_PPP_PU_E!F35+FC_IND_PPP_PA_E!F35+FC_IND_PPP_PR_E!F35</f>
        <v>0</v>
      </c>
      <c r="G35" s="8">
        <f>FC_IND_PPP_PU_E!G35+FC_IND_PPP_PA_E!G35+FC_IND_PPP_PR_E!G35</f>
        <v>0</v>
      </c>
      <c r="H35" s="8">
        <f>FC_IND_PPP_PU_E!H35+FC_IND_PPP_PA_E!H35+FC_IND_PPP_PR_E!H35</f>
        <v>0</v>
      </c>
      <c r="I35" s="8">
        <f>FC_IND_PPP_PU_E!I35+FC_IND_PPP_PA_E!I35+FC_IND_PPP_PR_E!I35</f>
        <v>0</v>
      </c>
      <c r="J35" s="8">
        <f>FC_IND_PPP_PU_E!J35+FC_IND_PPP_PA_E!J35+FC_IND_PPP_PR_E!J35</f>
        <v>0</v>
      </c>
      <c r="K35" s="8">
        <f>FC_IND_PPP_PU_E!K35+FC_IND_PPP_PA_E!K35+FC_IND_PPP_PR_E!K35</f>
        <v>0</v>
      </c>
      <c r="L35" s="8">
        <f>FC_IND_PPP_PU_E!L35+FC_IND_PPP_PA_E!L35+FC_IND_PPP_PR_E!L35</f>
        <v>0</v>
      </c>
      <c r="M35" s="8">
        <f>FC_IND_PPP_PU_E!M35+FC_IND_PPP_PA_E!M35+FC_IND_PPP_PR_E!M35</f>
        <v>0</v>
      </c>
      <c r="N35" s="8">
        <f>FC_IND_PPP_PU_E!N35+FC_IND_PPP_PA_E!N35+FC_IND_PPP_PR_E!N35</f>
        <v>0</v>
      </c>
      <c r="O35" s="8">
        <f>FC_IND_PPP_PU_E!O35+FC_IND_PPP_PA_E!O35+FC_IND_PPP_PR_E!O35</f>
        <v>0</v>
      </c>
      <c r="P35" s="8">
        <f>FC_IND_PPP_PU_E!P35+FC_IND_PPP_PA_E!P35+FC_IND_PPP_PR_E!P35</f>
        <v>0</v>
      </c>
      <c r="Q35" s="8">
        <f>FC_IND_PPP_PU_E!Q35+FC_IND_PPP_PA_E!Q35+FC_IND_PPP_PR_E!Q35</f>
        <v>0</v>
      </c>
      <c r="R35" s="8">
        <f>FC_IND_PPP_PU_E!R35+FC_IND_PPP_PA_E!R35+FC_IND_PPP_PR_E!R35</f>
        <v>0</v>
      </c>
      <c r="S35" s="8">
        <f>FC_IND_PPP_PU_E!S35+FC_IND_PPP_PA_E!S35+FC_IND_PPP_PR_E!S35</f>
        <v>0</v>
      </c>
      <c r="T35" s="8">
        <f>FC_IND_PPP_PU_E!T35+FC_IND_PPP_PA_E!T35+FC_IND_PPP_PR_E!T35</f>
        <v>0</v>
      </c>
      <c r="U35" s="8">
        <f>FC_IND_PPP_PU_E!U35+FC_IND_PPP_PA_E!U35+FC_IND_PPP_PR_E!U35</f>
        <v>0</v>
      </c>
      <c r="V35" s="8">
        <f>FC_IND_PPP_PU_E!V35+FC_IND_PPP_PA_E!V35+FC_IND_PPP_PR_E!V35</f>
        <v>0</v>
      </c>
      <c r="W35" s="8">
        <f>FC_IND_PPP_PU_E!W35+FC_IND_PPP_PA_E!W35+FC_IND_PPP_PR_E!W35</f>
        <v>0</v>
      </c>
      <c r="X35" s="8">
        <f>FC_IND_PPP_PU_E!X35+FC_IND_PPP_PA_E!X35+FC_IND_PPP_PR_E!X35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FC_IND_PPP_PU_E!C36+FC_IND_PPP_PA_E!C36+FC_IND_PPP_PR_E!C36</f>
        <v>0</v>
      </c>
      <c r="D36" s="8">
        <f>FC_IND_PPP_PU_E!D36+FC_IND_PPP_PA_E!D36+FC_IND_PPP_PR_E!D36</f>
        <v>0</v>
      </c>
      <c r="E36" s="8">
        <f>FC_IND_PPP_PU_E!E36+FC_IND_PPP_PA_E!E36+FC_IND_PPP_PR_E!E36</f>
        <v>0</v>
      </c>
      <c r="F36" s="8">
        <f>FC_IND_PPP_PU_E!F36+FC_IND_PPP_PA_E!F36+FC_IND_PPP_PR_E!F36</f>
        <v>0</v>
      </c>
      <c r="G36" s="8">
        <f>FC_IND_PPP_PU_E!G36+FC_IND_PPP_PA_E!G36+FC_IND_PPP_PR_E!G36</f>
        <v>0</v>
      </c>
      <c r="H36" s="8">
        <f>FC_IND_PPP_PU_E!H36+FC_IND_PPP_PA_E!H36+FC_IND_PPP_PR_E!H36</f>
        <v>0</v>
      </c>
      <c r="I36" s="8">
        <f>FC_IND_PPP_PU_E!I36+FC_IND_PPP_PA_E!I36+FC_IND_PPP_PR_E!I36</f>
        <v>0</v>
      </c>
      <c r="J36" s="8">
        <f>FC_IND_PPP_PU_E!J36+FC_IND_PPP_PA_E!J36+FC_IND_PPP_PR_E!J36</f>
        <v>0</v>
      </c>
      <c r="K36" s="8">
        <f>FC_IND_PPP_PU_E!K36+FC_IND_PPP_PA_E!K36+FC_IND_PPP_PR_E!K36</f>
        <v>0</v>
      </c>
      <c r="L36" s="8">
        <f>FC_IND_PPP_PU_E!L36+FC_IND_PPP_PA_E!L36+FC_IND_PPP_PR_E!L36</f>
        <v>0</v>
      </c>
      <c r="M36" s="8">
        <f>FC_IND_PPP_PU_E!M36+FC_IND_PPP_PA_E!M36+FC_IND_PPP_PR_E!M36</f>
        <v>0</v>
      </c>
      <c r="N36" s="8">
        <f>FC_IND_PPP_PU_E!N36+FC_IND_PPP_PA_E!N36+FC_IND_PPP_PR_E!N36</f>
        <v>0</v>
      </c>
      <c r="O36" s="8">
        <f>FC_IND_PPP_PU_E!O36+FC_IND_PPP_PA_E!O36+FC_IND_PPP_PR_E!O36</f>
        <v>0</v>
      </c>
      <c r="P36" s="8">
        <f>FC_IND_PPP_PU_E!P36+FC_IND_PPP_PA_E!P36+FC_IND_PPP_PR_E!P36</f>
        <v>0</v>
      </c>
      <c r="Q36" s="8">
        <f>FC_IND_PPP_PU_E!Q36+FC_IND_PPP_PA_E!Q36+FC_IND_PPP_PR_E!Q36</f>
        <v>0</v>
      </c>
      <c r="R36" s="8">
        <f>FC_IND_PPP_PU_E!R36+FC_IND_PPP_PA_E!R36+FC_IND_PPP_PR_E!R36</f>
        <v>0</v>
      </c>
      <c r="S36" s="8">
        <f>FC_IND_PPP_PU_E!S36+FC_IND_PPP_PA_E!S36+FC_IND_PPP_PR_E!S36</f>
        <v>0</v>
      </c>
      <c r="T36" s="8">
        <f>FC_IND_PPP_PU_E!T36+FC_IND_PPP_PA_E!T36+FC_IND_PPP_PR_E!T36</f>
        <v>0</v>
      </c>
      <c r="U36" s="8">
        <f>FC_IND_PPP_PU_E!U36+FC_IND_PPP_PA_E!U36+FC_IND_PPP_PR_E!U36</f>
        <v>0</v>
      </c>
      <c r="V36" s="8">
        <f>FC_IND_PPP_PU_E!V36+FC_IND_PPP_PA_E!V36+FC_IND_PPP_PR_E!V36</f>
        <v>0</v>
      </c>
      <c r="W36" s="8">
        <f>FC_IND_PPP_PU_E!W36+FC_IND_PPP_PA_E!W36+FC_IND_PPP_PR_E!W36</f>
        <v>0</v>
      </c>
      <c r="X36" s="8">
        <f>FC_IND_PPP_PU_E!X36+FC_IND_PPP_PA_E!X36+FC_IND_PPP_PR_E!X36</f>
        <v>0</v>
      </c>
    </row>
    <row r="37" spans="1:24" ht="11.25" customHeight="1" x14ac:dyDescent="0.2">
      <c r="A37" s="28" t="s">
        <v>60</v>
      </c>
      <c r="B37" s="7" t="s">
        <v>61</v>
      </c>
      <c r="C37" s="8">
        <f>FC_IND_PPP_PU_E!C37+FC_IND_PPP_PA_E!C37+FC_IND_PPP_PR_E!C37</f>
        <v>0</v>
      </c>
      <c r="D37" s="8">
        <f>FC_IND_PPP_PU_E!D37+FC_IND_PPP_PA_E!D37+FC_IND_PPP_PR_E!D37</f>
        <v>0</v>
      </c>
      <c r="E37" s="8">
        <f>FC_IND_PPP_PU_E!E37+FC_IND_PPP_PA_E!E37+FC_IND_PPP_PR_E!E37</f>
        <v>0</v>
      </c>
      <c r="F37" s="8">
        <f>FC_IND_PPP_PU_E!F37+FC_IND_PPP_PA_E!F37+FC_IND_PPP_PR_E!F37</f>
        <v>0</v>
      </c>
      <c r="G37" s="8">
        <f>FC_IND_PPP_PU_E!G37+FC_IND_PPP_PA_E!G37+FC_IND_PPP_PR_E!G37</f>
        <v>0</v>
      </c>
      <c r="H37" s="8">
        <f>FC_IND_PPP_PU_E!H37+FC_IND_PPP_PA_E!H37+FC_IND_PPP_PR_E!H37</f>
        <v>0</v>
      </c>
      <c r="I37" s="8">
        <f>FC_IND_PPP_PU_E!I37+FC_IND_PPP_PA_E!I37+FC_IND_PPP_PR_E!I37</f>
        <v>0</v>
      </c>
      <c r="J37" s="8">
        <f>FC_IND_PPP_PU_E!J37+FC_IND_PPP_PA_E!J37+FC_IND_PPP_PR_E!J37</f>
        <v>0</v>
      </c>
      <c r="K37" s="8">
        <f>FC_IND_PPP_PU_E!K37+FC_IND_PPP_PA_E!K37+FC_IND_PPP_PR_E!K37</f>
        <v>0</v>
      </c>
      <c r="L37" s="8">
        <f>FC_IND_PPP_PU_E!L37+FC_IND_PPP_PA_E!L37+FC_IND_PPP_PR_E!L37</f>
        <v>0</v>
      </c>
      <c r="M37" s="8">
        <f>FC_IND_PPP_PU_E!M37+FC_IND_PPP_PA_E!M37+FC_IND_PPP_PR_E!M37</f>
        <v>0</v>
      </c>
      <c r="N37" s="8">
        <f>FC_IND_PPP_PU_E!N37+FC_IND_PPP_PA_E!N37+FC_IND_PPP_PR_E!N37</f>
        <v>0</v>
      </c>
      <c r="O37" s="8">
        <f>FC_IND_PPP_PU_E!O37+FC_IND_PPP_PA_E!O37+FC_IND_PPP_PR_E!O37</f>
        <v>0</v>
      </c>
      <c r="P37" s="8">
        <f>FC_IND_PPP_PU_E!P37+FC_IND_PPP_PA_E!P37+FC_IND_PPP_PR_E!P37</f>
        <v>0</v>
      </c>
      <c r="Q37" s="8">
        <f>FC_IND_PPP_PU_E!Q37+FC_IND_PPP_PA_E!Q37+FC_IND_PPP_PR_E!Q37</f>
        <v>0</v>
      </c>
      <c r="R37" s="8">
        <f>FC_IND_PPP_PU_E!R37+FC_IND_PPP_PA_E!R37+FC_IND_PPP_PR_E!R37</f>
        <v>0</v>
      </c>
      <c r="S37" s="8">
        <f>FC_IND_PPP_PU_E!S37+FC_IND_PPP_PA_E!S37+FC_IND_PPP_PR_E!S37</f>
        <v>0</v>
      </c>
      <c r="T37" s="8">
        <f>FC_IND_PPP_PU_E!T37+FC_IND_PPP_PA_E!T37+FC_IND_PPP_PR_E!T37</f>
        <v>0</v>
      </c>
      <c r="U37" s="8">
        <f>FC_IND_PPP_PU_E!U37+FC_IND_PPP_PA_E!U37+FC_IND_PPP_PR_E!U37</f>
        <v>0</v>
      </c>
      <c r="V37" s="8">
        <f>FC_IND_PPP_PU_E!V37+FC_IND_PPP_PA_E!V37+FC_IND_PPP_PR_E!V37</f>
        <v>0</v>
      </c>
      <c r="W37" s="8">
        <f>FC_IND_PPP_PU_E!W37+FC_IND_PPP_PA_E!W37+FC_IND_PPP_PR_E!W37</f>
        <v>0</v>
      </c>
      <c r="X37" s="8">
        <f>FC_IND_PPP_PU_E!X37+FC_IND_PPP_PA_E!X37+FC_IND_PPP_PR_E!X37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FC_IND_PPP_PU_E!C38+FC_IND_PPP_PA_E!C38+FC_IND_PPP_PR_E!C38</f>
        <v>0</v>
      </c>
      <c r="D38" s="8">
        <f>FC_IND_PPP_PU_E!D38+FC_IND_PPP_PA_E!D38+FC_IND_PPP_PR_E!D38</f>
        <v>0</v>
      </c>
      <c r="E38" s="8">
        <f>FC_IND_PPP_PU_E!E38+FC_IND_PPP_PA_E!E38+FC_IND_PPP_PR_E!E38</f>
        <v>0</v>
      </c>
      <c r="F38" s="8">
        <f>FC_IND_PPP_PU_E!F38+FC_IND_PPP_PA_E!F38+FC_IND_PPP_PR_E!F38</f>
        <v>0</v>
      </c>
      <c r="G38" s="8">
        <f>FC_IND_PPP_PU_E!G38+FC_IND_PPP_PA_E!G38+FC_IND_PPP_PR_E!G38</f>
        <v>0</v>
      </c>
      <c r="H38" s="8">
        <f>FC_IND_PPP_PU_E!H38+FC_IND_PPP_PA_E!H38+FC_IND_PPP_PR_E!H38</f>
        <v>0</v>
      </c>
      <c r="I38" s="8">
        <f>FC_IND_PPP_PU_E!I38+FC_IND_PPP_PA_E!I38+FC_IND_PPP_PR_E!I38</f>
        <v>0</v>
      </c>
      <c r="J38" s="8">
        <f>FC_IND_PPP_PU_E!J38+FC_IND_PPP_PA_E!J38+FC_IND_PPP_PR_E!J38</f>
        <v>0</v>
      </c>
      <c r="K38" s="8">
        <f>FC_IND_PPP_PU_E!K38+FC_IND_PPP_PA_E!K38+FC_IND_PPP_PR_E!K38</f>
        <v>0</v>
      </c>
      <c r="L38" s="8">
        <f>FC_IND_PPP_PU_E!L38+FC_IND_PPP_PA_E!L38+FC_IND_PPP_PR_E!L38</f>
        <v>0</v>
      </c>
      <c r="M38" s="8">
        <f>FC_IND_PPP_PU_E!M38+FC_IND_PPP_PA_E!M38+FC_IND_PPP_PR_E!M38</f>
        <v>0</v>
      </c>
      <c r="N38" s="8">
        <f>FC_IND_PPP_PU_E!N38+FC_IND_PPP_PA_E!N38+FC_IND_PPP_PR_E!N38</f>
        <v>0</v>
      </c>
      <c r="O38" s="8">
        <f>FC_IND_PPP_PU_E!O38+FC_IND_PPP_PA_E!O38+FC_IND_PPP_PR_E!O38</f>
        <v>0</v>
      </c>
      <c r="P38" s="8">
        <f>FC_IND_PPP_PU_E!P38+FC_IND_PPP_PA_E!P38+FC_IND_PPP_PR_E!P38</f>
        <v>0</v>
      </c>
      <c r="Q38" s="8">
        <f>FC_IND_PPP_PU_E!Q38+FC_IND_PPP_PA_E!Q38+FC_IND_PPP_PR_E!Q38</f>
        <v>0</v>
      </c>
      <c r="R38" s="8">
        <f>FC_IND_PPP_PU_E!R38+FC_IND_PPP_PA_E!R38+FC_IND_PPP_PR_E!R38</f>
        <v>0</v>
      </c>
      <c r="S38" s="8">
        <f>FC_IND_PPP_PU_E!S38+FC_IND_PPP_PA_E!S38+FC_IND_PPP_PR_E!S38</f>
        <v>0</v>
      </c>
      <c r="T38" s="8">
        <f>FC_IND_PPP_PU_E!T38+FC_IND_PPP_PA_E!T38+FC_IND_PPP_PR_E!T38</f>
        <v>0</v>
      </c>
      <c r="U38" s="8">
        <f>FC_IND_PPP_PU_E!U38+FC_IND_PPP_PA_E!U38+FC_IND_PPP_PR_E!U38</f>
        <v>0</v>
      </c>
      <c r="V38" s="8">
        <f>FC_IND_PPP_PU_E!V38+FC_IND_PPP_PA_E!V38+FC_IND_PPP_PR_E!V38</f>
        <v>0</v>
      </c>
      <c r="W38" s="8">
        <f>FC_IND_PPP_PU_E!W38+FC_IND_PPP_PA_E!W38+FC_IND_PPP_PR_E!W38</f>
        <v>0</v>
      </c>
      <c r="X38" s="8">
        <f>FC_IND_PPP_PU_E!X38+FC_IND_PPP_PA_E!X38+FC_IND_PPP_PR_E!X38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FC_IND_PPP_PU_E!C39+FC_IND_PPP_PA_E!C39+FC_IND_PPP_PR_E!C39</f>
        <v>0</v>
      </c>
      <c r="D39" s="8">
        <f>FC_IND_PPP_PU_E!D39+FC_IND_PPP_PA_E!D39+FC_IND_PPP_PR_E!D39</f>
        <v>0</v>
      </c>
      <c r="E39" s="8">
        <f>FC_IND_PPP_PU_E!E39+FC_IND_PPP_PA_E!E39+FC_IND_PPP_PR_E!E39</f>
        <v>0</v>
      </c>
      <c r="F39" s="8">
        <f>FC_IND_PPP_PU_E!F39+FC_IND_PPP_PA_E!F39+FC_IND_PPP_PR_E!F39</f>
        <v>0</v>
      </c>
      <c r="G39" s="8">
        <f>FC_IND_PPP_PU_E!G39+FC_IND_PPP_PA_E!G39+FC_IND_PPP_PR_E!G39</f>
        <v>0</v>
      </c>
      <c r="H39" s="8">
        <f>FC_IND_PPP_PU_E!H39+FC_IND_PPP_PA_E!H39+FC_IND_PPP_PR_E!H39</f>
        <v>0</v>
      </c>
      <c r="I39" s="8">
        <f>FC_IND_PPP_PU_E!I39+FC_IND_PPP_PA_E!I39+FC_IND_PPP_PR_E!I39</f>
        <v>0</v>
      </c>
      <c r="J39" s="8">
        <f>FC_IND_PPP_PU_E!J39+FC_IND_PPP_PA_E!J39+FC_IND_PPP_PR_E!J39</f>
        <v>0</v>
      </c>
      <c r="K39" s="8">
        <f>FC_IND_PPP_PU_E!K39+FC_IND_PPP_PA_E!K39+FC_IND_PPP_PR_E!K39</f>
        <v>0</v>
      </c>
      <c r="L39" s="8">
        <f>FC_IND_PPP_PU_E!L39+FC_IND_PPP_PA_E!L39+FC_IND_PPP_PR_E!L39</f>
        <v>0</v>
      </c>
      <c r="M39" s="8">
        <f>FC_IND_PPP_PU_E!M39+FC_IND_PPP_PA_E!M39+FC_IND_PPP_PR_E!M39</f>
        <v>0</v>
      </c>
      <c r="N39" s="8">
        <f>FC_IND_PPP_PU_E!N39+FC_IND_PPP_PA_E!N39+FC_IND_PPP_PR_E!N39</f>
        <v>0</v>
      </c>
      <c r="O39" s="8">
        <f>FC_IND_PPP_PU_E!O39+FC_IND_PPP_PA_E!O39+FC_IND_PPP_PR_E!O39</f>
        <v>0</v>
      </c>
      <c r="P39" s="8">
        <f>FC_IND_PPP_PU_E!P39+FC_IND_PPP_PA_E!P39+FC_IND_PPP_PR_E!P39</f>
        <v>0</v>
      </c>
      <c r="Q39" s="8">
        <f>FC_IND_PPP_PU_E!Q39+FC_IND_PPP_PA_E!Q39+FC_IND_PPP_PR_E!Q39</f>
        <v>0</v>
      </c>
      <c r="R39" s="8">
        <f>FC_IND_PPP_PU_E!R39+FC_IND_PPP_PA_E!R39+FC_IND_PPP_PR_E!R39</f>
        <v>0</v>
      </c>
      <c r="S39" s="8">
        <f>FC_IND_PPP_PU_E!S39+FC_IND_PPP_PA_E!S39+FC_IND_PPP_PR_E!S39</f>
        <v>0</v>
      </c>
      <c r="T39" s="8">
        <f>FC_IND_PPP_PU_E!T39+FC_IND_PPP_PA_E!T39+FC_IND_PPP_PR_E!T39</f>
        <v>0</v>
      </c>
      <c r="U39" s="8">
        <f>FC_IND_PPP_PU_E!U39+FC_IND_PPP_PA_E!U39+FC_IND_PPP_PR_E!U39</f>
        <v>0</v>
      </c>
      <c r="V39" s="8">
        <f>FC_IND_PPP_PU_E!V39+FC_IND_PPP_PA_E!V39+FC_IND_PPP_PR_E!V39</f>
        <v>0</v>
      </c>
      <c r="W39" s="8">
        <f>FC_IND_PPP_PU_E!W39+FC_IND_PPP_PA_E!W39+FC_IND_PPP_PR_E!W39</f>
        <v>0</v>
      </c>
      <c r="X39" s="8">
        <f>FC_IND_PPP_PU_E!X39+FC_IND_PPP_PA_E!X39+FC_IND_PPP_PR_E!X39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FC_IND_PPP_PU_E!C40+FC_IND_PPP_PA_E!C40+FC_IND_PPP_PR_E!C40</f>
        <v>0</v>
      </c>
      <c r="D40" s="8">
        <f>FC_IND_PPP_PU_E!D40+FC_IND_PPP_PA_E!D40+FC_IND_PPP_PR_E!D40</f>
        <v>0</v>
      </c>
      <c r="E40" s="8">
        <f>FC_IND_PPP_PU_E!E40+FC_IND_PPP_PA_E!E40+FC_IND_PPP_PR_E!E40</f>
        <v>0</v>
      </c>
      <c r="F40" s="8">
        <f>FC_IND_PPP_PU_E!F40+FC_IND_PPP_PA_E!F40+FC_IND_PPP_PR_E!F40</f>
        <v>0</v>
      </c>
      <c r="G40" s="8">
        <f>FC_IND_PPP_PU_E!G40+FC_IND_PPP_PA_E!G40+FC_IND_PPP_PR_E!G40</f>
        <v>0</v>
      </c>
      <c r="H40" s="8">
        <f>FC_IND_PPP_PU_E!H40+FC_IND_PPP_PA_E!H40+FC_IND_PPP_PR_E!H40</f>
        <v>0</v>
      </c>
      <c r="I40" s="8">
        <f>FC_IND_PPP_PU_E!I40+FC_IND_PPP_PA_E!I40+FC_IND_PPP_PR_E!I40</f>
        <v>0</v>
      </c>
      <c r="J40" s="8">
        <f>FC_IND_PPP_PU_E!J40+FC_IND_PPP_PA_E!J40+FC_IND_PPP_PR_E!J40</f>
        <v>0</v>
      </c>
      <c r="K40" s="8">
        <f>FC_IND_PPP_PU_E!K40+FC_IND_PPP_PA_E!K40+FC_IND_PPP_PR_E!K40</f>
        <v>0</v>
      </c>
      <c r="L40" s="8">
        <f>FC_IND_PPP_PU_E!L40+FC_IND_PPP_PA_E!L40+FC_IND_PPP_PR_E!L40</f>
        <v>0</v>
      </c>
      <c r="M40" s="8">
        <f>FC_IND_PPP_PU_E!M40+FC_IND_PPP_PA_E!M40+FC_IND_PPP_PR_E!M40</f>
        <v>0</v>
      </c>
      <c r="N40" s="8">
        <f>FC_IND_PPP_PU_E!N40+FC_IND_PPP_PA_E!N40+FC_IND_PPP_PR_E!N40</f>
        <v>0</v>
      </c>
      <c r="O40" s="8">
        <f>FC_IND_PPP_PU_E!O40+FC_IND_PPP_PA_E!O40+FC_IND_PPP_PR_E!O40</f>
        <v>0</v>
      </c>
      <c r="P40" s="8">
        <f>FC_IND_PPP_PU_E!P40+FC_IND_PPP_PA_E!P40+FC_IND_PPP_PR_E!P40</f>
        <v>0</v>
      </c>
      <c r="Q40" s="8">
        <f>FC_IND_PPP_PU_E!Q40+FC_IND_PPP_PA_E!Q40+FC_IND_PPP_PR_E!Q40</f>
        <v>0</v>
      </c>
      <c r="R40" s="8">
        <f>FC_IND_PPP_PU_E!R40+FC_IND_PPP_PA_E!R40+FC_IND_PPP_PR_E!R40</f>
        <v>0</v>
      </c>
      <c r="S40" s="8">
        <f>FC_IND_PPP_PU_E!S40+FC_IND_PPP_PA_E!S40+FC_IND_PPP_PR_E!S40</f>
        <v>0</v>
      </c>
      <c r="T40" s="8">
        <f>FC_IND_PPP_PU_E!T40+FC_IND_PPP_PA_E!T40+FC_IND_PPP_PR_E!T40</f>
        <v>0</v>
      </c>
      <c r="U40" s="8">
        <f>FC_IND_PPP_PU_E!U40+FC_IND_PPP_PA_E!U40+FC_IND_PPP_PR_E!U40</f>
        <v>0</v>
      </c>
      <c r="V40" s="8">
        <f>FC_IND_PPP_PU_E!V40+FC_IND_PPP_PA_E!V40+FC_IND_PPP_PR_E!V40</f>
        <v>0</v>
      </c>
      <c r="W40" s="8">
        <f>FC_IND_PPP_PU_E!W40+FC_IND_PPP_PA_E!W40+FC_IND_PPP_PR_E!W40</f>
        <v>0</v>
      </c>
      <c r="X40" s="8">
        <f>FC_IND_PPP_PU_E!X40+FC_IND_PPP_PA_E!X40+FC_IND_PPP_PR_E!X40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FC_IND_PPP_PU_E!C41+FC_IND_PPP_PA_E!C41+FC_IND_PPP_PR_E!C41</f>
        <v>0</v>
      </c>
      <c r="D41" s="8">
        <f>FC_IND_PPP_PU_E!D41+FC_IND_PPP_PA_E!D41+FC_IND_PPP_PR_E!D41</f>
        <v>0</v>
      </c>
      <c r="E41" s="8">
        <f>FC_IND_PPP_PU_E!E41+FC_IND_PPP_PA_E!E41+FC_IND_PPP_PR_E!E41</f>
        <v>0</v>
      </c>
      <c r="F41" s="8">
        <f>FC_IND_PPP_PU_E!F41+FC_IND_PPP_PA_E!F41+FC_IND_PPP_PR_E!F41</f>
        <v>0</v>
      </c>
      <c r="G41" s="8">
        <f>FC_IND_PPP_PU_E!G41+FC_IND_PPP_PA_E!G41+FC_IND_PPP_PR_E!G41</f>
        <v>0</v>
      </c>
      <c r="H41" s="8">
        <f>FC_IND_PPP_PU_E!H41+FC_IND_PPP_PA_E!H41+FC_IND_PPP_PR_E!H41</f>
        <v>0</v>
      </c>
      <c r="I41" s="8">
        <f>FC_IND_PPP_PU_E!I41+FC_IND_PPP_PA_E!I41+FC_IND_PPP_PR_E!I41</f>
        <v>0</v>
      </c>
      <c r="J41" s="8">
        <f>FC_IND_PPP_PU_E!J41+FC_IND_PPP_PA_E!J41+FC_IND_PPP_PR_E!J41</f>
        <v>0</v>
      </c>
      <c r="K41" s="8">
        <f>FC_IND_PPP_PU_E!K41+FC_IND_PPP_PA_E!K41+FC_IND_PPP_PR_E!K41</f>
        <v>0</v>
      </c>
      <c r="L41" s="8">
        <f>FC_IND_PPP_PU_E!L41+FC_IND_PPP_PA_E!L41+FC_IND_PPP_PR_E!L41</f>
        <v>0</v>
      </c>
      <c r="M41" s="8">
        <f>FC_IND_PPP_PU_E!M41+FC_IND_PPP_PA_E!M41+FC_IND_PPP_PR_E!M41</f>
        <v>0</v>
      </c>
      <c r="N41" s="8">
        <f>FC_IND_PPP_PU_E!N41+FC_IND_PPP_PA_E!N41+FC_IND_PPP_PR_E!N41</f>
        <v>0</v>
      </c>
      <c r="O41" s="8">
        <f>FC_IND_PPP_PU_E!O41+FC_IND_PPP_PA_E!O41+FC_IND_PPP_PR_E!O41</f>
        <v>0</v>
      </c>
      <c r="P41" s="8">
        <f>FC_IND_PPP_PU_E!P41+FC_IND_PPP_PA_E!P41+FC_IND_PPP_PR_E!P41</f>
        <v>0</v>
      </c>
      <c r="Q41" s="8">
        <f>FC_IND_PPP_PU_E!Q41+FC_IND_PPP_PA_E!Q41+FC_IND_PPP_PR_E!Q41</f>
        <v>0</v>
      </c>
      <c r="R41" s="8">
        <f>FC_IND_PPP_PU_E!R41+FC_IND_PPP_PA_E!R41+FC_IND_PPP_PR_E!R41</f>
        <v>0</v>
      </c>
      <c r="S41" s="8">
        <f>FC_IND_PPP_PU_E!S41+FC_IND_PPP_PA_E!S41+FC_IND_PPP_PR_E!S41</f>
        <v>0</v>
      </c>
      <c r="T41" s="8">
        <f>FC_IND_PPP_PU_E!T41+FC_IND_PPP_PA_E!T41+FC_IND_PPP_PR_E!T41</f>
        <v>0</v>
      </c>
      <c r="U41" s="8">
        <f>FC_IND_PPP_PU_E!U41+FC_IND_PPP_PA_E!U41+FC_IND_PPP_PR_E!U41</f>
        <v>0</v>
      </c>
      <c r="V41" s="8">
        <f>FC_IND_PPP_PU_E!V41+FC_IND_PPP_PA_E!V41+FC_IND_PPP_PR_E!V41</f>
        <v>0</v>
      </c>
      <c r="W41" s="8">
        <f>FC_IND_PPP_PU_E!W41+FC_IND_PPP_PA_E!W41+FC_IND_PPP_PR_E!W41</f>
        <v>0</v>
      </c>
      <c r="X41" s="8">
        <f>FC_IND_PPP_PU_E!X41+FC_IND_PPP_PA_E!X41+FC_IND_PPP_PR_E!X41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FC_IND_PPP_PU_E!C42+FC_IND_PPP_PA_E!C42+FC_IND_PPP_PR_E!C42</f>
        <v>0</v>
      </c>
      <c r="D42" s="8">
        <f>FC_IND_PPP_PU_E!D42+FC_IND_PPP_PA_E!D42+FC_IND_PPP_PR_E!D42</f>
        <v>0</v>
      </c>
      <c r="E42" s="8">
        <f>FC_IND_PPP_PU_E!E42+FC_IND_PPP_PA_E!E42+FC_IND_PPP_PR_E!E42</f>
        <v>0</v>
      </c>
      <c r="F42" s="8">
        <f>FC_IND_PPP_PU_E!F42+FC_IND_PPP_PA_E!F42+FC_IND_PPP_PR_E!F42</f>
        <v>0</v>
      </c>
      <c r="G42" s="8">
        <f>FC_IND_PPP_PU_E!G42+FC_IND_PPP_PA_E!G42+FC_IND_PPP_PR_E!G42</f>
        <v>0</v>
      </c>
      <c r="H42" s="8">
        <f>FC_IND_PPP_PU_E!H42+FC_IND_PPP_PA_E!H42+FC_IND_PPP_PR_E!H42</f>
        <v>0</v>
      </c>
      <c r="I42" s="8">
        <f>FC_IND_PPP_PU_E!I42+FC_IND_PPP_PA_E!I42+FC_IND_PPP_PR_E!I42</f>
        <v>0</v>
      </c>
      <c r="J42" s="8">
        <f>FC_IND_PPP_PU_E!J42+FC_IND_PPP_PA_E!J42+FC_IND_PPP_PR_E!J42</f>
        <v>0</v>
      </c>
      <c r="K42" s="8">
        <f>FC_IND_PPP_PU_E!K42+FC_IND_PPP_PA_E!K42+FC_IND_PPP_PR_E!K42</f>
        <v>0</v>
      </c>
      <c r="L42" s="8">
        <f>FC_IND_PPP_PU_E!L42+FC_IND_PPP_PA_E!L42+FC_IND_PPP_PR_E!L42</f>
        <v>0</v>
      </c>
      <c r="M42" s="8">
        <f>FC_IND_PPP_PU_E!M42+FC_IND_PPP_PA_E!M42+FC_IND_PPP_PR_E!M42</f>
        <v>0</v>
      </c>
      <c r="N42" s="8">
        <f>FC_IND_PPP_PU_E!N42+FC_IND_PPP_PA_E!N42+FC_IND_PPP_PR_E!N42</f>
        <v>0</v>
      </c>
      <c r="O42" s="8">
        <f>FC_IND_PPP_PU_E!O42+FC_IND_PPP_PA_E!O42+FC_IND_PPP_PR_E!O42</f>
        <v>0</v>
      </c>
      <c r="P42" s="8">
        <f>FC_IND_PPP_PU_E!P42+FC_IND_PPP_PA_E!P42+FC_IND_PPP_PR_E!P42</f>
        <v>0</v>
      </c>
      <c r="Q42" s="8">
        <f>FC_IND_PPP_PU_E!Q42+FC_IND_PPP_PA_E!Q42+FC_IND_PPP_PR_E!Q42</f>
        <v>0</v>
      </c>
      <c r="R42" s="8">
        <f>FC_IND_PPP_PU_E!R42+FC_IND_PPP_PA_E!R42+FC_IND_PPP_PR_E!R42</f>
        <v>0</v>
      </c>
      <c r="S42" s="8">
        <f>FC_IND_PPP_PU_E!S42+FC_IND_PPP_PA_E!S42+FC_IND_PPP_PR_E!S42</f>
        <v>0</v>
      </c>
      <c r="T42" s="8">
        <f>FC_IND_PPP_PU_E!T42+FC_IND_PPP_PA_E!T42+FC_IND_PPP_PR_E!T42</f>
        <v>0</v>
      </c>
      <c r="U42" s="8">
        <f>FC_IND_PPP_PU_E!U42+FC_IND_PPP_PA_E!U42+FC_IND_PPP_PR_E!U42</f>
        <v>0</v>
      </c>
      <c r="V42" s="8">
        <f>FC_IND_PPP_PU_E!V42+FC_IND_PPP_PA_E!V42+FC_IND_PPP_PR_E!V42</f>
        <v>0</v>
      </c>
      <c r="W42" s="8">
        <f>FC_IND_PPP_PU_E!W42+FC_IND_PPP_PA_E!W42+FC_IND_PPP_PR_E!W42</f>
        <v>0</v>
      </c>
      <c r="X42" s="8">
        <f>FC_IND_PPP_PU_E!X42+FC_IND_PPP_PA_E!X42+FC_IND_PPP_PR_E!X42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FC_IND_PPP_PU_E!C43+FC_IND_PPP_PA_E!C43+FC_IND_PPP_PR_E!C43</f>
        <v>0</v>
      </c>
      <c r="D43" s="8">
        <f>FC_IND_PPP_PU_E!D43+FC_IND_PPP_PA_E!D43+FC_IND_PPP_PR_E!D43</f>
        <v>0</v>
      </c>
      <c r="E43" s="8">
        <f>FC_IND_PPP_PU_E!E43+FC_IND_PPP_PA_E!E43+FC_IND_PPP_PR_E!E43</f>
        <v>0</v>
      </c>
      <c r="F43" s="8">
        <f>FC_IND_PPP_PU_E!F43+FC_IND_PPP_PA_E!F43+FC_IND_PPP_PR_E!F43</f>
        <v>0</v>
      </c>
      <c r="G43" s="8">
        <f>FC_IND_PPP_PU_E!G43+FC_IND_PPP_PA_E!G43+FC_IND_PPP_PR_E!G43</f>
        <v>0</v>
      </c>
      <c r="H43" s="8">
        <f>FC_IND_PPP_PU_E!H43+FC_IND_PPP_PA_E!H43+FC_IND_PPP_PR_E!H43</f>
        <v>0</v>
      </c>
      <c r="I43" s="8">
        <f>FC_IND_PPP_PU_E!I43+FC_IND_PPP_PA_E!I43+FC_IND_PPP_PR_E!I43</f>
        <v>0</v>
      </c>
      <c r="J43" s="8">
        <f>FC_IND_PPP_PU_E!J43+FC_IND_PPP_PA_E!J43+FC_IND_PPP_PR_E!J43</f>
        <v>0</v>
      </c>
      <c r="K43" s="8">
        <f>FC_IND_PPP_PU_E!K43+FC_IND_PPP_PA_E!K43+FC_IND_PPP_PR_E!K43</f>
        <v>0</v>
      </c>
      <c r="L43" s="8">
        <f>FC_IND_PPP_PU_E!L43+FC_IND_PPP_PA_E!L43+FC_IND_PPP_PR_E!L43</f>
        <v>0</v>
      </c>
      <c r="M43" s="8">
        <f>FC_IND_PPP_PU_E!M43+FC_IND_PPP_PA_E!M43+FC_IND_PPP_PR_E!M43</f>
        <v>0</v>
      </c>
      <c r="N43" s="8">
        <f>FC_IND_PPP_PU_E!N43+FC_IND_PPP_PA_E!N43+FC_IND_PPP_PR_E!N43</f>
        <v>0</v>
      </c>
      <c r="O43" s="8">
        <f>FC_IND_PPP_PU_E!O43+FC_IND_PPP_PA_E!O43+FC_IND_PPP_PR_E!O43</f>
        <v>0</v>
      </c>
      <c r="P43" s="8">
        <f>FC_IND_PPP_PU_E!P43+FC_IND_PPP_PA_E!P43+FC_IND_PPP_PR_E!P43</f>
        <v>0</v>
      </c>
      <c r="Q43" s="8">
        <f>FC_IND_PPP_PU_E!Q43+FC_IND_PPP_PA_E!Q43+FC_IND_PPP_PR_E!Q43</f>
        <v>0</v>
      </c>
      <c r="R43" s="8">
        <f>FC_IND_PPP_PU_E!R43+FC_IND_PPP_PA_E!R43+FC_IND_PPP_PR_E!R43</f>
        <v>0</v>
      </c>
      <c r="S43" s="8">
        <f>FC_IND_PPP_PU_E!S43+FC_IND_PPP_PA_E!S43+FC_IND_PPP_PR_E!S43</f>
        <v>0</v>
      </c>
      <c r="T43" s="8">
        <f>FC_IND_PPP_PU_E!T43+FC_IND_PPP_PA_E!T43+FC_IND_PPP_PR_E!T43</f>
        <v>0</v>
      </c>
      <c r="U43" s="8">
        <f>FC_IND_PPP_PU_E!U43+FC_IND_PPP_PA_E!U43+FC_IND_PPP_PR_E!U43</f>
        <v>0</v>
      </c>
      <c r="V43" s="8">
        <f>FC_IND_PPP_PU_E!V43+FC_IND_PPP_PA_E!V43+FC_IND_PPP_PR_E!V43</f>
        <v>0</v>
      </c>
      <c r="W43" s="8">
        <f>FC_IND_PPP_PU_E!W43+FC_IND_PPP_PA_E!W43+FC_IND_PPP_PR_E!W43</f>
        <v>0</v>
      </c>
      <c r="X43" s="8">
        <f>FC_IND_PPP_PU_E!X43+FC_IND_PPP_PA_E!X43+FC_IND_PPP_PR_E!X43</f>
        <v>0</v>
      </c>
    </row>
    <row r="44" spans="1:24" ht="11.25" customHeight="1" x14ac:dyDescent="0.2">
      <c r="A44" s="28" t="s">
        <v>74</v>
      </c>
      <c r="B44" s="7" t="s">
        <v>75</v>
      </c>
      <c r="C44" s="8">
        <f>FC_IND_PPP_PU_E!C44+FC_IND_PPP_PA_E!C44+FC_IND_PPP_PR_E!C44</f>
        <v>0</v>
      </c>
      <c r="D44" s="8">
        <f>FC_IND_PPP_PU_E!D44+FC_IND_PPP_PA_E!D44+FC_IND_PPP_PR_E!D44</f>
        <v>0</v>
      </c>
      <c r="E44" s="8">
        <f>FC_IND_PPP_PU_E!E44+FC_IND_PPP_PA_E!E44+FC_IND_PPP_PR_E!E44</f>
        <v>0</v>
      </c>
      <c r="F44" s="8">
        <f>FC_IND_PPP_PU_E!F44+FC_IND_PPP_PA_E!F44+FC_IND_PPP_PR_E!F44</f>
        <v>0</v>
      </c>
      <c r="G44" s="8">
        <f>FC_IND_PPP_PU_E!G44+FC_IND_PPP_PA_E!G44+FC_IND_PPP_PR_E!G44</f>
        <v>0</v>
      </c>
      <c r="H44" s="8">
        <f>FC_IND_PPP_PU_E!H44+FC_IND_PPP_PA_E!H44+FC_IND_PPP_PR_E!H44</f>
        <v>0</v>
      </c>
      <c r="I44" s="8">
        <f>FC_IND_PPP_PU_E!I44+FC_IND_PPP_PA_E!I44+FC_IND_PPP_PR_E!I44</f>
        <v>0</v>
      </c>
      <c r="J44" s="8">
        <f>FC_IND_PPP_PU_E!J44+FC_IND_PPP_PA_E!J44+FC_IND_PPP_PR_E!J44</f>
        <v>0</v>
      </c>
      <c r="K44" s="8">
        <f>FC_IND_PPP_PU_E!K44+FC_IND_PPP_PA_E!K44+FC_IND_PPP_PR_E!K44</f>
        <v>0</v>
      </c>
      <c r="L44" s="8">
        <f>FC_IND_PPP_PU_E!L44+FC_IND_PPP_PA_E!L44+FC_IND_PPP_PR_E!L44</f>
        <v>0</v>
      </c>
      <c r="M44" s="8">
        <f>FC_IND_PPP_PU_E!M44+FC_IND_PPP_PA_E!M44+FC_IND_PPP_PR_E!M44</f>
        <v>0</v>
      </c>
      <c r="N44" s="8">
        <f>FC_IND_PPP_PU_E!N44+FC_IND_PPP_PA_E!N44+FC_IND_PPP_PR_E!N44</f>
        <v>0</v>
      </c>
      <c r="O44" s="8">
        <f>FC_IND_PPP_PU_E!O44+FC_IND_PPP_PA_E!O44+FC_IND_PPP_PR_E!O44</f>
        <v>0</v>
      </c>
      <c r="P44" s="8">
        <f>FC_IND_PPP_PU_E!P44+FC_IND_PPP_PA_E!P44+FC_IND_PPP_PR_E!P44</f>
        <v>0</v>
      </c>
      <c r="Q44" s="8">
        <f>FC_IND_PPP_PU_E!Q44+FC_IND_PPP_PA_E!Q44+FC_IND_PPP_PR_E!Q44</f>
        <v>0</v>
      </c>
      <c r="R44" s="8">
        <f>FC_IND_PPP_PU_E!R44+FC_IND_PPP_PA_E!R44+FC_IND_PPP_PR_E!R44</f>
        <v>0</v>
      </c>
      <c r="S44" s="8">
        <f>FC_IND_PPP_PU_E!S44+FC_IND_PPP_PA_E!S44+FC_IND_PPP_PR_E!S44</f>
        <v>0</v>
      </c>
      <c r="T44" s="8">
        <f>FC_IND_PPP_PU_E!T44+FC_IND_PPP_PA_E!T44+FC_IND_PPP_PR_E!T44</f>
        <v>0</v>
      </c>
      <c r="U44" s="8">
        <f>FC_IND_PPP_PU_E!U44+FC_IND_PPP_PA_E!U44+FC_IND_PPP_PR_E!U44</f>
        <v>0</v>
      </c>
      <c r="V44" s="8">
        <f>FC_IND_PPP_PU_E!V44+FC_IND_PPP_PA_E!V44+FC_IND_PPP_PR_E!V44</f>
        <v>0</v>
      </c>
      <c r="W44" s="8">
        <f>FC_IND_PPP_PU_E!W44+FC_IND_PPP_PA_E!W44+FC_IND_PPP_PR_E!W44</f>
        <v>0</v>
      </c>
      <c r="X44" s="8">
        <f>FC_IND_PPP_PU_E!X44+FC_IND_PPP_PA_E!X44+FC_IND_PPP_PR_E!X44</f>
        <v>0</v>
      </c>
    </row>
    <row r="45" spans="1:24" ht="11.25" customHeight="1" x14ac:dyDescent="0.2">
      <c r="A45" s="28" t="s">
        <v>76</v>
      </c>
      <c r="B45" s="7" t="s">
        <v>77</v>
      </c>
      <c r="C45" s="8">
        <f>FC_IND_PPP_PU_E!C45+FC_IND_PPP_PA_E!C45+FC_IND_PPP_PR_E!C45</f>
        <v>0</v>
      </c>
      <c r="D45" s="8">
        <f>FC_IND_PPP_PU_E!D45+FC_IND_PPP_PA_E!D45+FC_IND_PPP_PR_E!D45</f>
        <v>0</v>
      </c>
      <c r="E45" s="8">
        <f>FC_IND_PPP_PU_E!E45+FC_IND_PPP_PA_E!E45+FC_IND_PPP_PR_E!E45</f>
        <v>0</v>
      </c>
      <c r="F45" s="8">
        <f>FC_IND_PPP_PU_E!F45+FC_IND_PPP_PA_E!F45+FC_IND_PPP_PR_E!F45</f>
        <v>0</v>
      </c>
      <c r="G45" s="8">
        <f>FC_IND_PPP_PU_E!G45+FC_IND_PPP_PA_E!G45+FC_IND_PPP_PR_E!G45</f>
        <v>0</v>
      </c>
      <c r="H45" s="8">
        <f>FC_IND_PPP_PU_E!H45+FC_IND_PPP_PA_E!H45+FC_IND_PPP_PR_E!H45</f>
        <v>0</v>
      </c>
      <c r="I45" s="8">
        <f>FC_IND_PPP_PU_E!I45+FC_IND_PPP_PA_E!I45+FC_IND_PPP_PR_E!I45</f>
        <v>0</v>
      </c>
      <c r="J45" s="8">
        <f>FC_IND_PPP_PU_E!J45+FC_IND_PPP_PA_E!J45+FC_IND_PPP_PR_E!J45</f>
        <v>0</v>
      </c>
      <c r="K45" s="8">
        <f>FC_IND_PPP_PU_E!K45+FC_IND_PPP_PA_E!K45+FC_IND_PPP_PR_E!K45</f>
        <v>0</v>
      </c>
      <c r="L45" s="8">
        <f>FC_IND_PPP_PU_E!L45+FC_IND_PPP_PA_E!L45+FC_IND_PPP_PR_E!L45</f>
        <v>0</v>
      </c>
      <c r="M45" s="8">
        <f>FC_IND_PPP_PU_E!M45+FC_IND_PPP_PA_E!M45+FC_IND_PPP_PR_E!M45</f>
        <v>0</v>
      </c>
      <c r="N45" s="8">
        <f>FC_IND_PPP_PU_E!N45+FC_IND_PPP_PA_E!N45+FC_IND_PPP_PR_E!N45</f>
        <v>0</v>
      </c>
      <c r="O45" s="8">
        <f>FC_IND_PPP_PU_E!O45+FC_IND_PPP_PA_E!O45+FC_IND_PPP_PR_E!O45</f>
        <v>0</v>
      </c>
      <c r="P45" s="8">
        <f>FC_IND_PPP_PU_E!P45+FC_IND_PPP_PA_E!P45+FC_IND_PPP_PR_E!P45</f>
        <v>0</v>
      </c>
      <c r="Q45" s="8">
        <f>FC_IND_PPP_PU_E!Q45+FC_IND_PPP_PA_E!Q45+FC_IND_PPP_PR_E!Q45</f>
        <v>0</v>
      </c>
      <c r="R45" s="8">
        <f>FC_IND_PPP_PU_E!R45+FC_IND_PPP_PA_E!R45+FC_IND_PPP_PR_E!R45</f>
        <v>0</v>
      </c>
      <c r="S45" s="8">
        <f>FC_IND_PPP_PU_E!S45+FC_IND_PPP_PA_E!S45+FC_IND_PPP_PR_E!S45</f>
        <v>0</v>
      </c>
      <c r="T45" s="8">
        <f>FC_IND_PPP_PU_E!T45+FC_IND_PPP_PA_E!T45+FC_IND_PPP_PR_E!T45</f>
        <v>0</v>
      </c>
      <c r="U45" s="8">
        <f>FC_IND_PPP_PU_E!U45+FC_IND_PPP_PA_E!U45+FC_IND_PPP_PR_E!U45</f>
        <v>0</v>
      </c>
      <c r="V45" s="8">
        <f>FC_IND_PPP_PU_E!V45+FC_IND_PPP_PA_E!V45+FC_IND_PPP_PR_E!V45</f>
        <v>0</v>
      </c>
      <c r="W45" s="8">
        <f>FC_IND_PPP_PU_E!W45+FC_IND_PPP_PA_E!W45+FC_IND_PPP_PR_E!W45</f>
        <v>0</v>
      </c>
      <c r="X45" s="8">
        <f>FC_IND_PPP_PU_E!X45+FC_IND_PPP_PA_E!X45+FC_IND_PPP_PR_E!X45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FC_IND_PPP_PU_E!C46+FC_IND_PPP_PA_E!C46+FC_IND_PPP_PR_E!C46</f>
        <v>0</v>
      </c>
      <c r="D46" s="8">
        <f>FC_IND_PPP_PU_E!D46+FC_IND_PPP_PA_E!D46+FC_IND_PPP_PR_E!D46</f>
        <v>0</v>
      </c>
      <c r="E46" s="8">
        <f>FC_IND_PPP_PU_E!E46+FC_IND_PPP_PA_E!E46+FC_IND_PPP_PR_E!E46</f>
        <v>0</v>
      </c>
      <c r="F46" s="8">
        <f>FC_IND_PPP_PU_E!F46+FC_IND_PPP_PA_E!F46+FC_IND_PPP_PR_E!F46</f>
        <v>0</v>
      </c>
      <c r="G46" s="8">
        <f>FC_IND_PPP_PU_E!G46+FC_IND_PPP_PA_E!G46+FC_IND_PPP_PR_E!G46</f>
        <v>0</v>
      </c>
      <c r="H46" s="8">
        <f>FC_IND_PPP_PU_E!H46+FC_IND_PPP_PA_E!H46+FC_IND_PPP_PR_E!H46</f>
        <v>0</v>
      </c>
      <c r="I46" s="8">
        <f>FC_IND_PPP_PU_E!I46+FC_IND_PPP_PA_E!I46+FC_IND_PPP_PR_E!I46</f>
        <v>0</v>
      </c>
      <c r="J46" s="8">
        <f>FC_IND_PPP_PU_E!J46+FC_IND_PPP_PA_E!J46+FC_IND_PPP_PR_E!J46</f>
        <v>0</v>
      </c>
      <c r="K46" s="8">
        <f>FC_IND_PPP_PU_E!K46+FC_IND_PPP_PA_E!K46+FC_IND_PPP_PR_E!K46</f>
        <v>0</v>
      </c>
      <c r="L46" s="8">
        <f>FC_IND_PPP_PU_E!L46+FC_IND_PPP_PA_E!L46+FC_IND_PPP_PR_E!L46</f>
        <v>0</v>
      </c>
      <c r="M46" s="8">
        <f>FC_IND_PPP_PU_E!M46+FC_IND_PPP_PA_E!M46+FC_IND_PPP_PR_E!M46</f>
        <v>0</v>
      </c>
      <c r="N46" s="8">
        <f>FC_IND_PPP_PU_E!N46+FC_IND_PPP_PA_E!N46+FC_IND_PPP_PR_E!N46</f>
        <v>0</v>
      </c>
      <c r="O46" s="8">
        <f>FC_IND_PPP_PU_E!O46+FC_IND_PPP_PA_E!O46+FC_IND_PPP_PR_E!O46</f>
        <v>0</v>
      </c>
      <c r="P46" s="8">
        <f>FC_IND_PPP_PU_E!P46+FC_IND_PPP_PA_E!P46+FC_IND_PPP_PR_E!P46</f>
        <v>0</v>
      </c>
      <c r="Q46" s="8">
        <f>FC_IND_PPP_PU_E!Q46+FC_IND_PPP_PA_E!Q46+FC_IND_PPP_PR_E!Q46</f>
        <v>0</v>
      </c>
      <c r="R46" s="8">
        <f>FC_IND_PPP_PU_E!R46+FC_IND_PPP_PA_E!R46+FC_IND_PPP_PR_E!R46</f>
        <v>0</v>
      </c>
      <c r="S46" s="8">
        <f>FC_IND_PPP_PU_E!S46+FC_IND_PPP_PA_E!S46+FC_IND_PPP_PR_E!S46</f>
        <v>0</v>
      </c>
      <c r="T46" s="8">
        <f>FC_IND_PPP_PU_E!T46+FC_IND_PPP_PA_E!T46+FC_IND_PPP_PR_E!T46</f>
        <v>0</v>
      </c>
      <c r="U46" s="8">
        <f>FC_IND_PPP_PU_E!U46+FC_IND_PPP_PA_E!U46+FC_IND_PPP_PR_E!U46</f>
        <v>0</v>
      </c>
      <c r="V46" s="8">
        <f>FC_IND_PPP_PU_E!V46+FC_IND_PPP_PA_E!V46+FC_IND_PPP_PR_E!V46</f>
        <v>0</v>
      </c>
      <c r="W46" s="8">
        <f>FC_IND_PPP_PU_E!W46+FC_IND_PPP_PA_E!W46+FC_IND_PPP_PR_E!W46</f>
        <v>0</v>
      </c>
      <c r="X46" s="8">
        <f>FC_IND_PPP_PU_E!X46+FC_IND_PPP_PA_E!X46+FC_IND_PPP_PR_E!X46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FC_IND_PPP_PU_E!C47+FC_IND_PPP_PA_E!C47+FC_IND_PPP_PR_E!C47</f>
        <v>0</v>
      </c>
      <c r="D47" s="8">
        <f>FC_IND_PPP_PU_E!D47+FC_IND_PPP_PA_E!D47+FC_IND_PPP_PR_E!D47</f>
        <v>0</v>
      </c>
      <c r="E47" s="8">
        <f>FC_IND_PPP_PU_E!E47+FC_IND_PPP_PA_E!E47+FC_IND_PPP_PR_E!E47</f>
        <v>0</v>
      </c>
      <c r="F47" s="8">
        <f>FC_IND_PPP_PU_E!F47+FC_IND_PPP_PA_E!F47+FC_IND_PPP_PR_E!F47</f>
        <v>0</v>
      </c>
      <c r="G47" s="8">
        <f>FC_IND_PPP_PU_E!G47+FC_IND_PPP_PA_E!G47+FC_IND_PPP_PR_E!G47</f>
        <v>0</v>
      </c>
      <c r="H47" s="8">
        <f>FC_IND_PPP_PU_E!H47+FC_IND_PPP_PA_E!H47+FC_IND_PPP_PR_E!H47</f>
        <v>0</v>
      </c>
      <c r="I47" s="8">
        <f>FC_IND_PPP_PU_E!I47+FC_IND_PPP_PA_E!I47+FC_IND_PPP_PR_E!I47</f>
        <v>0</v>
      </c>
      <c r="J47" s="8">
        <f>FC_IND_PPP_PU_E!J47+FC_IND_PPP_PA_E!J47+FC_IND_PPP_PR_E!J47</f>
        <v>0</v>
      </c>
      <c r="K47" s="8">
        <f>FC_IND_PPP_PU_E!K47+FC_IND_PPP_PA_E!K47+FC_IND_PPP_PR_E!K47</f>
        <v>0</v>
      </c>
      <c r="L47" s="8">
        <f>FC_IND_PPP_PU_E!L47+FC_IND_PPP_PA_E!L47+FC_IND_PPP_PR_E!L47</f>
        <v>0</v>
      </c>
      <c r="M47" s="8">
        <f>FC_IND_PPP_PU_E!M47+FC_IND_PPP_PA_E!M47+FC_IND_PPP_PR_E!M47</f>
        <v>0</v>
      </c>
      <c r="N47" s="8">
        <f>FC_IND_PPP_PU_E!N47+FC_IND_PPP_PA_E!N47+FC_IND_PPP_PR_E!N47</f>
        <v>0</v>
      </c>
      <c r="O47" s="8">
        <f>FC_IND_PPP_PU_E!O47+FC_IND_PPP_PA_E!O47+FC_IND_PPP_PR_E!O47</f>
        <v>0</v>
      </c>
      <c r="P47" s="8">
        <f>FC_IND_PPP_PU_E!P47+FC_IND_PPP_PA_E!P47+FC_IND_PPP_PR_E!P47</f>
        <v>0</v>
      </c>
      <c r="Q47" s="8">
        <f>FC_IND_PPP_PU_E!Q47+FC_IND_PPP_PA_E!Q47+FC_IND_PPP_PR_E!Q47</f>
        <v>0</v>
      </c>
      <c r="R47" s="8">
        <f>FC_IND_PPP_PU_E!R47+FC_IND_PPP_PA_E!R47+FC_IND_PPP_PR_E!R47</f>
        <v>0</v>
      </c>
      <c r="S47" s="8">
        <f>FC_IND_PPP_PU_E!S47+FC_IND_PPP_PA_E!S47+FC_IND_PPP_PR_E!S47</f>
        <v>0</v>
      </c>
      <c r="T47" s="8">
        <f>FC_IND_PPP_PU_E!T47+FC_IND_PPP_PA_E!T47+FC_IND_PPP_PR_E!T47</f>
        <v>0</v>
      </c>
      <c r="U47" s="8">
        <f>FC_IND_PPP_PU_E!U47+FC_IND_PPP_PA_E!U47+FC_IND_PPP_PR_E!U47</f>
        <v>0</v>
      </c>
      <c r="V47" s="8">
        <f>FC_IND_PPP_PU_E!V47+FC_IND_PPP_PA_E!V47+FC_IND_PPP_PR_E!V47</f>
        <v>0</v>
      </c>
      <c r="W47" s="8">
        <f>FC_IND_PPP_PU_E!W47+FC_IND_PPP_PA_E!W47+FC_IND_PPP_PR_E!W47</f>
        <v>0</v>
      </c>
      <c r="X47" s="8">
        <f>FC_IND_PPP_PU_E!X47+FC_IND_PPP_PA_E!X47+FC_IND_PPP_PR_E!X47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FC_IND_PPP_PU_E!C48+FC_IND_PPP_PA_E!C48+FC_IND_PPP_PR_E!C48</f>
        <v>0</v>
      </c>
      <c r="D48" s="8">
        <f>FC_IND_PPP_PU_E!D48+FC_IND_PPP_PA_E!D48+FC_IND_PPP_PR_E!D48</f>
        <v>0</v>
      </c>
      <c r="E48" s="8">
        <f>FC_IND_PPP_PU_E!E48+FC_IND_PPP_PA_E!E48+FC_IND_PPP_PR_E!E48</f>
        <v>0</v>
      </c>
      <c r="F48" s="8">
        <f>FC_IND_PPP_PU_E!F48+FC_IND_PPP_PA_E!F48+FC_IND_PPP_PR_E!F48</f>
        <v>0</v>
      </c>
      <c r="G48" s="8">
        <f>FC_IND_PPP_PU_E!G48+FC_IND_PPP_PA_E!G48+FC_IND_PPP_PR_E!G48</f>
        <v>0</v>
      </c>
      <c r="H48" s="8">
        <f>FC_IND_PPP_PU_E!H48+FC_IND_PPP_PA_E!H48+FC_IND_PPP_PR_E!H48</f>
        <v>0</v>
      </c>
      <c r="I48" s="8">
        <f>FC_IND_PPP_PU_E!I48+FC_IND_PPP_PA_E!I48+FC_IND_PPP_PR_E!I48</f>
        <v>0</v>
      </c>
      <c r="J48" s="8">
        <f>FC_IND_PPP_PU_E!J48+FC_IND_PPP_PA_E!J48+FC_IND_PPP_PR_E!J48</f>
        <v>0</v>
      </c>
      <c r="K48" s="8">
        <f>FC_IND_PPP_PU_E!K48+FC_IND_PPP_PA_E!K48+FC_IND_PPP_PR_E!K48</f>
        <v>0</v>
      </c>
      <c r="L48" s="8">
        <f>FC_IND_PPP_PU_E!L48+FC_IND_PPP_PA_E!L48+FC_IND_PPP_PR_E!L48</f>
        <v>0</v>
      </c>
      <c r="M48" s="8">
        <f>FC_IND_PPP_PU_E!M48+FC_IND_PPP_PA_E!M48+FC_IND_PPP_PR_E!M48</f>
        <v>0</v>
      </c>
      <c r="N48" s="8">
        <f>FC_IND_PPP_PU_E!N48+FC_IND_PPP_PA_E!N48+FC_IND_PPP_PR_E!N48</f>
        <v>0</v>
      </c>
      <c r="O48" s="8">
        <f>FC_IND_PPP_PU_E!O48+FC_IND_PPP_PA_E!O48+FC_IND_PPP_PR_E!O48</f>
        <v>0</v>
      </c>
      <c r="P48" s="8">
        <f>FC_IND_PPP_PU_E!P48+FC_IND_PPP_PA_E!P48+FC_IND_PPP_PR_E!P48</f>
        <v>0</v>
      </c>
      <c r="Q48" s="8">
        <f>FC_IND_PPP_PU_E!Q48+FC_IND_PPP_PA_E!Q48+FC_IND_PPP_PR_E!Q48</f>
        <v>0</v>
      </c>
      <c r="R48" s="8">
        <f>FC_IND_PPP_PU_E!R48+FC_IND_PPP_PA_E!R48+FC_IND_PPP_PR_E!R48</f>
        <v>0</v>
      </c>
      <c r="S48" s="8">
        <f>FC_IND_PPP_PU_E!S48+FC_IND_PPP_PA_E!S48+FC_IND_PPP_PR_E!S48</f>
        <v>0</v>
      </c>
      <c r="T48" s="8">
        <f>FC_IND_PPP_PU_E!T48+FC_IND_PPP_PA_E!T48+FC_IND_PPP_PR_E!T48</f>
        <v>0</v>
      </c>
      <c r="U48" s="8">
        <f>FC_IND_PPP_PU_E!U48+FC_IND_PPP_PA_E!U48+FC_IND_PPP_PR_E!U48</f>
        <v>0</v>
      </c>
      <c r="V48" s="8">
        <f>FC_IND_PPP_PU_E!V48+FC_IND_PPP_PA_E!V48+FC_IND_PPP_PR_E!V48</f>
        <v>0</v>
      </c>
      <c r="W48" s="8">
        <f>FC_IND_PPP_PU_E!W48+FC_IND_PPP_PA_E!W48+FC_IND_PPP_PR_E!W48</f>
        <v>0</v>
      </c>
      <c r="X48" s="8">
        <f>FC_IND_PPP_PU_E!X48+FC_IND_PPP_PA_E!X48+FC_IND_PPP_PR_E!X48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FC_IND_PPP_PU_E!C49+FC_IND_PPP_PA_E!C49+FC_IND_PPP_PR_E!C49</f>
        <v>0</v>
      </c>
      <c r="D49" s="8">
        <f>FC_IND_PPP_PU_E!D49+FC_IND_PPP_PA_E!D49+FC_IND_PPP_PR_E!D49</f>
        <v>0</v>
      </c>
      <c r="E49" s="8">
        <f>FC_IND_PPP_PU_E!E49+FC_IND_PPP_PA_E!E49+FC_IND_PPP_PR_E!E49</f>
        <v>0</v>
      </c>
      <c r="F49" s="8">
        <f>FC_IND_PPP_PU_E!F49+FC_IND_PPP_PA_E!F49+FC_IND_PPP_PR_E!F49</f>
        <v>0</v>
      </c>
      <c r="G49" s="8">
        <f>FC_IND_PPP_PU_E!G49+FC_IND_PPP_PA_E!G49+FC_IND_PPP_PR_E!G49</f>
        <v>0</v>
      </c>
      <c r="H49" s="8">
        <f>FC_IND_PPP_PU_E!H49+FC_IND_PPP_PA_E!H49+FC_IND_PPP_PR_E!H49</f>
        <v>0</v>
      </c>
      <c r="I49" s="8">
        <f>FC_IND_PPP_PU_E!I49+FC_IND_PPP_PA_E!I49+FC_IND_PPP_PR_E!I49</f>
        <v>0</v>
      </c>
      <c r="J49" s="8">
        <f>FC_IND_PPP_PU_E!J49+FC_IND_PPP_PA_E!J49+FC_IND_PPP_PR_E!J49</f>
        <v>0</v>
      </c>
      <c r="K49" s="8">
        <f>FC_IND_PPP_PU_E!K49+FC_IND_PPP_PA_E!K49+FC_IND_PPP_PR_E!K49</f>
        <v>0</v>
      </c>
      <c r="L49" s="8">
        <f>FC_IND_PPP_PU_E!L49+FC_IND_PPP_PA_E!L49+FC_IND_PPP_PR_E!L49</f>
        <v>0</v>
      </c>
      <c r="M49" s="8">
        <f>FC_IND_PPP_PU_E!M49+FC_IND_PPP_PA_E!M49+FC_IND_PPP_PR_E!M49</f>
        <v>0</v>
      </c>
      <c r="N49" s="8">
        <f>FC_IND_PPP_PU_E!N49+FC_IND_PPP_PA_E!N49+FC_IND_PPP_PR_E!N49</f>
        <v>0</v>
      </c>
      <c r="O49" s="8">
        <f>FC_IND_PPP_PU_E!O49+FC_IND_PPP_PA_E!O49+FC_IND_PPP_PR_E!O49</f>
        <v>0</v>
      </c>
      <c r="P49" s="8">
        <f>FC_IND_PPP_PU_E!P49+FC_IND_PPP_PA_E!P49+FC_IND_PPP_PR_E!P49</f>
        <v>0</v>
      </c>
      <c r="Q49" s="8">
        <f>FC_IND_PPP_PU_E!Q49+FC_IND_PPP_PA_E!Q49+FC_IND_PPP_PR_E!Q49</f>
        <v>0</v>
      </c>
      <c r="R49" s="8">
        <f>FC_IND_PPP_PU_E!R49+FC_IND_PPP_PA_E!R49+FC_IND_PPP_PR_E!R49</f>
        <v>0</v>
      </c>
      <c r="S49" s="8">
        <f>FC_IND_PPP_PU_E!S49+FC_IND_PPP_PA_E!S49+FC_IND_PPP_PR_E!S49</f>
        <v>0</v>
      </c>
      <c r="T49" s="8">
        <f>FC_IND_PPP_PU_E!T49+FC_IND_PPP_PA_E!T49+FC_IND_PPP_PR_E!T49</f>
        <v>0</v>
      </c>
      <c r="U49" s="8">
        <f>FC_IND_PPP_PU_E!U49+FC_IND_PPP_PA_E!U49+FC_IND_PPP_PR_E!U49</f>
        <v>0</v>
      </c>
      <c r="V49" s="8">
        <f>FC_IND_PPP_PU_E!V49+FC_IND_PPP_PA_E!V49+FC_IND_PPP_PR_E!V49</f>
        <v>0</v>
      </c>
      <c r="W49" s="8">
        <f>FC_IND_PPP_PU_E!W49+FC_IND_PPP_PA_E!W49+FC_IND_PPP_PR_E!W49</f>
        <v>0</v>
      </c>
      <c r="X49" s="8">
        <f>FC_IND_PPP_PU_E!X49+FC_IND_PPP_PA_E!X49+FC_IND_PPP_PR_E!X49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FC_IND_PPP_PU_E!C50+FC_IND_PPP_PA_E!C50+FC_IND_PPP_PR_E!C50</f>
        <v>0</v>
      </c>
      <c r="D50" s="8">
        <f>FC_IND_PPP_PU_E!D50+FC_IND_PPP_PA_E!D50+FC_IND_PPP_PR_E!D50</f>
        <v>0</v>
      </c>
      <c r="E50" s="8">
        <f>FC_IND_PPP_PU_E!E50+FC_IND_PPP_PA_E!E50+FC_IND_PPP_PR_E!E50</f>
        <v>0</v>
      </c>
      <c r="F50" s="8">
        <f>FC_IND_PPP_PU_E!F50+FC_IND_PPP_PA_E!F50+FC_IND_PPP_PR_E!F50</f>
        <v>0</v>
      </c>
      <c r="G50" s="8">
        <f>FC_IND_PPP_PU_E!G50+FC_IND_PPP_PA_E!G50+FC_IND_PPP_PR_E!G50</f>
        <v>0</v>
      </c>
      <c r="H50" s="8">
        <f>FC_IND_PPP_PU_E!H50+FC_IND_PPP_PA_E!H50+FC_IND_PPP_PR_E!H50</f>
        <v>0</v>
      </c>
      <c r="I50" s="8">
        <f>FC_IND_PPP_PU_E!I50+FC_IND_PPP_PA_E!I50+FC_IND_PPP_PR_E!I50</f>
        <v>0</v>
      </c>
      <c r="J50" s="8">
        <f>FC_IND_PPP_PU_E!J50+FC_IND_PPP_PA_E!J50+FC_IND_PPP_PR_E!J50</f>
        <v>0</v>
      </c>
      <c r="K50" s="8">
        <f>FC_IND_PPP_PU_E!K50+FC_IND_PPP_PA_E!K50+FC_IND_PPP_PR_E!K50</f>
        <v>0</v>
      </c>
      <c r="L50" s="8">
        <f>FC_IND_PPP_PU_E!L50+FC_IND_PPP_PA_E!L50+FC_IND_PPP_PR_E!L50</f>
        <v>0</v>
      </c>
      <c r="M50" s="8">
        <f>FC_IND_PPP_PU_E!M50+FC_IND_PPP_PA_E!M50+FC_IND_PPP_PR_E!M50</f>
        <v>0</v>
      </c>
      <c r="N50" s="8">
        <f>FC_IND_PPP_PU_E!N50+FC_IND_PPP_PA_E!N50+FC_IND_PPP_PR_E!N50</f>
        <v>0</v>
      </c>
      <c r="O50" s="8">
        <f>FC_IND_PPP_PU_E!O50+FC_IND_PPP_PA_E!O50+FC_IND_PPP_PR_E!O50</f>
        <v>0</v>
      </c>
      <c r="P50" s="8">
        <f>FC_IND_PPP_PU_E!P50+FC_IND_PPP_PA_E!P50+FC_IND_PPP_PR_E!P50</f>
        <v>0</v>
      </c>
      <c r="Q50" s="8">
        <f>FC_IND_PPP_PU_E!Q50+FC_IND_PPP_PA_E!Q50+FC_IND_PPP_PR_E!Q50</f>
        <v>0</v>
      </c>
      <c r="R50" s="8">
        <f>FC_IND_PPP_PU_E!R50+FC_IND_PPP_PA_E!R50+FC_IND_PPP_PR_E!R50</f>
        <v>0</v>
      </c>
      <c r="S50" s="8">
        <f>FC_IND_PPP_PU_E!S50+FC_IND_PPP_PA_E!S50+FC_IND_PPP_PR_E!S50</f>
        <v>0</v>
      </c>
      <c r="T50" s="8">
        <f>FC_IND_PPP_PU_E!T50+FC_IND_PPP_PA_E!T50+FC_IND_PPP_PR_E!T50</f>
        <v>0</v>
      </c>
      <c r="U50" s="8">
        <f>FC_IND_PPP_PU_E!U50+FC_IND_PPP_PA_E!U50+FC_IND_PPP_PR_E!U50</f>
        <v>0</v>
      </c>
      <c r="V50" s="8">
        <f>FC_IND_PPP_PU_E!V50+FC_IND_PPP_PA_E!V50+FC_IND_PPP_PR_E!V50</f>
        <v>0</v>
      </c>
      <c r="W50" s="8">
        <f>FC_IND_PPP_PU_E!W50+FC_IND_PPP_PA_E!W50+FC_IND_PPP_PR_E!W50</f>
        <v>0</v>
      </c>
      <c r="X50" s="8">
        <f>FC_IND_PPP_PU_E!X50+FC_IND_PPP_PA_E!X50+FC_IND_PPP_PR_E!X50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FC_IND_PPP_PU_E!C51+FC_IND_PPP_PA_E!C51+FC_IND_PPP_PR_E!C51</f>
        <v>0</v>
      </c>
      <c r="D51" s="27">
        <f>FC_IND_PPP_PU_E!D51+FC_IND_PPP_PA_E!D51+FC_IND_PPP_PR_E!D51</f>
        <v>0</v>
      </c>
      <c r="E51" s="27">
        <f>FC_IND_PPP_PU_E!E51+FC_IND_PPP_PA_E!E51+FC_IND_PPP_PR_E!E51</f>
        <v>0</v>
      </c>
      <c r="F51" s="27">
        <f>FC_IND_PPP_PU_E!F51+FC_IND_PPP_PA_E!F51+FC_IND_PPP_PR_E!F51</f>
        <v>0</v>
      </c>
      <c r="G51" s="27">
        <f>FC_IND_PPP_PU_E!G51+FC_IND_PPP_PA_E!G51+FC_IND_PPP_PR_E!G51</f>
        <v>0</v>
      </c>
      <c r="H51" s="27">
        <f>FC_IND_PPP_PU_E!H51+FC_IND_PPP_PA_E!H51+FC_IND_PPP_PR_E!H51</f>
        <v>0</v>
      </c>
      <c r="I51" s="27">
        <f>FC_IND_PPP_PU_E!I51+FC_IND_PPP_PA_E!I51+FC_IND_PPP_PR_E!I51</f>
        <v>0</v>
      </c>
      <c r="J51" s="27">
        <f>FC_IND_PPP_PU_E!J51+FC_IND_PPP_PA_E!J51+FC_IND_PPP_PR_E!J51</f>
        <v>0</v>
      </c>
      <c r="K51" s="27">
        <f>FC_IND_PPP_PU_E!K51+FC_IND_PPP_PA_E!K51+FC_IND_PPP_PR_E!K51</f>
        <v>0</v>
      </c>
      <c r="L51" s="27">
        <f>FC_IND_PPP_PU_E!L51+FC_IND_PPP_PA_E!L51+FC_IND_PPP_PR_E!L51</f>
        <v>0</v>
      </c>
      <c r="M51" s="27">
        <f>FC_IND_PPP_PU_E!M51+FC_IND_PPP_PA_E!M51+FC_IND_PPP_PR_E!M51</f>
        <v>0</v>
      </c>
      <c r="N51" s="27">
        <f>FC_IND_PPP_PU_E!N51+FC_IND_PPP_PA_E!N51+FC_IND_PPP_PR_E!N51</f>
        <v>0</v>
      </c>
      <c r="O51" s="27">
        <f>FC_IND_PPP_PU_E!O51+FC_IND_PPP_PA_E!O51+FC_IND_PPP_PR_E!O51</f>
        <v>0</v>
      </c>
      <c r="P51" s="27">
        <f>FC_IND_PPP_PU_E!P51+FC_IND_PPP_PA_E!P51+FC_IND_PPP_PR_E!P51</f>
        <v>0</v>
      </c>
      <c r="Q51" s="27">
        <f>FC_IND_PPP_PU_E!Q51+FC_IND_PPP_PA_E!Q51+FC_IND_PPP_PR_E!Q51</f>
        <v>0</v>
      </c>
      <c r="R51" s="27">
        <f>FC_IND_PPP_PU_E!R51+FC_IND_PPP_PA_E!R51+FC_IND_PPP_PR_E!R51</f>
        <v>0</v>
      </c>
      <c r="S51" s="27">
        <f>FC_IND_PPP_PU_E!S51+FC_IND_PPP_PA_E!S51+FC_IND_PPP_PR_E!S51</f>
        <v>0</v>
      </c>
      <c r="T51" s="27">
        <f>FC_IND_PPP_PU_E!T51+FC_IND_PPP_PA_E!T51+FC_IND_PPP_PR_E!T51</f>
        <v>0</v>
      </c>
      <c r="U51" s="27">
        <f>FC_IND_PPP_PU_E!U51+FC_IND_PPP_PA_E!U51+FC_IND_PPP_PR_E!U51</f>
        <v>0</v>
      </c>
      <c r="V51" s="27">
        <f>FC_IND_PPP_PU_E!V51+FC_IND_PPP_PA_E!V51+FC_IND_PPP_PR_E!V51</f>
        <v>0</v>
      </c>
      <c r="W51" s="27">
        <f>FC_IND_PPP_PU_E!W51+FC_IND_PPP_PA_E!W51+FC_IND_PPP_PR_E!W51</f>
        <v>0</v>
      </c>
      <c r="X51" s="27">
        <f>FC_IND_PPP_PU_E!X51+FC_IND_PPP_PA_E!X51+FC_IND_PPP_PR_E!X51</f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28">SUM(C53:C54)</f>
        <v>0</v>
      </c>
      <c r="D52" s="27">
        <f t="shared" ref="D52:W52" si="29">SUM(D53:D54)</f>
        <v>0</v>
      </c>
      <c r="E52" s="27">
        <f t="shared" si="29"/>
        <v>0</v>
      </c>
      <c r="F52" s="27">
        <f t="shared" si="29"/>
        <v>0</v>
      </c>
      <c r="G52" s="27">
        <f t="shared" si="29"/>
        <v>0</v>
      </c>
      <c r="H52" s="27">
        <f t="shared" si="29"/>
        <v>0</v>
      </c>
      <c r="I52" s="27">
        <f t="shared" si="29"/>
        <v>0</v>
      </c>
      <c r="J52" s="27">
        <f t="shared" si="29"/>
        <v>0</v>
      </c>
      <c r="K52" s="27">
        <f t="shared" si="29"/>
        <v>0</v>
      </c>
      <c r="L52" s="27">
        <f t="shared" si="29"/>
        <v>0</v>
      </c>
      <c r="M52" s="27">
        <f t="shared" si="29"/>
        <v>0</v>
      </c>
      <c r="N52" s="27">
        <f t="shared" si="29"/>
        <v>0</v>
      </c>
      <c r="O52" s="27">
        <f t="shared" si="29"/>
        <v>0</v>
      </c>
      <c r="P52" s="27">
        <f t="shared" si="29"/>
        <v>0</v>
      </c>
      <c r="Q52" s="27">
        <f t="shared" si="29"/>
        <v>0</v>
      </c>
      <c r="R52" s="27">
        <f t="shared" si="29"/>
        <v>0</v>
      </c>
      <c r="S52" s="27">
        <f t="shared" si="29"/>
        <v>0</v>
      </c>
      <c r="T52" s="27">
        <f t="shared" si="29"/>
        <v>0</v>
      </c>
      <c r="U52" s="27">
        <f t="shared" si="29"/>
        <v>0</v>
      </c>
      <c r="V52" s="27">
        <f t="shared" si="29"/>
        <v>0</v>
      </c>
      <c r="W52" s="27">
        <f t="shared" si="29"/>
        <v>0</v>
      </c>
      <c r="X52" s="27">
        <f t="shared" ref="X52" si="30">SUM(X53:X54)</f>
        <v>0</v>
      </c>
    </row>
    <row r="53" spans="1:24" ht="11.25" customHeight="1" x14ac:dyDescent="0.2">
      <c r="A53" s="29" t="s">
        <v>116</v>
      </c>
      <c r="B53" s="7" t="s">
        <v>117</v>
      </c>
      <c r="C53" s="8">
        <f>FC_IND_PPP_PU_E!C53+FC_IND_PPP_PA_E!C53+FC_IND_PPP_PR_E!C53</f>
        <v>0</v>
      </c>
      <c r="D53" s="8">
        <f>FC_IND_PPP_PU_E!D53+FC_IND_PPP_PA_E!D53+FC_IND_PPP_PR_E!D53</f>
        <v>0</v>
      </c>
      <c r="E53" s="8">
        <f>FC_IND_PPP_PU_E!E53+FC_IND_PPP_PA_E!E53+FC_IND_PPP_PR_E!E53</f>
        <v>0</v>
      </c>
      <c r="F53" s="8">
        <f>FC_IND_PPP_PU_E!F53+FC_IND_PPP_PA_E!F53+FC_IND_PPP_PR_E!F53</f>
        <v>0</v>
      </c>
      <c r="G53" s="8">
        <f>FC_IND_PPP_PU_E!G53+FC_IND_PPP_PA_E!G53+FC_IND_PPP_PR_E!G53</f>
        <v>0</v>
      </c>
      <c r="H53" s="8">
        <f>FC_IND_PPP_PU_E!H53+FC_IND_PPP_PA_E!H53+FC_IND_PPP_PR_E!H53</f>
        <v>0</v>
      </c>
      <c r="I53" s="8">
        <f>FC_IND_PPP_PU_E!I53+FC_IND_PPP_PA_E!I53+FC_IND_PPP_PR_E!I53</f>
        <v>0</v>
      </c>
      <c r="J53" s="8">
        <f>FC_IND_PPP_PU_E!J53+FC_IND_PPP_PA_E!J53+FC_IND_PPP_PR_E!J53</f>
        <v>0</v>
      </c>
      <c r="K53" s="8">
        <f>FC_IND_PPP_PU_E!K53+FC_IND_PPP_PA_E!K53+FC_IND_PPP_PR_E!K53</f>
        <v>0</v>
      </c>
      <c r="L53" s="8">
        <f>FC_IND_PPP_PU_E!L53+FC_IND_PPP_PA_E!L53+FC_IND_PPP_PR_E!L53</f>
        <v>0</v>
      </c>
      <c r="M53" s="8">
        <f>FC_IND_PPP_PU_E!M53+FC_IND_PPP_PA_E!M53+FC_IND_PPP_PR_E!M53</f>
        <v>0</v>
      </c>
      <c r="N53" s="8">
        <f>FC_IND_PPP_PU_E!N53+FC_IND_PPP_PA_E!N53+FC_IND_PPP_PR_E!N53</f>
        <v>0</v>
      </c>
      <c r="O53" s="8">
        <f>FC_IND_PPP_PU_E!O53+FC_IND_PPP_PA_E!O53+FC_IND_PPP_PR_E!O53</f>
        <v>0</v>
      </c>
      <c r="P53" s="8">
        <f>FC_IND_PPP_PU_E!P53+FC_IND_PPP_PA_E!P53+FC_IND_PPP_PR_E!P53</f>
        <v>0</v>
      </c>
      <c r="Q53" s="8">
        <f>FC_IND_PPP_PU_E!Q53+FC_IND_PPP_PA_E!Q53+FC_IND_PPP_PR_E!Q53</f>
        <v>0</v>
      </c>
      <c r="R53" s="8">
        <f>FC_IND_PPP_PU_E!R53+FC_IND_PPP_PA_E!R53+FC_IND_PPP_PR_E!R53</f>
        <v>0</v>
      </c>
      <c r="S53" s="8">
        <f>FC_IND_PPP_PU_E!S53+FC_IND_PPP_PA_E!S53+FC_IND_PPP_PR_E!S53</f>
        <v>0</v>
      </c>
      <c r="T53" s="8">
        <f>FC_IND_PPP_PU_E!T53+FC_IND_PPP_PA_E!T53+FC_IND_PPP_PR_E!T53</f>
        <v>0</v>
      </c>
      <c r="U53" s="8">
        <f>FC_IND_PPP_PU_E!U53+FC_IND_PPP_PA_E!U53+FC_IND_PPP_PR_E!U53</f>
        <v>0</v>
      </c>
      <c r="V53" s="8">
        <f>FC_IND_PPP_PU_E!V53+FC_IND_PPP_PA_E!V53+FC_IND_PPP_PR_E!V53</f>
        <v>0</v>
      </c>
      <c r="W53" s="8">
        <f>FC_IND_PPP_PU_E!W53+FC_IND_PPP_PA_E!W53+FC_IND_PPP_PR_E!W53</f>
        <v>0</v>
      </c>
      <c r="X53" s="8">
        <f>FC_IND_PPP_PU_E!X53+FC_IND_PPP_PA_E!X53+FC_IND_PPP_PR_E!X53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FC_IND_PPP_PU_E!C54+FC_IND_PPP_PA_E!C54+FC_IND_PPP_PR_E!C54</f>
        <v>0</v>
      </c>
      <c r="D54" s="45">
        <f>FC_IND_PPP_PU_E!D54+FC_IND_PPP_PA_E!D54+FC_IND_PPP_PR_E!D54</f>
        <v>0</v>
      </c>
      <c r="E54" s="45">
        <f>FC_IND_PPP_PU_E!E54+FC_IND_PPP_PA_E!E54+FC_IND_PPP_PR_E!E54</f>
        <v>0</v>
      </c>
      <c r="F54" s="45">
        <f>FC_IND_PPP_PU_E!F54+FC_IND_PPP_PA_E!F54+FC_IND_PPP_PR_E!F54</f>
        <v>0</v>
      </c>
      <c r="G54" s="45">
        <f>FC_IND_PPP_PU_E!G54+FC_IND_PPP_PA_E!G54+FC_IND_PPP_PR_E!G54</f>
        <v>0</v>
      </c>
      <c r="H54" s="45">
        <f>FC_IND_PPP_PU_E!H54+FC_IND_PPP_PA_E!H54+FC_IND_PPP_PR_E!H54</f>
        <v>0</v>
      </c>
      <c r="I54" s="45">
        <f>FC_IND_PPP_PU_E!I54+FC_IND_PPP_PA_E!I54+FC_IND_PPP_PR_E!I54</f>
        <v>0</v>
      </c>
      <c r="J54" s="45">
        <f>FC_IND_PPP_PU_E!J54+FC_IND_PPP_PA_E!J54+FC_IND_PPP_PR_E!J54</f>
        <v>0</v>
      </c>
      <c r="K54" s="45">
        <f>FC_IND_PPP_PU_E!K54+FC_IND_PPP_PA_E!K54+FC_IND_PPP_PR_E!K54</f>
        <v>0</v>
      </c>
      <c r="L54" s="45">
        <f>FC_IND_PPP_PU_E!L54+FC_IND_PPP_PA_E!L54+FC_IND_PPP_PR_E!L54</f>
        <v>0</v>
      </c>
      <c r="M54" s="45">
        <f>FC_IND_PPP_PU_E!M54+FC_IND_PPP_PA_E!M54+FC_IND_PPP_PR_E!M54</f>
        <v>0</v>
      </c>
      <c r="N54" s="45">
        <f>FC_IND_PPP_PU_E!N54+FC_IND_PPP_PA_E!N54+FC_IND_PPP_PR_E!N54</f>
        <v>0</v>
      </c>
      <c r="O54" s="45">
        <f>FC_IND_PPP_PU_E!O54+FC_IND_PPP_PA_E!O54+FC_IND_PPP_PR_E!O54</f>
        <v>0</v>
      </c>
      <c r="P54" s="45">
        <f>FC_IND_PPP_PU_E!P54+FC_IND_PPP_PA_E!P54+FC_IND_PPP_PR_E!P54</f>
        <v>0</v>
      </c>
      <c r="Q54" s="45">
        <f>FC_IND_PPP_PU_E!Q54+FC_IND_PPP_PA_E!Q54+FC_IND_PPP_PR_E!Q54</f>
        <v>0</v>
      </c>
      <c r="R54" s="45">
        <f>FC_IND_PPP_PU_E!R54+FC_IND_PPP_PA_E!R54+FC_IND_PPP_PR_E!R54</f>
        <v>0</v>
      </c>
      <c r="S54" s="45">
        <f>FC_IND_PPP_PU_E!S54+FC_IND_PPP_PA_E!S54+FC_IND_PPP_PR_E!S54</f>
        <v>0</v>
      </c>
      <c r="T54" s="45">
        <f>FC_IND_PPP_PU_E!T54+FC_IND_PPP_PA_E!T54+FC_IND_PPP_PR_E!T54</f>
        <v>0</v>
      </c>
      <c r="U54" s="45">
        <f>FC_IND_PPP_PU_E!U54+FC_IND_PPP_PA_E!U54+FC_IND_PPP_PR_E!U54</f>
        <v>0</v>
      </c>
      <c r="V54" s="45">
        <f>FC_IND_PPP_PU_E!V54+FC_IND_PPP_PA_E!V54+FC_IND_PPP_PR_E!V54</f>
        <v>0</v>
      </c>
      <c r="W54" s="45">
        <f>FC_IND_PPP_PU_E!W54+FC_IND_PPP_PA_E!W54+FC_IND_PPP_PR_E!W54</f>
        <v>0</v>
      </c>
      <c r="X54" s="45">
        <f>FC_IND_PPP_PU_E!X54+FC_IND_PPP_PA_E!X54+FC_IND_PPP_PR_E!X54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31">SUM(C62:C72)</f>
        <v>0</v>
      </c>
      <c r="D61" s="49">
        <f t="shared" si="31"/>
        <v>0</v>
      </c>
      <c r="E61" s="49">
        <f t="shared" si="31"/>
        <v>0</v>
      </c>
      <c r="F61" s="49">
        <f t="shared" si="31"/>
        <v>0</v>
      </c>
      <c r="G61" s="49">
        <f t="shared" si="31"/>
        <v>0</v>
      </c>
      <c r="H61" s="49">
        <f t="shared" si="31"/>
        <v>0</v>
      </c>
      <c r="I61" s="49">
        <f t="shared" si="31"/>
        <v>0</v>
      </c>
      <c r="J61" s="49">
        <f t="shared" si="31"/>
        <v>0</v>
      </c>
      <c r="K61" s="49">
        <f t="shared" si="31"/>
        <v>0</v>
      </c>
      <c r="L61" s="49">
        <f t="shared" si="31"/>
        <v>0</v>
      </c>
      <c r="M61" s="49">
        <f t="shared" si="31"/>
        <v>0</v>
      </c>
      <c r="N61" s="49">
        <f t="shared" si="31"/>
        <v>0</v>
      </c>
      <c r="O61" s="49">
        <f t="shared" si="31"/>
        <v>0</v>
      </c>
      <c r="P61" s="49">
        <f t="shared" si="31"/>
        <v>0</v>
      </c>
      <c r="Q61" s="49">
        <f t="shared" si="31"/>
        <v>0</v>
      </c>
      <c r="R61" s="49">
        <f t="shared" si="31"/>
        <v>0</v>
      </c>
      <c r="S61" s="49">
        <f t="shared" si="31"/>
        <v>0</v>
      </c>
      <c r="T61" s="49">
        <f t="shared" si="31"/>
        <v>0</v>
      </c>
      <c r="U61" s="49">
        <f t="shared" si="31"/>
        <v>0</v>
      </c>
      <c r="V61" s="49">
        <f t="shared" si="31"/>
        <v>0</v>
      </c>
      <c r="W61" s="49">
        <f t="shared" si="31"/>
        <v>0</v>
      </c>
      <c r="X61" s="49">
        <f t="shared" si="31"/>
        <v>0</v>
      </c>
    </row>
    <row r="62" spans="1:24" ht="11.25" customHeight="1" x14ac:dyDescent="0.2">
      <c r="A62" s="50" t="s">
        <v>92</v>
      </c>
      <c r="B62" s="51" t="s">
        <v>93</v>
      </c>
      <c r="C62" s="52">
        <f>FC_IND_PPP_PU_E!C62+FC_IND_PPP_PA_E!C62+FC_IND_PPP_PR_E!C62</f>
        <v>0</v>
      </c>
      <c r="D62" s="52">
        <f>FC_IND_PPP_PU_E!D62+FC_IND_PPP_PA_E!D62+FC_IND_PPP_PR_E!D62</f>
        <v>0</v>
      </c>
      <c r="E62" s="52">
        <f>FC_IND_PPP_PU_E!E62+FC_IND_PPP_PA_E!E62+FC_IND_PPP_PR_E!E62</f>
        <v>0</v>
      </c>
      <c r="F62" s="52">
        <f>FC_IND_PPP_PU_E!F62+FC_IND_PPP_PA_E!F62+FC_IND_PPP_PR_E!F62</f>
        <v>0</v>
      </c>
      <c r="G62" s="52">
        <f>FC_IND_PPP_PU_E!G62+FC_IND_PPP_PA_E!G62+FC_IND_PPP_PR_E!G62</f>
        <v>0</v>
      </c>
      <c r="H62" s="52">
        <f>FC_IND_PPP_PU_E!H62+FC_IND_PPP_PA_E!H62+FC_IND_PPP_PR_E!H62</f>
        <v>0</v>
      </c>
      <c r="I62" s="52">
        <f>FC_IND_PPP_PU_E!I62+FC_IND_PPP_PA_E!I62+FC_IND_PPP_PR_E!I62</f>
        <v>0</v>
      </c>
      <c r="J62" s="52">
        <f>FC_IND_PPP_PU_E!J62+FC_IND_PPP_PA_E!J62+FC_IND_PPP_PR_E!J62</f>
        <v>0</v>
      </c>
      <c r="K62" s="52">
        <f>FC_IND_PPP_PU_E!K62+FC_IND_PPP_PA_E!K62+FC_IND_PPP_PR_E!K62</f>
        <v>0</v>
      </c>
      <c r="L62" s="52">
        <f>FC_IND_PPP_PU_E!L62+FC_IND_PPP_PA_E!L62+FC_IND_PPP_PR_E!L62</f>
        <v>0</v>
      </c>
      <c r="M62" s="52">
        <f>FC_IND_PPP_PU_E!M62+FC_IND_PPP_PA_E!M62+FC_IND_PPP_PR_E!M62</f>
        <v>0</v>
      </c>
      <c r="N62" s="52">
        <f>FC_IND_PPP_PU_E!N62+FC_IND_PPP_PA_E!N62+FC_IND_PPP_PR_E!N62</f>
        <v>0</v>
      </c>
      <c r="O62" s="52">
        <f>FC_IND_PPP_PU_E!O62+FC_IND_PPP_PA_E!O62+FC_IND_PPP_PR_E!O62</f>
        <v>0</v>
      </c>
      <c r="P62" s="52">
        <f>FC_IND_PPP_PU_E!P62+FC_IND_PPP_PA_E!P62+FC_IND_PPP_PR_E!P62</f>
        <v>0</v>
      </c>
      <c r="Q62" s="52">
        <f>FC_IND_PPP_PU_E!Q62+FC_IND_PPP_PA_E!Q62+FC_IND_PPP_PR_E!Q62</f>
        <v>0</v>
      </c>
      <c r="R62" s="52">
        <f>FC_IND_PPP_PU_E!R62+FC_IND_PPP_PA_E!R62+FC_IND_PPP_PR_E!R62</f>
        <v>0</v>
      </c>
      <c r="S62" s="52">
        <f>FC_IND_PPP_PU_E!S62+FC_IND_PPP_PA_E!S62+FC_IND_PPP_PR_E!S62</f>
        <v>0</v>
      </c>
      <c r="T62" s="52">
        <f>FC_IND_PPP_PU_E!T62+FC_IND_PPP_PA_E!T62+FC_IND_PPP_PR_E!T62</f>
        <v>0</v>
      </c>
      <c r="U62" s="52">
        <f>FC_IND_PPP_PU_E!U62+FC_IND_PPP_PA_E!U62+FC_IND_PPP_PR_E!U62</f>
        <v>0</v>
      </c>
      <c r="V62" s="52">
        <f>FC_IND_PPP_PU_E!V62+FC_IND_PPP_PA_E!V62+FC_IND_PPP_PR_E!V62</f>
        <v>0</v>
      </c>
      <c r="W62" s="52">
        <f>FC_IND_PPP_PU_E!W62+FC_IND_PPP_PA_E!W62+FC_IND_PPP_PR_E!W62</f>
        <v>0</v>
      </c>
      <c r="X62" s="52">
        <f>FC_IND_PPP_PU_E!X62+FC_IND_PPP_PA_E!X62+FC_IND_PPP_PR_E!X62</f>
        <v>0</v>
      </c>
    </row>
    <row r="63" spans="1:24" ht="11.25" customHeight="1" x14ac:dyDescent="0.2">
      <c r="A63" s="50" t="s">
        <v>94</v>
      </c>
      <c r="B63" s="51" t="s">
        <v>95</v>
      </c>
      <c r="C63" s="52">
        <f>FC_IND_PPP_PU_E!C63+FC_IND_PPP_PA_E!C63+FC_IND_PPP_PR_E!C63</f>
        <v>0</v>
      </c>
      <c r="D63" s="52">
        <f>FC_IND_PPP_PU_E!D63+FC_IND_PPP_PA_E!D63+FC_IND_PPP_PR_E!D63</f>
        <v>0</v>
      </c>
      <c r="E63" s="52">
        <f>FC_IND_PPP_PU_E!E63+FC_IND_PPP_PA_E!E63+FC_IND_PPP_PR_E!E63</f>
        <v>0</v>
      </c>
      <c r="F63" s="52">
        <f>FC_IND_PPP_PU_E!F63+FC_IND_PPP_PA_E!F63+FC_IND_PPP_PR_E!F63</f>
        <v>0</v>
      </c>
      <c r="G63" s="52">
        <f>FC_IND_PPP_PU_E!G63+FC_IND_PPP_PA_E!G63+FC_IND_PPP_PR_E!G63</f>
        <v>0</v>
      </c>
      <c r="H63" s="52">
        <f>FC_IND_PPP_PU_E!H63+FC_IND_PPP_PA_E!H63+FC_IND_PPP_PR_E!H63</f>
        <v>0</v>
      </c>
      <c r="I63" s="52">
        <f>FC_IND_PPP_PU_E!I63+FC_IND_PPP_PA_E!I63+FC_IND_PPP_PR_E!I63</f>
        <v>0</v>
      </c>
      <c r="J63" s="52">
        <f>FC_IND_PPP_PU_E!J63+FC_IND_PPP_PA_E!J63+FC_IND_PPP_PR_E!J63</f>
        <v>0</v>
      </c>
      <c r="K63" s="52">
        <f>FC_IND_PPP_PU_E!K63+FC_IND_PPP_PA_E!K63+FC_IND_PPP_PR_E!K63</f>
        <v>0</v>
      </c>
      <c r="L63" s="52">
        <f>FC_IND_PPP_PU_E!L63+FC_IND_PPP_PA_E!L63+FC_IND_PPP_PR_E!L63</f>
        <v>0</v>
      </c>
      <c r="M63" s="52">
        <f>FC_IND_PPP_PU_E!M63+FC_IND_PPP_PA_E!M63+FC_IND_PPP_PR_E!M63</f>
        <v>0</v>
      </c>
      <c r="N63" s="52">
        <f>FC_IND_PPP_PU_E!N63+FC_IND_PPP_PA_E!N63+FC_IND_PPP_PR_E!N63</f>
        <v>0</v>
      </c>
      <c r="O63" s="52">
        <f>FC_IND_PPP_PU_E!O63+FC_IND_PPP_PA_E!O63+FC_IND_PPP_PR_E!O63</f>
        <v>0</v>
      </c>
      <c r="P63" s="52">
        <f>FC_IND_PPP_PU_E!P63+FC_IND_PPP_PA_E!P63+FC_IND_PPP_PR_E!P63</f>
        <v>0</v>
      </c>
      <c r="Q63" s="52">
        <f>FC_IND_PPP_PU_E!Q63+FC_IND_PPP_PA_E!Q63+FC_IND_PPP_PR_E!Q63</f>
        <v>0</v>
      </c>
      <c r="R63" s="52">
        <f>FC_IND_PPP_PU_E!R63+FC_IND_PPP_PA_E!R63+FC_IND_PPP_PR_E!R63</f>
        <v>0</v>
      </c>
      <c r="S63" s="52">
        <f>FC_IND_PPP_PU_E!S63+FC_IND_PPP_PA_E!S63+FC_IND_PPP_PR_E!S63</f>
        <v>0</v>
      </c>
      <c r="T63" s="52">
        <f>FC_IND_PPP_PU_E!T63+FC_IND_PPP_PA_E!T63+FC_IND_PPP_PR_E!T63</f>
        <v>0</v>
      </c>
      <c r="U63" s="52">
        <f>FC_IND_PPP_PU_E!U63+FC_IND_PPP_PA_E!U63+FC_IND_PPP_PR_E!U63</f>
        <v>0</v>
      </c>
      <c r="V63" s="52">
        <f>FC_IND_PPP_PU_E!V63+FC_IND_PPP_PA_E!V63+FC_IND_PPP_PR_E!V63</f>
        <v>0</v>
      </c>
      <c r="W63" s="52">
        <f>FC_IND_PPP_PU_E!W63+FC_IND_PPP_PA_E!W63+FC_IND_PPP_PR_E!W63</f>
        <v>0</v>
      </c>
      <c r="X63" s="52">
        <f>FC_IND_PPP_PU_E!X63+FC_IND_PPP_PA_E!X63+FC_IND_PPP_PR_E!X63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FC_IND_PPP_PU_E!C64+FC_IND_PPP_PA_E!C64+FC_IND_PPP_PR_E!C64</f>
        <v>0</v>
      </c>
      <c r="D64" s="52">
        <f>FC_IND_PPP_PU_E!D64+FC_IND_PPP_PA_E!D64+FC_IND_PPP_PR_E!D64</f>
        <v>0</v>
      </c>
      <c r="E64" s="52">
        <f>FC_IND_PPP_PU_E!E64+FC_IND_PPP_PA_E!E64+FC_IND_PPP_PR_E!E64</f>
        <v>0</v>
      </c>
      <c r="F64" s="52">
        <f>FC_IND_PPP_PU_E!F64+FC_IND_PPP_PA_E!F64+FC_IND_PPP_PR_E!F64</f>
        <v>0</v>
      </c>
      <c r="G64" s="52">
        <f>FC_IND_PPP_PU_E!G64+FC_IND_PPP_PA_E!G64+FC_IND_PPP_PR_E!G64</f>
        <v>0</v>
      </c>
      <c r="H64" s="52">
        <f>FC_IND_PPP_PU_E!H64+FC_IND_PPP_PA_E!H64+FC_IND_PPP_PR_E!H64</f>
        <v>0</v>
      </c>
      <c r="I64" s="52">
        <f>FC_IND_PPP_PU_E!I64+FC_IND_PPP_PA_E!I64+FC_IND_PPP_PR_E!I64</f>
        <v>0</v>
      </c>
      <c r="J64" s="52">
        <f>FC_IND_PPP_PU_E!J64+FC_IND_PPP_PA_E!J64+FC_IND_PPP_PR_E!J64</f>
        <v>0</v>
      </c>
      <c r="K64" s="52">
        <f>FC_IND_PPP_PU_E!K64+FC_IND_PPP_PA_E!K64+FC_IND_PPP_PR_E!K64</f>
        <v>0</v>
      </c>
      <c r="L64" s="52">
        <f>FC_IND_PPP_PU_E!L64+FC_IND_PPP_PA_E!L64+FC_IND_PPP_PR_E!L64</f>
        <v>0</v>
      </c>
      <c r="M64" s="52">
        <f>FC_IND_PPP_PU_E!M64+FC_IND_PPP_PA_E!M64+FC_IND_PPP_PR_E!M64</f>
        <v>0</v>
      </c>
      <c r="N64" s="52">
        <f>FC_IND_PPP_PU_E!N64+FC_IND_PPP_PA_E!N64+FC_IND_PPP_PR_E!N64</f>
        <v>0</v>
      </c>
      <c r="O64" s="52">
        <f>FC_IND_PPP_PU_E!O64+FC_IND_PPP_PA_E!O64+FC_IND_PPP_PR_E!O64</f>
        <v>0</v>
      </c>
      <c r="P64" s="52">
        <f>FC_IND_PPP_PU_E!P64+FC_IND_PPP_PA_E!P64+FC_IND_PPP_PR_E!P64</f>
        <v>0</v>
      </c>
      <c r="Q64" s="52">
        <f>FC_IND_PPP_PU_E!Q64+FC_IND_PPP_PA_E!Q64+FC_IND_PPP_PR_E!Q64</f>
        <v>0</v>
      </c>
      <c r="R64" s="52">
        <f>FC_IND_PPP_PU_E!R64+FC_IND_PPP_PA_E!R64+FC_IND_PPP_PR_E!R64</f>
        <v>0</v>
      </c>
      <c r="S64" s="52">
        <f>FC_IND_PPP_PU_E!S64+FC_IND_PPP_PA_E!S64+FC_IND_PPP_PR_E!S64</f>
        <v>0</v>
      </c>
      <c r="T64" s="52">
        <f>FC_IND_PPP_PU_E!T64+FC_IND_PPP_PA_E!T64+FC_IND_PPP_PR_E!T64</f>
        <v>0</v>
      </c>
      <c r="U64" s="52">
        <f>FC_IND_PPP_PU_E!U64+FC_IND_PPP_PA_E!U64+FC_IND_PPP_PR_E!U64</f>
        <v>0</v>
      </c>
      <c r="V64" s="52">
        <f>FC_IND_PPP_PU_E!V64+FC_IND_PPP_PA_E!V64+FC_IND_PPP_PR_E!V64</f>
        <v>0</v>
      </c>
      <c r="W64" s="52">
        <f>FC_IND_PPP_PU_E!W64+FC_IND_PPP_PA_E!W64+FC_IND_PPP_PR_E!W64</f>
        <v>0</v>
      </c>
      <c r="X64" s="52">
        <f>FC_IND_PPP_PU_E!X64+FC_IND_PPP_PA_E!X64+FC_IND_PPP_PR_E!X64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FC_IND_PPP_PU_E!C65+FC_IND_PPP_PA_E!C65+FC_IND_PPP_PR_E!C65</f>
        <v>0</v>
      </c>
      <c r="D65" s="52">
        <f>FC_IND_PPP_PU_E!D65+FC_IND_PPP_PA_E!D65+FC_IND_PPP_PR_E!D65</f>
        <v>0</v>
      </c>
      <c r="E65" s="52">
        <f>FC_IND_PPP_PU_E!E65+FC_IND_PPP_PA_E!E65+FC_IND_PPP_PR_E!E65</f>
        <v>0</v>
      </c>
      <c r="F65" s="52">
        <f>FC_IND_PPP_PU_E!F65+FC_IND_PPP_PA_E!F65+FC_IND_PPP_PR_E!F65</f>
        <v>0</v>
      </c>
      <c r="G65" s="52">
        <f>FC_IND_PPP_PU_E!G65+FC_IND_PPP_PA_E!G65+FC_IND_PPP_PR_E!G65</f>
        <v>0</v>
      </c>
      <c r="H65" s="52">
        <f>FC_IND_PPP_PU_E!H65+FC_IND_PPP_PA_E!H65+FC_IND_PPP_PR_E!H65</f>
        <v>0</v>
      </c>
      <c r="I65" s="52">
        <f>FC_IND_PPP_PU_E!I65+FC_IND_PPP_PA_E!I65+FC_IND_PPP_PR_E!I65</f>
        <v>0</v>
      </c>
      <c r="J65" s="52">
        <f>FC_IND_PPP_PU_E!J65+FC_IND_PPP_PA_E!J65+FC_IND_PPP_PR_E!J65</f>
        <v>0</v>
      </c>
      <c r="K65" s="52">
        <f>FC_IND_PPP_PU_E!K65+FC_IND_PPP_PA_E!K65+FC_IND_PPP_PR_E!K65</f>
        <v>0</v>
      </c>
      <c r="L65" s="52">
        <f>FC_IND_PPP_PU_E!L65+FC_IND_PPP_PA_E!L65+FC_IND_PPP_PR_E!L65</f>
        <v>0</v>
      </c>
      <c r="M65" s="52">
        <f>FC_IND_PPP_PU_E!M65+FC_IND_PPP_PA_E!M65+FC_IND_PPP_PR_E!M65</f>
        <v>0</v>
      </c>
      <c r="N65" s="52">
        <f>FC_IND_PPP_PU_E!N65+FC_IND_PPP_PA_E!N65+FC_IND_PPP_PR_E!N65</f>
        <v>0</v>
      </c>
      <c r="O65" s="52">
        <f>FC_IND_PPP_PU_E!O65+FC_IND_PPP_PA_E!O65+FC_IND_PPP_PR_E!O65</f>
        <v>0</v>
      </c>
      <c r="P65" s="52">
        <f>FC_IND_PPP_PU_E!P65+FC_IND_PPP_PA_E!P65+FC_IND_PPP_PR_E!P65</f>
        <v>0</v>
      </c>
      <c r="Q65" s="52">
        <f>FC_IND_PPP_PU_E!Q65+FC_IND_PPP_PA_E!Q65+FC_IND_PPP_PR_E!Q65</f>
        <v>0</v>
      </c>
      <c r="R65" s="52">
        <f>FC_IND_PPP_PU_E!R65+FC_IND_PPP_PA_E!R65+FC_IND_PPP_PR_E!R65</f>
        <v>0</v>
      </c>
      <c r="S65" s="52">
        <f>FC_IND_PPP_PU_E!S65+FC_IND_PPP_PA_E!S65+FC_IND_PPP_PR_E!S65</f>
        <v>0</v>
      </c>
      <c r="T65" s="52">
        <f>FC_IND_PPP_PU_E!T65+FC_IND_PPP_PA_E!T65+FC_IND_PPP_PR_E!T65</f>
        <v>0</v>
      </c>
      <c r="U65" s="52">
        <f>FC_IND_PPP_PU_E!U65+FC_IND_PPP_PA_E!U65+FC_IND_PPP_PR_E!U65</f>
        <v>0</v>
      </c>
      <c r="V65" s="52">
        <f>FC_IND_PPP_PU_E!V65+FC_IND_PPP_PA_E!V65+FC_IND_PPP_PR_E!V65</f>
        <v>0</v>
      </c>
      <c r="W65" s="52">
        <f>FC_IND_PPP_PU_E!W65+FC_IND_PPP_PA_E!W65+FC_IND_PPP_PR_E!W65</f>
        <v>0</v>
      </c>
      <c r="X65" s="52">
        <f>FC_IND_PPP_PU_E!X65+FC_IND_PPP_PA_E!X65+FC_IND_PPP_PR_E!X65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FC_IND_PPP_PU_E!C66+FC_IND_PPP_PA_E!C66+FC_IND_PPP_PR_E!C66</f>
        <v>0</v>
      </c>
      <c r="D66" s="52">
        <f>FC_IND_PPP_PU_E!D66+FC_IND_PPP_PA_E!D66+FC_IND_PPP_PR_E!D66</f>
        <v>0</v>
      </c>
      <c r="E66" s="52">
        <f>FC_IND_PPP_PU_E!E66+FC_IND_PPP_PA_E!E66+FC_IND_PPP_PR_E!E66</f>
        <v>0</v>
      </c>
      <c r="F66" s="52">
        <f>FC_IND_PPP_PU_E!F66+FC_IND_PPP_PA_E!F66+FC_IND_PPP_PR_E!F66</f>
        <v>0</v>
      </c>
      <c r="G66" s="52">
        <f>FC_IND_PPP_PU_E!G66+FC_IND_PPP_PA_E!G66+FC_IND_PPP_PR_E!G66</f>
        <v>0</v>
      </c>
      <c r="H66" s="52">
        <f>FC_IND_PPP_PU_E!H66+FC_IND_PPP_PA_E!H66+FC_IND_PPP_PR_E!H66</f>
        <v>0</v>
      </c>
      <c r="I66" s="52">
        <f>FC_IND_PPP_PU_E!I66+FC_IND_PPP_PA_E!I66+FC_IND_PPP_PR_E!I66</f>
        <v>0</v>
      </c>
      <c r="J66" s="52">
        <f>FC_IND_PPP_PU_E!J66+FC_IND_PPP_PA_E!J66+FC_IND_PPP_PR_E!J66</f>
        <v>0</v>
      </c>
      <c r="K66" s="52">
        <f>FC_IND_PPP_PU_E!K66+FC_IND_PPP_PA_E!K66+FC_IND_PPP_PR_E!K66</f>
        <v>0</v>
      </c>
      <c r="L66" s="52">
        <f>FC_IND_PPP_PU_E!L66+FC_IND_PPP_PA_E!L66+FC_IND_PPP_PR_E!L66</f>
        <v>0</v>
      </c>
      <c r="M66" s="52">
        <f>FC_IND_PPP_PU_E!M66+FC_IND_PPP_PA_E!M66+FC_IND_PPP_PR_E!M66</f>
        <v>0</v>
      </c>
      <c r="N66" s="52">
        <f>FC_IND_PPP_PU_E!N66+FC_IND_PPP_PA_E!N66+FC_IND_PPP_PR_E!N66</f>
        <v>0</v>
      </c>
      <c r="O66" s="52">
        <f>FC_IND_PPP_PU_E!O66+FC_IND_PPP_PA_E!O66+FC_IND_PPP_PR_E!O66</f>
        <v>0</v>
      </c>
      <c r="P66" s="52">
        <f>FC_IND_PPP_PU_E!P66+FC_IND_PPP_PA_E!P66+FC_IND_PPP_PR_E!P66</f>
        <v>0</v>
      </c>
      <c r="Q66" s="52">
        <f>FC_IND_PPP_PU_E!Q66+FC_IND_PPP_PA_E!Q66+FC_IND_PPP_PR_E!Q66</f>
        <v>0</v>
      </c>
      <c r="R66" s="52">
        <f>FC_IND_PPP_PU_E!R66+FC_IND_PPP_PA_E!R66+FC_IND_PPP_PR_E!R66</f>
        <v>0</v>
      </c>
      <c r="S66" s="52">
        <f>FC_IND_PPP_PU_E!S66+FC_IND_PPP_PA_E!S66+FC_IND_PPP_PR_E!S66</f>
        <v>0</v>
      </c>
      <c r="T66" s="52">
        <f>FC_IND_PPP_PU_E!T66+FC_IND_PPP_PA_E!T66+FC_IND_PPP_PR_E!T66</f>
        <v>0</v>
      </c>
      <c r="U66" s="52">
        <f>FC_IND_PPP_PU_E!U66+FC_IND_PPP_PA_E!U66+FC_IND_PPP_PR_E!U66</f>
        <v>0</v>
      </c>
      <c r="V66" s="52">
        <f>FC_IND_PPP_PU_E!V66+FC_IND_PPP_PA_E!V66+FC_IND_PPP_PR_E!V66</f>
        <v>0</v>
      </c>
      <c r="W66" s="52">
        <f>FC_IND_PPP_PU_E!W66+FC_IND_PPP_PA_E!W66+FC_IND_PPP_PR_E!W66</f>
        <v>0</v>
      </c>
      <c r="X66" s="52">
        <f>FC_IND_PPP_PU_E!X66+FC_IND_PPP_PA_E!X66+FC_IND_PPP_PR_E!X66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FC_IND_PPP_PU_E!C67+FC_IND_PPP_PA_E!C67+FC_IND_PPP_PR_E!C67</f>
        <v>0</v>
      </c>
      <c r="D67" s="52">
        <f>FC_IND_PPP_PU_E!D67+FC_IND_PPP_PA_E!D67+FC_IND_PPP_PR_E!D67</f>
        <v>0</v>
      </c>
      <c r="E67" s="52">
        <f>FC_IND_PPP_PU_E!E67+FC_IND_PPP_PA_E!E67+FC_IND_PPP_PR_E!E67</f>
        <v>0</v>
      </c>
      <c r="F67" s="52">
        <f>FC_IND_PPP_PU_E!F67+FC_IND_PPP_PA_E!F67+FC_IND_PPP_PR_E!F67</f>
        <v>0</v>
      </c>
      <c r="G67" s="52">
        <f>FC_IND_PPP_PU_E!G67+FC_IND_PPP_PA_E!G67+FC_IND_PPP_PR_E!G67</f>
        <v>0</v>
      </c>
      <c r="H67" s="52">
        <f>FC_IND_PPP_PU_E!H67+FC_IND_PPP_PA_E!H67+FC_IND_PPP_PR_E!H67</f>
        <v>0</v>
      </c>
      <c r="I67" s="52">
        <f>FC_IND_PPP_PU_E!I67+FC_IND_PPP_PA_E!I67+FC_IND_PPP_PR_E!I67</f>
        <v>0</v>
      </c>
      <c r="J67" s="52">
        <f>FC_IND_PPP_PU_E!J67+FC_IND_PPP_PA_E!J67+FC_IND_PPP_PR_E!J67</f>
        <v>0</v>
      </c>
      <c r="K67" s="52">
        <f>FC_IND_PPP_PU_E!K67+FC_IND_PPP_PA_E!K67+FC_IND_PPP_PR_E!K67</f>
        <v>0</v>
      </c>
      <c r="L67" s="52">
        <f>FC_IND_PPP_PU_E!L67+FC_IND_PPP_PA_E!L67+FC_IND_PPP_PR_E!L67</f>
        <v>0</v>
      </c>
      <c r="M67" s="52">
        <f>FC_IND_PPP_PU_E!M67+FC_IND_PPP_PA_E!M67+FC_IND_PPP_PR_E!M67</f>
        <v>0</v>
      </c>
      <c r="N67" s="52">
        <f>FC_IND_PPP_PU_E!N67+FC_IND_PPP_PA_E!N67+FC_IND_PPP_PR_E!N67</f>
        <v>0</v>
      </c>
      <c r="O67" s="52">
        <f>FC_IND_PPP_PU_E!O67+FC_IND_PPP_PA_E!O67+FC_IND_PPP_PR_E!O67</f>
        <v>0</v>
      </c>
      <c r="P67" s="52">
        <f>FC_IND_PPP_PU_E!P67+FC_IND_PPP_PA_E!P67+FC_IND_PPP_PR_E!P67</f>
        <v>0</v>
      </c>
      <c r="Q67" s="52">
        <f>FC_IND_PPP_PU_E!Q67+FC_IND_PPP_PA_E!Q67+FC_IND_PPP_PR_E!Q67</f>
        <v>0</v>
      </c>
      <c r="R67" s="52">
        <f>FC_IND_PPP_PU_E!R67+FC_IND_PPP_PA_E!R67+FC_IND_PPP_PR_E!R67</f>
        <v>0</v>
      </c>
      <c r="S67" s="52">
        <f>FC_IND_PPP_PU_E!S67+FC_IND_PPP_PA_E!S67+FC_IND_PPP_PR_E!S67</f>
        <v>0</v>
      </c>
      <c r="T67" s="52">
        <f>FC_IND_PPP_PU_E!T67+FC_IND_PPP_PA_E!T67+FC_IND_PPP_PR_E!T67</f>
        <v>0</v>
      </c>
      <c r="U67" s="52">
        <f>FC_IND_PPP_PU_E!U67+FC_IND_PPP_PA_E!U67+FC_IND_PPP_PR_E!U67</f>
        <v>0</v>
      </c>
      <c r="V67" s="52">
        <f>FC_IND_PPP_PU_E!V67+FC_IND_PPP_PA_E!V67+FC_IND_PPP_PR_E!V67</f>
        <v>0</v>
      </c>
      <c r="W67" s="52">
        <f>FC_IND_PPP_PU_E!W67+FC_IND_PPP_PA_E!W67+FC_IND_PPP_PR_E!W67</f>
        <v>0</v>
      </c>
      <c r="X67" s="52">
        <f>FC_IND_PPP_PU_E!X67+FC_IND_PPP_PA_E!X67+FC_IND_PPP_PR_E!X67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FC_IND_PPP_PU_E!C68+FC_IND_PPP_PA_E!C68+FC_IND_PPP_PR_E!C68</f>
        <v>0</v>
      </c>
      <c r="D68" s="52">
        <f>FC_IND_PPP_PU_E!D68+FC_IND_PPP_PA_E!D68+FC_IND_PPP_PR_E!D68</f>
        <v>0</v>
      </c>
      <c r="E68" s="52">
        <f>FC_IND_PPP_PU_E!E68+FC_IND_PPP_PA_E!E68+FC_IND_PPP_PR_E!E68</f>
        <v>0</v>
      </c>
      <c r="F68" s="52">
        <f>FC_IND_PPP_PU_E!F68+FC_IND_PPP_PA_E!F68+FC_IND_PPP_PR_E!F68</f>
        <v>0</v>
      </c>
      <c r="G68" s="52">
        <f>FC_IND_PPP_PU_E!G68+FC_IND_PPP_PA_E!G68+FC_IND_PPP_PR_E!G68</f>
        <v>0</v>
      </c>
      <c r="H68" s="52">
        <f>FC_IND_PPP_PU_E!H68+FC_IND_PPP_PA_E!H68+FC_IND_PPP_PR_E!H68</f>
        <v>0</v>
      </c>
      <c r="I68" s="52">
        <f>FC_IND_PPP_PU_E!I68+FC_IND_PPP_PA_E!I68+FC_IND_PPP_PR_E!I68</f>
        <v>0</v>
      </c>
      <c r="J68" s="52">
        <f>FC_IND_PPP_PU_E!J68+FC_IND_PPP_PA_E!J68+FC_IND_PPP_PR_E!J68</f>
        <v>0</v>
      </c>
      <c r="K68" s="52">
        <f>FC_IND_PPP_PU_E!K68+FC_IND_PPP_PA_E!K68+FC_IND_PPP_PR_E!K68</f>
        <v>0</v>
      </c>
      <c r="L68" s="52">
        <f>FC_IND_PPP_PU_E!L68+FC_IND_PPP_PA_E!L68+FC_IND_PPP_PR_E!L68</f>
        <v>0</v>
      </c>
      <c r="M68" s="52">
        <f>FC_IND_PPP_PU_E!M68+FC_IND_PPP_PA_E!M68+FC_IND_PPP_PR_E!M68</f>
        <v>0</v>
      </c>
      <c r="N68" s="52">
        <f>FC_IND_PPP_PU_E!N68+FC_IND_PPP_PA_E!N68+FC_IND_PPP_PR_E!N68</f>
        <v>0</v>
      </c>
      <c r="O68" s="52">
        <f>FC_IND_PPP_PU_E!O68+FC_IND_PPP_PA_E!O68+FC_IND_PPP_PR_E!O68</f>
        <v>0</v>
      </c>
      <c r="P68" s="52">
        <f>FC_IND_PPP_PU_E!P68+FC_IND_PPP_PA_E!P68+FC_IND_PPP_PR_E!P68</f>
        <v>0</v>
      </c>
      <c r="Q68" s="52">
        <f>FC_IND_PPP_PU_E!Q68+FC_IND_PPP_PA_E!Q68+FC_IND_PPP_PR_E!Q68</f>
        <v>0</v>
      </c>
      <c r="R68" s="52">
        <f>FC_IND_PPP_PU_E!R68+FC_IND_PPP_PA_E!R68+FC_IND_PPP_PR_E!R68</f>
        <v>0</v>
      </c>
      <c r="S68" s="52">
        <f>FC_IND_PPP_PU_E!S68+FC_IND_PPP_PA_E!S68+FC_IND_PPP_PR_E!S68</f>
        <v>0</v>
      </c>
      <c r="T68" s="52">
        <f>FC_IND_PPP_PU_E!T68+FC_IND_PPP_PA_E!T68+FC_IND_PPP_PR_E!T68</f>
        <v>0</v>
      </c>
      <c r="U68" s="52">
        <f>FC_IND_PPP_PU_E!U68+FC_IND_PPP_PA_E!U68+FC_IND_PPP_PR_E!U68</f>
        <v>0</v>
      </c>
      <c r="V68" s="52">
        <f>FC_IND_PPP_PU_E!V68+FC_IND_PPP_PA_E!V68+FC_IND_PPP_PR_E!V68</f>
        <v>0</v>
      </c>
      <c r="W68" s="52">
        <f>FC_IND_PPP_PU_E!W68+FC_IND_PPP_PA_E!W68+FC_IND_PPP_PR_E!W68</f>
        <v>0</v>
      </c>
      <c r="X68" s="52">
        <f>FC_IND_PPP_PU_E!X68+FC_IND_PPP_PA_E!X68+FC_IND_PPP_PR_E!X68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FC_IND_PPP_PU_E!C69+FC_IND_PPP_PA_E!C69+FC_IND_PPP_PR_E!C69</f>
        <v>0</v>
      </c>
      <c r="D69" s="52">
        <f>FC_IND_PPP_PU_E!D69+FC_IND_PPP_PA_E!D69+FC_IND_PPP_PR_E!D69</f>
        <v>0</v>
      </c>
      <c r="E69" s="52">
        <f>FC_IND_PPP_PU_E!E69+FC_IND_PPP_PA_E!E69+FC_IND_PPP_PR_E!E69</f>
        <v>0</v>
      </c>
      <c r="F69" s="52">
        <f>FC_IND_PPP_PU_E!F69+FC_IND_PPP_PA_E!F69+FC_IND_PPP_PR_E!F69</f>
        <v>0</v>
      </c>
      <c r="G69" s="52">
        <f>FC_IND_PPP_PU_E!G69+FC_IND_PPP_PA_E!G69+FC_IND_PPP_PR_E!G69</f>
        <v>0</v>
      </c>
      <c r="H69" s="52">
        <f>FC_IND_PPP_PU_E!H69+FC_IND_PPP_PA_E!H69+FC_IND_PPP_PR_E!H69</f>
        <v>0</v>
      </c>
      <c r="I69" s="52">
        <f>FC_IND_PPP_PU_E!I69+FC_IND_PPP_PA_E!I69+FC_IND_PPP_PR_E!I69</f>
        <v>0</v>
      </c>
      <c r="J69" s="52">
        <f>FC_IND_PPP_PU_E!J69+FC_IND_PPP_PA_E!J69+FC_IND_PPP_PR_E!J69</f>
        <v>0</v>
      </c>
      <c r="K69" s="52">
        <f>FC_IND_PPP_PU_E!K69+FC_IND_PPP_PA_E!K69+FC_IND_PPP_PR_E!K69</f>
        <v>0</v>
      </c>
      <c r="L69" s="52">
        <f>FC_IND_PPP_PU_E!L69+FC_IND_PPP_PA_E!L69+FC_IND_PPP_PR_E!L69</f>
        <v>0</v>
      </c>
      <c r="M69" s="52">
        <f>FC_IND_PPP_PU_E!M69+FC_IND_PPP_PA_E!M69+FC_IND_PPP_PR_E!M69</f>
        <v>0</v>
      </c>
      <c r="N69" s="52">
        <f>FC_IND_PPP_PU_E!N69+FC_IND_PPP_PA_E!N69+FC_IND_PPP_PR_E!N69</f>
        <v>0</v>
      </c>
      <c r="O69" s="52">
        <f>FC_IND_PPP_PU_E!O69+FC_IND_PPP_PA_E!O69+FC_IND_PPP_PR_E!O69</f>
        <v>0</v>
      </c>
      <c r="P69" s="52">
        <f>FC_IND_PPP_PU_E!P69+FC_IND_PPP_PA_E!P69+FC_IND_PPP_PR_E!P69</f>
        <v>0</v>
      </c>
      <c r="Q69" s="52">
        <f>FC_IND_PPP_PU_E!Q69+FC_IND_PPP_PA_E!Q69+FC_IND_PPP_PR_E!Q69</f>
        <v>0</v>
      </c>
      <c r="R69" s="52">
        <f>FC_IND_PPP_PU_E!R69+FC_IND_PPP_PA_E!R69+FC_IND_PPP_PR_E!R69</f>
        <v>0</v>
      </c>
      <c r="S69" s="52">
        <f>FC_IND_PPP_PU_E!S69+FC_IND_PPP_PA_E!S69+FC_IND_PPP_PR_E!S69</f>
        <v>0</v>
      </c>
      <c r="T69" s="52">
        <f>FC_IND_PPP_PU_E!T69+FC_IND_PPP_PA_E!T69+FC_IND_PPP_PR_E!T69</f>
        <v>0</v>
      </c>
      <c r="U69" s="52">
        <f>FC_IND_PPP_PU_E!U69+FC_IND_PPP_PA_E!U69+FC_IND_PPP_PR_E!U69</f>
        <v>0</v>
      </c>
      <c r="V69" s="52">
        <f>FC_IND_PPP_PU_E!V69+FC_IND_PPP_PA_E!V69+FC_IND_PPP_PR_E!V69</f>
        <v>0</v>
      </c>
      <c r="W69" s="52">
        <f>FC_IND_PPP_PU_E!W69+FC_IND_PPP_PA_E!W69+FC_IND_PPP_PR_E!W69</f>
        <v>0</v>
      </c>
      <c r="X69" s="52">
        <f>FC_IND_PPP_PU_E!X69+FC_IND_PPP_PA_E!X69+FC_IND_PPP_PR_E!X69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FC_IND_PPP_PU_E!C70+FC_IND_PPP_PA_E!C70+FC_IND_PPP_PR_E!C70</f>
        <v>0</v>
      </c>
      <c r="D70" s="52">
        <f>FC_IND_PPP_PU_E!D70+FC_IND_PPP_PA_E!D70+FC_IND_PPP_PR_E!D70</f>
        <v>0</v>
      </c>
      <c r="E70" s="52">
        <f>FC_IND_PPP_PU_E!E70+FC_IND_PPP_PA_E!E70+FC_IND_PPP_PR_E!E70</f>
        <v>0</v>
      </c>
      <c r="F70" s="52">
        <f>FC_IND_PPP_PU_E!F70+FC_IND_PPP_PA_E!F70+FC_IND_PPP_PR_E!F70</f>
        <v>0</v>
      </c>
      <c r="G70" s="52">
        <f>FC_IND_PPP_PU_E!G70+FC_IND_PPP_PA_E!G70+FC_IND_PPP_PR_E!G70</f>
        <v>0</v>
      </c>
      <c r="H70" s="52">
        <f>FC_IND_PPP_PU_E!H70+FC_IND_PPP_PA_E!H70+FC_IND_PPP_PR_E!H70</f>
        <v>0</v>
      </c>
      <c r="I70" s="52">
        <f>FC_IND_PPP_PU_E!I70+FC_IND_PPP_PA_E!I70+FC_IND_PPP_PR_E!I70</f>
        <v>0</v>
      </c>
      <c r="J70" s="52">
        <f>FC_IND_PPP_PU_E!J70+FC_IND_PPP_PA_E!J70+FC_IND_PPP_PR_E!J70</f>
        <v>0</v>
      </c>
      <c r="K70" s="52">
        <f>FC_IND_PPP_PU_E!K70+FC_IND_PPP_PA_E!K70+FC_IND_PPP_PR_E!K70</f>
        <v>0</v>
      </c>
      <c r="L70" s="52">
        <f>FC_IND_PPP_PU_E!L70+FC_IND_PPP_PA_E!L70+FC_IND_PPP_PR_E!L70</f>
        <v>0</v>
      </c>
      <c r="M70" s="52">
        <f>FC_IND_PPP_PU_E!M70+FC_IND_PPP_PA_E!M70+FC_IND_PPP_PR_E!M70</f>
        <v>0</v>
      </c>
      <c r="N70" s="52">
        <f>FC_IND_PPP_PU_E!N70+FC_IND_PPP_PA_E!N70+FC_IND_PPP_PR_E!N70</f>
        <v>0</v>
      </c>
      <c r="O70" s="52">
        <f>FC_IND_PPP_PU_E!O70+FC_IND_PPP_PA_E!O70+FC_IND_PPP_PR_E!O70</f>
        <v>0</v>
      </c>
      <c r="P70" s="52">
        <f>FC_IND_PPP_PU_E!P70+FC_IND_PPP_PA_E!P70+FC_IND_PPP_PR_E!P70</f>
        <v>0</v>
      </c>
      <c r="Q70" s="52">
        <f>FC_IND_PPP_PU_E!Q70+FC_IND_PPP_PA_E!Q70+FC_IND_PPP_PR_E!Q70</f>
        <v>0</v>
      </c>
      <c r="R70" s="52">
        <f>FC_IND_PPP_PU_E!R70+FC_IND_PPP_PA_E!R70+FC_IND_PPP_PR_E!R70</f>
        <v>0</v>
      </c>
      <c r="S70" s="52">
        <f>FC_IND_PPP_PU_E!S70+FC_IND_PPP_PA_E!S70+FC_IND_PPP_PR_E!S70</f>
        <v>0</v>
      </c>
      <c r="T70" s="52">
        <f>FC_IND_PPP_PU_E!T70+FC_IND_PPP_PA_E!T70+FC_IND_PPP_PR_E!T70</f>
        <v>0</v>
      </c>
      <c r="U70" s="52">
        <f>FC_IND_PPP_PU_E!U70+FC_IND_PPP_PA_E!U70+FC_IND_PPP_PR_E!U70</f>
        <v>0</v>
      </c>
      <c r="V70" s="52">
        <f>FC_IND_PPP_PU_E!V70+FC_IND_PPP_PA_E!V70+FC_IND_PPP_PR_E!V70</f>
        <v>0</v>
      </c>
      <c r="W70" s="52">
        <f>FC_IND_PPP_PU_E!W70+FC_IND_PPP_PA_E!W70+FC_IND_PPP_PR_E!W70</f>
        <v>0</v>
      </c>
      <c r="X70" s="52">
        <f>FC_IND_PPP_PU_E!X70+FC_IND_PPP_PA_E!X70+FC_IND_PPP_PR_E!X70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FC_IND_PPP_PU_E!C71+FC_IND_PPP_PA_E!C71+FC_IND_PPP_PR_E!C71</f>
        <v>0</v>
      </c>
      <c r="D71" s="52">
        <f>FC_IND_PPP_PU_E!D71+FC_IND_PPP_PA_E!D71+FC_IND_PPP_PR_E!D71</f>
        <v>0</v>
      </c>
      <c r="E71" s="52">
        <f>FC_IND_PPP_PU_E!E71+FC_IND_PPP_PA_E!E71+FC_IND_PPP_PR_E!E71</f>
        <v>0</v>
      </c>
      <c r="F71" s="52">
        <f>FC_IND_PPP_PU_E!F71+FC_IND_PPP_PA_E!F71+FC_IND_PPP_PR_E!F71</f>
        <v>0</v>
      </c>
      <c r="G71" s="52">
        <f>FC_IND_PPP_PU_E!G71+FC_IND_PPP_PA_E!G71+FC_IND_PPP_PR_E!G71</f>
        <v>0</v>
      </c>
      <c r="H71" s="52">
        <f>FC_IND_PPP_PU_E!H71+FC_IND_PPP_PA_E!H71+FC_IND_PPP_PR_E!H71</f>
        <v>0</v>
      </c>
      <c r="I71" s="52">
        <f>FC_IND_PPP_PU_E!I71+FC_IND_PPP_PA_E!I71+FC_IND_PPP_PR_E!I71</f>
        <v>0</v>
      </c>
      <c r="J71" s="52">
        <f>FC_IND_PPP_PU_E!J71+FC_IND_PPP_PA_E!J71+FC_IND_PPP_PR_E!J71</f>
        <v>0</v>
      </c>
      <c r="K71" s="52">
        <f>FC_IND_PPP_PU_E!K71+FC_IND_PPP_PA_E!K71+FC_IND_PPP_PR_E!K71</f>
        <v>0</v>
      </c>
      <c r="L71" s="52">
        <f>FC_IND_PPP_PU_E!L71+FC_IND_PPP_PA_E!L71+FC_IND_PPP_PR_E!L71</f>
        <v>0</v>
      </c>
      <c r="M71" s="52">
        <f>FC_IND_PPP_PU_E!M71+FC_IND_PPP_PA_E!M71+FC_IND_PPP_PR_E!M71</f>
        <v>0</v>
      </c>
      <c r="N71" s="52">
        <f>FC_IND_PPP_PU_E!N71+FC_IND_PPP_PA_E!N71+FC_IND_PPP_PR_E!N71</f>
        <v>0</v>
      </c>
      <c r="O71" s="52">
        <f>FC_IND_PPP_PU_E!O71+FC_IND_PPP_PA_E!O71+FC_IND_PPP_PR_E!O71</f>
        <v>0</v>
      </c>
      <c r="P71" s="52">
        <f>FC_IND_PPP_PU_E!P71+FC_IND_PPP_PA_E!P71+FC_IND_PPP_PR_E!P71</f>
        <v>0</v>
      </c>
      <c r="Q71" s="52">
        <f>FC_IND_PPP_PU_E!Q71+FC_IND_PPP_PA_E!Q71+FC_IND_PPP_PR_E!Q71</f>
        <v>0</v>
      </c>
      <c r="R71" s="52">
        <f>FC_IND_PPP_PU_E!R71+FC_IND_PPP_PA_E!R71+FC_IND_PPP_PR_E!R71</f>
        <v>0</v>
      </c>
      <c r="S71" s="52">
        <f>FC_IND_PPP_PU_E!S71+FC_IND_PPP_PA_E!S71+FC_IND_PPP_PR_E!S71</f>
        <v>0</v>
      </c>
      <c r="T71" s="52">
        <f>FC_IND_PPP_PU_E!T71+FC_IND_PPP_PA_E!T71+FC_IND_PPP_PR_E!T71</f>
        <v>0</v>
      </c>
      <c r="U71" s="52">
        <f>FC_IND_PPP_PU_E!U71+FC_IND_PPP_PA_E!U71+FC_IND_PPP_PR_E!U71</f>
        <v>0</v>
      </c>
      <c r="V71" s="52">
        <f>FC_IND_PPP_PU_E!V71+FC_IND_PPP_PA_E!V71+FC_IND_PPP_PR_E!V71</f>
        <v>0</v>
      </c>
      <c r="W71" s="52">
        <f>FC_IND_PPP_PU_E!W71+FC_IND_PPP_PA_E!W71+FC_IND_PPP_PR_E!W71</f>
        <v>0</v>
      </c>
      <c r="X71" s="52">
        <f>FC_IND_PPP_PU_E!X71+FC_IND_PPP_PA_E!X71+FC_IND_PPP_PR_E!X71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FC_IND_PPP_PU_E!C72+FC_IND_PPP_PA_E!C72+FC_IND_PPP_PR_E!C72</f>
        <v>0</v>
      </c>
      <c r="D72" s="55">
        <f>FC_IND_PPP_PU_E!D72+FC_IND_PPP_PA_E!D72+FC_IND_PPP_PR_E!D72</f>
        <v>0</v>
      </c>
      <c r="E72" s="55">
        <f>FC_IND_PPP_PU_E!E72+FC_IND_PPP_PA_E!E72+FC_IND_PPP_PR_E!E72</f>
        <v>0</v>
      </c>
      <c r="F72" s="55">
        <f>FC_IND_PPP_PU_E!F72+FC_IND_PPP_PA_E!F72+FC_IND_PPP_PR_E!F72</f>
        <v>0</v>
      </c>
      <c r="G72" s="55">
        <f>FC_IND_PPP_PU_E!G72+FC_IND_PPP_PA_E!G72+FC_IND_PPP_PR_E!G72</f>
        <v>0</v>
      </c>
      <c r="H72" s="55">
        <f>FC_IND_PPP_PU_E!H72+FC_IND_PPP_PA_E!H72+FC_IND_PPP_PR_E!H72</f>
        <v>0</v>
      </c>
      <c r="I72" s="55">
        <f>FC_IND_PPP_PU_E!I72+FC_IND_PPP_PA_E!I72+FC_IND_PPP_PR_E!I72</f>
        <v>0</v>
      </c>
      <c r="J72" s="55">
        <f>FC_IND_PPP_PU_E!J72+FC_IND_PPP_PA_E!J72+FC_IND_PPP_PR_E!J72</f>
        <v>0</v>
      </c>
      <c r="K72" s="55">
        <f>FC_IND_PPP_PU_E!K72+FC_IND_PPP_PA_E!K72+FC_IND_PPP_PR_E!K72</f>
        <v>0</v>
      </c>
      <c r="L72" s="55">
        <f>FC_IND_PPP_PU_E!L72+FC_IND_PPP_PA_E!L72+FC_IND_PPP_PR_E!L72</f>
        <v>0</v>
      </c>
      <c r="M72" s="55">
        <f>FC_IND_PPP_PU_E!M72+FC_IND_PPP_PA_E!M72+FC_IND_PPP_PR_E!M72</f>
        <v>0</v>
      </c>
      <c r="N72" s="55">
        <f>FC_IND_PPP_PU_E!N72+FC_IND_PPP_PA_E!N72+FC_IND_PPP_PR_E!N72</f>
        <v>0</v>
      </c>
      <c r="O72" s="55">
        <f>FC_IND_PPP_PU_E!O72+FC_IND_PPP_PA_E!O72+FC_IND_PPP_PR_E!O72</f>
        <v>0</v>
      </c>
      <c r="P72" s="55">
        <f>FC_IND_PPP_PU_E!P72+FC_IND_PPP_PA_E!P72+FC_IND_PPP_PR_E!P72</f>
        <v>0</v>
      </c>
      <c r="Q72" s="55">
        <f>FC_IND_PPP_PU_E!Q72+FC_IND_PPP_PA_E!Q72+FC_IND_PPP_PR_E!Q72</f>
        <v>0</v>
      </c>
      <c r="R72" s="55">
        <f>FC_IND_PPP_PU_E!R72+FC_IND_PPP_PA_E!R72+FC_IND_PPP_PR_E!R72</f>
        <v>0</v>
      </c>
      <c r="S72" s="55">
        <f>FC_IND_PPP_PU_E!S72+FC_IND_PPP_PA_E!S72+FC_IND_PPP_PR_E!S72</f>
        <v>0</v>
      </c>
      <c r="T72" s="55">
        <f>FC_IND_PPP_PU_E!T72+FC_IND_PPP_PA_E!T72+FC_IND_PPP_PR_E!T72</f>
        <v>0</v>
      </c>
      <c r="U72" s="55">
        <f>FC_IND_PPP_PU_E!U72+FC_IND_PPP_PA_E!U72+FC_IND_PPP_PR_E!U72</f>
        <v>0</v>
      </c>
      <c r="V72" s="55">
        <f>FC_IND_PPP_PU_E!V72+FC_IND_PPP_PA_E!V72+FC_IND_PPP_PR_E!V72</f>
        <v>0</v>
      </c>
      <c r="W72" s="55">
        <f>FC_IND_PPP_PU_E!W72+FC_IND_PPP_PA_E!W72+FC_IND_PPP_PR_E!W72</f>
        <v>0</v>
      </c>
      <c r="X72" s="55">
        <f>FC_IND_PPP_PU_E!X72+FC_IND_PPP_PA_E!X72+FC_IND_PPP_PR_E!X72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3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295</v>
      </c>
      <c r="B1" s="4" t="s">
        <v>294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0</v>
      </c>
      <c r="D26" s="27">
        <f t="shared" si="11"/>
        <v>0</v>
      </c>
      <c r="E26" s="27">
        <f t="shared" si="11"/>
        <v>0</v>
      </c>
      <c r="F26" s="27">
        <f t="shared" si="11"/>
        <v>0</v>
      </c>
      <c r="G26" s="27">
        <f t="shared" si="11"/>
        <v>0</v>
      </c>
      <c r="H26" s="27">
        <f t="shared" si="11"/>
        <v>0</v>
      </c>
      <c r="I26" s="27">
        <f t="shared" si="11"/>
        <v>0</v>
      </c>
      <c r="J26" s="27">
        <f t="shared" si="11"/>
        <v>0</v>
      </c>
      <c r="K26" s="27">
        <f t="shared" si="11"/>
        <v>0</v>
      </c>
      <c r="L26" s="27">
        <f t="shared" si="11"/>
        <v>0</v>
      </c>
      <c r="M26" s="27">
        <f t="shared" si="11"/>
        <v>0</v>
      </c>
      <c r="N26" s="27">
        <f t="shared" si="11"/>
        <v>0</v>
      </c>
      <c r="O26" s="27">
        <f t="shared" si="11"/>
        <v>0</v>
      </c>
      <c r="P26" s="27">
        <f t="shared" si="11"/>
        <v>0</v>
      </c>
      <c r="Q26" s="27">
        <f t="shared" si="11"/>
        <v>0</v>
      </c>
      <c r="R26" s="27">
        <f t="shared" si="11"/>
        <v>0</v>
      </c>
      <c r="S26" s="27">
        <f t="shared" si="11"/>
        <v>0</v>
      </c>
      <c r="T26" s="27">
        <f t="shared" si="11"/>
        <v>0</v>
      </c>
      <c r="U26" s="27">
        <f t="shared" si="11"/>
        <v>0</v>
      </c>
      <c r="V26" s="27">
        <f t="shared" si="11"/>
        <v>0</v>
      </c>
      <c r="W26" s="27">
        <f t="shared" si="11"/>
        <v>0</v>
      </c>
      <c r="X26" s="27">
        <f t="shared" si="11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0</v>
      </c>
      <c r="D33" s="19">
        <f t="shared" si="13"/>
        <v>0</v>
      </c>
      <c r="E33" s="19">
        <f t="shared" si="13"/>
        <v>0</v>
      </c>
      <c r="F33" s="19">
        <f t="shared" si="13"/>
        <v>0</v>
      </c>
      <c r="G33" s="19">
        <f t="shared" si="13"/>
        <v>0</v>
      </c>
      <c r="H33" s="19">
        <f t="shared" si="13"/>
        <v>0</v>
      </c>
      <c r="I33" s="19">
        <f t="shared" si="13"/>
        <v>0</v>
      </c>
      <c r="J33" s="19">
        <f t="shared" si="13"/>
        <v>0</v>
      </c>
      <c r="K33" s="19">
        <f t="shared" si="13"/>
        <v>0</v>
      </c>
      <c r="L33" s="19">
        <f t="shared" si="13"/>
        <v>0</v>
      </c>
      <c r="M33" s="19">
        <f t="shared" si="13"/>
        <v>0</v>
      </c>
      <c r="N33" s="19">
        <f t="shared" si="13"/>
        <v>0</v>
      </c>
      <c r="O33" s="19">
        <f t="shared" si="13"/>
        <v>0</v>
      </c>
      <c r="P33" s="19">
        <f t="shared" si="13"/>
        <v>0</v>
      </c>
      <c r="Q33" s="19">
        <f t="shared" si="13"/>
        <v>0</v>
      </c>
      <c r="R33" s="19">
        <f t="shared" si="13"/>
        <v>0</v>
      </c>
      <c r="S33" s="19">
        <f t="shared" si="13"/>
        <v>0</v>
      </c>
      <c r="T33" s="19">
        <f t="shared" si="13"/>
        <v>0</v>
      </c>
      <c r="U33" s="19">
        <f t="shared" si="13"/>
        <v>0</v>
      </c>
      <c r="V33" s="19">
        <f t="shared" si="13"/>
        <v>0</v>
      </c>
      <c r="W33" s="19">
        <f t="shared" si="13"/>
        <v>0</v>
      </c>
      <c r="X33" s="19">
        <f t="shared" si="13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0</v>
      </c>
      <c r="E61" s="49">
        <f t="shared" si="15"/>
        <v>0</v>
      </c>
      <c r="F61" s="49">
        <f t="shared" si="15"/>
        <v>0</v>
      </c>
      <c r="G61" s="49">
        <f t="shared" si="15"/>
        <v>0</v>
      </c>
      <c r="H61" s="49">
        <f t="shared" si="15"/>
        <v>0</v>
      </c>
      <c r="I61" s="49">
        <f t="shared" si="15"/>
        <v>0</v>
      </c>
      <c r="J61" s="49">
        <f t="shared" si="15"/>
        <v>0</v>
      </c>
      <c r="K61" s="49">
        <f t="shared" si="15"/>
        <v>0</v>
      </c>
      <c r="L61" s="49">
        <f t="shared" si="15"/>
        <v>0</v>
      </c>
      <c r="M61" s="49">
        <f t="shared" si="15"/>
        <v>0</v>
      </c>
      <c r="N61" s="49">
        <f t="shared" si="15"/>
        <v>0</v>
      </c>
      <c r="O61" s="49">
        <f t="shared" si="15"/>
        <v>0</v>
      </c>
      <c r="P61" s="49">
        <f t="shared" si="15"/>
        <v>0</v>
      </c>
      <c r="Q61" s="49">
        <f t="shared" si="15"/>
        <v>0</v>
      </c>
      <c r="R61" s="49">
        <f t="shared" si="15"/>
        <v>0</v>
      </c>
      <c r="S61" s="49">
        <f t="shared" si="15"/>
        <v>0</v>
      </c>
      <c r="T61" s="49">
        <f t="shared" si="15"/>
        <v>0</v>
      </c>
      <c r="U61" s="49">
        <f t="shared" si="15"/>
        <v>0</v>
      </c>
      <c r="V61" s="49">
        <f t="shared" si="15"/>
        <v>0</v>
      </c>
      <c r="W61" s="49">
        <f t="shared" si="15"/>
        <v>0</v>
      </c>
      <c r="X61" s="49">
        <f t="shared" si="15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4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293</v>
      </c>
      <c r="B1" s="4" t="s">
        <v>292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0</v>
      </c>
      <c r="D26" s="27">
        <f t="shared" si="11"/>
        <v>0</v>
      </c>
      <c r="E26" s="27">
        <f t="shared" si="11"/>
        <v>0</v>
      </c>
      <c r="F26" s="27">
        <f t="shared" si="11"/>
        <v>0</v>
      </c>
      <c r="G26" s="27">
        <f t="shared" si="11"/>
        <v>0</v>
      </c>
      <c r="H26" s="27">
        <f t="shared" si="11"/>
        <v>0</v>
      </c>
      <c r="I26" s="27">
        <f t="shared" si="11"/>
        <v>0</v>
      </c>
      <c r="J26" s="27">
        <f t="shared" si="11"/>
        <v>0</v>
      </c>
      <c r="K26" s="27">
        <f t="shared" si="11"/>
        <v>0</v>
      </c>
      <c r="L26" s="27">
        <f t="shared" si="11"/>
        <v>0</v>
      </c>
      <c r="M26" s="27">
        <f t="shared" si="11"/>
        <v>0</v>
      </c>
      <c r="N26" s="27">
        <f t="shared" si="11"/>
        <v>0</v>
      </c>
      <c r="O26" s="27">
        <f t="shared" si="11"/>
        <v>0</v>
      </c>
      <c r="P26" s="27">
        <f t="shared" si="11"/>
        <v>0</v>
      </c>
      <c r="Q26" s="27">
        <f t="shared" si="11"/>
        <v>0</v>
      </c>
      <c r="R26" s="27">
        <f t="shared" si="11"/>
        <v>0</v>
      </c>
      <c r="S26" s="27">
        <f t="shared" si="11"/>
        <v>0</v>
      </c>
      <c r="T26" s="27">
        <f t="shared" si="11"/>
        <v>0</v>
      </c>
      <c r="U26" s="27">
        <f t="shared" si="11"/>
        <v>0</v>
      </c>
      <c r="V26" s="27">
        <f t="shared" si="11"/>
        <v>0</v>
      </c>
      <c r="W26" s="27">
        <f t="shared" si="11"/>
        <v>0</v>
      </c>
      <c r="X26" s="27">
        <f t="shared" si="11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0</v>
      </c>
      <c r="D33" s="19">
        <f t="shared" si="13"/>
        <v>0</v>
      </c>
      <c r="E33" s="19">
        <f t="shared" si="13"/>
        <v>0</v>
      </c>
      <c r="F33" s="19">
        <f t="shared" si="13"/>
        <v>0</v>
      </c>
      <c r="G33" s="19">
        <f t="shared" si="13"/>
        <v>0</v>
      </c>
      <c r="H33" s="19">
        <f t="shared" si="13"/>
        <v>0</v>
      </c>
      <c r="I33" s="19">
        <f t="shared" si="13"/>
        <v>0</v>
      </c>
      <c r="J33" s="19">
        <f t="shared" si="13"/>
        <v>0</v>
      </c>
      <c r="K33" s="19">
        <f t="shared" si="13"/>
        <v>0</v>
      </c>
      <c r="L33" s="19">
        <f t="shared" si="13"/>
        <v>0</v>
      </c>
      <c r="M33" s="19">
        <f t="shared" si="13"/>
        <v>0</v>
      </c>
      <c r="N33" s="19">
        <f t="shared" si="13"/>
        <v>0</v>
      </c>
      <c r="O33" s="19">
        <f t="shared" si="13"/>
        <v>0</v>
      </c>
      <c r="P33" s="19">
        <f t="shared" si="13"/>
        <v>0</v>
      </c>
      <c r="Q33" s="19">
        <f t="shared" si="13"/>
        <v>0</v>
      </c>
      <c r="R33" s="19">
        <f t="shared" si="13"/>
        <v>0</v>
      </c>
      <c r="S33" s="19">
        <f t="shared" si="13"/>
        <v>0</v>
      </c>
      <c r="T33" s="19">
        <f t="shared" si="13"/>
        <v>0</v>
      </c>
      <c r="U33" s="19">
        <f t="shared" si="13"/>
        <v>0</v>
      </c>
      <c r="V33" s="19">
        <f t="shared" si="13"/>
        <v>0</v>
      </c>
      <c r="W33" s="19">
        <f t="shared" si="13"/>
        <v>0</v>
      </c>
      <c r="X33" s="19">
        <f t="shared" si="13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0</v>
      </c>
      <c r="E61" s="49">
        <f t="shared" si="15"/>
        <v>0</v>
      </c>
      <c r="F61" s="49">
        <f t="shared" si="15"/>
        <v>0</v>
      </c>
      <c r="G61" s="49">
        <f t="shared" si="15"/>
        <v>0</v>
      </c>
      <c r="H61" s="49">
        <f t="shared" si="15"/>
        <v>0</v>
      </c>
      <c r="I61" s="49">
        <f t="shared" si="15"/>
        <v>0</v>
      </c>
      <c r="J61" s="49">
        <f t="shared" si="15"/>
        <v>0</v>
      </c>
      <c r="K61" s="49">
        <f t="shared" si="15"/>
        <v>0</v>
      </c>
      <c r="L61" s="49">
        <f t="shared" si="15"/>
        <v>0</v>
      </c>
      <c r="M61" s="49">
        <f t="shared" si="15"/>
        <v>0</v>
      </c>
      <c r="N61" s="49">
        <f t="shared" si="15"/>
        <v>0</v>
      </c>
      <c r="O61" s="49">
        <f t="shared" si="15"/>
        <v>0</v>
      </c>
      <c r="P61" s="49">
        <f t="shared" si="15"/>
        <v>0</v>
      </c>
      <c r="Q61" s="49">
        <f t="shared" si="15"/>
        <v>0</v>
      </c>
      <c r="R61" s="49">
        <f t="shared" si="15"/>
        <v>0</v>
      </c>
      <c r="S61" s="49">
        <f t="shared" si="15"/>
        <v>0</v>
      </c>
      <c r="T61" s="49">
        <f t="shared" si="15"/>
        <v>0</v>
      </c>
      <c r="U61" s="49">
        <f t="shared" si="15"/>
        <v>0</v>
      </c>
      <c r="V61" s="49">
        <f t="shared" si="15"/>
        <v>0</v>
      </c>
      <c r="W61" s="49">
        <f t="shared" si="15"/>
        <v>0</v>
      </c>
      <c r="X61" s="49">
        <f t="shared" si="15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5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291</v>
      </c>
      <c r="B1" s="4" t="s">
        <v>290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0</v>
      </c>
      <c r="D26" s="27">
        <f t="shared" si="11"/>
        <v>0</v>
      </c>
      <c r="E26" s="27">
        <f t="shared" si="11"/>
        <v>0</v>
      </c>
      <c r="F26" s="27">
        <f t="shared" si="11"/>
        <v>0</v>
      </c>
      <c r="G26" s="27">
        <f t="shared" si="11"/>
        <v>0</v>
      </c>
      <c r="H26" s="27">
        <f t="shared" si="11"/>
        <v>0</v>
      </c>
      <c r="I26" s="27">
        <f t="shared" si="11"/>
        <v>0</v>
      </c>
      <c r="J26" s="27">
        <f t="shared" si="11"/>
        <v>0</v>
      </c>
      <c r="K26" s="27">
        <f t="shared" si="11"/>
        <v>0</v>
      </c>
      <c r="L26" s="27">
        <f t="shared" si="11"/>
        <v>0</v>
      </c>
      <c r="M26" s="27">
        <f t="shared" si="11"/>
        <v>0</v>
      </c>
      <c r="N26" s="27">
        <f t="shared" si="11"/>
        <v>0</v>
      </c>
      <c r="O26" s="27">
        <f t="shared" si="11"/>
        <v>0</v>
      </c>
      <c r="P26" s="27">
        <f t="shared" si="11"/>
        <v>0</v>
      </c>
      <c r="Q26" s="27">
        <f t="shared" si="11"/>
        <v>0</v>
      </c>
      <c r="R26" s="27">
        <f t="shared" si="11"/>
        <v>0</v>
      </c>
      <c r="S26" s="27">
        <f t="shared" si="11"/>
        <v>0</v>
      </c>
      <c r="T26" s="27">
        <f t="shared" si="11"/>
        <v>0</v>
      </c>
      <c r="U26" s="27">
        <f t="shared" si="11"/>
        <v>0</v>
      </c>
      <c r="V26" s="27">
        <f t="shared" si="11"/>
        <v>0</v>
      </c>
      <c r="W26" s="27">
        <f t="shared" si="11"/>
        <v>0</v>
      </c>
      <c r="X26" s="27">
        <f t="shared" si="11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0</v>
      </c>
      <c r="D33" s="19">
        <f t="shared" si="13"/>
        <v>0</v>
      </c>
      <c r="E33" s="19">
        <f t="shared" si="13"/>
        <v>0</v>
      </c>
      <c r="F33" s="19">
        <f t="shared" si="13"/>
        <v>0</v>
      </c>
      <c r="G33" s="19">
        <f t="shared" si="13"/>
        <v>0</v>
      </c>
      <c r="H33" s="19">
        <f t="shared" si="13"/>
        <v>0</v>
      </c>
      <c r="I33" s="19">
        <f t="shared" si="13"/>
        <v>0</v>
      </c>
      <c r="J33" s="19">
        <f t="shared" si="13"/>
        <v>0</v>
      </c>
      <c r="K33" s="19">
        <f t="shared" si="13"/>
        <v>0</v>
      </c>
      <c r="L33" s="19">
        <f t="shared" si="13"/>
        <v>0</v>
      </c>
      <c r="M33" s="19">
        <f t="shared" si="13"/>
        <v>0</v>
      </c>
      <c r="N33" s="19">
        <f t="shared" si="13"/>
        <v>0</v>
      </c>
      <c r="O33" s="19">
        <f t="shared" si="13"/>
        <v>0</v>
      </c>
      <c r="P33" s="19">
        <f t="shared" si="13"/>
        <v>0</v>
      </c>
      <c r="Q33" s="19">
        <f t="shared" si="13"/>
        <v>0</v>
      </c>
      <c r="R33" s="19">
        <f t="shared" si="13"/>
        <v>0</v>
      </c>
      <c r="S33" s="19">
        <f t="shared" si="13"/>
        <v>0</v>
      </c>
      <c r="T33" s="19">
        <f t="shared" si="13"/>
        <v>0</v>
      </c>
      <c r="U33" s="19">
        <f t="shared" si="13"/>
        <v>0</v>
      </c>
      <c r="V33" s="19">
        <f t="shared" si="13"/>
        <v>0</v>
      </c>
      <c r="W33" s="19">
        <f t="shared" si="13"/>
        <v>0</v>
      </c>
      <c r="X33" s="19">
        <f t="shared" si="13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0</v>
      </c>
      <c r="E61" s="49">
        <f t="shared" si="15"/>
        <v>0</v>
      </c>
      <c r="F61" s="49">
        <f t="shared" si="15"/>
        <v>0</v>
      </c>
      <c r="G61" s="49">
        <f t="shared" si="15"/>
        <v>0</v>
      </c>
      <c r="H61" s="49">
        <f t="shared" si="15"/>
        <v>0</v>
      </c>
      <c r="I61" s="49">
        <f t="shared" si="15"/>
        <v>0</v>
      </c>
      <c r="J61" s="49">
        <f t="shared" si="15"/>
        <v>0</v>
      </c>
      <c r="K61" s="49">
        <f t="shared" si="15"/>
        <v>0</v>
      </c>
      <c r="L61" s="49">
        <f t="shared" si="15"/>
        <v>0</v>
      </c>
      <c r="M61" s="49">
        <f t="shared" si="15"/>
        <v>0</v>
      </c>
      <c r="N61" s="49">
        <f t="shared" si="15"/>
        <v>0</v>
      </c>
      <c r="O61" s="49">
        <f t="shared" si="15"/>
        <v>0</v>
      </c>
      <c r="P61" s="49">
        <f t="shared" si="15"/>
        <v>0</v>
      </c>
      <c r="Q61" s="49">
        <f t="shared" si="15"/>
        <v>0</v>
      </c>
      <c r="R61" s="49">
        <f t="shared" si="15"/>
        <v>0</v>
      </c>
      <c r="S61" s="49">
        <f t="shared" si="15"/>
        <v>0</v>
      </c>
      <c r="T61" s="49">
        <f t="shared" si="15"/>
        <v>0</v>
      </c>
      <c r="U61" s="49">
        <f t="shared" si="15"/>
        <v>0</v>
      </c>
      <c r="V61" s="49">
        <f t="shared" si="15"/>
        <v>0</v>
      </c>
      <c r="W61" s="49">
        <f t="shared" si="15"/>
        <v>0</v>
      </c>
      <c r="X61" s="49">
        <f t="shared" si="15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0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150</v>
      </c>
      <c r="B1" s="4" t="s">
        <v>180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12.857323300689368</v>
      </c>
      <c r="D2" s="21">
        <f t="shared" ref="D2:X2" si="0">SUM(D3,D17,D22,D25,D26,D51,D52)</f>
        <v>12.991955577924932</v>
      </c>
      <c r="E2" s="21">
        <f t="shared" si="0"/>
        <v>12.453426468982675</v>
      </c>
      <c r="F2" s="21">
        <f t="shared" si="0"/>
        <v>12.790004344199817</v>
      </c>
      <c r="G2" s="21">
        <f t="shared" si="0"/>
        <v>11.511006164077248</v>
      </c>
      <c r="H2" s="21">
        <f t="shared" si="0"/>
        <v>10.568585859171828</v>
      </c>
      <c r="I2" s="21">
        <f t="shared" si="0"/>
        <v>20.599604161312815</v>
      </c>
      <c r="J2" s="21">
        <f t="shared" si="0"/>
        <v>19.791816133642961</v>
      </c>
      <c r="K2" s="21">
        <f t="shared" si="0"/>
        <v>19.383551600698976</v>
      </c>
      <c r="L2" s="21">
        <f t="shared" si="0"/>
        <v>18.970964452465964</v>
      </c>
      <c r="M2" s="21">
        <f t="shared" si="0"/>
        <v>18.038220719204954</v>
      </c>
      <c r="N2" s="21">
        <f t="shared" si="0"/>
        <v>21.821162123279887</v>
      </c>
      <c r="O2" s="21">
        <f t="shared" si="0"/>
        <v>52.8569064</v>
      </c>
      <c r="P2" s="21">
        <f t="shared" si="0"/>
        <v>43.411394520000002</v>
      </c>
      <c r="Q2" s="21">
        <f t="shared" si="0"/>
        <v>43.473447</v>
      </c>
      <c r="R2" s="21">
        <f t="shared" si="0"/>
        <v>56.121277680000006</v>
      </c>
      <c r="S2" s="21">
        <f t="shared" si="0"/>
        <v>49.789359360000006</v>
      </c>
      <c r="T2" s="21">
        <f t="shared" si="0"/>
        <v>71.157198600000001</v>
      </c>
      <c r="U2" s="21">
        <f t="shared" si="0"/>
        <v>65.48877035999999</v>
      </c>
      <c r="V2" s="21">
        <f t="shared" si="0"/>
        <v>66.513868919999993</v>
      </c>
      <c r="W2" s="21">
        <f t="shared" si="0"/>
        <v>62.092682280000005</v>
      </c>
      <c r="X2" s="21">
        <f t="shared" si="0"/>
        <v>64.144603079999996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12.857323300689368</v>
      </c>
      <c r="D26" s="27">
        <f t="shared" si="9"/>
        <v>12.991955577924932</v>
      </c>
      <c r="E26" s="27">
        <f t="shared" si="9"/>
        <v>12.453426468982675</v>
      </c>
      <c r="F26" s="27">
        <f t="shared" si="9"/>
        <v>12.790004344199817</v>
      </c>
      <c r="G26" s="27">
        <f t="shared" si="9"/>
        <v>11.511006164077248</v>
      </c>
      <c r="H26" s="27">
        <f t="shared" si="9"/>
        <v>10.568585859171828</v>
      </c>
      <c r="I26" s="27">
        <f t="shared" si="9"/>
        <v>20.599604161312815</v>
      </c>
      <c r="J26" s="27">
        <f t="shared" si="9"/>
        <v>19.791816133642961</v>
      </c>
      <c r="K26" s="27">
        <f t="shared" si="9"/>
        <v>19.383551600698976</v>
      </c>
      <c r="L26" s="27">
        <f t="shared" si="9"/>
        <v>18.970964452465964</v>
      </c>
      <c r="M26" s="27">
        <f t="shared" si="9"/>
        <v>18.038220719204954</v>
      </c>
      <c r="N26" s="27">
        <f t="shared" si="9"/>
        <v>21.821162123279887</v>
      </c>
      <c r="O26" s="27">
        <f t="shared" si="9"/>
        <v>52.8569064</v>
      </c>
      <c r="P26" s="27">
        <f t="shared" si="9"/>
        <v>43.411394520000002</v>
      </c>
      <c r="Q26" s="27">
        <f t="shared" si="9"/>
        <v>43.473447</v>
      </c>
      <c r="R26" s="27">
        <f t="shared" si="9"/>
        <v>56.121277680000006</v>
      </c>
      <c r="S26" s="27">
        <f t="shared" si="9"/>
        <v>49.789359360000006</v>
      </c>
      <c r="T26" s="27">
        <f t="shared" si="9"/>
        <v>71.157198600000001</v>
      </c>
      <c r="U26" s="27">
        <f t="shared" si="9"/>
        <v>65.48877035999999</v>
      </c>
      <c r="V26" s="27">
        <f t="shared" si="9"/>
        <v>66.513868919999993</v>
      </c>
      <c r="W26" s="27">
        <f t="shared" si="9"/>
        <v>62.092682280000005</v>
      </c>
      <c r="X26" s="27">
        <f t="shared" si="9"/>
        <v>64.144603079999996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12.857323300689368</v>
      </c>
      <c r="D33" s="19">
        <f t="shared" si="11"/>
        <v>12.991955577924932</v>
      </c>
      <c r="E33" s="19">
        <f t="shared" si="11"/>
        <v>12.453426468982675</v>
      </c>
      <c r="F33" s="19">
        <f t="shared" si="11"/>
        <v>12.790004344199817</v>
      </c>
      <c r="G33" s="19">
        <f t="shared" si="11"/>
        <v>11.511006164077248</v>
      </c>
      <c r="H33" s="19">
        <f t="shared" si="11"/>
        <v>10.568585859171828</v>
      </c>
      <c r="I33" s="19">
        <f t="shared" si="11"/>
        <v>20.599604161312815</v>
      </c>
      <c r="J33" s="19">
        <f t="shared" si="11"/>
        <v>19.791816133642961</v>
      </c>
      <c r="K33" s="19">
        <f t="shared" si="11"/>
        <v>19.383551600698976</v>
      </c>
      <c r="L33" s="19">
        <f t="shared" si="11"/>
        <v>18.970964452465964</v>
      </c>
      <c r="M33" s="19">
        <f t="shared" si="11"/>
        <v>18.038220719204954</v>
      </c>
      <c r="N33" s="19">
        <f t="shared" si="11"/>
        <v>21.821162123279887</v>
      </c>
      <c r="O33" s="19">
        <f t="shared" si="11"/>
        <v>52.8569064</v>
      </c>
      <c r="P33" s="19">
        <f t="shared" si="11"/>
        <v>43.411394520000002</v>
      </c>
      <c r="Q33" s="19">
        <f t="shared" si="11"/>
        <v>43.473447</v>
      </c>
      <c r="R33" s="19">
        <f t="shared" si="11"/>
        <v>56.121277680000006</v>
      </c>
      <c r="S33" s="19">
        <f t="shared" si="11"/>
        <v>49.789359360000006</v>
      </c>
      <c r="T33" s="19">
        <f t="shared" si="11"/>
        <v>71.157198600000001</v>
      </c>
      <c r="U33" s="19">
        <f t="shared" si="11"/>
        <v>65.48877035999999</v>
      </c>
      <c r="V33" s="19">
        <f t="shared" si="11"/>
        <v>66.513868919999993</v>
      </c>
      <c r="W33" s="19">
        <f t="shared" si="11"/>
        <v>62.092682280000005</v>
      </c>
      <c r="X33" s="19">
        <f t="shared" si="11"/>
        <v>64.144603079999996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8.9539657199999994</v>
      </c>
      <c r="J36" s="8">
        <v>8.9539657199999994</v>
      </c>
      <c r="K36" s="8">
        <v>8.9539657199999994</v>
      </c>
      <c r="L36" s="8">
        <v>8.9539657199999994</v>
      </c>
      <c r="M36" s="8">
        <v>8.9539657199999994</v>
      </c>
      <c r="N36" s="8">
        <v>11.93862096</v>
      </c>
      <c r="O36" s="8">
        <v>14.923049040000004</v>
      </c>
      <c r="P36" s="8">
        <v>11.93862096</v>
      </c>
      <c r="Q36" s="8">
        <v>11.93862096</v>
      </c>
      <c r="R36" s="8">
        <v>14.923049040000004</v>
      </c>
      <c r="S36" s="8">
        <v>11.93862096</v>
      </c>
      <c r="T36" s="8">
        <v>16.460240760000001</v>
      </c>
      <c r="U36" s="8">
        <v>17.182609560000003</v>
      </c>
      <c r="V36" s="8">
        <v>19.018062360000002</v>
      </c>
      <c r="W36" s="8">
        <v>17.060170320000005</v>
      </c>
      <c r="X36" s="8">
        <v>15.782622480000001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9.4476600000000036E-2</v>
      </c>
      <c r="U41" s="8">
        <v>7.2475200000000004E-2</v>
      </c>
      <c r="V41" s="8">
        <v>0.29300688000000003</v>
      </c>
      <c r="W41" s="8">
        <v>3.7790640000000014E-2</v>
      </c>
      <c r="X41" s="8">
        <v>1.889532E-2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12.857323300689368</v>
      </c>
      <c r="D43" s="8">
        <v>12.991955577924932</v>
      </c>
      <c r="E43" s="8">
        <v>12.453426468982675</v>
      </c>
      <c r="F43" s="8">
        <v>12.790004344199817</v>
      </c>
      <c r="G43" s="8">
        <v>11.511006164077248</v>
      </c>
      <c r="H43" s="8">
        <v>10.568585859171828</v>
      </c>
      <c r="I43" s="8">
        <v>11.645638441312816</v>
      </c>
      <c r="J43" s="8">
        <v>10.837850413642961</v>
      </c>
      <c r="K43" s="8">
        <v>10.429585880698976</v>
      </c>
      <c r="L43" s="8">
        <v>10.016998732465963</v>
      </c>
      <c r="M43" s="8">
        <v>9.0842549992049548</v>
      </c>
      <c r="N43" s="8">
        <v>9.8825411632798872</v>
      </c>
      <c r="O43" s="8">
        <v>9.5270666399999993</v>
      </c>
      <c r="P43" s="8">
        <v>6.3294145199999985</v>
      </c>
      <c r="Q43" s="8">
        <v>6.3438195599999991</v>
      </c>
      <c r="R43" s="8">
        <v>12.728186639999999</v>
      </c>
      <c r="S43" s="8">
        <v>9.5414716800000008</v>
      </c>
      <c r="T43" s="8">
        <v>15.449938919999999</v>
      </c>
      <c r="U43" s="8">
        <v>12.745259279999999</v>
      </c>
      <c r="V43" s="8">
        <v>13.58181864</v>
      </c>
      <c r="W43" s="8">
        <v>13.221959399999999</v>
      </c>
      <c r="X43" s="8">
        <v>16.45162272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28.40679072</v>
      </c>
      <c r="P44" s="8">
        <v>25.143359040000007</v>
      </c>
      <c r="Q44" s="8">
        <v>25.191006480000002</v>
      </c>
      <c r="R44" s="8">
        <v>28.470042000000003</v>
      </c>
      <c r="S44" s="8">
        <v>28.309266720000004</v>
      </c>
      <c r="T44" s="8">
        <v>39.152542320000002</v>
      </c>
      <c r="U44" s="8">
        <v>35.488426319999988</v>
      </c>
      <c r="V44" s="8">
        <v>33.620981039999997</v>
      </c>
      <c r="W44" s="8">
        <v>31.772761920000004</v>
      </c>
      <c r="X44" s="8">
        <v>31.891462560000001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</v>
      </c>
      <c r="G61" s="49">
        <f t="shared" si="13"/>
        <v>0</v>
      </c>
      <c r="H61" s="49">
        <f t="shared" si="13"/>
        <v>0</v>
      </c>
      <c r="I61" s="49">
        <f t="shared" si="13"/>
        <v>0</v>
      </c>
      <c r="J61" s="49">
        <f t="shared" si="13"/>
        <v>0</v>
      </c>
      <c r="K61" s="49">
        <f t="shared" si="13"/>
        <v>0</v>
      </c>
      <c r="L61" s="49">
        <f t="shared" si="13"/>
        <v>0.81906551999999999</v>
      </c>
      <c r="M61" s="49">
        <f t="shared" si="13"/>
        <v>1.6379344800000002</v>
      </c>
      <c r="N61" s="49">
        <f t="shared" si="13"/>
        <v>3.6581781600000012</v>
      </c>
      <c r="O61" s="49">
        <f t="shared" si="13"/>
        <v>3.8219126399999999</v>
      </c>
      <c r="P61" s="49">
        <f t="shared" si="13"/>
        <v>3.7128218399999993</v>
      </c>
      <c r="Q61" s="49">
        <f t="shared" si="13"/>
        <v>8.5860885600000003</v>
      </c>
      <c r="R61" s="49">
        <f t="shared" si="13"/>
        <v>4.55128632</v>
      </c>
      <c r="S61" s="49">
        <f t="shared" si="13"/>
        <v>7.7448218399999993</v>
      </c>
      <c r="T61" s="49">
        <f t="shared" si="13"/>
        <v>9.3457425599999997</v>
      </c>
      <c r="U61" s="49">
        <f t="shared" si="13"/>
        <v>11.13888384</v>
      </c>
      <c r="V61" s="49">
        <f t="shared" si="13"/>
        <v>14.645166479999997</v>
      </c>
      <c r="W61" s="49">
        <f t="shared" si="13"/>
        <v>11.325839760000001</v>
      </c>
      <c r="X61" s="49">
        <f t="shared" si="13"/>
        <v>9.0303919199999978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4.9279104</v>
      </c>
      <c r="R62" s="52">
        <v>0.78382079999999965</v>
      </c>
      <c r="S62" s="52">
        <v>4.032</v>
      </c>
      <c r="T62" s="52">
        <v>5.6177855999999986</v>
      </c>
      <c r="U62" s="52">
        <v>7.525324799999999</v>
      </c>
      <c r="V62" s="52">
        <v>11.104531199999997</v>
      </c>
      <c r="W62" s="52">
        <v>7.7216832000000002</v>
      </c>
      <c r="X62" s="52">
        <v>5.3367551999999998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0.81906551999999999</v>
      </c>
      <c r="M64" s="52">
        <v>1.6379344800000002</v>
      </c>
      <c r="N64" s="52">
        <v>3.6581781600000012</v>
      </c>
      <c r="O64" s="52">
        <v>3.8219126399999999</v>
      </c>
      <c r="P64" s="52">
        <v>3.7128218399999993</v>
      </c>
      <c r="Q64" s="52">
        <v>3.6581781600000012</v>
      </c>
      <c r="R64" s="52">
        <v>3.76746552</v>
      </c>
      <c r="S64" s="52">
        <v>3.7128218399999993</v>
      </c>
      <c r="T64" s="52">
        <v>3.7279569600000015</v>
      </c>
      <c r="U64" s="52">
        <v>3.6135590400000006</v>
      </c>
      <c r="V64" s="52">
        <v>3.5406352799999992</v>
      </c>
      <c r="W64" s="52">
        <v>3.5937064800000007</v>
      </c>
      <c r="X64" s="52">
        <v>3.6778341599999993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1.045008E-2</v>
      </c>
      <c r="X69" s="52">
        <v>1.580256E-2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7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147</v>
      </c>
      <c r="B1" s="4" t="s">
        <v>183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0</v>
      </c>
      <c r="D26" s="27">
        <f t="shared" si="9"/>
        <v>0</v>
      </c>
      <c r="E26" s="27">
        <f t="shared" si="9"/>
        <v>0</v>
      </c>
      <c r="F26" s="27">
        <f t="shared" si="9"/>
        <v>0</v>
      </c>
      <c r="G26" s="27">
        <f t="shared" si="9"/>
        <v>0</v>
      </c>
      <c r="H26" s="27">
        <f t="shared" si="9"/>
        <v>0</v>
      </c>
      <c r="I26" s="27">
        <f t="shared" si="9"/>
        <v>0</v>
      </c>
      <c r="J26" s="27">
        <f t="shared" si="9"/>
        <v>0</v>
      </c>
      <c r="K26" s="27">
        <f t="shared" si="9"/>
        <v>0</v>
      </c>
      <c r="L26" s="27">
        <f t="shared" si="9"/>
        <v>0</v>
      </c>
      <c r="M26" s="27">
        <f t="shared" si="9"/>
        <v>0</v>
      </c>
      <c r="N26" s="27">
        <f t="shared" si="9"/>
        <v>0</v>
      </c>
      <c r="O26" s="27">
        <f t="shared" si="9"/>
        <v>0</v>
      </c>
      <c r="P26" s="27">
        <f t="shared" si="9"/>
        <v>0</v>
      </c>
      <c r="Q26" s="27">
        <f t="shared" si="9"/>
        <v>0</v>
      </c>
      <c r="R26" s="27">
        <f t="shared" si="9"/>
        <v>0</v>
      </c>
      <c r="S26" s="27">
        <f t="shared" si="9"/>
        <v>0</v>
      </c>
      <c r="T26" s="27">
        <f t="shared" si="9"/>
        <v>0</v>
      </c>
      <c r="U26" s="27">
        <f t="shared" si="9"/>
        <v>0</v>
      </c>
      <c r="V26" s="27">
        <f t="shared" si="9"/>
        <v>0</v>
      </c>
      <c r="W26" s="27">
        <f t="shared" si="9"/>
        <v>0</v>
      </c>
      <c r="X26" s="27">
        <f t="shared" si="9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0</v>
      </c>
      <c r="D33" s="19">
        <f t="shared" si="11"/>
        <v>0</v>
      </c>
      <c r="E33" s="19">
        <f t="shared" si="11"/>
        <v>0</v>
      </c>
      <c r="F33" s="19">
        <f t="shared" si="11"/>
        <v>0</v>
      </c>
      <c r="G33" s="19">
        <f t="shared" si="11"/>
        <v>0</v>
      </c>
      <c r="H33" s="19">
        <f t="shared" si="11"/>
        <v>0</v>
      </c>
      <c r="I33" s="19">
        <f t="shared" si="11"/>
        <v>0</v>
      </c>
      <c r="J33" s="19">
        <f t="shared" si="11"/>
        <v>0</v>
      </c>
      <c r="K33" s="19">
        <f t="shared" si="11"/>
        <v>0</v>
      </c>
      <c r="L33" s="19">
        <f t="shared" si="11"/>
        <v>0</v>
      </c>
      <c r="M33" s="19">
        <f t="shared" si="11"/>
        <v>0</v>
      </c>
      <c r="N33" s="19">
        <f t="shared" si="11"/>
        <v>0</v>
      </c>
      <c r="O33" s="19">
        <f t="shared" si="11"/>
        <v>0</v>
      </c>
      <c r="P33" s="19">
        <f t="shared" si="11"/>
        <v>0</v>
      </c>
      <c r="Q33" s="19">
        <f t="shared" si="11"/>
        <v>0</v>
      </c>
      <c r="R33" s="19">
        <f t="shared" si="11"/>
        <v>0</v>
      </c>
      <c r="S33" s="19">
        <f t="shared" si="11"/>
        <v>0</v>
      </c>
      <c r="T33" s="19">
        <f t="shared" si="11"/>
        <v>0</v>
      </c>
      <c r="U33" s="19">
        <f t="shared" si="11"/>
        <v>0</v>
      </c>
      <c r="V33" s="19">
        <f t="shared" si="11"/>
        <v>0</v>
      </c>
      <c r="W33" s="19">
        <f t="shared" si="11"/>
        <v>0</v>
      </c>
      <c r="X33" s="19">
        <f t="shared" si="11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</v>
      </c>
      <c r="G61" s="49">
        <f t="shared" si="13"/>
        <v>0</v>
      </c>
      <c r="H61" s="49">
        <f t="shared" si="13"/>
        <v>0</v>
      </c>
      <c r="I61" s="49">
        <f t="shared" si="13"/>
        <v>0</v>
      </c>
      <c r="J61" s="49">
        <f t="shared" si="13"/>
        <v>0</v>
      </c>
      <c r="K61" s="49">
        <f t="shared" si="13"/>
        <v>0</v>
      </c>
      <c r="L61" s="49">
        <f t="shared" si="13"/>
        <v>0</v>
      </c>
      <c r="M61" s="49">
        <f t="shared" si="13"/>
        <v>0</v>
      </c>
      <c r="N61" s="49">
        <f t="shared" si="13"/>
        <v>0</v>
      </c>
      <c r="O61" s="49">
        <f t="shared" si="13"/>
        <v>0</v>
      </c>
      <c r="P61" s="49">
        <f t="shared" si="13"/>
        <v>0</v>
      </c>
      <c r="Q61" s="49">
        <f t="shared" si="13"/>
        <v>0</v>
      </c>
      <c r="R61" s="49">
        <f t="shared" si="13"/>
        <v>0</v>
      </c>
      <c r="S61" s="49">
        <f t="shared" si="13"/>
        <v>0</v>
      </c>
      <c r="T61" s="49">
        <f t="shared" si="13"/>
        <v>0</v>
      </c>
      <c r="U61" s="49">
        <f t="shared" si="13"/>
        <v>0</v>
      </c>
      <c r="V61" s="49">
        <f t="shared" si="13"/>
        <v>0</v>
      </c>
      <c r="W61" s="49">
        <f t="shared" si="13"/>
        <v>0</v>
      </c>
      <c r="X61" s="49">
        <f t="shared" si="13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8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148</v>
      </c>
      <c r="B1" s="4" t="s">
        <v>182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0</v>
      </c>
      <c r="D26" s="27">
        <f t="shared" si="9"/>
        <v>0</v>
      </c>
      <c r="E26" s="27">
        <f t="shared" si="9"/>
        <v>0</v>
      </c>
      <c r="F26" s="27">
        <f t="shared" si="9"/>
        <v>0</v>
      </c>
      <c r="G26" s="27">
        <f t="shared" si="9"/>
        <v>0</v>
      </c>
      <c r="H26" s="27">
        <f t="shared" si="9"/>
        <v>0</v>
      </c>
      <c r="I26" s="27">
        <f t="shared" si="9"/>
        <v>0</v>
      </c>
      <c r="J26" s="27">
        <f t="shared" si="9"/>
        <v>0</v>
      </c>
      <c r="K26" s="27">
        <f t="shared" si="9"/>
        <v>0</v>
      </c>
      <c r="L26" s="27">
        <f t="shared" si="9"/>
        <v>0</v>
      </c>
      <c r="M26" s="27">
        <f t="shared" si="9"/>
        <v>0</v>
      </c>
      <c r="N26" s="27">
        <f t="shared" si="9"/>
        <v>0</v>
      </c>
      <c r="O26" s="27">
        <f t="shared" si="9"/>
        <v>0</v>
      </c>
      <c r="P26" s="27">
        <f t="shared" si="9"/>
        <v>0</v>
      </c>
      <c r="Q26" s="27">
        <f t="shared" si="9"/>
        <v>0</v>
      </c>
      <c r="R26" s="27">
        <f t="shared" si="9"/>
        <v>0</v>
      </c>
      <c r="S26" s="27">
        <f t="shared" si="9"/>
        <v>0</v>
      </c>
      <c r="T26" s="27">
        <f t="shared" si="9"/>
        <v>0</v>
      </c>
      <c r="U26" s="27">
        <f t="shared" si="9"/>
        <v>0</v>
      </c>
      <c r="V26" s="27">
        <f t="shared" si="9"/>
        <v>0</v>
      </c>
      <c r="W26" s="27">
        <f t="shared" si="9"/>
        <v>0</v>
      </c>
      <c r="X26" s="27">
        <f t="shared" si="9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0</v>
      </c>
      <c r="D33" s="19">
        <f t="shared" si="11"/>
        <v>0</v>
      </c>
      <c r="E33" s="19">
        <f t="shared" si="11"/>
        <v>0</v>
      </c>
      <c r="F33" s="19">
        <f t="shared" si="11"/>
        <v>0</v>
      </c>
      <c r="G33" s="19">
        <f t="shared" si="11"/>
        <v>0</v>
      </c>
      <c r="H33" s="19">
        <f t="shared" si="11"/>
        <v>0</v>
      </c>
      <c r="I33" s="19">
        <f t="shared" si="11"/>
        <v>0</v>
      </c>
      <c r="J33" s="19">
        <f t="shared" si="11"/>
        <v>0</v>
      </c>
      <c r="K33" s="19">
        <f t="shared" si="11"/>
        <v>0</v>
      </c>
      <c r="L33" s="19">
        <f t="shared" si="11"/>
        <v>0</v>
      </c>
      <c r="M33" s="19">
        <f t="shared" si="11"/>
        <v>0</v>
      </c>
      <c r="N33" s="19">
        <f t="shared" si="11"/>
        <v>0</v>
      </c>
      <c r="O33" s="19">
        <f t="shared" si="11"/>
        <v>0</v>
      </c>
      <c r="P33" s="19">
        <f t="shared" si="11"/>
        <v>0</v>
      </c>
      <c r="Q33" s="19">
        <f t="shared" si="11"/>
        <v>0</v>
      </c>
      <c r="R33" s="19">
        <f t="shared" si="11"/>
        <v>0</v>
      </c>
      <c r="S33" s="19">
        <f t="shared" si="11"/>
        <v>0</v>
      </c>
      <c r="T33" s="19">
        <f t="shared" si="11"/>
        <v>0</v>
      </c>
      <c r="U33" s="19">
        <f t="shared" si="11"/>
        <v>0</v>
      </c>
      <c r="V33" s="19">
        <f t="shared" si="11"/>
        <v>0</v>
      </c>
      <c r="W33" s="19">
        <f t="shared" si="11"/>
        <v>0</v>
      </c>
      <c r="X33" s="19">
        <f t="shared" si="11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</v>
      </c>
      <c r="G61" s="49">
        <f t="shared" si="13"/>
        <v>0</v>
      </c>
      <c r="H61" s="49">
        <f t="shared" si="13"/>
        <v>0</v>
      </c>
      <c r="I61" s="49">
        <f t="shared" si="13"/>
        <v>0</v>
      </c>
      <c r="J61" s="49">
        <f t="shared" si="13"/>
        <v>0</v>
      </c>
      <c r="K61" s="49">
        <f t="shared" si="13"/>
        <v>0</v>
      </c>
      <c r="L61" s="49">
        <f t="shared" si="13"/>
        <v>0</v>
      </c>
      <c r="M61" s="49">
        <f t="shared" si="13"/>
        <v>0</v>
      </c>
      <c r="N61" s="49">
        <f t="shared" si="13"/>
        <v>0</v>
      </c>
      <c r="O61" s="49">
        <f t="shared" si="13"/>
        <v>0</v>
      </c>
      <c r="P61" s="49">
        <f t="shared" si="13"/>
        <v>0</v>
      </c>
      <c r="Q61" s="49">
        <f t="shared" si="13"/>
        <v>0</v>
      </c>
      <c r="R61" s="49">
        <f t="shared" si="13"/>
        <v>0</v>
      </c>
      <c r="S61" s="49">
        <f t="shared" si="13"/>
        <v>0</v>
      </c>
      <c r="T61" s="49">
        <f t="shared" si="13"/>
        <v>0</v>
      </c>
      <c r="U61" s="49">
        <f t="shared" si="13"/>
        <v>0</v>
      </c>
      <c r="V61" s="49">
        <f t="shared" si="13"/>
        <v>0</v>
      </c>
      <c r="W61" s="49">
        <f t="shared" si="13"/>
        <v>0</v>
      </c>
      <c r="X61" s="49">
        <f t="shared" si="13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4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154</v>
      </c>
      <c r="B1" s="4" t="s">
        <v>176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8.589672000000001E-2</v>
      </c>
      <c r="U2" s="21">
        <f t="shared" si="0"/>
        <v>7.3092240000000003E-2</v>
      </c>
      <c r="V2" s="21">
        <f t="shared" si="0"/>
        <v>5.7086640000000008E-2</v>
      </c>
      <c r="W2" s="21">
        <f t="shared" si="0"/>
        <v>5.3885519999999992E-2</v>
      </c>
      <c r="X2" s="21">
        <f t="shared" si="0"/>
        <v>3.4697519999999989E-2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0</v>
      </c>
      <c r="D26" s="27">
        <f t="shared" si="9"/>
        <v>0</v>
      </c>
      <c r="E26" s="27">
        <f t="shared" si="9"/>
        <v>0</v>
      </c>
      <c r="F26" s="27">
        <f t="shared" si="9"/>
        <v>0</v>
      </c>
      <c r="G26" s="27">
        <f t="shared" si="9"/>
        <v>0</v>
      </c>
      <c r="H26" s="27">
        <f t="shared" si="9"/>
        <v>0</v>
      </c>
      <c r="I26" s="27">
        <f t="shared" si="9"/>
        <v>0</v>
      </c>
      <c r="J26" s="27">
        <f t="shared" si="9"/>
        <v>0</v>
      </c>
      <c r="K26" s="27">
        <f t="shared" si="9"/>
        <v>0</v>
      </c>
      <c r="L26" s="27">
        <f t="shared" si="9"/>
        <v>0</v>
      </c>
      <c r="M26" s="27">
        <f t="shared" si="9"/>
        <v>0</v>
      </c>
      <c r="N26" s="27">
        <f t="shared" si="9"/>
        <v>0</v>
      </c>
      <c r="O26" s="27">
        <f t="shared" si="9"/>
        <v>0</v>
      </c>
      <c r="P26" s="27">
        <f t="shared" si="9"/>
        <v>0</v>
      </c>
      <c r="Q26" s="27">
        <f t="shared" si="9"/>
        <v>0</v>
      </c>
      <c r="R26" s="27">
        <f t="shared" si="9"/>
        <v>0</v>
      </c>
      <c r="S26" s="27">
        <f t="shared" si="9"/>
        <v>0</v>
      </c>
      <c r="T26" s="27">
        <f t="shared" si="9"/>
        <v>8.589672000000001E-2</v>
      </c>
      <c r="U26" s="27">
        <f t="shared" si="9"/>
        <v>7.3092240000000003E-2</v>
      </c>
      <c r="V26" s="27">
        <f t="shared" si="9"/>
        <v>5.7086640000000008E-2</v>
      </c>
      <c r="W26" s="27">
        <f t="shared" si="9"/>
        <v>5.3885519999999992E-2</v>
      </c>
      <c r="X26" s="27">
        <f t="shared" si="9"/>
        <v>3.4697519999999989E-2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0</v>
      </c>
      <c r="D33" s="19">
        <f t="shared" si="11"/>
        <v>0</v>
      </c>
      <c r="E33" s="19">
        <f t="shared" si="11"/>
        <v>0</v>
      </c>
      <c r="F33" s="19">
        <f t="shared" si="11"/>
        <v>0</v>
      </c>
      <c r="G33" s="19">
        <f t="shared" si="11"/>
        <v>0</v>
      </c>
      <c r="H33" s="19">
        <f t="shared" si="11"/>
        <v>0</v>
      </c>
      <c r="I33" s="19">
        <f t="shared" si="11"/>
        <v>0</v>
      </c>
      <c r="J33" s="19">
        <f t="shared" si="11"/>
        <v>0</v>
      </c>
      <c r="K33" s="19">
        <f t="shared" si="11"/>
        <v>0</v>
      </c>
      <c r="L33" s="19">
        <f t="shared" si="11"/>
        <v>0</v>
      </c>
      <c r="M33" s="19">
        <f t="shared" si="11"/>
        <v>0</v>
      </c>
      <c r="N33" s="19">
        <f t="shared" si="11"/>
        <v>0</v>
      </c>
      <c r="O33" s="19">
        <f t="shared" si="11"/>
        <v>0</v>
      </c>
      <c r="P33" s="19">
        <f t="shared" si="11"/>
        <v>0</v>
      </c>
      <c r="Q33" s="19">
        <f t="shared" si="11"/>
        <v>0</v>
      </c>
      <c r="R33" s="19">
        <f t="shared" si="11"/>
        <v>0</v>
      </c>
      <c r="S33" s="19">
        <f t="shared" si="11"/>
        <v>0</v>
      </c>
      <c r="T33" s="19">
        <f t="shared" si="11"/>
        <v>8.589672000000001E-2</v>
      </c>
      <c r="U33" s="19">
        <f t="shared" si="11"/>
        <v>7.3092240000000003E-2</v>
      </c>
      <c r="V33" s="19">
        <f t="shared" si="11"/>
        <v>5.7086640000000008E-2</v>
      </c>
      <c r="W33" s="19">
        <f t="shared" si="11"/>
        <v>5.3885519999999992E-2</v>
      </c>
      <c r="X33" s="19">
        <f t="shared" si="11"/>
        <v>3.4697519999999989E-2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2.9530800000000007E-3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8.589672000000001E-2</v>
      </c>
      <c r="U43" s="8">
        <v>7.3092240000000003E-2</v>
      </c>
      <c r="V43" s="8">
        <v>5.7086640000000008E-2</v>
      </c>
      <c r="W43" s="8">
        <v>5.3885519999999992E-2</v>
      </c>
      <c r="X43" s="8">
        <v>3.1744439999999985E-2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</v>
      </c>
      <c r="G61" s="49">
        <f t="shared" si="13"/>
        <v>0</v>
      </c>
      <c r="H61" s="49">
        <f t="shared" si="13"/>
        <v>0</v>
      </c>
      <c r="I61" s="49">
        <f t="shared" si="13"/>
        <v>0</v>
      </c>
      <c r="J61" s="49">
        <f t="shared" si="13"/>
        <v>0</v>
      </c>
      <c r="K61" s="49">
        <f t="shared" si="13"/>
        <v>0</v>
      </c>
      <c r="L61" s="49">
        <f t="shared" si="13"/>
        <v>0</v>
      </c>
      <c r="M61" s="49">
        <f t="shared" si="13"/>
        <v>0</v>
      </c>
      <c r="N61" s="49">
        <f t="shared" si="13"/>
        <v>0</v>
      </c>
      <c r="O61" s="49">
        <f t="shared" si="13"/>
        <v>0</v>
      </c>
      <c r="P61" s="49">
        <f t="shared" si="13"/>
        <v>0</v>
      </c>
      <c r="Q61" s="49">
        <f t="shared" si="13"/>
        <v>0</v>
      </c>
      <c r="R61" s="49">
        <f t="shared" si="13"/>
        <v>0</v>
      </c>
      <c r="S61" s="49">
        <f t="shared" si="13"/>
        <v>0</v>
      </c>
      <c r="T61" s="49">
        <f t="shared" si="13"/>
        <v>0</v>
      </c>
      <c r="U61" s="49">
        <f t="shared" si="13"/>
        <v>0</v>
      </c>
      <c r="V61" s="49">
        <f t="shared" si="13"/>
        <v>0</v>
      </c>
      <c r="W61" s="49">
        <f t="shared" si="13"/>
        <v>2.5487999999999999E-3</v>
      </c>
      <c r="X61" s="49">
        <f t="shared" si="13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2.5487999999999999E-3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2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152</v>
      </c>
      <c r="B1" s="4" t="s">
        <v>178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8.8353719999999997E-2</v>
      </c>
      <c r="U2" s="21">
        <f t="shared" si="0"/>
        <v>8.1951480000000007E-2</v>
      </c>
      <c r="V2" s="21">
        <f t="shared" si="0"/>
        <v>8.8353719999999997E-2</v>
      </c>
      <c r="W2" s="21">
        <f t="shared" si="0"/>
        <v>0.10997783999999999</v>
      </c>
      <c r="X2" s="21">
        <f t="shared" si="0"/>
        <v>0.17914356000000001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0</v>
      </c>
      <c r="D26" s="27">
        <f t="shared" si="9"/>
        <v>0</v>
      </c>
      <c r="E26" s="27">
        <f t="shared" si="9"/>
        <v>0</v>
      </c>
      <c r="F26" s="27">
        <f t="shared" si="9"/>
        <v>0</v>
      </c>
      <c r="G26" s="27">
        <f t="shared" si="9"/>
        <v>0</v>
      </c>
      <c r="H26" s="27">
        <f t="shared" si="9"/>
        <v>0</v>
      </c>
      <c r="I26" s="27">
        <f t="shared" si="9"/>
        <v>0</v>
      </c>
      <c r="J26" s="27">
        <f t="shared" si="9"/>
        <v>0</v>
      </c>
      <c r="K26" s="27">
        <f t="shared" si="9"/>
        <v>0</v>
      </c>
      <c r="L26" s="27">
        <f t="shared" si="9"/>
        <v>0</v>
      </c>
      <c r="M26" s="27">
        <f t="shared" si="9"/>
        <v>0</v>
      </c>
      <c r="N26" s="27">
        <f t="shared" si="9"/>
        <v>0</v>
      </c>
      <c r="O26" s="27">
        <f t="shared" si="9"/>
        <v>0</v>
      </c>
      <c r="P26" s="27">
        <f t="shared" si="9"/>
        <v>0</v>
      </c>
      <c r="Q26" s="27">
        <f t="shared" si="9"/>
        <v>0</v>
      </c>
      <c r="R26" s="27">
        <f t="shared" si="9"/>
        <v>0</v>
      </c>
      <c r="S26" s="27">
        <f t="shared" si="9"/>
        <v>0</v>
      </c>
      <c r="T26" s="27">
        <f t="shared" si="9"/>
        <v>8.8353719999999997E-2</v>
      </c>
      <c r="U26" s="27">
        <f t="shared" si="9"/>
        <v>8.1951480000000007E-2</v>
      </c>
      <c r="V26" s="27">
        <f t="shared" si="9"/>
        <v>8.8353719999999997E-2</v>
      </c>
      <c r="W26" s="27">
        <f t="shared" si="9"/>
        <v>0.10997783999999999</v>
      </c>
      <c r="X26" s="27">
        <f t="shared" si="9"/>
        <v>0.17914356000000001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0</v>
      </c>
      <c r="D33" s="19">
        <f t="shared" si="11"/>
        <v>0</v>
      </c>
      <c r="E33" s="19">
        <f t="shared" si="11"/>
        <v>0</v>
      </c>
      <c r="F33" s="19">
        <f t="shared" si="11"/>
        <v>0</v>
      </c>
      <c r="G33" s="19">
        <f t="shared" si="11"/>
        <v>0</v>
      </c>
      <c r="H33" s="19">
        <f t="shared" si="11"/>
        <v>0</v>
      </c>
      <c r="I33" s="19">
        <f t="shared" si="11"/>
        <v>0</v>
      </c>
      <c r="J33" s="19">
        <f t="shared" si="11"/>
        <v>0</v>
      </c>
      <c r="K33" s="19">
        <f t="shared" si="11"/>
        <v>0</v>
      </c>
      <c r="L33" s="19">
        <f t="shared" si="11"/>
        <v>0</v>
      </c>
      <c r="M33" s="19">
        <f t="shared" si="11"/>
        <v>0</v>
      </c>
      <c r="N33" s="19">
        <f t="shared" si="11"/>
        <v>0</v>
      </c>
      <c r="O33" s="19">
        <f t="shared" si="11"/>
        <v>0</v>
      </c>
      <c r="P33" s="19">
        <f t="shared" si="11"/>
        <v>0</v>
      </c>
      <c r="Q33" s="19">
        <f t="shared" si="11"/>
        <v>0</v>
      </c>
      <c r="R33" s="19">
        <f t="shared" si="11"/>
        <v>0</v>
      </c>
      <c r="S33" s="19">
        <f t="shared" si="11"/>
        <v>0</v>
      </c>
      <c r="T33" s="19">
        <f t="shared" si="11"/>
        <v>8.8353719999999997E-2</v>
      </c>
      <c r="U33" s="19">
        <f t="shared" si="11"/>
        <v>8.1951480000000007E-2</v>
      </c>
      <c r="V33" s="19">
        <f t="shared" si="11"/>
        <v>8.8353719999999997E-2</v>
      </c>
      <c r="W33" s="19">
        <f t="shared" si="11"/>
        <v>0.10997783999999999</v>
      </c>
      <c r="X33" s="19">
        <f t="shared" si="11"/>
        <v>0.17914356000000001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8.8592400000000009E-3</v>
      </c>
      <c r="U36" s="8">
        <v>8.8592400000000009E-3</v>
      </c>
      <c r="V36" s="8">
        <v>8.8592400000000009E-3</v>
      </c>
      <c r="W36" s="8">
        <v>1.7945640000000006E-2</v>
      </c>
      <c r="X36" s="8">
        <v>2.975796000000001E-2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7.9494479999999992E-2</v>
      </c>
      <c r="U43" s="8">
        <v>7.3092240000000003E-2</v>
      </c>
      <c r="V43" s="8">
        <v>7.9494479999999992E-2</v>
      </c>
      <c r="W43" s="8">
        <v>9.2032199999999981E-2</v>
      </c>
      <c r="X43" s="8">
        <v>0.14938560000000001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</v>
      </c>
      <c r="G61" s="49">
        <f t="shared" si="13"/>
        <v>0</v>
      </c>
      <c r="H61" s="49">
        <f t="shared" si="13"/>
        <v>0</v>
      </c>
      <c r="I61" s="49">
        <f t="shared" si="13"/>
        <v>0</v>
      </c>
      <c r="J61" s="49">
        <f t="shared" si="13"/>
        <v>0</v>
      </c>
      <c r="K61" s="49">
        <f t="shared" si="13"/>
        <v>0</v>
      </c>
      <c r="L61" s="49">
        <f t="shared" si="13"/>
        <v>0</v>
      </c>
      <c r="M61" s="49">
        <f t="shared" si="13"/>
        <v>0</v>
      </c>
      <c r="N61" s="49">
        <f t="shared" si="13"/>
        <v>0</v>
      </c>
      <c r="O61" s="49">
        <f t="shared" si="13"/>
        <v>0</v>
      </c>
      <c r="P61" s="49">
        <f t="shared" si="13"/>
        <v>0</v>
      </c>
      <c r="Q61" s="49">
        <f t="shared" si="13"/>
        <v>0</v>
      </c>
      <c r="R61" s="49">
        <f t="shared" si="13"/>
        <v>0</v>
      </c>
      <c r="S61" s="49">
        <f t="shared" si="13"/>
        <v>0</v>
      </c>
      <c r="T61" s="49">
        <f t="shared" si="13"/>
        <v>0</v>
      </c>
      <c r="U61" s="49">
        <f t="shared" si="13"/>
        <v>0</v>
      </c>
      <c r="V61" s="49">
        <f t="shared" si="13"/>
        <v>0</v>
      </c>
      <c r="W61" s="49">
        <f t="shared" si="13"/>
        <v>2.5487999999999999E-3</v>
      </c>
      <c r="X61" s="49">
        <f t="shared" si="13"/>
        <v>2.5487999999999999E-3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2.5487999999999999E-3</v>
      </c>
      <c r="X69" s="52">
        <v>2.5487999999999999E-3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9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149</v>
      </c>
      <c r="B1" s="4" t="s">
        <v>181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15.878622239999999</v>
      </c>
      <c r="P2" s="21">
        <f t="shared" si="0"/>
        <v>6.3294145199999985</v>
      </c>
      <c r="Q2" s="21">
        <f t="shared" si="0"/>
        <v>3.1717764000000011</v>
      </c>
      <c r="R2" s="21">
        <f t="shared" si="0"/>
        <v>9.5462733600000007</v>
      </c>
      <c r="S2" s="21">
        <f t="shared" si="0"/>
        <v>6.3611589599999983</v>
      </c>
      <c r="T2" s="21">
        <f t="shared" si="0"/>
        <v>11.90443176</v>
      </c>
      <c r="U2" s="21">
        <f t="shared" si="0"/>
        <v>11.636604719999999</v>
      </c>
      <c r="V2" s="21">
        <f t="shared" si="0"/>
        <v>22.480932240000001</v>
      </c>
      <c r="W2" s="21">
        <f t="shared" si="0"/>
        <v>15.10418844</v>
      </c>
      <c r="X2" s="21">
        <f t="shared" si="0"/>
        <v>17.128126079999998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0</v>
      </c>
      <c r="D26" s="27">
        <f t="shared" si="9"/>
        <v>0</v>
      </c>
      <c r="E26" s="27">
        <f t="shared" si="9"/>
        <v>0</v>
      </c>
      <c r="F26" s="27">
        <f t="shared" si="9"/>
        <v>0</v>
      </c>
      <c r="G26" s="27">
        <f t="shared" si="9"/>
        <v>0</v>
      </c>
      <c r="H26" s="27">
        <f t="shared" si="9"/>
        <v>0</v>
      </c>
      <c r="I26" s="27">
        <f t="shared" si="9"/>
        <v>0</v>
      </c>
      <c r="J26" s="27">
        <f t="shared" si="9"/>
        <v>0</v>
      </c>
      <c r="K26" s="27">
        <f t="shared" si="9"/>
        <v>0</v>
      </c>
      <c r="L26" s="27">
        <f t="shared" si="9"/>
        <v>0</v>
      </c>
      <c r="M26" s="27">
        <f t="shared" si="9"/>
        <v>0</v>
      </c>
      <c r="N26" s="27">
        <f t="shared" si="9"/>
        <v>0</v>
      </c>
      <c r="O26" s="27">
        <f t="shared" si="9"/>
        <v>15.878622239999999</v>
      </c>
      <c r="P26" s="27">
        <f t="shared" si="9"/>
        <v>6.3294145199999985</v>
      </c>
      <c r="Q26" s="27">
        <f t="shared" si="9"/>
        <v>3.1717764000000011</v>
      </c>
      <c r="R26" s="27">
        <f t="shared" si="9"/>
        <v>9.5462733600000007</v>
      </c>
      <c r="S26" s="27">
        <f t="shared" si="9"/>
        <v>6.3611589599999983</v>
      </c>
      <c r="T26" s="27">
        <f t="shared" si="9"/>
        <v>11.90443176</v>
      </c>
      <c r="U26" s="27">
        <f t="shared" si="9"/>
        <v>11.636604719999999</v>
      </c>
      <c r="V26" s="27">
        <f t="shared" si="9"/>
        <v>22.480932240000001</v>
      </c>
      <c r="W26" s="27">
        <f t="shared" si="9"/>
        <v>15.10418844</v>
      </c>
      <c r="X26" s="27">
        <f t="shared" si="9"/>
        <v>17.128126079999998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0</v>
      </c>
      <c r="D33" s="19">
        <f t="shared" si="11"/>
        <v>0</v>
      </c>
      <c r="E33" s="19">
        <f t="shared" si="11"/>
        <v>0</v>
      </c>
      <c r="F33" s="19">
        <f t="shared" si="11"/>
        <v>0</v>
      </c>
      <c r="G33" s="19">
        <f t="shared" si="11"/>
        <v>0</v>
      </c>
      <c r="H33" s="19">
        <f t="shared" si="11"/>
        <v>0</v>
      </c>
      <c r="I33" s="19">
        <f t="shared" si="11"/>
        <v>0</v>
      </c>
      <c r="J33" s="19">
        <f t="shared" si="11"/>
        <v>0</v>
      </c>
      <c r="K33" s="19">
        <f t="shared" si="11"/>
        <v>0</v>
      </c>
      <c r="L33" s="19">
        <f t="shared" si="11"/>
        <v>0</v>
      </c>
      <c r="M33" s="19">
        <f t="shared" si="11"/>
        <v>0</v>
      </c>
      <c r="N33" s="19">
        <f t="shared" si="11"/>
        <v>0</v>
      </c>
      <c r="O33" s="19">
        <f t="shared" si="11"/>
        <v>15.878622239999999</v>
      </c>
      <c r="P33" s="19">
        <f t="shared" si="11"/>
        <v>6.3294145199999985</v>
      </c>
      <c r="Q33" s="19">
        <f t="shared" si="11"/>
        <v>3.1717764000000011</v>
      </c>
      <c r="R33" s="19">
        <f t="shared" si="11"/>
        <v>9.5462733600000007</v>
      </c>
      <c r="S33" s="19">
        <f t="shared" si="11"/>
        <v>6.3611589599999983</v>
      </c>
      <c r="T33" s="19">
        <f t="shared" si="11"/>
        <v>11.90443176</v>
      </c>
      <c r="U33" s="19">
        <f t="shared" si="11"/>
        <v>11.636604719999999</v>
      </c>
      <c r="V33" s="19">
        <f t="shared" si="11"/>
        <v>22.480932240000001</v>
      </c>
      <c r="W33" s="19">
        <f t="shared" si="11"/>
        <v>15.10418844</v>
      </c>
      <c r="X33" s="19">
        <f t="shared" si="11"/>
        <v>17.128126079999998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0.34969283999999995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15.878622239999999</v>
      </c>
      <c r="P43" s="8">
        <v>6.3294145199999985</v>
      </c>
      <c r="Q43" s="8">
        <v>3.1717764000000011</v>
      </c>
      <c r="R43" s="8">
        <v>9.5462733600000007</v>
      </c>
      <c r="S43" s="8">
        <v>6.3611589599999983</v>
      </c>
      <c r="T43" s="8">
        <v>11.90443176</v>
      </c>
      <c r="U43" s="8">
        <v>11.636604719999999</v>
      </c>
      <c r="V43" s="8">
        <v>22.480932240000001</v>
      </c>
      <c r="W43" s="8">
        <v>14.7544956</v>
      </c>
      <c r="X43" s="8">
        <v>17.128126079999998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</v>
      </c>
      <c r="G61" s="49">
        <f t="shared" si="13"/>
        <v>0</v>
      </c>
      <c r="H61" s="49">
        <f t="shared" si="13"/>
        <v>0</v>
      </c>
      <c r="I61" s="49">
        <f t="shared" si="13"/>
        <v>0</v>
      </c>
      <c r="J61" s="49">
        <f t="shared" si="13"/>
        <v>0</v>
      </c>
      <c r="K61" s="49">
        <f t="shared" si="13"/>
        <v>0</v>
      </c>
      <c r="L61" s="49">
        <f t="shared" si="13"/>
        <v>0</v>
      </c>
      <c r="M61" s="49">
        <f t="shared" si="13"/>
        <v>0</v>
      </c>
      <c r="N61" s="49">
        <f t="shared" si="13"/>
        <v>0</v>
      </c>
      <c r="O61" s="49">
        <f t="shared" si="13"/>
        <v>0</v>
      </c>
      <c r="P61" s="49">
        <f t="shared" si="13"/>
        <v>0</v>
      </c>
      <c r="Q61" s="49">
        <f t="shared" si="13"/>
        <v>0</v>
      </c>
      <c r="R61" s="49">
        <f t="shared" si="13"/>
        <v>0</v>
      </c>
      <c r="S61" s="49">
        <f t="shared" si="13"/>
        <v>0</v>
      </c>
      <c r="T61" s="49">
        <f t="shared" si="13"/>
        <v>0</v>
      </c>
      <c r="U61" s="49">
        <f t="shared" si="13"/>
        <v>0</v>
      </c>
      <c r="V61" s="49">
        <f t="shared" si="13"/>
        <v>0</v>
      </c>
      <c r="W61" s="49">
        <f t="shared" si="13"/>
        <v>0.78069744000000008</v>
      </c>
      <c r="X61" s="49">
        <f t="shared" si="13"/>
        <v>0.64178784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0.78069744000000008</v>
      </c>
      <c r="X69" s="52">
        <v>0.64178784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3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153</v>
      </c>
      <c r="B1" s="4" t="s">
        <v>177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21.429112173103935</v>
      </c>
      <c r="D2" s="21">
        <f t="shared" ref="D2:X2" si="0">SUM(D3,D17,D22,D25,D26,D51,D52)</f>
        <v>21.653501814985816</v>
      </c>
      <c r="E2" s="21">
        <f t="shared" si="0"/>
        <v>20.755943247458269</v>
      </c>
      <c r="F2" s="21">
        <f t="shared" si="0"/>
        <v>21.316912655657443</v>
      </c>
      <c r="G2" s="21">
        <f t="shared" si="0"/>
        <v>19.185225147296133</v>
      </c>
      <c r="H2" s="21">
        <f t="shared" si="0"/>
        <v>17.614507047134005</v>
      </c>
      <c r="I2" s="21">
        <f t="shared" si="0"/>
        <v>19.409614789178022</v>
      </c>
      <c r="J2" s="21">
        <f t="shared" si="0"/>
        <v>18.063286330897789</v>
      </c>
      <c r="K2" s="21">
        <f t="shared" si="0"/>
        <v>17.382837821658896</v>
      </c>
      <c r="L2" s="21">
        <f t="shared" si="0"/>
        <v>16.695184872915494</v>
      </c>
      <c r="M2" s="21">
        <f t="shared" si="0"/>
        <v>15.140594572791501</v>
      </c>
      <c r="N2" s="21">
        <f t="shared" si="0"/>
        <v>16.471086414377332</v>
      </c>
      <c r="O2" s="21">
        <f t="shared" si="0"/>
        <v>19.03505616</v>
      </c>
      <c r="P2" s="21">
        <f t="shared" si="0"/>
        <v>18.96645024</v>
      </c>
      <c r="Q2" s="21">
        <f t="shared" si="0"/>
        <v>28.477923840000003</v>
      </c>
      <c r="R2" s="21">
        <f t="shared" si="0"/>
        <v>25.419346560000001</v>
      </c>
      <c r="S2" s="21">
        <f t="shared" si="0"/>
        <v>31.699945080000003</v>
      </c>
      <c r="T2" s="21">
        <f t="shared" si="0"/>
        <v>35.694819719999998</v>
      </c>
      <c r="U2" s="21">
        <f t="shared" si="0"/>
        <v>29.665953000000002</v>
      </c>
      <c r="V2" s="21">
        <f t="shared" si="0"/>
        <v>32.982086520000003</v>
      </c>
      <c r="W2" s="21">
        <f t="shared" si="0"/>
        <v>30.701726999999998</v>
      </c>
      <c r="X2" s="21">
        <f t="shared" si="0"/>
        <v>36.083659679999997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21.429112173103935</v>
      </c>
      <c r="D26" s="27">
        <f t="shared" si="9"/>
        <v>21.653501814985816</v>
      </c>
      <c r="E26" s="27">
        <f t="shared" si="9"/>
        <v>20.755943247458269</v>
      </c>
      <c r="F26" s="27">
        <f t="shared" si="9"/>
        <v>21.316912655657443</v>
      </c>
      <c r="G26" s="27">
        <f t="shared" si="9"/>
        <v>19.185225147296133</v>
      </c>
      <c r="H26" s="27">
        <f t="shared" si="9"/>
        <v>17.614507047134005</v>
      </c>
      <c r="I26" s="27">
        <f t="shared" si="9"/>
        <v>19.409614789178022</v>
      </c>
      <c r="J26" s="27">
        <f t="shared" si="9"/>
        <v>18.063286330897789</v>
      </c>
      <c r="K26" s="27">
        <f t="shared" si="9"/>
        <v>17.382837821658896</v>
      </c>
      <c r="L26" s="27">
        <f t="shared" si="9"/>
        <v>16.695184872915494</v>
      </c>
      <c r="M26" s="27">
        <f t="shared" si="9"/>
        <v>15.140594572791501</v>
      </c>
      <c r="N26" s="27">
        <f t="shared" si="9"/>
        <v>16.471086414377332</v>
      </c>
      <c r="O26" s="27">
        <f t="shared" si="9"/>
        <v>19.03505616</v>
      </c>
      <c r="P26" s="27">
        <f t="shared" si="9"/>
        <v>18.96645024</v>
      </c>
      <c r="Q26" s="27">
        <f t="shared" si="9"/>
        <v>28.477923840000003</v>
      </c>
      <c r="R26" s="27">
        <f t="shared" si="9"/>
        <v>25.419346560000001</v>
      </c>
      <c r="S26" s="27">
        <f t="shared" si="9"/>
        <v>31.699945080000003</v>
      </c>
      <c r="T26" s="27">
        <f t="shared" si="9"/>
        <v>35.694819719999998</v>
      </c>
      <c r="U26" s="27">
        <f t="shared" si="9"/>
        <v>29.665953000000002</v>
      </c>
      <c r="V26" s="27">
        <f t="shared" si="9"/>
        <v>32.982086520000003</v>
      </c>
      <c r="W26" s="27">
        <f t="shared" si="9"/>
        <v>30.701726999999998</v>
      </c>
      <c r="X26" s="27">
        <f t="shared" si="9"/>
        <v>36.083659679999997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21.429112173103935</v>
      </c>
      <c r="D33" s="19">
        <f t="shared" si="11"/>
        <v>21.653501814985816</v>
      </c>
      <c r="E33" s="19">
        <f t="shared" si="11"/>
        <v>20.755943247458269</v>
      </c>
      <c r="F33" s="19">
        <f t="shared" si="11"/>
        <v>21.316912655657443</v>
      </c>
      <c r="G33" s="19">
        <f t="shared" si="11"/>
        <v>19.185225147296133</v>
      </c>
      <c r="H33" s="19">
        <f t="shared" si="11"/>
        <v>17.614507047134005</v>
      </c>
      <c r="I33" s="19">
        <f t="shared" si="11"/>
        <v>19.409614789178022</v>
      </c>
      <c r="J33" s="19">
        <f t="shared" si="11"/>
        <v>18.063286330897789</v>
      </c>
      <c r="K33" s="19">
        <f t="shared" si="11"/>
        <v>17.382837821658896</v>
      </c>
      <c r="L33" s="19">
        <f t="shared" si="11"/>
        <v>16.695184872915494</v>
      </c>
      <c r="M33" s="19">
        <f t="shared" si="11"/>
        <v>15.140594572791501</v>
      </c>
      <c r="N33" s="19">
        <f t="shared" si="11"/>
        <v>16.471086414377332</v>
      </c>
      <c r="O33" s="19">
        <f t="shared" si="11"/>
        <v>19.03505616</v>
      </c>
      <c r="P33" s="19">
        <f t="shared" si="11"/>
        <v>18.96645024</v>
      </c>
      <c r="Q33" s="19">
        <f t="shared" si="11"/>
        <v>28.477923840000003</v>
      </c>
      <c r="R33" s="19">
        <f t="shared" si="11"/>
        <v>25.419346560000001</v>
      </c>
      <c r="S33" s="19">
        <f t="shared" si="11"/>
        <v>31.699945080000003</v>
      </c>
      <c r="T33" s="19">
        <f t="shared" si="11"/>
        <v>35.694819719999998</v>
      </c>
      <c r="U33" s="19">
        <f t="shared" si="11"/>
        <v>29.665953000000002</v>
      </c>
      <c r="V33" s="19">
        <f t="shared" si="11"/>
        <v>32.982086520000003</v>
      </c>
      <c r="W33" s="19">
        <f t="shared" si="11"/>
        <v>30.701726999999998</v>
      </c>
      <c r="X33" s="19">
        <f t="shared" si="11"/>
        <v>36.083659679999997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21.429112173103935</v>
      </c>
      <c r="D43" s="8">
        <v>21.653501814985816</v>
      </c>
      <c r="E43" s="8">
        <v>20.755943247458269</v>
      </c>
      <c r="F43" s="8">
        <v>21.316912655657443</v>
      </c>
      <c r="G43" s="8">
        <v>19.185225147296133</v>
      </c>
      <c r="H43" s="8">
        <v>17.614507047134005</v>
      </c>
      <c r="I43" s="8">
        <v>19.409614789178022</v>
      </c>
      <c r="J43" s="8">
        <v>18.063286330897789</v>
      </c>
      <c r="K43" s="8">
        <v>17.382837821658896</v>
      </c>
      <c r="L43" s="8">
        <v>16.695184872915494</v>
      </c>
      <c r="M43" s="8">
        <v>15.140594572791501</v>
      </c>
      <c r="N43" s="8">
        <v>16.471086414377332</v>
      </c>
      <c r="O43" s="8">
        <v>15.878622239999999</v>
      </c>
      <c r="P43" s="8">
        <v>15.82366968</v>
      </c>
      <c r="Q43" s="8">
        <v>19.031191920000001</v>
      </c>
      <c r="R43" s="8">
        <v>19.092546720000001</v>
      </c>
      <c r="S43" s="8">
        <v>22.26352284</v>
      </c>
      <c r="T43" s="8">
        <v>28.100765159999998</v>
      </c>
      <c r="U43" s="8">
        <v>22.78103724</v>
      </c>
      <c r="V43" s="8">
        <v>26.459124119999998</v>
      </c>
      <c r="W43" s="8">
        <v>24.593938199999997</v>
      </c>
      <c r="X43" s="8">
        <v>28.917317519999997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3.1564339200000004</v>
      </c>
      <c r="P44" s="8">
        <v>3.1427805600000003</v>
      </c>
      <c r="Q44" s="8">
        <v>9.4467319200000013</v>
      </c>
      <c r="R44" s="8">
        <v>6.3267998400000005</v>
      </c>
      <c r="S44" s="8">
        <v>9.4364222400000024</v>
      </c>
      <c r="T44" s="8">
        <v>7.5940545600000018</v>
      </c>
      <c r="U44" s="8">
        <v>6.8849157600000019</v>
      </c>
      <c r="V44" s="8">
        <v>6.5229624000000026</v>
      </c>
      <c r="W44" s="8">
        <v>6.1077888000000016</v>
      </c>
      <c r="X44" s="8">
        <v>7.1663421599999992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</v>
      </c>
      <c r="G61" s="49">
        <f t="shared" si="13"/>
        <v>0</v>
      </c>
      <c r="H61" s="49">
        <f t="shared" si="13"/>
        <v>0</v>
      </c>
      <c r="I61" s="49">
        <f t="shared" si="13"/>
        <v>0</v>
      </c>
      <c r="J61" s="49">
        <f t="shared" si="13"/>
        <v>0</v>
      </c>
      <c r="K61" s="49">
        <f t="shared" si="13"/>
        <v>0</v>
      </c>
      <c r="L61" s="49">
        <f t="shared" si="13"/>
        <v>0</v>
      </c>
      <c r="M61" s="49">
        <f t="shared" si="13"/>
        <v>0</v>
      </c>
      <c r="N61" s="49">
        <f t="shared" si="13"/>
        <v>0</v>
      </c>
      <c r="O61" s="49">
        <f t="shared" si="13"/>
        <v>0</v>
      </c>
      <c r="P61" s="49">
        <f t="shared" si="13"/>
        <v>0</v>
      </c>
      <c r="Q61" s="49">
        <f t="shared" si="13"/>
        <v>0</v>
      </c>
      <c r="R61" s="49">
        <f t="shared" si="13"/>
        <v>0</v>
      </c>
      <c r="S61" s="49">
        <f t="shared" si="13"/>
        <v>0</v>
      </c>
      <c r="T61" s="49">
        <f t="shared" si="13"/>
        <v>0</v>
      </c>
      <c r="U61" s="49">
        <f t="shared" si="13"/>
        <v>0</v>
      </c>
      <c r="V61" s="49">
        <f t="shared" si="13"/>
        <v>0</v>
      </c>
      <c r="W61" s="49">
        <f t="shared" si="13"/>
        <v>0</v>
      </c>
      <c r="X61" s="49">
        <f t="shared" si="13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5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155</v>
      </c>
      <c r="B1" s="4" t="s">
        <v>175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55.212170693303705</v>
      </c>
      <c r="D2" s="21">
        <f t="shared" ref="D2:X2" si="0">SUM(D3,D17,D22,D25,D26,D51,D52)</f>
        <v>55.790311267178858</v>
      </c>
      <c r="E2" s="21">
        <f t="shared" si="0"/>
        <v>53.477748971678515</v>
      </c>
      <c r="F2" s="21">
        <f t="shared" si="0"/>
        <v>54.923088305805798</v>
      </c>
      <c r="G2" s="21">
        <f t="shared" si="0"/>
        <v>67.11074915567346</v>
      </c>
      <c r="H2" s="21">
        <f t="shared" si="0"/>
        <v>142.38853653966856</v>
      </c>
      <c r="I2" s="21">
        <f t="shared" si="0"/>
        <v>100.13032963770158</v>
      </c>
      <c r="J2" s="21">
        <f t="shared" si="0"/>
        <v>115.35180654215945</v>
      </c>
      <c r="K2" s="21">
        <f t="shared" si="0"/>
        <v>111.17479121764211</v>
      </c>
      <c r="L2" s="21">
        <f t="shared" si="0"/>
        <v>90.18880199461853</v>
      </c>
      <c r="M2" s="21">
        <f t="shared" si="0"/>
        <v>86.246585348003549</v>
      </c>
      <c r="N2" s="21">
        <f t="shared" si="0"/>
        <v>134.7172847823428</v>
      </c>
      <c r="O2" s="21">
        <f t="shared" si="0"/>
        <v>22.00008888</v>
      </c>
      <c r="P2" s="21">
        <f t="shared" si="0"/>
        <v>9.4506803999999995</v>
      </c>
      <c r="Q2" s="21">
        <f t="shared" si="0"/>
        <v>18.752074200000003</v>
      </c>
      <c r="R2" s="21">
        <f t="shared" si="0"/>
        <v>9.3114550800000018</v>
      </c>
      <c r="S2" s="21">
        <f t="shared" si="0"/>
        <v>15.60165696</v>
      </c>
      <c r="T2" s="21">
        <f t="shared" si="0"/>
        <v>9.3420856800000021</v>
      </c>
      <c r="U2" s="21">
        <f t="shared" si="0"/>
        <v>8.8481015999999997</v>
      </c>
      <c r="V2" s="21">
        <f t="shared" si="0"/>
        <v>9.7822407600000005</v>
      </c>
      <c r="W2" s="21">
        <f t="shared" si="0"/>
        <v>12.024674279999999</v>
      </c>
      <c r="X2" s="21">
        <f t="shared" si="0"/>
        <v>12.466455480000004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55.212170693303705</v>
      </c>
      <c r="D26" s="27">
        <f t="shared" si="9"/>
        <v>55.790311267178858</v>
      </c>
      <c r="E26" s="27">
        <f t="shared" si="9"/>
        <v>53.477748971678515</v>
      </c>
      <c r="F26" s="27">
        <f t="shared" si="9"/>
        <v>54.923088305805798</v>
      </c>
      <c r="G26" s="27">
        <f t="shared" si="9"/>
        <v>67.11074915567346</v>
      </c>
      <c r="H26" s="27">
        <f t="shared" si="9"/>
        <v>142.38853653966856</v>
      </c>
      <c r="I26" s="27">
        <f t="shared" si="9"/>
        <v>100.13032963770158</v>
      </c>
      <c r="J26" s="27">
        <f t="shared" si="9"/>
        <v>115.35180654215945</v>
      </c>
      <c r="K26" s="27">
        <f t="shared" si="9"/>
        <v>111.17479121764211</v>
      </c>
      <c r="L26" s="27">
        <f t="shared" si="9"/>
        <v>90.18880199461853</v>
      </c>
      <c r="M26" s="27">
        <f t="shared" si="9"/>
        <v>86.246585348003549</v>
      </c>
      <c r="N26" s="27">
        <f t="shared" si="9"/>
        <v>134.7172847823428</v>
      </c>
      <c r="O26" s="27">
        <f t="shared" si="9"/>
        <v>22.00008888</v>
      </c>
      <c r="P26" s="27">
        <f t="shared" si="9"/>
        <v>9.4506803999999995</v>
      </c>
      <c r="Q26" s="27">
        <f t="shared" si="9"/>
        <v>18.752074200000003</v>
      </c>
      <c r="R26" s="27">
        <f t="shared" si="9"/>
        <v>9.3114550800000018</v>
      </c>
      <c r="S26" s="27">
        <f t="shared" si="9"/>
        <v>15.60165696</v>
      </c>
      <c r="T26" s="27">
        <f t="shared" si="9"/>
        <v>9.3420856800000021</v>
      </c>
      <c r="U26" s="27">
        <f t="shared" si="9"/>
        <v>8.8481015999999997</v>
      </c>
      <c r="V26" s="27">
        <f t="shared" si="9"/>
        <v>9.7822407600000005</v>
      </c>
      <c r="W26" s="27">
        <f t="shared" si="9"/>
        <v>12.024674279999999</v>
      </c>
      <c r="X26" s="27">
        <f t="shared" si="9"/>
        <v>12.466455480000004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55.212170693303705</v>
      </c>
      <c r="D33" s="19">
        <f t="shared" si="11"/>
        <v>55.790311267178858</v>
      </c>
      <c r="E33" s="19">
        <f t="shared" si="11"/>
        <v>53.477748971678515</v>
      </c>
      <c r="F33" s="19">
        <f t="shared" si="11"/>
        <v>54.923088305805798</v>
      </c>
      <c r="G33" s="19">
        <f t="shared" si="11"/>
        <v>67.11074915567346</v>
      </c>
      <c r="H33" s="19">
        <f t="shared" si="11"/>
        <v>142.38853653966856</v>
      </c>
      <c r="I33" s="19">
        <f t="shared" si="11"/>
        <v>100.13032963770158</v>
      </c>
      <c r="J33" s="19">
        <f t="shared" si="11"/>
        <v>115.35180654215945</v>
      </c>
      <c r="K33" s="19">
        <f t="shared" si="11"/>
        <v>111.17479121764211</v>
      </c>
      <c r="L33" s="19">
        <f t="shared" si="11"/>
        <v>90.18880199461853</v>
      </c>
      <c r="M33" s="19">
        <f t="shared" si="11"/>
        <v>86.246585348003549</v>
      </c>
      <c r="N33" s="19">
        <f t="shared" si="11"/>
        <v>134.7172847823428</v>
      </c>
      <c r="O33" s="19">
        <f t="shared" si="11"/>
        <v>22.00008888</v>
      </c>
      <c r="P33" s="19">
        <f t="shared" si="11"/>
        <v>9.4506803999999995</v>
      </c>
      <c r="Q33" s="19">
        <f t="shared" si="11"/>
        <v>18.752074200000003</v>
      </c>
      <c r="R33" s="19">
        <f t="shared" si="11"/>
        <v>9.3114550800000018</v>
      </c>
      <c r="S33" s="19">
        <f t="shared" si="11"/>
        <v>15.60165696</v>
      </c>
      <c r="T33" s="19">
        <f t="shared" si="11"/>
        <v>9.3420856800000021</v>
      </c>
      <c r="U33" s="19">
        <f t="shared" si="11"/>
        <v>8.8481015999999997</v>
      </c>
      <c r="V33" s="19">
        <f t="shared" si="11"/>
        <v>9.7822407600000005</v>
      </c>
      <c r="W33" s="19">
        <f t="shared" si="11"/>
        <v>12.024674279999999</v>
      </c>
      <c r="X33" s="19">
        <f t="shared" si="11"/>
        <v>12.466455480000004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5.9693104800000016</v>
      </c>
      <c r="J36" s="8">
        <v>5.9693104800000016</v>
      </c>
      <c r="K36" s="8">
        <v>2.9846552400000008</v>
      </c>
      <c r="L36" s="8">
        <v>5.9693104800000016</v>
      </c>
      <c r="M36" s="8">
        <v>2.9846552400000008</v>
      </c>
      <c r="N36" s="8">
        <v>2.9846552400000008</v>
      </c>
      <c r="O36" s="8">
        <v>2.9846552400000008</v>
      </c>
      <c r="P36" s="8">
        <v>0</v>
      </c>
      <c r="Q36" s="8">
        <v>2.9846552400000008</v>
      </c>
      <c r="R36" s="8">
        <v>2.9846552400000008</v>
      </c>
      <c r="S36" s="8">
        <v>2.9846552400000008</v>
      </c>
      <c r="T36" s="8">
        <v>3.4712319600000003</v>
      </c>
      <c r="U36" s="8">
        <v>3.6234291600000001</v>
      </c>
      <c r="V36" s="8">
        <v>4.014371520000001</v>
      </c>
      <c r="W36" s="8">
        <v>3.8889792000000005</v>
      </c>
      <c r="X36" s="8">
        <v>3.6352414799999999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9.4476600000000026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2.2001400000000004E-2</v>
      </c>
      <c r="U41" s="8">
        <v>1.578924E-2</v>
      </c>
      <c r="V41" s="8">
        <v>1.578924E-2</v>
      </c>
      <c r="W41" s="8">
        <v>6.2121600000000004E-3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55.212170693303705</v>
      </c>
      <c r="D43" s="8">
        <v>55.790311267178858</v>
      </c>
      <c r="E43" s="8">
        <v>53.477748971678515</v>
      </c>
      <c r="F43" s="8">
        <v>54.923088305805798</v>
      </c>
      <c r="G43" s="8">
        <v>49.430789155673452</v>
      </c>
      <c r="H43" s="8">
        <v>45.383829339668523</v>
      </c>
      <c r="I43" s="8">
        <v>34.74716923770157</v>
      </c>
      <c r="J43" s="8">
        <v>24.896061662159457</v>
      </c>
      <c r="K43" s="8">
        <v>29.516967897642107</v>
      </c>
      <c r="L43" s="8">
        <v>30.566523594618531</v>
      </c>
      <c r="M43" s="8">
        <v>20.366752028003543</v>
      </c>
      <c r="N43" s="8">
        <v>24.560719542342788</v>
      </c>
      <c r="O43" s="8">
        <v>12.70284444</v>
      </c>
      <c r="P43" s="8">
        <v>3.1648406399999991</v>
      </c>
      <c r="Q43" s="8">
        <v>3.1717764000000011</v>
      </c>
      <c r="R43" s="8">
        <v>0</v>
      </c>
      <c r="S43" s="8">
        <v>3.1805794799999991</v>
      </c>
      <c r="T43" s="8">
        <v>2.1666247199999997</v>
      </c>
      <c r="U43" s="8">
        <v>1.8710546400000001</v>
      </c>
      <c r="V43" s="8">
        <v>2.5939742400000001</v>
      </c>
      <c r="W43" s="8">
        <v>3.2936857199999992</v>
      </c>
      <c r="X43" s="8">
        <v>2.0897978399999997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87.557047200000028</v>
      </c>
      <c r="I44" s="8">
        <v>59.413849919999997</v>
      </c>
      <c r="J44" s="8">
        <v>84.486434399999993</v>
      </c>
      <c r="K44" s="8">
        <v>78.673168079999996</v>
      </c>
      <c r="L44" s="8">
        <v>53.652967920000002</v>
      </c>
      <c r="M44" s="8">
        <v>62.895178080000008</v>
      </c>
      <c r="N44" s="8">
        <v>107.17191</v>
      </c>
      <c r="O44" s="8">
        <v>6.3125891999999997</v>
      </c>
      <c r="P44" s="8">
        <v>6.28583976</v>
      </c>
      <c r="Q44" s="8">
        <v>12.595642560000002</v>
      </c>
      <c r="R44" s="8">
        <v>6.3267998400000005</v>
      </c>
      <c r="S44" s="8">
        <v>9.4364222400000006</v>
      </c>
      <c r="T44" s="8">
        <v>3.6822276000000014</v>
      </c>
      <c r="U44" s="8">
        <v>3.3378285600000002</v>
      </c>
      <c r="V44" s="8">
        <v>3.1581057600000002</v>
      </c>
      <c r="W44" s="8">
        <v>4.8357972000000009</v>
      </c>
      <c r="X44" s="8">
        <v>6.7414161600000035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17.679960000000001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</v>
      </c>
      <c r="G61" s="49">
        <f t="shared" si="13"/>
        <v>0</v>
      </c>
      <c r="H61" s="49">
        <f t="shared" si="13"/>
        <v>0</v>
      </c>
      <c r="I61" s="49">
        <f t="shared" si="13"/>
        <v>0</v>
      </c>
      <c r="J61" s="49">
        <f t="shared" si="13"/>
        <v>0</v>
      </c>
      <c r="K61" s="49">
        <f t="shared" si="13"/>
        <v>0</v>
      </c>
      <c r="L61" s="49">
        <f t="shared" si="13"/>
        <v>0</v>
      </c>
      <c r="M61" s="49">
        <f t="shared" si="13"/>
        <v>0</v>
      </c>
      <c r="N61" s="49">
        <f t="shared" si="13"/>
        <v>0</v>
      </c>
      <c r="O61" s="49">
        <f t="shared" si="13"/>
        <v>0</v>
      </c>
      <c r="P61" s="49">
        <f t="shared" si="13"/>
        <v>0</v>
      </c>
      <c r="Q61" s="49">
        <f t="shared" si="13"/>
        <v>0</v>
      </c>
      <c r="R61" s="49">
        <f t="shared" si="13"/>
        <v>0</v>
      </c>
      <c r="S61" s="49">
        <f t="shared" si="13"/>
        <v>0</v>
      </c>
      <c r="T61" s="49">
        <f t="shared" si="13"/>
        <v>0</v>
      </c>
      <c r="U61" s="49">
        <f t="shared" si="13"/>
        <v>0</v>
      </c>
      <c r="V61" s="49">
        <f t="shared" si="13"/>
        <v>0</v>
      </c>
      <c r="W61" s="49">
        <f t="shared" si="13"/>
        <v>3.3899039999999998E-2</v>
      </c>
      <c r="X61" s="49">
        <f t="shared" si="13"/>
        <v>3.9251519999999998E-2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3.3899039999999998E-2</v>
      </c>
      <c r="X69" s="52">
        <v>3.9251519999999998E-2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6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156</v>
      </c>
      <c r="B1" s="4" t="s">
        <v>174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1747.6229476799999</v>
      </c>
      <c r="D2" s="21">
        <f t="shared" ref="D2:X2" si="0">SUM(D3,D17,D22,D25,D26,D51,D52)</f>
        <v>1803.4644524400001</v>
      </c>
      <c r="E2" s="21">
        <f t="shared" si="0"/>
        <v>1786.4862217200002</v>
      </c>
      <c r="F2" s="21">
        <f t="shared" si="0"/>
        <v>1892.0287800000001</v>
      </c>
      <c r="G2" s="21">
        <f t="shared" si="0"/>
        <v>1993.6873742399998</v>
      </c>
      <c r="H2" s="21">
        <f t="shared" si="0"/>
        <v>2032.6667461200004</v>
      </c>
      <c r="I2" s="21">
        <f t="shared" si="0"/>
        <v>2020.78167768</v>
      </c>
      <c r="J2" s="21">
        <f t="shared" si="0"/>
        <v>2154.4197501600001</v>
      </c>
      <c r="K2" s="21">
        <f t="shared" si="0"/>
        <v>2196.1451494799999</v>
      </c>
      <c r="L2" s="21">
        <f t="shared" si="0"/>
        <v>2197.2764149200002</v>
      </c>
      <c r="M2" s="21">
        <f t="shared" si="0"/>
        <v>2245.1988207599998</v>
      </c>
      <c r="N2" s="21">
        <f t="shared" si="0"/>
        <v>2177.9591936400002</v>
      </c>
      <c r="O2" s="21">
        <f t="shared" si="0"/>
        <v>2005.8276509999996</v>
      </c>
      <c r="P2" s="21">
        <f t="shared" si="0"/>
        <v>1802.4807171599996</v>
      </c>
      <c r="Q2" s="21">
        <f t="shared" si="0"/>
        <v>1757.3609318400001</v>
      </c>
      <c r="R2" s="21">
        <f t="shared" si="0"/>
        <v>1826.0269473600001</v>
      </c>
      <c r="S2" s="21">
        <f t="shared" si="0"/>
        <v>1939.1558382000003</v>
      </c>
      <c r="T2" s="21">
        <f t="shared" si="0"/>
        <v>2006.0127446400002</v>
      </c>
      <c r="U2" s="21">
        <f t="shared" si="0"/>
        <v>2018.0349097199996</v>
      </c>
      <c r="V2" s="21">
        <f t="shared" si="0"/>
        <v>2038.3199780400003</v>
      </c>
      <c r="W2" s="21">
        <f t="shared" si="0"/>
        <v>1773.958545</v>
      </c>
      <c r="X2" s="21">
        <f t="shared" si="0"/>
        <v>1906.8394237200002</v>
      </c>
    </row>
    <row r="3" spans="1:24" ht="11.25" customHeight="1" x14ac:dyDescent="0.2">
      <c r="A3" s="22" t="s">
        <v>2</v>
      </c>
      <c r="B3" s="23" t="s">
        <v>3</v>
      </c>
      <c r="C3" s="24">
        <f t="shared" ref="C3:V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ref="W3:X3" si="2">SUM(W4,W8,W11)</f>
        <v>0</v>
      </c>
      <c r="X3" s="24">
        <f t="shared" si="2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V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ref="W4:X4" si="4">SUM(W5:W7)</f>
        <v>0</v>
      </c>
      <c r="X4" s="19">
        <f t="shared" si="4"/>
        <v>0</v>
      </c>
    </row>
    <row r="5" spans="1:24" ht="11.25" customHeight="1" x14ac:dyDescent="0.2">
      <c r="A5" s="28" t="s">
        <v>4</v>
      </c>
      <c r="B5" s="7" t="s">
        <v>5</v>
      </c>
      <c r="C5" s="8">
        <f>FC_TRA_RAIL_E!C5+FC_TRA_ROAD_E!C5+FC_TRA_DAVI_E!C5+FC_TRA_DNAVI_E!C5+FC_TRA_PIPE_E!C5</f>
        <v>0</v>
      </c>
      <c r="D5" s="8">
        <f>FC_TRA_RAIL_E!D5+FC_TRA_ROAD_E!D5+FC_TRA_DAVI_E!D5+FC_TRA_DNAVI_E!D5+FC_TRA_PIPE_E!D5</f>
        <v>0</v>
      </c>
      <c r="E5" s="8">
        <f>FC_TRA_RAIL_E!E5+FC_TRA_ROAD_E!E5+FC_TRA_DAVI_E!E5+FC_TRA_DNAVI_E!E5+FC_TRA_PIPE_E!E5</f>
        <v>0</v>
      </c>
      <c r="F5" s="8">
        <f>FC_TRA_RAIL_E!F5+FC_TRA_ROAD_E!F5+FC_TRA_DAVI_E!F5+FC_TRA_DNAVI_E!F5+FC_TRA_PIPE_E!F5</f>
        <v>0</v>
      </c>
      <c r="G5" s="8">
        <f>FC_TRA_RAIL_E!G5+FC_TRA_ROAD_E!G5+FC_TRA_DAVI_E!G5+FC_TRA_DNAVI_E!G5+FC_TRA_PIPE_E!G5</f>
        <v>0</v>
      </c>
      <c r="H5" s="8">
        <f>FC_TRA_RAIL_E!H5+FC_TRA_ROAD_E!H5+FC_TRA_DAVI_E!H5+FC_TRA_DNAVI_E!H5+FC_TRA_PIPE_E!H5</f>
        <v>0</v>
      </c>
      <c r="I5" s="8">
        <f>FC_TRA_RAIL_E!I5+FC_TRA_ROAD_E!I5+FC_TRA_DAVI_E!I5+FC_TRA_DNAVI_E!I5+FC_TRA_PIPE_E!I5</f>
        <v>0</v>
      </c>
      <c r="J5" s="8">
        <f>FC_TRA_RAIL_E!J5+FC_TRA_ROAD_E!J5+FC_TRA_DAVI_E!J5+FC_TRA_DNAVI_E!J5+FC_TRA_PIPE_E!J5</f>
        <v>0</v>
      </c>
      <c r="K5" s="8">
        <f>FC_TRA_RAIL_E!K5+FC_TRA_ROAD_E!K5+FC_TRA_DAVI_E!K5+FC_TRA_DNAVI_E!K5+FC_TRA_PIPE_E!K5</f>
        <v>0</v>
      </c>
      <c r="L5" s="8">
        <f>FC_TRA_RAIL_E!L5+FC_TRA_ROAD_E!L5+FC_TRA_DAVI_E!L5+FC_TRA_DNAVI_E!L5+FC_TRA_PIPE_E!L5</f>
        <v>0</v>
      </c>
      <c r="M5" s="8">
        <f>FC_TRA_RAIL_E!M5+FC_TRA_ROAD_E!M5+FC_TRA_DAVI_E!M5+FC_TRA_DNAVI_E!M5+FC_TRA_PIPE_E!M5</f>
        <v>0</v>
      </c>
      <c r="N5" s="8">
        <f>FC_TRA_RAIL_E!N5+FC_TRA_ROAD_E!N5+FC_TRA_DAVI_E!N5+FC_TRA_DNAVI_E!N5+FC_TRA_PIPE_E!N5</f>
        <v>0</v>
      </c>
      <c r="O5" s="8">
        <f>FC_TRA_RAIL_E!O5+FC_TRA_ROAD_E!O5+FC_TRA_DAVI_E!O5+FC_TRA_DNAVI_E!O5+FC_TRA_PIPE_E!O5</f>
        <v>0</v>
      </c>
      <c r="P5" s="8">
        <f>FC_TRA_RAIL_E!P5+FC_TRA_ROAD_E!P5+FC_TRA_DAVI_E!P5+FC_TRA_DNAVI_E!P5+FC_TRA_PIPE_E!P5</f>
        <v>0</v>
      </c>
      <c r="Q5" s="8">
        <f>FC_TRA_RAIL_E!Q5+FC_TRA_ROAD_E!Q5+FC_TRA_DAVI_E!Q5+FC_TRA_DNAVI_E!Q5+FC_TRA_PIPE_E!Q5</f>
        <v>0</v>
      </c>
      <c r="R5" s="8">
        <f>FC_TRA_RAIL_E!R5+FC_TRA_ROAD_E!R5+FC_TRA_DAVI_E!R5+FC_TRA_DNAVI_E!R5+FC_TRA_PIPE_E!R5</f>
        <v>0</v>
      </c>
      <c r="S5" s="8">
        <f>FC_TRA_RAIL_E!S5+FC_TRA_ROAD_E!S5+FC_TRA_DAVI_E!S5+FC_TRA_DNAVI_E!S5+FC_TRA_PIPE_E!S5</f>
        <v>0</v>
      </c>
      <c r="T5" s="8">
        <f>FC_TRA_RAIL_E!T5+FC_TRA_ROAD_E!T5+FC_TRA_DAVI_E!T5+FC_TRA_DNAVI_E!T5+FC_TRA_PIPE_E!T5</f>
        <v>0</v>
      </c>
      <c r="U5" s="8">
        <f>FC_TRA_RAIL_E!U5+FC_TRA_ROAD_E!U5+FC_TRA_DAVI_E!U5+FC_TRA_DNAVI_E!U5+FC_TRA_PIPE_E!U5</f>
        <v>0</v>
      </c>
      <c r="V5" s="8">
        <f>FC_TRA_RAIL_E!V5+FC_TRA_ROAD_E!V5+FC_TRA_DAVI_E!V5+FC_TRA_DNAVI_E!V5+FC_TRA_PIPE_E!V5</f>
        <v>0</v>
      </c>
      <c r="W5" s="8">
        <f>FC_TRA_RAIL_E!W5+FC_TRA_ROAD_E!W5+FC_TRA_DAVI_E!W5+FC_TRA_DNAVI_E!W5+FC_TRA_PIPE_E!W5</f>
        <v>0</v>
      </c>
      <c r="X5" s="8">
        <f>FC_TRA_RAIL_E!X5+FC_TRA_ROAD_E!X5+FC_TRA_DAVI_E!X5+FC_TRA_DNAVI_E!X5+FC_TRA_PIPE_E!X5</f>
        <v>0</v>
      </c>
    </row>
    <row r="6" spans="1:24" ht="11.25" customHeight="1" x14ac:dyDescent="0.2">
      <c r="A6" s="28" t="s">
        <v>6</v>
      </c>
      <c r="B6" s="7" t="s">
        <v>7</v>
      </c>
      <c r="C6" s="8">
        <f>FC_TRA_RAIL_E!C6+FC_TRA_ROAD_E!C6+FC_TRA_DAVI_E!C6+FC_TRA_DNAVI_E!C6+FC_TRA_PIPE_E!C6</f>
        <v>0</v>
      </c>
      <c r="D6" s="8">
        <f>FC_TRA_RAIL_E!D6+FC_TRA_ROAD_E!D6+FC_TRA_DAVI_E!D6+FC_TRA_DNAVI_E!D6+FC_TRA_PIPE_E!D6</f>
        <v>0</v>
      </c>
      <c r="E6" s="8">
        <f>FC_TRA_RAIL_E!E6+FC_TRA_ROAD_E!E6+FC_TRA_DAVI_E!E6+FC_TRA_DNAVI_E!E6+FC_TRA_PIPE_E!E6</f>
        <v>0</v>
      </c>
      <c r="F6" s="8">
        <f>FC_TRA_RAIL_E!F6+FC_TRA_ROAD_E!F6+FC_TRA_DAVI_E!F6+FC_TRA_DNAVI_E!F6+FC_TRA_PIPE_E!F6</f>
        <v>0</v>
      </c>
      <c r="G6" s="8">
        <f>FC_TRA_RAIL_E!G6+FC_TRA_ROAD_E!G6+FC_TRA_DAVI_E!G6+FC_TRA_DNAVI_E!G6+FC_TRA_PIPE_E!G6</f>
        <v>0</v>
      </c>
      <c r="H6" s="8">
        <f>FC_TRA_RAIL_E!H6+FC_TRA_ROAD_E!H6+FC_TRA_DAVI_E!H6+FC_TRA_DNAVI_E!H6+FC_TRA_PIPE_E!H6</f>
        <v>0</v>
      </c>
      <c r="I6" s="8">
        <f>FC_TRA_RAIL_E!I6+FC_TRA_ROAD_E!I6+FC_TRA_DAVI_E!I6+FC_TRA_DNAVI_E!I6+FC_TRA_PIPE_E!I6</f>
        <v>0</v>
      </c>
      <c r="J6" s="8">
        <f>FC_TRA_RAIL_E!J6+FC_TRA_ROAD_E!J6+FC_TRA_DAVI_E!J6+FC_TRA_DNAVI_E!J6+FC_TRA_PIPE_E!J6</f>
        <v>0</v>
      </c>
      <c r="K6" s="8">
        <f>FC_TRA_RAIL_E!K6+FC_TRA_ROAD_E!K6+FC_TRA_DAVI_E!K6+FC_TRA_DNAVI_E!K6+FC_TRA_PIPE_E!K6</f>
        <v>0</v>
      </c>
      <c r="L6" s="8">
        <f>FC_TRA_RAIL_E!L6+FC_TRA_ROAD_E!L6+FC_TRA_DAVI_E!L6+FC_TRA_DNAVI_E!L6+FC_TRA_PIPE_E!L6</f>
        <v>0</v>
      </c>
      <c r="M6" s="8">
        <f>FC_TRA_RAIL_E!M6+FC_TRA_ROAD_E!M6+FC_TRA_DAVI_E!M6+FC_TRA_DNAVI_E!M6+FC_TRA_PIPE_E!M6</f>
        <v>0</v>
      </c>
      <c r="N6" s="8">
        <f>FC_TRA_RAIL_E!N6+FC_TRA_ROAD_E!N6+FC_TRA_DAVI_E!N6+FC_TRA_DNAVI_E!N6+FC_TRA_PIPE_E!N6</f>
        <v>0</v>
      </c>
      <c r="O6" s="8">
        <f>FC_TRA_RAIL_E!O6+FC_TRA_ROAD_E!O6+FC_TRA_DAVI_E!O6+FC_TRA_DNAVI_E!O6+FC_TRA_PIPE_E!O6</f>
        <v>0</v>
      </c>
      <c r="P6" s="8">
        <f>FC_TRA_RAIL_E!P6+FC_TRA_ROAD_E!P6+FC_TRA_DAVI_E!P6+FC_TRA_DNAVI_E!P6+FC_TRA_PIPE_E!P6</f>
        <v>0</v>
      </c>
      <c r="Q6" s="8">
        <f>FC_TRA_RAIL_E!Q6+FC_TRA_ROAD_E!Q6+FC_TRA_DAVI_E!Q6+FC_TRA_DNAVI_E!Q6+FC_TRA_PIPE_E!Q6</f>
        <v>0</v>
      </c>
      <c r="R6" s="8">
        <f>FC_TRA_RAIL_E!R6+FC_TRA_ROAD_E!R6+FC_TRA_DAVI_E!R6+FC_TRA_DNAVI_E!R6+FC_TRA_PIPE_E!R6</f>
        <v>0</v>
      </c>
      <c r="S6" s="8">
        <f>FC_TRA_RAIL_E!S6+FC_TRA_ROAD_E!S6+FC_TRA_DAVI_E!S6+FC_TRA_DNAVI_E!S6+FC_TRA_PIPE_E!S6</f>
        <v>0</v>
      </c>
      <c r="T6" s="8">
        <f>FC_TRA_RAIL_E!T6+FC_TRA_ROAD_E!T6+FC_TRA_DAVI_E!T6+FC_TRA_DNAVI_E!T6+FC_TRA_PIPE_E!T6</f>
        <v>0</v>
      </c>
      <c r="U6" s="8">
        <f>FC_TRA_RAIL_E!U6+FC_TRA_ROAD_E!U6+FC_TRA_DAVI_E!U6+FC_TRA_DNAVI_E!U6+FC_TRA_PIPE_E!U6</f>
        <v>0</v>
      </c>
      <c r="V6" s="8">
        <f>FC_TRA_RAIL_E!V6+FC_TRA_ROAD_E!V6+FC_TRA_DAVI_E!V6+FC_TRA_DNAVI_E!V6+FC_TRA_PIPE_E!V6</f>
        <v>0</v>
      </c>
      <c r="W6" s="8">
        <f>FC_TRA_RAIL_E!W6+FC_TRA_ROAD_E!W6+FC_TRA_DAVI_E!W6+FC_TRA_DNAVI_E!W6+FC_TRA_PIPE_E!W6</f>
        <v>0</v>
      </c>
      <c r="X6" s="8">
        <f>FC_TRA_RAIL_E!X6+FC_TRA_ROAD_E!X6+FC_TRA_DAVI_E!X6+FC_TRA_DNAVI_E!X6+FC_TRA_PIPE_E!X6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FC_TRA_RAIL_E!C7+FC_TRA_ROAD_E!C7+FC_TRA_DAVI_E!C7+FC_TRA_DNAVI_E!C7+FC_TRA_PIPE_E!C7</f>
        <v>0</v>
      </c>
      <c r="D7" s="8">
        <f>FC_TRA_RAIL_E!D7+FC_TRA_ROAD_E!D7+FC_TRA_DAVI_E!D7+FC_TRA_DNAVI_E!D7+FC_TRA_PIPE_E!D7</f>
        <v>0</v>
      </c>
      <c r="E7" s="8">
        <f>FC_TRA_RAIL_E!E7+FC_TRA_ROAD_E!E7+FC_TRA_DAVI_E!E7+FC_TRA_DNAVI_E!E7+FC_TRA_PIPE_E!E7</f>
        <v>0</v>
      </c>
      <c r="F7" s="8">
        <f>FC_TRA_RAIL_E!F7+FC_TRA_ROAD_E!F7+FC_TRA_DAVI_E!F7+FC_TRA_DNAVI_E!F7+FC_TRA_PIPE_E!F7</f>
        <v>0</v>
      </c>
      <c r="G7" s="8">
        <f>FC_TRA_RAIL_E!G7+FC_TRA_ROAD_E!G7+FC_TRA_DAVI_E!G7+FC_TRA_DNAVI_E!G7+FC_TRA_PIPE_E!G7</f>
        <v>0</v>
      </c>
      <c r="H7" s="8">
        <f>FC_TRA_RAIL_E!H7+FC_TRA_ROAD_E!H7+FC_TRA_DAVI_E!H7+FC_TRA_DNAVI_E!H7+FC_TRA_PIPE_E!H7</f>
        <v>0</v>
      </c>
      <c r="I7" s="8">
        <f>FC_TRA_RAIL_E!I7+FC_TRA_ROAD_E!I7+FC_TRA_DAVI_E!I7+FC_TRA_DNAVI_E!I7+FC_TRA_PIPE_E!I7</f>
        <v>0</v>
      </c>
      <c r="J7" s="8">
        <f>FC_TRA_RAIL_E!J7+FC_TRA_ROAD_E!J7+FC_TRA_DAVI_E!J7+FC_TRA_DNAVI_E!J7+FC_TRA_PIPE_E!J7</f>
        <v>0</v>
      </c>
      <c r="K7" s="8">
        <f>FC_TRA_RAIL_E!K7+FC_TRA_ROAD_E!K7+FC_TRA_DAVI_E!K7+FC_TRA_DNAVI_E!K7+FC_TRA_PIPE_E!K7</f>
        <v>0</v>
      </c>
      <c r="L7" s="8">
        <f>FC_TRA_RAIL_E!L7+FC_TRA_ROAD_E!L7+FC_TRA_DAVI_E!L7+FC_TRA_DNAVI_E!L7+FC_TRA_PIPE_E!L7</f>
        <v>0</v>
      </c>
      <c r="M7" s="8">
        <f>FC_TRA_RAIL_E!M7+FC_TRA_ROAD_E!M7+FC_TRA_DAVI_E!M7+FC_TRA_DNAVI_E!M7+FC_TRA_PIPE_E!M7</f>
        <v>0</v>
      </c>
      <c r="N7" s="8">
        <f>FC_TRA_RAIL_E!N7+FC_TRA_ROAD_E!N7+FC_TRA_DAVI_E!N7+FC_TRA_DNAVI_E!N7+FC_TRA_PIPE_E!N7</f>
        <v>0</v>
      </c>
      <c r="O7" s="8">
        <f>FC_TRA_RAIL_E!O7+FC_TRA_ROAD_E!O7+FC_TRA_DAVI_E!O7+FC_TRA_DNAVI_E!O7+FC_TRA_PIPE_E!O7</f>
        <v>0</v>
      </c>
      <c r="P7" s="8">
        <f>FC_TRA_RAIL_E!P7+FC_TRA_ROAD_E!P7+FC_TRA_DAVI_E!P7+FC_TRA_DNAVI_E!P7+FC_TRA_PIPE_E!P7</f>
        <v>0</v>
      </c>
      <c r="Q7" s="8">
        <f>FC_TRA_RAIL_E!Q7+FC_TRA_ROAD_E!Q7+FC_TRA_DAVI_E!Q7+FC_TRA_DNAVI_E!Q7+FC_TRA_PIPE_E!Q7</f>
        <v>0</v>
      </c>
      <c r="R7" s="8">
        <f>FC_TRA_RAIL_E!R7+FC_TRA_ROAD_E!R7+FC_TRA_DAVI_E!R7+FC_TRA_DNAVI_E!R7+FC_TRA_PIPE_E!R7</f>
        <v>0</v>
      </c>
      <c r="S7" s="8">
        <f>FC_TRA_RAIL_E!S7+FC_TRA_ROAD_E!S7+FC_TRA_DAVI_E!S7+FC_TRA_DNAVI_E!S7+FC_TRA_PIPE_E!S7</f>
        <v>0</v>
      </c>
      <c r="T7" s="8">
        <f>FC_TRA_RAIL_E!T7+FC_TRA_ROAD_E!T7+FC_TRA_DAVI_E!T7+FC_TRA_DNAVI_E!T7+FC_TRA_PIPE_E!T7</f>
        <v>0</v>
      </c>
      <c r="U7" s="8">
        <f>FC_TRA_RAIL_E!U7+FC_TRA_ROAD_E!U7+FC_TRA_DAVI_E!U7+FC_TRA_DNAVI_E!U7+FC_TRA_PIPE_E!U7</f>
        <v>0</v>
      </c>
      <c r="V7" s="8">
        <f>FC_TRA_RAIL_E!V7+FC_TRA_ROAD_E!V7+FC_TRA_DAVI_E!V7+FC_TRA_DNAVI_E!V7+FC_TRA_PIPE_E!V7</f>
        <v>0</v>
      </c>
      <c r="W7" s="8">
        <f>FC_TRA_RAIL_E!W7+FC_TRA_ROAD_E!W7+FC_TRA_DAVI_E!W7+FC_TRA_DNAVI_E!W7+FC_TRA_PIPE_E!W7</f>
        <v>0</v>
      </c>
      <c r="X7" s="8">
        <f>FC_TRA_RAIL_E!X7+FC_TRA_ROAD_E!X7+FC_TRA_DAVI_E!X7+FC_TRA_DNAVI_E!X7+FC_TRA_PIPE_E!X7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V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ref="W8:X8" si="6">SUM(W9:W10)</f>
        <v>0</v>
      </c>
      <c r="X8" s="19">
        <f t="shared" si="6"/>
        <v>0</v>
      </c>
    </row>
    <row r="9" spans="1:24" ht="11.25" customHeight="1" x14ac:dyDescent="0.2">
      <c r="A9" s="28" t="s">
        <v>10</v>
      </c>
      <c r="B9" s="7" t="s">
        <v>11</v>
      </c>
      <c r="C9" s="8">
        <f>FC_TRA_RAIL_E!C9+FC_TRA_ROAD_E!C9+FC_TRA_DAVI_E!C9+FC_TRA_DNAVI_E!C9+FC_TRA_PIPE_E!C9</f>
        <v>0</v>
      </c>
      <c r="D9" s="8">
        <f>FC_TRA_RAIL_E!D9+FC_TRA_ROAD_E!D9+FC_TRA_DAVI_E!D9+FC_TRA_DNAVI_E!D9+FC_TRA_PIPE_E!D9</f>
        <v>0</v>
      </c>
      <c r="E9" s="8">
        <f>FC_TRA_RAIL_E!E9+FC_TRA_ROAD_E!E9+FC_TRA_DAVI_E!E9+FC_TRA_DNAVI_E!E9+FC_TRA_PIPE_E!E9</f>
        <v>0</v>
      </c>
      <c r="F9" s="8">
        <f>FC_TRA_RAIL_E!F9+FC_TRA_ROAD_E!F9+FC_TRA_DAVI_E!F9+FC_TRA_DNAVI_E!F9+FC_TRA_PIPE_E!F9</f>
        <v>0</v>
      </c>
      <c r="G9" s="8">
        <f>FC_TRA_RAIL_E!G9+FC_TRA_ROAD_E!G9+FC_TRA_DAVI_E!G9+FC_TRA_DNAVI_E!G9+FC_TRA_PIPE_E!G9</f>
        <v>0</v>
      </c>
      <c r="H9" s="8">
        <f>FC_TRA_RAIL_E!H9+FC_TRA_ROAD_E!H9+FC_TRA_DAVI_E!H9+FC_TRA_DNAVI_E!H9+FC_TRA_PIPE_E!H9</f>
        <v>0</v>
      </c>
      <c r="I9" s="8">
        <f>FC_TRA_RAIL_E!I9+FC_TRA_ROAD_E!I9+FC_TRA_DAVI_E!I9+FC_TRA_DNAVI_E!I9+FC_TRA_PIPE_E!I9</f>
        <v>0</v>
      </c>
      <c r="J9" s="8">
        <f>FC_TRA_RAIL_E!J9+FC_TRA_ROAD_E!J9+FC_TRA_DAVI_E!J9+FC_TRA_DNAVI_E!J9+FC_TRA_PIPE_E!J9</f>
        <v>0</v>
      </c>
      <c r="K9" s="8">
        <f>FC_TRA_RAIL_E!K9+FC_TRA_ROAD_E!K9+FC_TRA_DAVI_E!K9+FC_TRA_DNAVI_E!K9+FC_TRA_PIPE_E!K9</f>
        <v>0</v>
      </c>
      <c r="L9" s="8">
        <f>FC_TRA_RAIL_E!L9+FC_TRA_ROAD_E!L9+FC_TRA_DAVI_E!L9+FC_TRA_DNAVI_E!L9+FC_TRA_PIPE_E!L9</f>
        <v>0</v>
      </c>
      <c r="M9" s="8">
        <f>FC_TRA_RAIL_E!M9+FC_TRA_ROAD_E!M9+FC_TRA_DAVI_E!M9+FC_TRA_DNAVI_E!M9+FC_TRA_PIPE_E!M9</f>
        <v>0</v>
      </c>
      <c r="N9" s="8">
        <f>FC_TRA_RAIL_E!N9+FC_TRA_ROAD_E!N9+FC_TRA_DAVI_E!N9+FC_TRA_DNAVI_E!N9+FC_TRA_PIPE_E!N9</f>
        <v>0</v>
      </c>
      <c r="O9" s="8">
        <f>FC_TRA_RAIL_E!O9+FC_TRA_ROAD_E!O9+FC_TRA_DAVI_E!O9+FC_TRA_DNAVI_E!O9+FC_TRA_PIPE_E!O9</f>
        <v>0</v>
      </c>
      <c r="P9" s="8">
        <f>FC_TRA_RAIL_E!P9+FC_TRA_ROAD_E!P9+FC_TRA_DAVI_E!P9+FC_TRA_DNAVI_E!P9+FC_TRA_PIPE_E!P9</f>
        <v>0</v>
      </c>
      <c r="Q9" s="8">
        <f>FC_TRA_RAIL_E!Q9+FC_TRA_ROAD_E!Q9+FC_TRA_DAVI_E!Q9+FC_TRA_DNAVI_E!Q9+FC_TRA_PIPE_E!Q9</f>
        <v>0</v>
      </c>
      <c r="R9" s="8">
        <f>FC_TRA_RAIL_E!R9+FC_TRA_ROAD_E!R9+FC_TRA_DAVI_E!R9+FC_TRA_DNAVI_E!R9+FC_TRA_PIPE_E!R9</f>
        <v>0</v>
      </c>
      <c r="S9" s="8">
        <f>FC_TRA_RAIL_E!S9+FC_TRA_ROAD_E!S9+FC_TRA_DAVI_E!S9+FC_TRA_DNAVI_E!S9+FC_TRA_PIPE_E!S9</f>
        <v>0</v>
      </c>
      <c r="T9" s="8">
        <f>FC_TRA_RAIL_E!T9+FC_TRA_ROAD_E!T9+FC_TRA_DAVI_E!T9+FC_TRA_DNAVI_E!T9+FC_TRA_PIPE_E!T9</f>
        <v>0</v>
      </c>
      <c r="U9" s="8">
        <f>FC_TRA_RAIL_E!U9+FC_TRA_ROAD_E!U9+FC_TRA_DAVI_E!U9+FC_TRA_DNAVI_E!U9+FC_TRA_PIPE_E!U9</f>
        <v>0</v>
      </c>
      <c r="V9" s="8">
        <f>FC_TRA_RAIL_E!V9+FC_TRA_ROAD_E!V9+FC_TRA_DAVI_E!V9+FC_TRA_DNAVI_E!V9+FC_TRA_PIPE_E!V9</f>
        <v>0</v>
      </c>
      <c r="W9" s="8">
        <f>FC_TRA_RAIL_E!W9+FC_TRA_ROAD_E!W9+FC_TRA_DAVI_E!W9+FC_TRA_DNAVI_E!W9+FC_TRA_PIPE_E!W9</f>
        <v>0</v>
      </c>
      <c r="X9" s="8">
        <f>FC_TRA_RAIL_E!X9+FC_TRA_ROAD_E!X9+FC_TRA_DAVI_E!X9+FC_TRA_DNAVI_E!X9+FC_TRA_PIPE_E!X9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FC_TRA_RAIL_E!C10+FC_TRA_ROAD_E!C10+FC_TRA_DAVI_E!C10+FC_TRA_DNAVI_E!C10+FC_TRA_PIPE_E!C10</f>
        <v>0</v>
      </c>
      <c r="D10" s="8">
        <f>FC_TRA_RAIL_E!D10+FC_TRA_ROAD_E!D10+FC_TRA_DAVI_E!D10+FC_TRA_DNAVI_E!D10+FC_TRA_PIPE_E!D10</f>
        <v>0</v>
      </c>
      <c r="E10" s="8">
        <f>FC_TRA_RAIL_E!E10+FC_TRA_ROAD_E!E10+FC_TRA_DAVI_E!E10+FC_TRA_DNAVI_E!E10+FC_TRA_PIPE_E!E10</f>
        <v>0</v>
      </c>
      <c r="F10" s="8">
        <f>FC_TRA_RAIL_E!F10+FC_TRA_ROAD_E!F10+FC_TRA_DAVI_E!F10+FC_TRA_DNAVI_E!F10+FC_TRA_PIPE_E!F10</f>
        <v>0</v>
      </c>
      <c r="G10" s="8">
        <f>FC_TRA_RAIL_E!G10+FC_TRA_ROAD_E!G10+FC_TRA_DAVI_E!G10+FC_TRA_DNAVI_E!G10+FC_TRA_PIPE_E!G10</f>
        <v>0</v>
      </c>
      <c r="H10" s="8">
        <f>FC_TRA_RAIL_E!H10+FC_TRA_ROAD_E!H10+FC_TRA_DAVI_E!H10+FC_TRA_DNAVI_E!H10+FC_TRA_PIPE_E!H10</f>
        <v>0</v>
      </c>
      <c r="I10" s="8">
        <f>FC_TRA_RAIL_E!I10+FC_TRA_ROAD_E!I10+FC_TRA_DAVI_E!I10+FC_TRA_DNAVI_E!I10+FC_TRA_PIPE_E!I10</f>
        <v>0</v>
      </c>
      <c r="J10" s="8">
        <f>FC_TRA_RAIL_E!J10+FC_TRA_ROAD_E!J10+FC_TRA_DAVI_E!J10+FC_TRA_DNAVI_E!J10+FC_TRA_PIPE_E!J10</f>
        <v>0</v>
      </c>
      <c r="K10" s="8">
        <f>FC_TRA_RAIL_E!K10+FC_TRA_ROAD_E!K10+FC_TRA_DAVI_E!K10+FC_TRA_DNAVI_E!K10+FC_TRA_PIPE_E!K10</f>
        <v>0</v>
      </c>
      <c r="L10" s="8">
        <f>FC_TRA_RAIL_E!L10+FC_TRA_ROAD_E!L10+FC_TRA_DAVI_E!L10+FC_TRA_DNAVI_E!L10+FC_TRA_PIPE_E!L10</f>
        <v>0</v>
      </c>
      <c r="M10" s="8">
        <f>FC_TRA_RAIL_E!M10+FC_TRA_ROAD_E!M10+FC_TRA_DAVI_E!M10+FC_TRA_DNAVI_E!M10+FC_TRA_PIPE_E!M10</f>
        <v>0</v>
      </c>
      <c r="N10" s="8">
        <f>FC_TRA_RAIL_E!N10+FC_TRA_ROAD_E!N10+FC_TRA_DAVI_E!N10+FC_TRA_DNAVI_E!N10+FC_TRA_PIPE_E!N10</f>
        <v>0</v>
      </c>
      <c r="O10" s="8">
        <f>FC_TRA_RAIL_E!O10+FC_TRA_ROAD_E!O10+FC_TRA_DAVI_E!O10+FC_TRA_DNAVI_E!O10+FC_TRA_PIPE_E!O10</f>
        <v>0</v>
      </c>
      <c r="P10" s="8">
        <f>FC_TRA_RAIL_E!P10+FC_TRA_ROAD_E!P10+FC_TRA_DAVI_E!P10+FC_TRA_DNAVI_E!P10+FC_TRA_PIPE_E!P10</f>
        <v>0</v>
      </c>
      <c r="Q10" s="8">
        <f>FC_TRA_RAIL_E!Q10+FC_TRA_ROAD_E!Q10+FC_TRA_DAVI_E!Q10+FC_TRA_DNAVI_E!Q10+FC_TRA_PIPE_E!Q10</f>
        <v>0</v>
      </c>
      <c r="R10" s="8">
        <f>FC_TRA_RAIL_E!R10+FC_TRA_ROAD_E!R10+FC_TRA_DAVI_E!R10+FC_TRA_DNAVI_E!R10+FC_TRA_PIPE_E!R10</f>
        <v>0</v>
      </c>
      <c r="S10" s="8">
        <f>FC_TRA_RAIL_E!S10+FC_TRA_ROAD_E!S10+FC_TRA_DAVI_E!S10+FC_TRA_DNAVI_E!S10+FC_TRA_PIPE_E!S10</f>
        <v>0</v>
      </c>
      <c r="T10" s="8">
        <f>FC_TRA_RAIL_E!T10+FC_TRA_ROAD_E!T10+FC_TRA_DAVI_E!T10+FC_TRA_DNAVI_E!T10+FC_TRA_PIPE_E!T10</f>
        <v>0</v>
      </c>
      <c r="U10" s="8">
        <f>FC_TRA_RAIL_E!U10+FC_TRA_ROAD_E!U10+FC_TRA_DAVI_E!U10+FC_TRA_DNAVI_E!U10+FC_TRA_PIPE_E!U10</f>
        <v>0</v>
      </c>
      <c r="V10" s="8">
        <f>FC_TRA_RAIL_E!V10+FC_TRA_ROAD_E!V10+FC_TRA_DAVI_E!V10+FC_TRA_DNAVI_E!V10+FC_TRA_PIPE_E!V10</f>
        <v>0</v>
      </c>
      <c r="W10" s="8">
        <f>FC_TRA_RAIL_E!W10+FC_TRA_ROAD_E!W10+FC_TRA_DAVI_E!W10+FC_TRA_DNAVI_E!W10+FC_TRA_PIPE_E!W10</f>
        <v>0</v>
      </c>
      <c r="X10" s="8">
        <f>FC_TRA_RAIL_E!X10+FC_TRA_ROAD_E!X10+FC_TRA_DAVI_E!X10+FC_TRA_DNAVI_E!X10+FC_TRA_PIPE_E!X10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V11" si="7">SUM(C12:C16)</f>
        <v>0</v>
      </c>
      <c r="D11" s="19">
        <f t="shared" si="7"/>
        <v>0</v>
      </c>
      <c r="E11" s="19">
        <f t="shared" si="7"/>
        <v>0</v>
      </c>
      <c r="F11" s="19">
        <f t="shared" si="7"/>
        <v>0</v>
      </c>
      <c r="G11" s="19">
        <f t="shared" si="7"/>
        <v>0</v>
      </c>
      <c r="H11" s="19">
        <f t="shared" si="7"/>
        <v>0</v>
      </c>
      <c r="I11" s="19">
        <f t="shared" si="7"/>
        <v>0</v>
      </c>
      <c r="J11" s="19">
        <f t="shared" si="7"/>
        <v>0</v>
      </c>
      <c r="K11" s="19">
        <f t="shared" si="7"/>
        <v>0</v>
      </c>
      <c r="L11" s="19">
        <f t="shared" si="7"/>
        <v>0</v>
      </c>
      <c r="M11" s="19">
        <f t="shared" si="7"/>
        <v>0</v>
      </c>
      <c r="N11" s="19">
        <f t="shared" si="7"/>
        <v>0</v>
      </c>
      <c r="O11" s="19">
        <f t="shared" si="7"/>
        <v>0</v>
      </c>
      <c r="P11" s="19">
        <f t="shared" si="7"/>
        <v>0</v>
      </c>
      <c r="Q11" s="19">
        <f t="shared" si="7"/>
        <v>0</v>
      </c>
      <c r="R11" s="19">
        <f t="shared" si="7"/>
        <v>0</v>
      </c>
      <c r="S11" s="19">
        <f t="shared" si="7"/>
        <v>0</v>
      </c>
      <c r="T11" s="19">
        <f t="shared" si="7"/>
        <v>0</v>
      </c>
      <c r="U11" s="19">
        <f t="shared" si="7"/>
        <v>0</v>
      </c>
      <c r="V11" s="19">
        <f t="shared" si="7"/>
        <v>0</v>
      </c>
      <c r="W11" s="19">
        <f t="shared" ref="W11:X11" si="8">SUM(W12:W16)</f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f>FC_TRA_RAIL_E!C12+FC_TRA_ROAD_E!C12+FC_TRA_DAVI_E!C12+FC_TRA_DNAVI_E!C12+FC_TRA_PIPE_E!C12</f>
        <v>0</v>
      </c>
      <c r="D12" s="8">
        <f>FC_TRA_RAIL_E!D12+FC_TRA_ROAD_E!D12+FC_TRA_DAVI_E!D12+FC_TRA_DNAVI_E!D12+FC_TRA_PIPE_E!D12</f>
        <v>0</v>
      </c>
      <c r="E12" s="8">
        <f>FC_TRA_RAIL_E!E12+FC_TRA_ROAD_E!E12+FC_TRA_DAVI_E!E12+FC_TRA_DNAVI_E!E12+FC_TRA_PIPE_E!E12</f>
        <v>0</v>
      </c>
      <c r="F12" s="8">
        <f>FC_TRA_RAIL_E!F12+FC_TRA_ROAD_E!F12+FC_TRA_DAVI_E!F12+FC_TRA_DNAVI_E!F12+FC_TRA_PIPE_E!F12</f>
        <v>0</v>
      </c>
      <c r="G12" s="8">
        <f>FC_TRA_RAIL_E!G12+FC_TRA_ROAD_E!G12+FC_TRA_DAVI_E!G12+FC_TRA_DNAVI_E!G12+FC_TRA_PIPE_E!G12</f>
        <v>0</v>
      </c>
      <c r="H12" s="8">
        <f>FC_TRA_RAIL_E!H12+FC_TRA_ROAD_E!H12+FC_TRA_DAVI_E!H12+FC_TRA_DNAVI_E!H12+FC_TRA_PIPE_E!H12</f>
        <v>0</v>
      </c>
      <c r="I12" s="8">
        <f>FC_TRA_RAIL_E!I12+FC_TRA_ROAD_E!I12+FC_TRA_DAVI_E!I12+FC_TRA_DNAVI_E!I12+FC_TRA_PIPE_E!I12</f>
        <v>0</v>
      </c>
      <c r="J12" s="8">
        <f>FC_TRA_RAIL_E!J12+FC_TRA_ROAD_E!J12+FC_TRA_DAVI_E!J12+FC_TRA_DNAVI_E!J12+FC_TRA_PIPE_E!J12</f>
        <v>0</v>
      </c>
      <c r="K12" s="8">
        <f>FC_TRA_RAIL_E!K12+FC_TRA_ROAD_E!K12+FC_TRA_DAVI_E!K12+FC_TRA_DNAVI_E!K12+FC_TRA_PIPE_E!K12</f>
        <v>0</v>
      </c>
      <c r="L12" s="8">
        <f>FC_TRA_RAIL_E!L12+FC_TRA_ROAD_E!L12+FC_TRA_DAVI_E!L12+FC_TRA_DNAVI_E!L12+FC_TRA_PIPE_E!L12</f>
        <v>0</v>
      </c>
      <c r="M12" s="8">
        <f>FC_TRA_RAIL_E!M12+FC_TRA_ROAD_E!M12+FC_TRA_DAVI_E!M12+FC_TRA_DNAVI_E!M12+FC_TRA_PIPE_E!M12</f>
        <v>0</v>
      </c>
      <c r="N12" s="8">
        <f>FC_TRA_RAIL_E!N12+FC_TRA_ROAD_E!N12+FC_TRA_DAVI_E!N12+FC_TRA_DNAVI_E!N12+FC_TRA_PIPE_E!N12</f>
        <v>0</v>
      </c>
      <c r="O12" s="8">
        <f>FC_TRA_RAIL_E!O12+FC_TRA_ROAD_E!O12+FC_TRA_DAVI_E!O12+FC_TRA_DNAVI_E!O12+FC_TRA_PIPE_E!O12</f>
        <v>0</v>
      </c>
      <c r="P12" s="8">
        <f>FC_TRA_RAIL_E!P12+FC_TRA_ROAD_E!P12+FC_TRA_DAVI_E!P12+FC_TRA_DNAVI_E!P12+FC_TRA_PIPE_E!P12</f>
        <v>0</v>
      </c>
      <c r="Q12" s="8">
        <f>FC_TRA_RAIL_E!Q12+FC_TRA_ROAD_E!Q12+FC_TRA_DAVI_E!Q12+FC_TRA_DNAVI_E!Q12+FC_TRA_PIPE_E!Q12</f>
        <v>0</v>
      </c>
      <c r="R12" s="8">
        <f>FC_TRA_RAIL_E!R12+FC_TRA_ROAD_E!R12+FC_TRA_DAVI_E!R12+FC_TRA_DNAVI_E!R12+FC_TRA_PIPE_E!R12</f>
        <v>0</v>
      </c>
      <c r="S12" s="8">
        <f>FC_TRA_RAIL_E!S12+FC_TRA_ROAD_E!S12+FC_TRA_DAVI_E!S12+FC_TRA_DNAVI_E!S12+FC_TRA_PIPE_E!S12</f>
        <v>0</v>
      </c>
      <c r="T12" s="8">
        <f>FC_TRA_RAIL_E!T12+FC_TRA_ROAD_E!T12+FC_TRA_DAVI_E!T12+FC_TRA_DNAVI_E!T12+FC_TRA_PIPE_E!T12</f>
        <v>0</v>
      </c>
      <c r="U12" s="8">
        <f>FC_TRA_RAIL_E!U12+FC_TRA_ROAD_E!U12+FC_TRA_DAVI_E!U12+FC_TRA_DNAVI_E!U12+FC_TRA_PIPE_E!U12</f>
        <v>0</v>
      </c>
      <c r="V12" s="8">
        <f>FC_TRA_RAIL_E!V12+FC_TRA_ROAD_E!V12+FC_TRA_DAVI_E!V12+FC_TRA_DNAVI_E!V12+FC_TRA_PIPE_E!V12</f>
        <v>0</v>
      </c>
      <c r="W12" s="8">
        <f>FC_TRA_RAIL_E!W12+FC_TRA_ROAD_E!W12+FC_TRA_DAVI_E!W12+FC_TRA_DNAVI_E!W12+FC_TRA_PIPE_E!W12</f>
        <v>0</v>
      </c>
      <c r="X12" s="8">
        <f>FC_TRA_RAIL_E!X12+FC_TRA_ROAD_E!X12+FC_TRA_DAVI_E!X12+FC_TRA_DNAVI_E!X12+FC_TRA_PIPE_E!X12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FC_TRA_RAIL_E!C13+FC_TRA_ROAD_E!C13+FC_TRA_DAVI_E!C13+FC_TRA_DNAVI_E!C13+FC_TRA_PIPE_E!C13</f>
        <v>0</v>
      </c>
      <c r="D13" s="8">
        <f>FC_TRA_RAIL_E!D13+FC_TRA_ROAD_E!D13+FC_TRA_DAVI_E!D13+FC_TRA_DNAVI_E!D13+FC_TRA_PIPE_E!D13</f>
        <v>0</v>
      </c>
      <c r="E13" s="8">
        <f>FC_TRA_RAIL_E!E13+FC_TRA_ROAD_E!E13+FC_TRA_DAVI_E!E13+FC_TRA_DNAVI_E!E13+FC_TRA_PIPE_E!E13</f>
        <v>0</v>
      </c>
      <c r="F13" s="8">
        <f>FC_TRA_RAIL_E!F13+FC_TRA_ROAD_E!F13+FC_TRA_DAVI_E!F13+FC_TRA_DNAVI_E!F13+FC_TRA_PIPE_E!F13</f>
        <v>0</v>
      </c>
      <c r="G13" s="8">
        <f>FC_TRA_RAIL_E!G13+FC_TRA_ROAD_E!G13+FC_TRA_DAVI_E!G13+FC_TRA_DNAVI_E!G13+FC_TRA_PIPE_E!G13</f>
        <v>0</v>
      </c>
      <c r="H13" s="8">
        <f>FC_TRA_RAIL_E!H13+FC_TRA_ROAD_E!H13+FC_TRA_DAVI_E!H13+FC_TRA_DNAVI_E!H13+FC_TRA_PIPE_E!H13</f>
        <v>0</v>
      </c>
      <c r="I13" s="8">
        <f>FC_TRA_RAIL_E!I13+FC_TRA_ROAD_E!I13+FC_TRA_DAVI_E!I13+FC_TRA_DNAVI_E!I13+FC_TRA_PIPE_E!I13</f>
        <v>0</v>
      </c>
      <c r="J13" s="8">
        <f>FC_TRA_RAIL_E!J13+FC_TRA_ROAD_E!J13+FC_TRA_DAVI_E!J13+FC_TRA_DNAVI_E!J13+FC_TRA_PIPE_E!J13</f>
        <v>0</v>
      </c>
      <c r="K13" s="8">
        <f>FC_TRA_RAIL_E!K13+FC_TRA_ROAD_E!K13+FC_TRA_DAVI_E!K13+FC_TRA_DNAVI_E!K13+FC_TRA_PIPE_E!K13</f>
        <v>0</v>
      </c>
      <c r="L13" s="8">
        <f>FC_TRA_RAIL_E!L13+FC_TRA_ROAD_E!L13+FC_TRA_DAVI_E!L13+FC_TRA_DNAVI_E!L13+FC_TRA_PIPE_E!L13</f>
        <v>0</v>
      </c>
      <c r="M13" s="8">
        <f>FC_TRA_RAIL_E!M13+FC_TRA_ROAD_E!M13+FC_TRA_DAVI_E!M13+FC_TRA_DNAVI_E!M13+FC_TRA_PIPE_E!M13</f>
        <v>0</v>
      </c>
      <c r="N13" s="8">
        <f>FC_TRA_RAIL_E!N13+FC_TRA_ROAD_E!N13+FC_TRA_DAVI_E!N13+FC_TRA_DNAVI_E!N13+FC_TRA_PIPE_E!N13</f>
        <v>0</v>
      </c>
      <c r="O13" s="8">
        <f>FC_TRA_RAIL_E!O13+FC_TRA_ROAD_E!O13+FC_TRA_DAVI_E!O13+FC_TRA_DNAVI_E!O13+FC_TRA_PIPE_E!O13</f>
        <v>0</v>
      </c>
      <c r="P13" s="8">
        <f>FC_TRA_RAIL_E!P13+FC_TRA_ROAD_E!P13+FC_TRA_DAVI_E!P13+FC_TRA_DNAVI_E!P13+FC_TRA_PIPE_E!P13</f>
        <v>0</v>
      </c>
      <c r="Q13" s="8">
        <f>FC_TRA_RAIL_E!Q13+FC_TRA_ROAD_E!Q13+FC_TRA_DAVI_E!Q13+FC_TRA_DNAVI_E!Q13+FC_TRA_PIPE_E!Q13</f>
        <v>0</v>
      </c>
      <c r="R13" s="8">
        <f>FC_TRA_RAIL_E!R13+FC_TRA_ROAD_E!R13+FC_TRA_DAVI_E!R13+FC_TRA_DNAVI_E!R13+FC_TRA_PIPE_E!R13</f>
        <v>0</v>
      </c>
      <c r="S13" s="8">
        <f>FC_TRA_RAIL_E!S13+FC_TRA_ROAD_E!S13+FC_TRA_DAVI_E!S13+FC_TRA_DNAVI_E!S13+FC_TRA_PIPE_E!S13</f>
        <v>0</v>
      </c>
      <c r="T13" s="8">
        <f>FC_TRA_RAIL_E!T13+FC_TRA_ROAD_E!T13+FC_TRA_DAVI_E!T13+FC_TRA_DNAVI_E!T13+FC_TRA_PIPE_E!T13</f>
        <v>0</v>
      </c>
      <c r="U13" s="8">
        <f>FC_TRA_RAIL_E!U13+FC_TRA_ROAD_E!U13+FC_TRA_DAVI_E!U13+FC_TRA_DNAVI_E!U13+FC_TRA_PIPE_E!U13</f>
        <v>0</v>
      </c>
      <c r="V13" s="8">
        <f>FC_TRA_RAIL_E!V13+FC_TRA_ROAD_E!V13+FC_TRA_DAVI_E!V13+FC_TRA_DNAVI_E!V13+FC_TRA_PIPE_E!V13</f>
        <v>0</v>
      </c>
      <c r="W13" s="8">
        <f>FC_TRA_RAIL_E!W13+FC_TRA_ROAD_E!W13+FC_TRA_DAVI_E!W13+FC_TRA_DNAVI_E!W13+FC_TRA_PIPE_E!W13</f>
        <v>0</v>
      </c>
      <c r="X13" s="8">
        <f>FC_TRA_RAIL_E!X13+FC_TRA_ROAD_E!X13+FC_TRA_DAVI_E!X13+FC_TRA_DNAVI_E!X13+FC_TRA_PIPE_E!X13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FC_TRA_RAIL_E!C14+FC_TRA_ROAD_E!C14+FC_TRA_DAVI_E!C14+FC_TRA_DNAVI_E!C14+FC_TRA_PIPE_E!C14</f>
        <v>0</v>
      </c>
      <c r="D14" s="8">
        <f>FC_TRA_RAIL_E!D14+FC_TRA_ROAD_E!D14+FC_TRA_DAVI_E!D14+FC_TRA_DNAVI_E!D14+FC_TRA_PIPE_E!D14</f>
        <v>0</v>
      </c>
      <c r="E14" s="8">
        <f>FC_TRA_RAIL_E!E14+FC_TRA_ROAD_E!E14+FC_TRA_DAVI_E!E14+FC_TRA_DNAVI_E!E14+FC_TRA_PIPE_E!E14</f>
        <v>0</v>
      </c>
      <c r="F14" s="8">
        <f>FC_TRA_RAIL_E!F14+FC_TRA_ROAD_E!F14+FC_TRA_DAVI_E!F14+FC_TRA_DNAVI_E!F14+FC_TRA_PIPE_E!F14</f>
        <v>0</v>
      </c>
      <c r="G14" s="8">
        <f>FC_TRA_RAIL_E!G14+FC_TRA_ROAD_E!G14+FC_TRA_DAVI_E!G14+FC_TRA_DNAVI_E!G14+FC_TRA_PIPE_E!G14</f>
        <v>0</v>
      </c>
      <c r="H14" s="8">
        <f>FC_TRA_RAIL_E!H14+FC_TRA_ROAD_E!H14+FC_TRA_DAVI_E!H14+FC_TRA_DNAVI_E!H14+FC_TRA_PIPE_E!H14</f>
        <v>0</v>
      </c>
      <c r="I14" s="8">
        <f>FC_TRA_RAIL_E!I14+FC_TRA_ROAD_E!I14+FC_TRA_DAVI_E!I14+FC_TRA_DNAVI_E!I14+FC_TRA_PIPE_E!I14</f>
        <v>0</v>
      </c>
      <c r="J14" s="8">
        <f>FC_TRA_RAIL_E!J14+FC_TRA_ROAD_E!J14+FC_TRA_DAVI_E!J14+FC_TRA_DNAVI_E!J14+FC_TRA_PIPE_E!J14</f>
        <v>0</v>
      </c>
      <c r="K14" s="8">
        <f>FC_TRA_RAIL_E!K14+FC_TRA_ROAD_E!K14+FC_TRA_DAVI_E!K14+FC_TRA_DNAVI_E!K14+FC_TRA_PIPE_E!K14</f>
        <v>0</v>
      </c>
      <c r="L14" s="8">
        <f>FC_TRA_RAIL_E!L14+FC_TRA_ROAD_E!L14+FC_TRA_DAVI_E!L14+FC_TRA_DNAVI_E!L14+FC_TRA_PIPE_E!L14</f>
        <v>0</v>
      </c>
      <c r="M14" s="8">
        <f>FC_TRA_RAIL_E!M14+FC_TRA_ROAD_E!M14+FC_TRA_DAVI_E!M14+FC_TRA_DNAVI_E!M14+FC_TRA_PIPE_E!M14</f>
        <v>0</v>
      </c>
      <c r="N14" s="8">
        <f>FC_TRA_RAIL_E!N14+FC_TRA_ROAD_E!N14+FC_TRA_DAVI_E!N14+FC_TRA_DNAVI_E!N14+FC_TRA_PIPE_E!N14</f>
        <v>0</v>
      </c>
      <c r="O14" s="8">
        <f>FC_TRA_RAIL_E!O14+FC_TRA_ROAD_E!O14+FC_TRA_DAVI_E!O14+FC_TRA_DNAVI_E!O14+FC_TRA_PIPE_E!O14</f>
        <v>0</v>
      </c>
      <c r="P14" s="8">
        <f>FC_TRA_RAIL_E!P14+FC_TRA_ROAD_E!P14+FC_TRA_DAVI_E!P14+FC_TRA_DNAVI_E!P14+FC_TRA_PIPE_E!P14</f>
        <v>0</v>
      </c>
      <c r="Q14" s="8">
        <f>FC_TRA_RAIL_E!Q14+FC_TRA_ROAD_E!Q14+FC_TRA_DAVI_E!Q14+FC_TRA_DNAVI_E!Q14+FC_TRA_PIPE_E!Q14</f>
        <v>0</v>
      </c>
      <c r="R14" s="8">
        <f>FC_TRA_RAIL_E!R14+FC_TRA_ROAD_E!R14+FC_TRA_DAVI_E!R14+FC_TRA_DNAVI_E!R14+FC_TRA_PIPE_E!R14</f>
        <v>0</v>
      </c>
      <c r="S14" s="8">
        <f>FC_TRA_RAIL_E!S14+FC_TRA_ROAD_E!S14+FC_TRA_DAVI_E!S14+FC_TRA_DNAVI_E!S14+FC_TRA_PIPE_E!S14</f>
        <v>0</v>
      </c>
      <c r="T14" s="8">
        <f>FC_TRA_RAIL_E!T14+FC_TRA_ROAD_E!T14+FC_TRA_DAVI_E!T14+FC_TRA_DNAVI_E!T14+FC_TRA_PIPE_E!T14</f>
        <v>0</v>
      </c>
      <c r="U14" s="8">
        <f>FC_TRA_RAIL_E!U14+FC_TRA_ROAD_E!U14+FC_TRA_DAVI_E!U14+FC_TRA_DNAVI_E!U14+FC_TRA_PIPE_E!U14</f>
        <v>0</v>
      </c>
      <c r="V14" s="8">
        <f>FC_TRA_RAIL_E!V14+FC_TRA_ROAD_E!V14+FC_TRA_DAVI_E!V14+FC_TRA_DNAVI_E!V14+FC_TRA_PIPE_E!V14</f>
        <v>0</v>
      </c>
      <c r="W14" s="8">
        <f>FC_TRA_RAIL_E!W14+FC_TRA_ROAD_E!W14+FC_TRA_DAVI_E!W14+FC_TRA_DNAVI_E!W14+FC_TRA_PIPE_E!W14</f>
        <v>0</v>
      </c>
      <c r="X14" s="8">
        <f>FC_TRA_RAIL_E!X14+FC_TRA_ROAD_E!X14+FC_TRA_DAVI_E!X14+FC_TRA_DNAVI_E!X14+FC_TRA_PIPE_E!X14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FC_TRA_RAIL_E!C15+FC_TRA_ROAD_E!C15+FC_TRA_DAVI_E!C15+FC_TRA_DNAVI_E!C15+FC_TRA_PIPE_E!C15</f>
        <v>0</v>
      </c>
      <c r="D15" s="8">
        <f>FC_TRA_RAIL_E!D15+FC_TRA_ROAD_E!D15+FC_TRA_DAVI_E!D15+FC_TRA_DNAVI_E!D15+FC_TRA_PIPE_E!D15</f>
        <v>0</v>
      </c>
      <c r="E15" s="8">
        <f>FC_TRA_RAIL_E!E15+FC_TRA_ROAD_E!E15+FC_TRA_DAVI_E!E15+FC_TRA_DNAVI_E!E15+FC_TRA_PIPE_E!E15</f>
        <v>0</v>
      </c>
      <c r="F15" s="8">
        <f>FC_TRA_RAIL_E!F15+FC_TRA_ROAD_E!F15+FC_TRA_DAVI_E!F15+FC_TRA_DNAVI_E!F15+FC_TRA_PIPE_E!F15</f>
        <v>0</v>
      </c>
      <c r="G15" s="8">
        <f>FC_TRA_RAIL_E!G15+FC_TRA_ROAD_E!G15+FC_TRA_DAVI_E!G15+FC_TRA_DNAVI_E!G15+FC_TRA_PIPE_E!G15</f>
        <v>0</v>
      </c>
      <c r="H15" s="8">
        <f>FC_TRA_RAIL_E!H15+FC_TRA_ROAD_E!H15+FC_TRA_DAVI_E!H15+FC_TRA_DNAVI_E!H15+FC_TRA_PIPE_E!H15</f>
        <v>0</v>
      </c>
      <c r="I15" s="8">
        <f>FC_TRA_RAIL_E!I15+FC_TRA_ROAD_E!I15+FC_TRA_DAVI_E!I15+FC_TRA_DNAVI_E!I15+FC_TRA_PIPE_E!I15</f>
        <v>0</v>
      </c>
      <c r="J15" s="8">
        <f>FC_TRA_RAIL_E!J15+FC_TRA_ROAD_E!J15+FC_TRA_DAVI_E!J15+FC_TRA_DNAVI_E!J15+FC_TRA_PIPE_E!J15</f>
        <v>0</v>
      </c>
      <c r="K15" s="8">
        <f>FC_TRA_RAIL_E!K15+FC_TRA_ROAD_E!K15+FC_TRA_DAVI_E!K15+FC_TRA_DNAVI_E!K15+FC_TRA_PIPE_E!K15</f>
        <v>0</v>
      </c>
      <c r="L15" s="8">
        <f>FC_TRA_RAIL_E!L15+FC_TRA_ROAD_E!L15+FC_TRA_DAVI_E!L15+FC_TRA_DNAVI_E!L15+FC_TRA_PIPE_E!L15</f>
        <v>0</v>
      </c>
      <c r="M15" s="8">
        <f>FC_TRA_RAIL_E!M15+FC_TRA_ROAD_E!M15+FC_TRA_DAVI_E!M15+FC_TRA_DNAVI_E!M15+FC_TRA_PIPE_E!M15</f>
        <v>0</v>
      </c>
      <c r="N15" s="8">
        <f>FC_TRA_RAIL_E!N15+FC_TRA_ROAD_E!N15+FC_TRA_DAVI_E!N15+FC_TRA_DNAVI_E!N15+FC_TRA_PIPE_E!N15</f>
        <v>0</v>
      </c>
      <c r="O15" s="8">
        <f>FC_TRA_RAIL_E!O15+FC_TRA_ROAD_E!O15+FC_TRA_DAVI_E!O15+FC_TRA_DNAVI_E!O15+FC_TRA_PIPE_E!O15</f>
        <v>0</v>
      </c>
      <c r="P15" s="8">
        <f>FC_TRA_RAIL_E!P15+FC_TRA_ROAD_E!P15+FC_TRA_DAVI_E!P15+FC_TRA_DNAVI_E!P15+FC_TRA_PIPE_E!P15</f>
        <v>0</v>
      </c>
      <c r="Q15" s="8">
        <f>FC_TRA_RAIL_E!Q15+FC_TRA_ROAD_E!Q15+FC_TRA_DAVI_E!Q15+FC_TRA_DNAVI_E!Q15+FC_TRA_PIPE_E!Q15</f>
        <v>0</v>
      </c>
      <c r="R15" s="8">
        <f>FC_TRA_RAIL_E!R15+FC_TRA_ROAD_E!R15+FC_TRA_DAVI_E!R15+FC_TRA_DNAVI_E!R15+FC_TRA_PIPE_E!R15</f>
        <v>0</v>
      </c>
      <c r="S15" s="8">
        <f>FC_TRA_RAIL_E!S15+FC_TRA_ROAD_E!S15+FC_TRA_DAVI_E!S15+FC_TRA_DNAVI_E!S15+FC_TRA_PIPE_E!S15</f>
        <v>0</v>
      </c>
      <c r="T15" s="8">
        <f>FC_TRA_RAIL_E!T15+FC_TRA_ROAD_E!T15+FC_TRA_DAVI_E!T15+FC_TRA_DNAVI_E!T15+FC_TRA_PIPE_E!T15</f>
        <v>0</v>
      </c>
      <c r="U15" s="8">
        <f>FC_TRA_RAIL_E!U15+FC_TRA_ROAD_E!U15+FC_TRA_DAVI_E!U15+FC_TRA_DNAVI_E!U15+FC_TRA_PIPE_E!U15</f>
        <v>0</v>
      </c>
      <c r="V15" s="8">
        <f>FC_TRA_RAIL_E!V15+FC_TRA_ROAD_E!V15+FC_TRA_DAVI_E!V15+FC_TRA_DNAVI_E!V15+FC_TRA_PIPE_E!V15</f>
        <v>0</v>
      </c>
      <c r="W15" s="8">
        <f>FC_TRA_RAIL_E!W15+FC_TRA_ROAD_E!W15+FC_TRA_DAVI_E!W15+FC_TRA_DNAVI_E!W15+FC_TRA_PIPE_E!W15</f>
        <v>0</v>
      </c>
      <c r="X15" s="8">
        <f>FC_TRA_RAIL_E!X15+FC_TRA_ROAD_E!X15+FC_TRA_DAVI_E!X15+FC_TRA_DNAVI_E!X15+FC_TRA_PIPE_E!X15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FC_TRA_RAIL_E!C16+FC_TRA_ROAD_E!C16+FC_TRA_DAVI_E!C16+FC_TRA_DNAVI_E!C16+FC_TRA_PIPE_E!C16</f>
        <v>0</v>
      </c>
      <c r="D16" s="8">
        <f>FC_TRA_RAIL_E!D16+FC_TRA_ROAD_E!D16+FC_TRA_DAVI_E!D16+FC_TRA_DNAVI_E!D16+FC_TRA_PIPE_E!D16</f>
        <v>0</v>
      </c>
      <c r="E16" s="8">
        <f>FC_TRA_RAIL_E!E16+FC_TRA_ROAD_E!E16+FC_TRA_DAVI_E!E16+FC_TRA_DNAVI_E!E16+FC_TRA_PIPE_E!E16</f>
        <v>0</v>
      </c>
      <c r="F16" s="8">
        <f>FC_TRA_RAIL_E!F16+FC_TRA_ROAD_E!F16+FC_TRA_DAVI_E!F16+FC_TRA_DNAVI_E!F16+FC_TRA_PIPE_E!F16</f>
        <v>0</v>
      </c>
      <c r="G16" s="8">
        <f>FC_TRA_RAIL_E!G16+FC_TRA_ROAD_E!G16+FC_TRA_DAVI_E!G16+FC_TRA_DNAVI_E!G16+FC_TRA_PIPE_E!G16</f>
        <v>0</v>
      </c>
      <c r="H16" s="8">
        <f>FC_TRA_RAIL_E!H16+FC_TRA_ROAD_E!H16+FC_TRA_DAVI_E!H16+FC_TRA_DNAVI_E!H16+FC_TRA_PIPE_E!H16</f>
        <v>0</v>
      </c>
      <c r="I16" s="8">
        <f>FC_TRA_RAIL_E!I16+FC_TRA_ROAD_E!I16+FC_TRA_DAVI_E!I16+FC_TRA_DNAVI_E!I16+FC_TRA_PIPE_E!I16</f>
        <v>0</v>
      </c>
      <c r="J16" s="8">
        <f>FC_TRA_RAIL_E!J16+FC_TRA_ROAD_E!J16+FC_TRA_DAVI_E!J16+FC_TRA_DNAVI_E!J16+FC_TRA_PIPE_E!J16</f>
        <v>0</v>
      </c>
      <c r="K16" s="8">
        <f>FC_TRA_RAIL_E!K16+FC_TRA_ROAD_E!K16+FC_TRA_DAVI_E!K16+FC_TRA_DNAVI_E!K16+FC_TRA_PIPE_E!K16</f>
        <v>0</v>
      </c>
      <c r="L16" s="8">
        <f>FC_TRA_RAIL_E!L16+FC_TRA_ROAD_E!L16+FC_TRA_DAVI_E!L16+FC_TRA_DNAVI_E!L16+FC_TRA_PIPE_E!L16</f>
        <v>0</v>
      </c>
      <c r="M16" s="8">
        <f>FC_TRA_RAIL_E!M16+FC_TRA_ROAD_E!M16+FC_TRA_DAVI_E!M16+FC_TRA_DNAVI_E!M16+FC_TRA_PIPE_E!M16</f>
        <v>0</v>
      </c>
      <c r="N16" s="8">
        <f>FC_TRA_RAIL_E!N16+FC_TRA_ROAD_E!N16+FC_TRA_DAVI_E!N16+FC_TRA_DNAVI_E!N16+FC_TRA_PIPE_E!N16</f>
        <v>0</v>
      </c>
      <c r="O16" s="8">
        <f>FC_TRA_RAIL_E!O16+FC_TRA_ROAD_E!O16+FC_TRA_DAVI_E!O16+FC_TRA_DNAVI_E!O16+FC_TRA_PIPE_E!O16</f>
        <v>0</v>
      </c>
      <c r="P16" s="8">
        <f>FC_TRA_RAIL_E!P16+FC_TRA_ROAD_E!P16+FC_TRA_DAVI_E!P16+FC_TRA_DNAVI_E!P16+FC_TRA_PIPE_E!P16</f>
        <v>0</v>
      </c>
      <c r="Q16" s="8">
        <f>FC_TRA_RAIL_E!Q16+FC_TRA_ROAD_E!Q16+FC_TRA_DAVI_E!Q16+FC_TRA_DNAVI_E!Q16+FC_TRA_PIPE_E!Q16</f>
        <v>0</v>
      </c>
      <c r="R16" s="8">
        <f>FC_TRA_RAIL_E!R16+FC_TRA_ROAD_E!R16+FC_TRA_DAVI_E!R16+FC_TRA_DNAVI_E!R16+FC_TRA_PIPE_E!R16</f>
        <v>0</v>
      </c>
      <c r="S16" s="8">
        <f>FC_TRA_RAIL_E!S16+FC_TRA_ROAD_E!S16+FC_TRA_DAVI_E!S16+FC_TRA_DNAVI_E!S16+FC_TRA_PIPE_E!S16</f>
        <v>0</v>
      </c>
      <c r="T16" s="8">
        <f>FC_TRA_RAIL_E!T16+FC_TRA_ROAD_E!T16+FC_TRA_DAVI_E!T16+FC_TRA_DNAVI_E!T16+FC_TRA_PIPE_E!T16</f>
        <v>0</v>
      </c>
      <c r="U16" s="8">
        <f>FC_TRA_RAIL_E!U16+FC_TRA_ROAD_E!U16+FC_TRA_DAVI_E!U16+FC_TRA_DNAVI_E!U16+FC_TRA_PIPE_E!U16</f>
        <v>0</v>
      </c>
      <c r="V16" s="8">
        <f>FC_TRA_RAIL_E!V16+FC_TRA_ROAD_E!V16+FC_TRA_DAVI_E!V16+FC_TRA_DNAVI_E!V16+FC_TRA_PIPE_E!V16</f>
        <v>0</v>
      </c>
      <c r="W16" s="8">
        <f>FC_TRA_RAIL_E!W16+FC_TRA_ROAD_E!W16+FC_TRA_DAVI_E!W16+FC_TRA_DNAVI_E!W16+FC_TRA_PIPE_E!W16</f>
        <v>0</v>
      </c>
      <c r="X16" s="8">
        <f>FC_TRA_RAIL_E!X16+FC_TRA_ROAD_E!X16+FC_TRA_DAVI_E!X16+FC_TRA_DNAVI_E!X16+FC_TRA_PIPE_E!X16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V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ref="W17:X17" si="10">SUM(W18:W21)</f>
        <v>0</v>
      </c>
      <c r="X17" s="27">
        <f t="shared" si="10"/>
        <v>0</v>
      </c>
    </row>
    <row r="18" spans="1:24" ht="11.25" customHeight="1" x14ac:dyDescent="0.2">
      <c r="A18" s="29" t="s">
        <v>26</v>
      </c>
      <c r="B18" s="7" t="s">
        <v>27</v>
      </c>
      <c r="C18" s="8">
        <f>FC_TRA_RAIL_E!C18+FC_TRA_ROAD_E!C18+FC_TRA_DAVI_E!C18+FC_TRA_DNAVI_E!C18+FC_TRA_PIPE_E!C18</f>
        <v>0</v>
      </c>
      <c r="D18" s="8">
        <f>FC_TRA_RAIL_E!D18+FC_TRA_ROAD_E!D18+FC_TRA_DAVI_E!D18+FC_TRA_DNAVI_E!D18+FC_TRA_PIPE_E!D18</f>
        <v>0</v>
      </c>
      <c r="E18" s="8">
        <f>FC_TRA_RAIL_E!E18+FC_TRA_ROAD_E!E18+FC_TRA_DAVI_E!E18+FC_TRA_DNAVI_E!E18+FC_TRA_PIPE_E!E18</f>
        <v>0</v>
      </c>
      <c r="F18" s="8">
        <f>FC_TRA_RAIL_E!F18+FC_TRA_ROAD_E!F18+FC_TRA_DAVI_E!F18+FC_TRA_DNAVI_E!F18+FC_TRA_PIPE_E!F18</f>
        <v>0</v>
      </c>
      <c r="G18" s="8">
        <f>FC_TRA_RAIL_E!G18+FC_TRA_ROAD_E!G18+FC_TRA_DAVI_E!G18+FC_TRA_DNAVI_E!G18+FC_TRA_PIPE_E!G18</f>
        <v>0</v>
      </c>
      <c r="H18" s="8">
        <f>FC_TRA_RAIL_E!H18+FC_TRA_ROAD_E!H18+FC_TRA_DAVI_E!H18+FC_TRA_DNAVI_E!H18+FC_TRA_PIPE_E!H18</f>
        <v>0</v>
      </c>
      <c r="I18" s="8">
        <f>FC_TRA_RAIL_E!I18+FC_TRA_ROAD_E!I18+FC_TRA_DAVI_E!I18+FC_TRA_DNAVI_E!I18+FC_TRA_PIPE_E!I18</f>
        <v>0</v>
      </c>
      <c r="J18" s="8">
        <f>FC_TRA_RAIL_E!J18+FC_TRA_ROAD_E!J18+FC_TRA_DAVI_E!J18+FC_TRA_DNAVI_E!J18+FC_TRA_PIPE_E!J18</f>
        <v>0</v>
      </c>
      <c r="K18" s="8">
        <f>FC_TRA_RAIL_E!K18+FC_TRA_ROAD_E!K18+FC_TRA_DAVI_E!K18+FC_TRA_DNAVI_E!K18+FC_TRA_PIPE_E!K18</f>
        <v>0</v>
      </c>
      <c r="L18" s="8">
        <f>FC_TRA_RAIL_E!L18+FC_TRA_ROAD_E!L18+FC_TRA_DAVI_E!L18+FC_TRA_DNAVI_E!L18+FC_TRA_PIPE_E!L18</f>
        <v>0</v>
      </c>
      <c r="M18" s="8">
        <f>FC_TRA_RAIL_E!M18+FC_TRA_ROAD_E!M18+FC_TRA_DAVI_E!M18+FC_TRA_DNAVI_E!M18+FC_TRA_PIPE_E!M18</f>
        <v>0</v>
      </c>
      <c r="N18" s="8">
        <f>FC_TRA_RAIL_E!N18+FC_TRA_ROAD_E!N18+FC_TRA_DAVI_E!N18+FC_TRA_DNAVI_E!N18+FC_TRA_PIPE_E!N18</f>
        <v>0</v>
      </c>
      <c r="O18" s="8">
        <f>FC_TRA_RAIL_E!O18+FC_TRA_ROAD_E!O18+FC_TRA_DAVI_E!O18+FC_TRA_DNAVI_E!O18+FC_TRA_PIPE_E!O18</f>
        <v>0</v>
      </c>
      <c r="P18" s="8">
        <f>FC_TRA_RAIL_E!P18+FC_TRA_ROAD_E!P18+FC_TRA_DAVI_E!P18+FC_TRA_DNAVI_E!P18+FC_TRA_PIPE_E!P18</f>
        <v>0</v>
      </c>
      <c r="Q18" s="8">
        <f>FC_TRA_RAIL_E!Q18+FC_TRA_ROAD_E!Q18+FC_TRA_DAVI_E!Q18+FC_TRA_DNAVI_E!Q18+FC_TRA_PIPE_E!Q18</f>
        <v>0</v>
      </c>
      <c r="R18" s="8">
        <f>FC_TRA_RAIL_E!R18+FC_TRA_ROAD_E!R18+FC_TRA_DAVI_E!R18+FC_TRA_DNAVI_E!R18+FC_TRA_PIPE_E!R18</f>
        <v>0</v>
      </c>
      <c r="S18" s="8">
        <f>FC_TRA_RAIL_E!S18+FC_TRA_ROAD_E!S18+FC_TRA_DAVI_E!S18+FC_TRA_DNAVI_E!S18+FC_TRA_PIPE_E!S18</f>
        <v>0</v>
      </c>
      <c r="T18" s="8">
        <f>FC_TRA_RAIL_E!T18+FC_TRA_ROAD_E!T18+FC_TRA_DAVI_E!T18+FC_TRA_DNAVI_E!T18+FC_TRA_PIPE_E!T18</f>
        <v>0</v>
      </c>
      <c r="U18" s="8">
        <f>FC_TRA_RAIL_E!U18+FC_TRA_ROAD_E!U18+FC_TRA_DAVI_E!U18+FC_TRA_DNAVI_E!U18+FC_TRA_PIPE_E!U18</f>
        <v>0</v>
      </c>
      <c r="V18" s="8">
        <f>FC_TRA_RAIL_E!V18+FC_TRA_ROAD_E!V18+FC_TRA_DAVI_E!V18+FC_TRA_DNAVI_E!V18+FC_TRA_PIPE_E!V18</f>
        <v>0</v>
      </c>
      <c r="W18" s="8">
        <f>FC_TRA_RAIL_E!W18+FC_TRA_ROAD_E!W18+FC_TRA_DAVI_E!W18+FC_TRA_DNAVI_E!W18+FC_TRA_PIPE_E!W18</f>
        <v>0</v>
      </c>
      <c r="X18" s="8">
        <f>FC_TRA_RAIL_E!X18+FC_TRA_ROAD_E!X18+FC_TRA_DAVI_E!X18+FC_TRA_DNAVI_E!X18+FC_TRA_PIPE_E!X18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FC_TRA_RAIL_E!C19+FC_TRA_ROAD_E!C19+FC_TRA_DAVI_E!C19+FC_TRA_DNAVI_E!C19+FC_TRA_PIPE_E!C19</f>
        <v>0</v>
      </c>
      <c r="D19" s="8">
        <f>FC_TRA_RAIL_E!D19+FC_TRA_ROAD_E!D19+FC_TRA_DAVI_E!D19+FC_TRA_DNAVI_E!D19+FC_TRA_PIPE_E!D19</f>
        <v>0</v>
      </c>
      <c r="E19" s="8">
        <f>FC_TRA_RAIL_E!E19+FC_TRA_ROAD_E!E19+FC_TRA_DAVI_E!E19+FC_TRA_DNAVI_E!E19+FC_TRA_PIPE_E!E19</f>
        <v>0</v>
      </c>
      <c r="F19" s="8">
        <f>FC_TRA_RAIL_E!F19+FC_TRA_ROAD_E!F19+FC_TRA_DAVI_E!F19+FC_TRA_DNAVI_E!F19+FC_TRA_PIPE_E!F19</f>
        <v>0</v>
      </c>
      <c r="G19" s="8">
        <f>FC_TRA_RAIL_E!G19+FC_TRA_ROAD_E!G19+FC_TRA_DAVI_E!G19+FC_TRA_DNAVI_E!G19+FC_TRA_PIPE_E!G19</f>
        <v>0</v>
      </c>
      <c r="H19" s="8">
        <f>FC_TRA_RAIL_E!H19+FC_TRA_ROAD_E!H19+FC_TRA_DAVI_E!H19+FC_TRA_DNAVI_E!H19+FC_TRA_PIPE_E!H19</f>
        <v>0</v>
      </c>
      <c r="I19" s="8">
        <f>FC_TRA_RAIL_E!I19+FC_TRA_ROAD_E!I19+FC_TRA_DAVI_E!I19+FC_TRA_DNAVI_E!I19+FC_TRA_PIPE_E!I19</f>
        <v>0</v>
      </c>
      <c r="J19" s="8">
        <f>FC_TRA_RAIL_E!J19+FC_TRA_ROAD_E!J19+FC_TRA_DAVI_E!J19+FC_TRA_DNAVI_E!J19+FC_TRA_PIPE_E!J19</f>
        <v>0</v>
      </c>
      <c r="K19" s="8">
        <f>FC_TRA_RAIL_E!K19+FC_TRA_ROAD_E!K19+FC_TRA_DAVI_E!K19+FC_TRA_DNAVI_E!K19+FC_TRA_PIPE_E!K19</f>
        <v>0</v>
      </c>
      <c r="L19" s="8">
        <f>FC_TRA_RAIL_E!L19+FC_TRA_ROAD_E!L19+FC_TRA_DAVI_E!L19+FC_TRA_DNAVI_E!L19+FC_TRA_PIPE_E!L19</f>
        <v>0</v>
      </c>
      <c r="M19" s="8">
        <f>FC_TRA_RAIL_E!M19+FC_TRA_ROAD_E!M19+FC_TRA_DAVI_E!M19+FC_TRA_DNAVI_E!M19+FC_TRA_PIPE_E!M19</f>
        <v>0</v>
      </c>
      <c r="N19" s="8">
        <f>FC_TRA_RAIL_E!N19+FC_TRA_ROAD_E!N19+FC_TRA_DAVI_E!N19+FC_TRA_DNAVI_E!N19+FC_TRA_PIPE_E!N19</f>
        <v>0</v>
      </c>
      <c r="O19" s="8">
        <f>FC_TRA_RAIL_E!O19+FC_TRA_ROAD_E!O19+FC_TRA_DAVI_E!O19+FC_TRA_DNAVI_E!O19+FC_TRA_PIPE_E!O19</f>
        <v>0</v>
      </c>
      <c r="P19" s="8">
        <f>FC_TRA_RAIL_E!P19+FC_TRA_ROAD_E!P19+FC_TRA_DAVI_E!P19+FC_TRA_DNAVI_E!P19+FC_TRA_PIPE_E!P19</f>
        <v>0</v>
      </c>
      <c r="Q19" s="8">
        <f>FC_TRA_RAIL_E!Q19+FC_TRA_ROAD_E!Q19+FC_TRA_DAVI_E!Q19+FC_TRA_DNAVI_E!Q19+FC_TRA_PIPE_E!Q19</f>
        <v>0</v>
      </c>
      <c r="R19" s="8">
        <f>FC_TRA_RAIL_E!R19+FC_TRA_ROAD_E!R19+FC_TRA_DAVI_E!R19+FC_TRA_DNAVI_E!R19+FC_TRA_PIPE_E!R19</f>
        <v>0</v>
      </c>
      <c r="S19" s="8">
        <f>FC_TRA_RAIL_E!S19+FC_TRA_ROAD_E!S19+FC_TRA_DAVI_E!S19+FC_TRA_DNAVI_E!S19+FC_TRA_PIPE_E!S19</f>
        <v>0</v>
      </c>
      <c r="T19" s="8">
        <f>FC_TRA_RAIL_E!T19+FC_TRA_ROAD_E!T19+FC_TRA_DAVI_E!T19+FC_TRA_DNAVI_E!T19+FC_TRA_PIPE_E!T19</f>
        <v>0</v>
      </c>
      <c r="U19" s="8">
        <f>FC_TRA_RAIL_E!U19+FC_TRA_ROAD_E!U19+FC_TRA_DAVI_E!U19+FC_TRA_DNAVI_E!U19+FC_TRA_PIPE_E!U19</f>
        <v>0</v>
      </c>
      <c r="V19" s="8">
        <f>FC_TRA_RAIL_E!V19+FC_TRA_ROAD_E!V19+FC_TRA_DAVI_E!V19+FC_TRA_DNAVI_E!V19+FC_TRA_PIPE_E!V19</f>
        <v>0</v>
      </c>
      <c r="W19" s="8">
        <f>FC_TRA_RAIL_E!W19+FC_TRA_ROAD_E!W19+FC_TRA_DAVI_E!W19+FC_TRA_DNAVI_E!W19+FC_TRA_PIPE_E!W19</f>
        <v>0</v>
      </c>
      <c r="X19" s="8">
        <f>FC_TRA_RAIL_E!X19+FC_TRA_ROAD_E!X19+FC_TRA_DAVI_E!X19+FC_TRA_DNAVI_E!X19+FC_TRA_PIPE_E!X19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FC_TRA_RAIL_E!C20+FC_TRA_ROAD_E!C20+FC_TRA_DAVI_E!C20+FC_TRA_DNAVI_E!C20+FC_TRA_PIPE_E!C20</f>
        <v>0</v>
      </c>
      <c r="D20" s="8">
        <f>FC_TRA_RAIL_E!D20+FC_TRA_ROAD_E!D20+FC_TRA_DAVI_E!D20+FC_TRA_DNAVI_E!D20+FC_TRA_PIPE_E!D20</f>
        <v>0</v>
      </c>
      <c r="E20" s="8">
        <f>FC_TRA_RAIL_E!E20+FC_TRA_ROAD_E!E20+FC_TRA_DAVI_E!E20+FC_TRA_DNAVI_E!E20+FC_TRA_PIPE_E!E20</f>
        <v>0</v>
      </c>
      <c r="F20" s="8">
        <f>FC_TRA_RAIL_E!F20+FC_TRA_ROAD_E!F20+FC_TRA_DAVI_E!F20+FC_TRA_DNAVI_E!F20+FC_TRA_PIPE_E!F20</f>
        <v>0</v>
      </c>
      <c r="G20" s="8">
        <f>FC_TRA_RAIL_E!G20+FC_TRA_ROAD_E!G20+FC_TRA_DAVI_E!G20+FC_TRA_DNAVI_E!G20+FC_TRA_PIPE_E!G20</f>
        <v>0</v>
      </c>
      <c r="H20" s="8">
        <f>FC_TRA_RAIL_E!H20+FC_TRA_ROAD_E!H20+FC_TRA_DAVI_E!H20+FC_TRA_DNAVI_E!H20+FC_TRA_PIPE_E!H20</f>
        <v>0</v>
      </c>
      <c r="I20" s="8">
        <f>FC_TRA_RAIL_E!I20+FC_TRA_ROAD_E!I20+FC_TRA_DAVI_E!I20+FC_TRA_DNAVI_E!I20+FC_TRA_PIPE_E!I20</f>
        <v>0</v>
      </c>
      <c r="J20" s="8">
        <f>FC_TRA_RAIL_E!J20+FC_TRA_ROAD_E!J20+FC_TRA_DAVI_E!J20+FC_TRA_DNAVI_E!J20+FC_TRA_PIPE_E!J20</f>
        <v>0</v>
      </c>
      <c r="K20" s="8">
        <f>FC_TRA_RAIL_E!K20+FC_TRA_ROAD_E!K20+FC_TRA_DAVI_E!K20+FC_TRA_DNAVI_E!K20+FC_TRA_PIPE_E!K20</f>
        <v>0</v>
      </c>
      <c r="L20" s="8">
        <f>FC_TRA_RAIL_E!L20+FC_TRA_ROAD_E!L20+FC_TRA_DAVI_E!L20+FC_TRA_DNAVI_E!L20+FC_TRA_PIPE_E!L20</f>
        <v>0</v>
      </c>
      <c r="M20" s="8">
        <f>FC_TRA_RAIL_E!M20+FC_TRA_ROAD_E!M20+FC_TRA_DAVI_E!M20+FC_TRA_DNAVI_E!M20+FC_TRA_PIPE_E!M20</f>
        <v>0</v>
      </c>
      <c r="N20" s="8">
        <f>FC_TRA_RAIL_E!N20+FC_TRA_ROAD_E!N20+FC_TRA_DAVI_E!N20+FC_TRA_DNAVI_E!N20+FC_TRA_PIPE_E!N20</f>
        <v>0</v>
      </c>
      <c r="O20" s="8">
        <f>FC_TRA_RAIL_E!O20+FC_TRA_ROAD_E!O20+FC_TRA_DAVI_E!O20+FC_TRA_DNAVI_E!O20+FC_TRA_PIPE_E!O20</f>
        <v>0</v>
      </c>
      <c r="P20" s="8">
        <f>FC_TRA_RAIL_E!P20+FC_TRA_ROAD_E!P20+FC_TRA_DAVI_E!P20+FC_TRA_DNAVI_E!P20+FC_TRA_PIPE_E!P20</f>
        <v>0</v>
      </c>
      <c r="Q20" s="8">
        <f>FC_TRA_RAIL_E!Q20+FC_TRA_ROAD_E!Q20+FC_TRA_DAVI_E!Q20+FC_TRA_DNAVI_E!Q20+FC_TRA_PIPE_E!Q20</f>
        <v>0</v>
      </c>
      <c r="R20" s="8">
        <f>FC_TRA_RAIL_E!R20+FC_TRA_ROAD_E!R20+FC_TRA_DAVI_E!R20+FC_TRA_DNAVI_E!R20+FC_TRA_PIPE_E!R20</f>
        <v>0</v>
      </c>
      <c r="S20" s="8">
        <f>FC_TRA_RAIL_E!S20+FC_TRA_ROAD_E!S20+FC_TRA_DAVI_E!S20+FC_TRA_DNAVI_E!S20+FC_TRA_PIPE_E!S20</f>
        <v>0</v>
      </c>
      <c r="T20" s="8">
        <f>FC_TRA_RAIL_E!T20+FC_TRA_ROAD_E!T20+FC_TRA_DAVI_E!T20+FC_TRA_DNAVI_E!T20+FC_TRA_PIPE_E!T20</f>
        <v>0</v>
      </c>
      <c r="U20" s="8">
        <f>FC_TRA_RAIL_E!U20+FC_TRA_ROAD_E!U20+FC_TRA_DAVI_E!U20+FC_TRA_DNAVI_E!U20+FC_TRA_PIPE_E!U20</f>
        <v>0</v>
      </c>
      <c r="V20" s="8">
        <f>FC_TRA_RAIL_E!V20+FC_TRA_ROAD_E!V20+FC_TRA_DAVI_E!V20+FC_TRA_DNAVI_E!V20+FC_TRA_PIPE_E!V20</f>
        <v>0</v>
      </c>
      <c r="W20" s="8">
        <f>FC_TRA_RAIL_E!W20+FC_TRA_ROAD_E!W20+FC_TRA_DAVI_E!W20+FC_TRA_DNAVI_E!W20+FC_TRA_PIPE_E!W20</f>
        <v>0</v>
      </c>
      <c r="X20" s="8">
        <f>FC_TRA_RAIL_E!X20+FC_TRA_ROAD_E!X20+FC_TRA_DAVI_E!X20+FC_TRA_DNAVI_E!X20+FC_TRA_PIPE_E!X20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FC_TRA_RAIL_E!C21+FC_TRA_ROAD_E!C21+FC_TRA_DAVI_E!C21+FC_TRA_DNAVI_E!C21+FC_TRA_PIPE_E!C21</f>
        <v>0</v>
      </c>
      <c r="D21" s="8">
        <f>FC_TRA_RAIL_E!D21+FC_TRA_ROAD_E!D21+FC_TRA_DAVI_E!D21+FC_TRA_DNAVI_E!D21+FC_TRA_PIPE_E!D21</f>
        <v>0</v>
      </c>
      <c r="E21" s="8">
        <f>FC_TRA_RAIL_E!E21+FC_TRA_ROAD_E!E21+FC_TRA_DAVI_E!E21+FC_TRA_DNAVI_E!E21+FC_TRA_PIPE_E!E21</f>
        <v>0</v>
      </c>
      <c r="F21" s="8">
        <f>FC_TRA_RAIL_E!F21+FC_TRA_ROAD_E!F21+FC_TRA_DAVI_E!F21+FC_TRA_DNAVI_E!F21+FC_TRA_PIPE_E!F21</f>
        <v>0</v>
      </c>
      <c r="G21" s="8">
        <f>FC_TRA_RAIL_E!G21+FC_TRA_ROAD_E!G21+FC_TRA_DAVI_E!G21+FC_TRA_DNAVI_E!G21+FC_TRA_PIPE_E!G21</f>
        <v>0</v>
      </c>
      <c r="H21" s="8">
        <f>FC_TRA_RAIL_E!H21+FC_TRA_ROAD_E!H21+FC_TRA_DAVI_E!H21+FC_TRA_DNAVI_E!H21+FC_TRA_PIPE_E!H21</f>
        <v>0</v>
      </c>
      <c r="I21" s="8">
        <f>FC_TRA_RAIL_E!I21+FC_TRA_ROAD_E!I21+FC_TRA_DAVI_E!I21+FC_TRA_DNAVI_E!I21+FC_TRA_PIPE_E!I21</f>
        <v>0</v>
      </c>
      <c r="J21" s="8">
        <f>FC_TRA_RAIL_E!J21+FC_TRA_ROAD_E!J21+FC_TRA_DAVI_E!J21+FC_TRA_DNAVI_E!J21+FC_TRA_PIPE_E!J21</f>
        <v>0</v>
      </c>
      <c r="K21" s="8">
        <f>FC_TRA_RAIL_E!K21+FC_TRA_ROAD_E!K21+FC_TRA_DAVI_E!K21+FC_TRA_DNAVI_E!K21+FC_TRA_PIPE_E!K21</f>
        <v>0</v>
      </c>
      <c r="L21" s="8">
        <f>FC_TRA_RAIL_E!L21+FC_TRA_ROAD_E!L21+FC_TRA_DAVI_E!L21+FC_TRA_DNAVI_E!L21+FC_TRA_PIPE_E!L21</f>
        <v>0</v>
      </c>
      <c r="M21" s="8">
        <f>FC_TRA_RAIL_E!M21+FC_TRA_ROAD_E!M21+FC_TRA_DAVI_E!M21+FC_TRA_DNAVI_E!M21+FC_TRA_PIPE_E!M21</f>
        <v>0</v>
      </c>
      <c r="N21" s="8">
        <f>FC_TRA_RAIL_E!N21+FC_TRA_ROAD_E!N21+FC_TRA_DAVI_E!N21+FC_TRA_DNAVI_E!N21+FC_TRA_PIPE_E!N21</f>
        <v>0</v>
      </c>
      <c r="O21" s="8">
        <f>FC_TRA_RAIL_E!O21+FC_TRA_ROAD_E!O21+FC_TRA_DAVI_E!O21+FC_TRA_DNAVI_E!O21+FC_TRA_PIPE_E!O21</f>
        <v>0</v>
      </c>
      <c r="P21" s="8">
        <f>FC_TRA_RAIL_E!P21+FC_TRA_ROAD_E!P21+FC_TRA_DAVI_E!P21+FC_TRA_DNAVI_E!P21+FC_TRA_PIPE_E!P21</f>
        <v>0</v>
      </c>
      <c r="Q21" s="8">
        <f>FC_TRA_RAIL_E!Q21+FC_TRA_ROAD_E!Q21+FC_TRA_DAVI_E!Q21+FC_TRA_DNAVI_E!Q21+FC_TRA_PIPE_E!Q21</f>
        <v>0</v>
      </c>
      <c r="R21" s="8">
        <f>FC_TRA_RAIL_E!R21+FC_TRA_ROAD_E!R21+FC_TRA_DAVI_E!R21+FC_TRA_DNAVI_E!R21+FC_TRA_PIPE_E!R21</f>
        <v>0</v>
      </c>
      <c r="S21" s="8">
        <f>FC_TRA_RAIL_E!S21+FC_TRA_ROAD_E!S21+FC_TRA_DAVI_E!S21+FC_TRA_DNAVI_E!S21+FC_TRA_PIPE_E!S21</f>
        <v>0</v>
      </c>
      <c r="T21" s="8">
        <f>FC_TRA_RAIL_E!T21+FC_TRA_ROAD_E!T21+FC_TRA_DAVI_E!T21+FC_TRA_DNAVI_E!T21+FC_TRA_PIPE_E!T21</f>
        <v>0</v>
      </c>
      <c r="U21" s="8">
        <f>FC_TRA_RAIL_E!U21+FC_TRA_ROAD_E!U21+FC_TRA_DAVI_E!U21+FC_TRA_DNAVI_E!U21+FC_TRA_PIPE_E!U21</f>
        <v>0</v>
      </c>
      <c r="V21" s="8">
        <f>FC_TRA_RAIL_E!V21+FC_TRA_ROAD_E!V21+FC_TRA_DAVI_E!V21+FC_TRA_DNAVI_E!V21+FC_TRA_PIPE_E!V21</f>
        <v>0</v>
      </c>
      <c r="W21" s="8">
        <f>FC_TRA_RAIL_E!W21+FC_TRA_ROAD_E!W21+FC_TRA_DAVI_E!W21+FC_TRA_DNAVI_E!W21+FC_TRA_PIPE_E!W21</f>
        <v>0</v>
      </c>
      <c r="X21" s="8">
        <f>FC_TRA_RAIL_E!X21+FC_TRA_ROAD_E!X21+FC_TRA_DAVI_E!X21+FC_TRA_DNAVI_E!X21+FC_TRA_PIPE_E!X21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V22" si="11">SUM(C23:C24)</f>
        <v>0</v>
      </c>
      <c r="D22" s="27">
        <f t="shared" si="11"/>
        <v>0</v>
      </c>
      <c r="E22" s="27">
        <f t="shared" si="11"/>
        <v>0</v>
      </c>
      <c r="F22" s="27">
        <f t="shared" si="11"/>
        <v>0</v>
      </c>
      <c r="G22" s="27">
        <f t="shared" si="11"/>
        <v>0</v>
      </c>
      <c r="H22" s="27">
        <f t="shared" si="11"/>
        <v>0</v>
      </c>
      <c r="I22" s="27">
        <f t="shared" si="11"/>
        <v>0</v>
      </c>
      <c r="J22" s="27">
        <f t="shared" si="11"/>
        <v>0</v>
      </c>
      <c r="K22" s="27">
        <f t="shared" si="11"/>
        <v>0</v>
      </c>
      <c r="L22" s="27">
        <f t="shared" si="11"/>
        <v>0</v>
      </c>
      <c r="M22" s="27">
        <f t="shared" si="11"/>
        <v>0</v>
      </c>
      <c r="N22" s="27">
        <f t="shared" si="11"/>
        <v>0</v>
      </c>
      <c r="O22" s="27">
        <f t="shared" si="11"/>
        <v>0</v>
      </c>
      <c r="P22" s="27">
        <f t="shared" si="11"/>
        <v>0</v>
      </c>
      <c r="Q22" s="27">
        <f t="shared" si="11"/>
        <v>0</v>
      </c>
      <c r="R22" s="27">
        <f t="shared" si="11"/>
        <v>0</v>
      </c>
      <c r="S22" s="27">
        <f t="shared" si="11"/>
        <v>0</v>
      </c>
      <c r="T22" s="27">
        <f t="shared" si="11"/>
        <v>0</v>
      </c>
      <c r="U22" s="27">
        <f t="shared" si="11"/>
        <v>0</v>
      </c>
      <c r="V22" s="27">
        <f t="shared" si="11"/>
        <v>0</v>
      </c>
      <c r="W22" s="27">
        <f t="shared" ref="W22:X22" si="12">SUM(W23:W24)</f>
        <v>0</v>
      </c>
      <c r="X22" s="27">
        <f t="shared" si="12"/>
        <v>0</v>
      </c>
    </row>
    <row r="23" spans="1:24" ht="11.25" customHeight="1" x14ac:dyDescent="0.2">
      <c r="A23" s="29" t="s">
        <v>36</v>
      </c>
      <c r="B23" s="7" t="s">
        <v>37</v>
      </c>
      <c r="C23" s="8">
        <f>FC_TRA_RAIL_E!C23+FC_TRA_ROAD_E!C23+FC_TRA_DAVI_E!C23+FC_TRA_DNAVI_E!C23+FC_TRA_PIPE_E!C23</f>
        <v>0</v>
      </c>
      <c r="D23" s="8">
        <f>FC_TRA_RAIL_E!D23+FC_TRA_ROAD_E!D23+FC_TRA_DAVI_E!D23+FC_TRA_DNAVI_E!D23+FC_TRA_PIPE_E!D23</f>
        <v>0</v>
      </c>
      <c r="E23" s="8">
        <f>FC_TRA_RAIL_E!E23+FC_TRA_ROAD_E!E23+FC_TRA_DAVI_E!E23+FC_TRA_DNAVI_E!E23+FC_TRA_PIPE_E!E23</f>
        <v>0</v>
      </c>
      <c r="F23" s="8">
        <f>FC_TRA_RAIL_E!F23+FC_TRA_ROAD_E!F23+FC_TRA_DAVI_E!F23+FC_TRA_DNAVI_E!F23+FC_TRA_PIPE_E!F23</f>
        <v>0</v>
      </c>
      <c r="G23" s="8">
        <f>FC_TRA_RAIL_E!G23+FC_TRA_ROAD_E!G23+FC_TRA_DAVI_E!G23+FC_TRA_DNAVI_E!G23+FC_TRA_PIPE_E!G23</f>
        <v>0</v>
      </c>
      <c r="H23" s="8">
        <f>FC_TRA_RAIL_E!H23+FC_TRA_ROAD_E!H23+FC_TRA_DAVI_E!H23+FC_TRA_DNAVI_E!H23+FC_TRA_PIPE_E!H23</f>
        <v>0</v>
      </c>
      <c r="I23" s="8">
        <f>FC_TRA_RAIL_E!I23+FC_TRA_ROAD_E!I23+FC_TRA_DAVI_E!I23+FC_TRA_DNAVI_E!I23+FC_TRA_PIPE_E!I23</f>
        <v>0</v>
      </c>
      <c r="J23" s="8">
        <f>FC_TRA_RAIL_E!J23+FC_TRA_ROAD_E!J23+FC_TRA_DAVI_E!J23+FC_TRA_DNAVI_E!J23+FC_TRA_PIPE_E!J23</f>
        <v>0</v>
      </c>
      <c r="K23" s="8">
        <f>FC_TRA_RAIL_E!K23+FC_TRA_ROAD_E!K23+FC_TRA_DAVI_E!K23+FC_TRA_DNAVI_E!K23+FC_TRA_PIPE_E!K23</f>
        <v>0</v>
      </c>
      <c r="L23" s="8">
        <f>FC_TRA_RAIL_E!L23+FC_TRA_ROAD_E!L23+FC_TRA_DAVI_E!L23+FC_TRA_DNAVI_E!L23+FC_TRA_PIPE_E!L23</f>
        <v>0</v>
      </c>
      <c r="M23" s="8">
        <f>FC_TRA_RAIL_E!M23+FC_TRA_ROAD_E!M23+FC_TRA_DAVI_E!M23+FC_TRA_DNAVI_E!M23+FC_TRA_PIPE_E!M23</f>
        <v>0</v>
      </c>
      <c r="N23" s="8">
        <f>FC_TRA_RAIL_E!N23+FC_TRA_ROAD_E!N23+FC_TRA_DAVI_E!N23+FC_TRA_DNAVI_E!N23+FC_TRA_PIPE_E!N23</f>
        <v>0</v>
      </c>
      <c r="O23" s="8">
        <f>FC_TRA_RAIL_E!O23+FC_TRA_ROAD_E!O23+FC_TRA_DAVI_E!O23+FC_TRA_DNAVI_E!O23+FC_TRA_PIPE_E!O23</f>
        <v>0</v>
      </c>
      <c r="P23" s="8">
        <f>FC_TRA_RAIL_E!P23+FC_TRA_ROAD_E!P23+FC_TRA_DAVI_E!P23+FC_TRA_DNAVI_E!P23+FC_TRA_PIPE_E!P23</f>
        <v>0</v>
      </c>
      <c r="Q23" s="8">
        <f>FC_TRA_RAIL_E!Q23+FC_TRA_ROAD_E!Q23+FC_TRA_DAVI_E!Q23+FC_TRA_DNAVI_E!Q23+FC_TRA_PIPE_E!Q23</f>
        <v>0</v>
      </c>
      <c r="R23" s="8">
        <f>FC_TRA_RAIL_E!R23+FC_TRA_ROAD_E!R23+FC_TRA_DAVI_E!R23+FC_TRA_DNAVI_E!R23+FC_TRA_PIPE_E!R23</f>
        <v>0</v>
      </c>
      <c r="S23" s="8">
        <f>FC_TRA_RAIL_E!S23+FC_TRA_ROAD_E!S23+FC_TRA_DAVI_E!S23+FC_TRA_DNAVI_E!S23+FC_TRA_PIPE_E!S23</f>
        <v>0</v>
      </c>
      <c r="T23" s="8">
        <f>FC_TRA_RAIL_E!T23+FC_TRA_ROAD_E!T23+FC_TRA_DAVI_E!T23+FC_TRA_DNAVI_E!T23+FC_TRA_PIPE_E!T23</f>
        <v>0</v>
      </c>
      <c r="U23" s="8">
        <f>FC_TRA_RAIL_E!U23+FC_TRA_ROAD_E!U23+FC_TRA_DAVI_E!U23+FC_TRA_DNAVI_E!U23+FC_TRA_PIPE_E!U23</f>
        <v>0</v>
      </c>
      <c r="V23" s="8">
        <f>FC_TRA_RAIL_E!V23+FC_TRA_ROAD_E!V23+FC_TRA_DAVI_E!V23+FC_TRA_DNAVI_E!V23+FC_TRA_PIPE_E!V23</f>
        <v>0</v>
      </c>
      <c r="W23" s="8">
        <f>FC_TRA_RAIL_E!W23+FC_TRA_ROAD_E!W23+FC_TRA_DAVI_E!W23+FC_TRA_DNAVI_E!W23+FC_TRA_PIPE_E!W23</f>
        <v>0</v>
      </c>
      <c r="X23" s="8">
        <f>FC_TRA_RAIL_E!X23+FC_TRA_ROAD_E!X23+FC_TRA_DAVI_E!X23+FC_TRA_DNAVI_E!X23+FC_TRA_PIPE_E!X23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FC_TRA_RAIL_E!C24+FC_TRA_ROAD_E!C24+FC_TRA_DAVI_E!C24+FC_TRA_DNAVI_E!C24+FC_TRA_PIPE_E!C24</f>
        <v>0</v>
      </c>
      <c r="D24" s="8">
        <f>FC_TRA_RAIL_E!D24+FC_TRA_ROAD_E!D24+FC_TRA_DAVI_E!D24+FC_TRA_DNAVI_E!D24+FC_TRA_PIPE_E!D24</f>
        <v>0</v>
      </c>
      <c r="E24" s="8">
        <f>FC_TRA_RAIL_E!E24+FC_TRA_ROAD_E!E24+FC_TRA_DAVI_E!E24+FC_TRA_DNAVI_E!E24+FC_TRA_PIPE_E!E24</f>
        <v>0</v>
      </c>
      <c r="F24" s="8">
        <f>FC_TRA_RAIL_E!F24+FC_TRA_ROAD_E!F24+FC_TRA_DAVI_E!F24+FC_TRA_DNAVI_E!F24+FC_TRA_PIPE_E!F24</f>
        <v>0</v>
      </c>
      <c r="G24" s="8">
        <f>FC_TRA_RAIL_E!G24+FC_TRA_ROAD_E!G24+FC_TRA_DAVI_E!G24+FC_TRA_DNAVI_E!G24+FC_TRA_PIPE_E!G24</f>
        <v>0</v>
      </c>
      <c r="H24" s="8">
        <f>FC_TRA_RAIL_E!H24+FC_TRA_ROAD_E!H24+FC_TRA_DAVI_E!H24+FC_TRA_DNAVI_E!H24+FC_TRA_PIPE_E!H24</f>
        <v>0</v>
      </c>
      <c r="I24" s="8">
        <f>FC_TRA_RAIL_E!I24+FC_TRA_ROAD_E!I24+FC_TRA_DAVI_E!I24+FC_TRA_DNAVI_E!I24+FC_TRA_PIPE_E!I24</f>
        <v>0</v>
      </c>
      <c r="J24" s="8">
        <f>FC_TRA_RAIL_E!J24+FC_TRA_ROAD_E!J24+FC_TRA_DAVI_E!J24+FC_TRA_DNAVI_E!J24+FC_TRA_PIPE_E!J24</f>
        <v>0</v>
      </c>
      <c r="K24" s="8">
        <f>FC_TRA_RAIL_E!K24+FC_TRA_ROAD_E!K24+FC_TRA_DAVI_E!K24+FC_TRA_DNAVI_E!K24+FC_TRA_PIPE_E!K24</f>
        <v>0</v>
      </c>
      <c r="L24" s="8">
        <f>FC_TRA_RAIL_E!L24+FC_TRA_ROAD_E!L24+FC_TRA_DAVI_E!L24+FC_TRA_DNAVI_E!L24+FC_TRA_PIPE_E!L24</f>
        <v>0</v>
      </c>
      <c r="M24" s="8">
        <f>FC_TRA_RAIL_E!M24+FC_TRA_ROAD_E!M24+FC_TRA_DAVI_E!M24+FC_TRA_DNAVI_E!M24+FC_TRA_PIPE_E!M24</f>
        <v>0</v>
      </c>
      <c r="N24" s="8">
        <f>FC_TRA_RAIL_E!N24+FC_TRA_ROAD_E!N24+FC_TRA_DAVI_E!N24+FC_TRA_DNAVI_E!N24+FC_TRA_PIPE_E!N24</f>
        <v>0</v>
      </c>
      <c r="O24" s="8">
        <f>FC_TRA_RAIL_E!O24+FC_TRA_ROAD_E!O24+FC_TRA_DAVI_E!O24+FC_TRA_DNAVI_E!O24+FC_TRA_PIPE_E!O24</f>
        <v>0</v>
      </c>
      <c r="P24" s="8">
        <f>FC_TRA_RAIL_E!P24+FC_TRA_ROAD_E!P24+FC_TRA_DAVI_E!P24+FC_TRA_DNAVI_E!P24+FC_TRA_PIPE_E!P24</f>
        <v>0</v>
      </c>
      <c r="Q24" s="8">
        <f>FC_TRA_RAIL_E!Q24+FC_TRA_ROAD_E!Q24+FC_TRA_DAVI_E!Q24+FC_TRA_DNAVI_E!Q24+FC_TRA_PIPE_E!Q24</f>
        <v>0</v>
      </c>
      <c r="R24" s="8">
        <f>FC_TRA_RAIL_E!R24+FC_TRA_ROAD_E!R24+FC_TRA_DAVI_E!R24+FC_TRA_DNAVI_E!R24+FC_TRA_PIPE_E!R24</f>
        <v>0</v>
      </c>
      <c r="S24" s="8">
        <f>FC_TRA_RAIL_E!S24+FC_TRA_ROAD_E!S24+FC_TRA_DAVI_E!S24+FC_TRA_DNAVI_E!S24+FC_TRA_PIPE_E!S24</f>
        <v>0</v>
      </c>
      <c r="T24" s="8">
        <f>FC_TRA_RAIL_E!T24+FC_TRA_ROAD_E!T24+FC_TRA_DAVI_E!T24+FC_TRA_DNAVI_E!T24+FC_TRA_PIPE_E!T24</f>
        <v>0</v>
      </c>
      <c r="U24" s="8">
        <f>FC_TRA_RAIL_E!U24+FC_TRA_ROAD_E!U24+FC_TRA_DAVI_E!U24+FC_TRA_DNAVI_E!U24+FC_TRA_PIPE_E!U24</f>
        <v>0</v>
      </c>
      <c r="V24" s="8">
        <f>FC_TRA_RAIL_E!V24+FC_TRA_ROAD_E!V24+FC_TRA_DAVI_E!V24+FC_TRA_DNAVI_E!V24+FC_TRA_PIPE_E!V24</f>
        <v>0</v>
      </c>
      <c r="W24" s="8">
        <f>FC_TRA_RAIL_E!W24+FC_TRA_ROAD_E!W24+FC_TRA_DAVI_E!W24+FC_TRA_DNAVI_E!W24+FC_TRA_PIPE_E!W24</f>
        <v>0</v>
      </c>
      <c r="X24" s="8">
        <f>FC_TRA_RAIL_E!X24+FC_TRA_ROAD_E!X24+FC_TRA_DAVI_E!X24+FC_TRA_DNAVI_E!X24+FC_TRA_PIPE_E!X24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FC_TRA_RAIL_E!C25+FC_TRA_ROAD_E!C25+FC_TRA_DAVI_E!C25+FC_TRA_DNAVI_E!C25+FC_TRA_PIPE_E!C25</f>
        <v>0</v>
      </c>
      <c r="D25" s="27">
        <f>FC_TRA_RAIL_E!D25+FC_TRA_ROAD_E!D25+FC_TRA_DAVI_E!D25+FC_TRA_DNAVI_E!D25+FC_TRA_PIPE_E!D25</f>
        <v>0</v>
      </c>
      <c r="E25" s="27">
        <f>FC_TRA_RAIL_E!E25+FC_TRA_ROAD_E!E25+FC_TRA_DAVI_E!E25+FC_TRA_DNAVI_E!E25+FC_TRA_PIPE_E!E25</f>
        <v>0</v>
      </c>
      <c r="F25" s="27">
        <f>FC_TRA_RAIL_E!F25+FC_TRA_ROAD_E!F25+FC_TRA_DAVI_E!F25+FC_TRA_DNAVI_E!F25+FC_TRA_PIPE_E!F25</f>
        <v>0</v>
      </c>
      <c r="G25" s="27">
        <f>FC_TRA_RAIL_E!G25+FC_TRA_ROAD_E!G25+FC_TRA_DAVI_E!G25+FC_TRA_DNAVI_E!G25+FC_TRA_PIPE_E!G25</f>
        <v>0</v>
      </c>
      <c r="H25" s="27">
        <f>FC_TRA_RAIL_E!H25+FC_TRA_ROAD_E!H25+FC_TRA_DAVI_E!H25+FC_TRA_DNAVI_E!H25+FC_TRA_PIPE_E!H25</f>
        <v>0</v>
      </c>
      <c r="I25" s="27">
        <f>FC_TRA_RAIL_E!I25+FC_TRA_ROAD_E!I25+FC_TRA_DAVI_E!I25+FC_TRA_DNAVI_E!I25+FC_TRA_PIPE_E!I25</f>
        <v>0</v>
      </c>
      <c r="J25" s="27">
        <f>FC_TRA_RAIL_E!J25+FC_TRA_ROAD_E!J25+FC_TRA_DAVI_E!J25+FC_TRA_DNAVI_E!J25+FC_TRA_PIPE_E!J25</f>
        <v>0</v>
      </c>
      <c r="K25" s="27">
        <f>FC_TRA_RAIL_E!K25+FC_TRA_ROAD_E!K25+FC_TRA_DAVI_E!K25+FC_TRA_DNAVI_E!K25+FC_TRA_PIPE_E!K25</f>
        <v>0</v>
      </c>
      <c r="L25" s="27">
        <f>FC_TRA_RAIL_E!L25+FC_TRA_ROAD_E!L25+FC_TRA_DAVI_E!L25+FC_TRA_DNAVI_E!L25+FC_TRA_PIPE_E!L25</f>
        <v>0</v>
      </c>
      <c r="M25" s="27">
        <f>FC_TRA_RAIL_E!M25+FC_TRA_ROAD_E!M25+FC_TRA_DAVI_E!M25+FC_TRA_DNAVI_E!M25+FC_TRA_PIPE_E!M25</f>
        <v>0</v>
      </c>
      <c r="N25" s="27">
        <f>FC_TRA_RAIL_E!N25+FC_TRA_ROAD_E!N25+FC_TRA_DAVI_E!N25+FC_TRA_DNAVI_E!N25+FC_TRA_PIPE_E!N25</f>
        <v>0</v>
      </c>
      <c r="O25" s="27">
        <f>FC_TRA_RAIL_E!O25+FC_TRA_ROAD_E!O25+FC_TRA_DAVI_E!O25+FC_TRA_DNAVI_E!O25+FC_TRA_PIPE_E!O25</f>
        <v>0</v>
      </c>
      <c r="P25" s="27">
        <f>FC_TRA_RAIL_E!P25+FC_TRA_ROAD_E!P25+FC_TRA_DAVI_E!P25+FC_TRA_DNAVI_E!P25+FC_TRA_PIPE_E!P25</f>
        <v>0</v>
      </c>
      <c r="Q25" s="27">
        <f>FC_TRA_RAIL_E!Q25+FC_TRA_ROAD_E!Q25+FC_TRA_DAVI_E!Q25+FC_TRA_DNAVI_E!Q25+FC_TRA_PIPE_E!Q25</f>
        <v>0</v>
      </c>
      <c r="R25" s="27">
        <f>FC_TRA_RAIL_E!R25+FC_TRA_ROAD_E!R25+FC_TRA_DAVI_E!R25+FC_TRA_DNAVI_E!R25+FC_TRA_PIPE_E!R25</f>
        <v>0</v>
      </c>
      <c r="S25" s="27">
        <f>FC_TRA_RAIL_E!S25+FC_TRA_ROAD_E!S25+FC_TRA_DAVI_E!S25+FC_TRA_DNAVI_E!S25+FC_TRA_PIPE_E!S25</f>
        <v>0</v>
      </c>
      <c r="T25" s="27">
        <f>FC_TRA_RAIL_E!T25+FC_TRA_ROAD_E!T25+FC_TRA_DAVI_E!T25+FC_TRA_DNAVI_E!T25+FC_TRA_PIPE_E!T25</f>
        <v>0</v>
      </c>
      <c r="U25" s="27">
        <f>FC_TRA_RAIL_E!U25+FC_TRA_ROAD_E!U25+FC_TRA_DAVI_E!U25+FC_TRA_DNAVI_E!U25+FC_TRA_PIPE_E!U25</f>
        <v>0</v>
      </c>
      <c r="V25" s="27">
        <f>FC_TRA_RAIL_E!V25+FC_TRA_ROAD_E!V25+FC_TRA_DAVI_E!V25+FC_TRA_DNAVI_E!V25+FC_TRA_PIPE_E!V25</f>
        <v>0</v>
      </c>
      <c r="W25" s="27">
        <f>FC_TRA_RAIL_E!W25+FC_TRA_ROAD_E!W25+FC_TRA_DAVI_E!W25+FC_TRA_DNAVI_E!W25+FC_TRA_PIPE_E!W25</f>
        <v>0</v>
      </c>
      <c r="X25" s="27">
        <f>FC_TRA_RAIL_E!X25+FC_TRA_ROAD_E!X25+FC_TRA_DAVI_E!X25+FC_TRA_DNAVI_E!X25+FC_TRA_PIPE_E!X25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V26" si="13">SUM(C27,C33)</f>
        <v>1747.6229476799999</v>
      </c>
      <c r="D26" s="27">
        <f t="shared" si="13"/>
        <v>1803.4644524400001</v>
      </c>
      <c r="E26" s="27">
        <f t="shared" si="13"/>
        <v>1786.4862217200002</v>
      </c>
      <c r="F26" s="27">
        <f t="shared" si="13"/>
        <v>1892.0287800000001</v>
      </c>
      <c r="G26" s="27">
        <f t="shared" si="13"/>
        <v>1993.6873742399998</v>
      </c>
      <c r="H26" s="27">
        <f t="shared" si="13"/>
        <v>2032.6667461200004</v>
      </c>
      <c r="I26" s="27">
        <f t="shared" si="13"/>
        <v>2020.78167768</v>
      </c>
      <c r="J26" s="27">
        <f t="shared" si="13"/>
        <v>2154.4197501600001</v>
      </c>
      <c r="K26" s="27">
        <f t="shared" si="13"/>
        <v>2196.1451494799999</v>
      </c>
      <c r="L26" s="27">
        <f t="shared" si="13"/>
        <v>2197.2764149200002</v>
      </c>
      <c r="M26" s="27">
        <f t="shared" si="13"/>
        <v>2245.1988207599998</v>
      </c>
      <c r="N26" s="27">
        <f t="shared" si="13"/>
        <v>2177.9591936400002</v>
      </c>
      <c r="O26" s="27">
        <f t="shared" si="13"/>
        <v>2005.8276509999996</v>
      </c>
      <c r="P26" s="27">
        <f t="shared" si="13"/>
        <v>1802.4807171599996</v>
      </c>
      <c r="Q26" s="27">
        <f t="shared" si="13"/>
        <v>1757.3609318400001</v>
      </c>
      <c r="R26" s="27">
        <f t="shared" si="13"/>
        <v>1826.0269473600001</v>
      </c>
      <c r="S26" s="27">
        <f t="shared" si="13"/>
        <v>1939.1558382000003</v>
      </c>
      <c r="T26" s="27">
        <f t="shared" si="13"/>
        <v>2006.0127446400002</v>
      </c>
      <c r="U26" s="27">
        <f t="shared" si="13"/>
        <v>2018.0349097199996</v>
      </c>
      <c r="V26" s="27">
        <f t="shared" si="13"/>
        <v>2038.3199780400003</v>
      </c>
      <c r="W26" s="27">
        <f t="shared" ref="W26:X26" si="14">SUM(W27,W33)</f>
        <v>1773.958545</v>
      </c>
      <c r="X26" s="27">
        <f t="shared" si="14"/>
        <v>1906.8394237200002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V27" si="15">SUM(C28:C32)</f>
        <v>0</v>
      </c>
      <c r="D27" s="19">
        <f t="shared" si="15"/>
        <v>0</v>
      </c>
      <c r="E27" s="19">
        <f t="shared" si="15"/>
        <v>0</v>
      </c>
      <c r="F27" s="19">
        <f t="shared" si="15"/>
        <v>0</v>
      </c>
      <c r="G27" s="19">
        <f t="shared" si="15"/>
        <v>0</v>
      </c>
      <c r="H27" s="19">
        <f t="shared" si="15"/>
        <v>0</v>
      </c>
      <c r="I27" s="19">
        <f t="shared" si="15"/>
        <v>0</v>
      </c>
      <c r="J27" s="19">
        <f t="shared" si="15"/>
        <v>0</v>
      </c>
      <c r="K27" s="19">
        <f t="shared" si="15"/>
        <v>0</v>
      </c>
      <c r="L27" s="19">
        <f t="shared" si="15"/>
        <v>0</v>
      </c>
      <c r="M27" s="19">
        <f t="shared" si="15"/>
        <v>0</v>
      </c>
      <c r="N27" s="19">
        <f t="shared" si="15"/>
        <v>0</v>
      </c>
      <c r="O27" s="19">
        <f t="shared" si="15"/>
        <v>0</v>
      </c>
      <c r="P27" s="19">
        <f t="shared" si="15"/>
        <v>0</v>
      </c>
      <c r="Q27" s="19">
        <f t="shared" si="15"/>
        <v>0</v>
      </c>
      <c r="R27" s="19">
        <f t="shared" si="15"/>
        <v>0</v>
      </c>
      <c r="S27" s="19">
        <f t="shared" si="15"/>
        <v>0</v>
      </c>
      <c r="T27" s="19">
        <f t="shared" si="15"/>
        <v>0</v>
      </c>
      <c r="U27" s="19">
        <f t="shared" si="15"/>
        <v>0</v>
      </c>
      <c r="V27" s="19">
        <f t="shared" si="15"/>
        <v>0</v>
      </c>
      <c r="W27" s="19">
        <f t="shared" ref="W27:X27" si="16">SUM(W28:W32)</f>
        <v>0</v>
      </c>
      <c r="X27" s="19">
        <f t="shared" si="16"/>
        <v>0</v>
      </c>
    </row>
    <row r="28" spans="1:24" ht="11.25" customHeight="1" x14ac:dyDescent="0.2">
      <c r="A28" s="28" t="s">
        <v>44</v>
      </c>
      <c r="B28" s="7" t="s">
        <v>45</v>
      </c>
      <c r="C28" s="8">
        <f>FC_TRA_RAIL_E!C28+FC_TRA_ROAD_E!C28+FC_TRA_DAVI_E!C28+FC_TRA_DNAVI_E!C28+FC_TRA_PIPE_E!C28</f>
        <v>0</v>
      </c>
      <c r="D28" s="8">
        <f>FC_TRA_RAIL_E!D28+FC_TRA_ROAD_E!D28+FC_TRA_DAVI_E!D28+FC_TRA_DNAVI_E!D28+FC_TRA_PIPE_E!D28</f>
        <v>0</v>
      </c>
      <c r="E28" s="8">
        <f>FC_TRA_RAIL_E!E28+FC_TRA_ROAD_E!E28+FC_TRA_DAVI_E!E28+FC_TRA_DNAVI_E!E28+FC_TRA_PIPE_E!E28</f>
        <v>0</v>
      </c>
      <c r="F28" s="8">
        <f>FC_TRA_RAIL_E!F28+FC_TRA_ROAD_E!F28+FC_TRA_DAVI_E!F28+FC_TRA_DNAVI_E!F28+FC_TRA_PIPE_E!F28</f>
        <v>0</v>
      </c>
      <c r="G28" s="8">
        <f>FC_TRA_RAIL_E!G28+FC_TRA_ROAD_E!G28+FC_TRA_DAVI_E!G28+FC_TRA_DNAVI_E!G28+FC_TRA_PIPE_E!G28</f>
        <v>0</v>
      </c>
      <c r="H28" s="8">
        <f>FC_TRA_RAIL_E!H28+FC_TRA_ROAD_E!H28+FC_TRA_DAVI_E!H28+FC_TRA_DNAVI_E!H28+FC_TRA_PIPE_E!H28</f>
        <v>0</v>
      </c>
      <c r="I28" s="8">
        <f>FC_TRA_RAIL_E!I28+FC_TRA_ROAD_E!I28+FC_TRA_DAVI_E!I28+FC_TRA_DNAVI_E!I28+FC_TRA_PIPE_E!I28</f>
        <v>0</v>
      </c>
      <c r="J28" s="8">
        <f>FC_TRA_RAIL_E!J28+FC_TRA_ROAD_E!J28+FC_TRA_DAVI_E!J28+FC_TRA_DNAVI_E!J28+FC_TRA_PIPE_E!J28</f>
        <v>0</v>
      </c>
      <c r="K28" s="8">
        <f>FC_TRA_RAIL_E!K28+FC_TRA_ROAD_E!K28+FC_TRA_DAVI_E!K28+FC_TRA_DNAVI_E!K28+FC_TRA_PIPE_E!K28</f>
        <v>0</v>
      </c>
      <c r="L28" s="8">
        <f>FC_TRA_RAIL_E!L28+FC_TRA_ROAD_E!L28+FC_TRA_DAVI_E!L28+FC_TRA_DNAVI_E!L28+FC_TRA_PIPE_E!L28</f>
        <v>0</v>
      </c>
      <c r="M28" s="8">
        <f>FC_TRA_RAIL_E!M28+FC_TRA_ROAD_E!M28+FC_TRA_DAVI_E!M28+FC_TRA_DNAVI_E!M28+FC_TRA_PIPE_E!M28</f>
        <v>0</v>
      </c>
      <c r="N28" s="8">
        <f>FC_TRA_RAIL_E!N28+FC_TRA_ROAD_E!N28+FC_TRA_DAVI_E!N28+FC_TRA_DNAVI_E!N28+FC_TRA_PIPE_E!N28</f>
        <v>0</v>
      </c>
      <c r="O28" s="8">
        <f>FC_TRA_RAIL_E!O28+FC_TRA_ROAD_E!O28+FC_TRA_DAVI_E!O28+FC_TRA_DNAVI_E!O28+FC_TRA_PIPE_E!O28</f>
        <v>0</v>
      </c>
      <c r="P28" s="8">
        <f>FC_TRA_RAIL_E!P28+FC_TRA_ROAD_E!P28+FC_TRA_DAVI_E!P28+FC_TRA_DNAVI_E!P28+FC_TRA_PIPE_E!P28</f>
        <v>0</v>
      </c>
      <c r="Q28" s="8">
        <f>FC_TRA_RAIL_E!Q28+FC_TRA_ROAD_E!Q28+FC_TRA_DAVI_E!Q28+FC_TRA_DNAVI_E!Q28+FC_TRA_PIPE_E!Q28</f>
        <v>0</v>
      </c>
      <c r="R28" s="8">
        <f>FC_TRA_RAIL_E!R28+FC_TRA_ROAD_E!R28+FC_TRA_DAVI_E!R28+FC_TRA_DNAVI_E!R28+FC_TRA_PIPE_E!R28</f>
        <v>0</v>
      </c>
      <c r="S28" s="8">
        <f>FC_TRA_RAIL_E!S28+FC_TRA_ROAD_E!S28+FC_TRA_DAVI_E!S28+FC_TRA_DNAVI_E!S28+FC_TRA_PIPE_E!S28</f>
        <v>0</v>
      </c>
      <c r="T28" s="8">
        <f>FC_TRA_RAIL_E!T28+FC_TRA_ROAD_E!T28+FC_TRA_DAVI_E!T28+FC_TRA_DNAVI_E!T28+FC_TRA_PIPE_E!T28</f>
        <v>0</v>
      </c>
      <c r="U28" s="8">
        <f>FC_TRA_RAIL_E!U28+FC_TRA_ROAD_E!U28+FC_TRA_DAVI_E!U28+FC_TRA_DNAVI_E!U28+FC_TRA_PIPE_E!U28</f>
        <v>0</v>
      </c>
      <c r="V28" s="8">
        <f>FC_TRA_RAIL_E!V28+FC_TRA_ROAD_E!V28+FC_TRA_DAVI_E!V28+FC_TRA_DNAVI_E!V28+FC_TRA_PIPE_E!V28</f>
        <v>0</v>
      </c>
      <c r="W28" s="8">
        <f>FC_TRA_RAIL_E!W28+FC_TRA_ROAD_E!W28+FC_TRA_DAVI_E!W28+FC_TRA_DNAVI_E!W28+FC_TRA_PIPE_E!W28</f>
        <v>0</v>
      </c>
      <c r="X28" s="8">
        <f>FC_TRA_RAIL_E!X28+FC_TRA_ROAD_E!X28+FC_TRA_DAVI_E!X28+FC_TRA_DNAVI_E!X28+FC_TRA_PIPE_E!X28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FC_TRA_RAIL_E!C29+FC_TRA_ROAD_E!C29+FC_TRA_DAVI_E!C29+FC_TRA_DNAVI_E!C29+FC_TRA_PIPE_E!C29</f>
        <v>0</v>
      </c>
      <c r="D29" s="8">
        <f>FC_TRA_RAIL_E!D29+FC_TRA_ROAD_E!D29+FC_TRA_DAVI_E!D29+FC_TRA_DNAVI_E!D29+FC_TRA_PIPE_E!D29</f>
        <v>0</v>
      </c>
      <c r="E29" s="8">
        <f>FC_TRA_RAIL_E!E29+FC_TRA_ROAD_E!E29+FC_TRA_DAVI_E!E29+FC_TRA_DNAVI_E!E29+FC_TRA_PIPE_E!E29</f>
        <v>0</v>
      </c>
      <c r="F29" s="8">
        <f>FC_TRA_RAIL_E!F29+FC_TRA_ROAD_E!F29+FC_TRA_DAVI_E!F29+FC_TRA_DNAVI_E!F29+FC_TRA_PIPE_E!F29</f>
        <v>0</v>
      </c>
      <c r="G29" s="8">
        <f>FC_TRA_RAIL_E!G29+FC_TRA_ROAD_E!G29+FC_TRA_DAVI_E!G29+FC_TRA_DNAVI_E!G29+FC_TRA_PIPE_E!G29</f>
        <v>0</v>
      </c>
      <c r="H29" s="8">
        <f>FC_TRA_RAIL_E!H29+FC_TRA_ROAD_E!H29+FC_TRA_DAVI_E!H29+FC_TRA_DNAVI_E!H29+FC_TRA_PIPE_E!H29</f>
        <v>0</v>
      </c>
      <c r="I29" s="8">
        <f>FC_TRA_RAIL_E!I29+FC_TRA_ROAD_E!I29+FC_TRA_DAVI_E!I29+FC_TRA_DNAVI_E!I29+FC_TRA_PIPE_E!I29</f>
        <v>0</v>
      </c>
      <c r="J29" s="8">
        <f>FC_TRA_RAIL_E!J29+FC_TRA_ROAD_E!J29+FC_TRA_DAVI_E!J29+FC_TRA_DNAVI_E!J29+FC_TRA_PIPE_E!J29</f>
        <v>0</v>
      </c>
      <c r="K29" s="8">
        <f>FC_TRA_RAIL_E!K29+FC_TRA_ROAD_E!K29+FC_TRA_DAVI_E!K29+FC_TRA_DNAVI_E!K29+FC_TRA_PIPE_E!K29</f>
        <v>0</v>
      </c>
      <c r="L29" s="8">
        <f>FC_TRA_RAIL_E!L29+FC_TRA_ROAD_E!L29+FC_TRA_DAVI_E!L29+FC_TRA_DNAVI_E!L29+FC_TRA_PIPE_E!L29</f>
        <v>0</v>
      </c>
      <c r="M29" s="8">
        <f>FC_TRA_RAIL_E!M29+FC_TRA_ROAD_E!M29+FC_TRA_DAVI_E!M29+FC_TRA_DNAVI_E!M29+FC_TRA_PIPE_E!M29</f>
        <v>0</v>
      </c>
      <c r="N29" s="8">
        <f>FC_TRA_RAIL_E!N29+FC_TRA_ROAD_E!N29+FC_TRA_DAVI_E!N29+FC_TRA_DNAVI_E!N29+FC_TRA_PIPE_E!N29</f>
        <v>0</v>
      </c>
      <c r="O29" s="8">
        <f>FC_TRA_RAIL_E!O29+FC_TRA_ROAD_E!O29+FC_TRA_DAVI_E!O29+FC_TRA_DNAVI_E!O29+FC_TRA_PIPE_E!O29</f>
        <v>0</v>
      </c>
      <c r="P29" s="8">
        <f>FC_TRA_RAIL_E!P29+FC_TRA_ROAD_E!P29+FC_TRA_DAVI_E!P29+FC_TRA_DNAVI_E!P29+FC_TRA_PIPE_E!P29</f>
        <v>0</v>
      </c>
      <c r="Q29" s="8">
        <f>FC_TRA_RAIL_E!Q29+FC_TRA_ROAD_E!Q29+FC_TRA_DAVI_E!Q29+FC_TRA_DNAVI_E!Q29+FC_TRA_PIPE_E!Q29</f>
        <v>0</v>
      </c>
      <c r="R29" s="8">
        <f>FC_TRA_RAIL_E!R29+FC_TRA_ROAD_E!R29+FC_TRA_DAVI_E!R29+FC_TRA_DNAVI_E!R29+FC_TRA_PIPE_E!R29</f>
        <v>0</v>
      </c>
      <c r="S29" s="8">
        <f>FC_TRA_RAIL_E!S29+FC_TRA_ROAD_E!S29+FC_TRA_DAVI_E!S29+FC_TRA_DNAVI_E!S29+FC_TRA_PIPE_E!S29</f>
        <v>0</v>
      </c>
      <c r="T29" s="8">
        <f>FC_TRA_RAIL_E!T29+FC_TRA_ROAD_E!T29+FC_TRA_DAVI_E!T29+FC_TRA_DNAVI_E!T29+FC_TRA_PIPE_E!T29</f>
        <v>0</v>
      </c>
      <c r="U29" s="8">
        <f>FC_TRA_RAIL_E!U29+FC_TRA_ROAD_E!U29+FC_TRA_DAVI_E!U29+FC_TRA_DNAVI_E!U29+FC_TRA_PIPE_E!U29</f>
        <v>0</v>
      </c>
      <c r="V29" s="8">
        <f>FC_TRA_RAIL_E!V29+FC_TRA_ROAD_E!V29+FC_TRA_DAVI_E!V29+FC_TRA_DNAVI_E!V29+FC_TRA_PIPE_E!V29</f>
        <v>0</v>
      </c>
      <c r="W29" s="8">
        <f>FC_TRA_RAIL_E!W29+FC_TRA_ROAD_E!W29+FC_TRA_DAVI_E!W29+FC_TRA_DNAVI_E!W29+FC_TRA_PIPE_E!W29</f>
        <v>0</v>
      </c>
      <c r="X29" s="8">
        <f>FC_TRA_RAIL_E!X29+FC_TRA_ROAD_E!X29+FC_TRA_DAVI_E!X29+FC_TRA_DNAVI_E!X29+FC_TRA_PIPE_E!X29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FC_TRA_RAIL_E!C30+FC_TRA_ROAD_E!C30+FC_TRA_DAVI_E!C30+FC_TRA_DNAVI_E!C30+FC_TRA_PIPE_E!C30</f>
        <v>0</v>
      </c>
      <c r="D30" s="8">
        <f>FC_TRA_RAIL_E!D30+FC_TRA_ROAD_E!D30+FC_TRA_DAVI_E!D30+FC_TRA_DNAVI_E!D30+FC_TRA_PIPE_E!D30</f>
        <v>0</v>
      </c>
      <c r="E30" s="8">
        <f>FC_TRA_RAIL_E!E30+FC_TRA_ROAD_E!E30+FC_TRA_DAVI_E!E30+FC_TRA_DNAVI_E!E30+FC_TRA_PIPE_E!E30</f>
        <v>0</v>
      </c>
      <c r="F30" s="8">
        <f>FC_TRA_RAIL_E!F30+FC_TRA_ROAD_E!F30+FC_TRA_DAVI_E!F30+FC_TRA_DNAVI_E!F30+FC_TRA_PIPE_E!F30</f>
        <v>0</v>
      </c>
      <c r="G30" s="8">
        <f>FC_TRA_RAIL_E!G30+FC_TRA_ROAD_E!G30+FC_TRA_DAVI_E!G30+FC_TRA_DNAVI_E!G30+FC_TRA_PIPE_E!G30</f>
        <v>0</v>
      </c>
      <c r="H30" s="8">
        <f>FC_TRA_RAIL_E!H30+FC_TRA_ROAD_E!H30+FC_TRA_DAVI_E!H30+FC_TRA_DNAVI_E!H30+FC_TRA_PIPE_E!H30</f>
        <v>0</v>
      </c>
      <c r="I30" s="8">
        <f>FC_TRA_RAIL_E!I30+FC_TRA_ROAD_E!I30+FC_TRA_DAVI_E!I30+FC_TRA_DNAVI_E!I30+FC_TRA_PIPE_E!I30</f>
        <v>0</v>
      </c>
      <c r="J30" s="8">
        <f>FC_TRA_RAIL_E!J30+FC_TRA_ROAD_E!J30+FC_TRA_DAVI_E!J30+FC_TRA_DNAVI_E!J30+FC_TRA_PIPE_E!J30</f>
        <v>0</v>
      </c>
      <c r="K30" s="8">
        <f>FC_TRA_RAIL_E!K30+FC_TRA_ROAD_E!K30+FC_TRA_DAVI_E!K30+FC_TRA_DNAVI_E!K30+FC_TRA_PIPE_E!K30</f>
        <v>0</v>
      </c>
      <c r="L30" s="8">
        <f>FC_TRA_RAIL_E!L30+FC_TRA_ROAD_E!L30+FC_TRA_DAVI_E!L30+FC_TRA_DNAVI_E!L30+FC_TRA_PIPE_E!L30</f>
        <v>0</v>
      </c>
      <c r="M30" s="8">
        <f>FC_TRA_RAIL_E!M30+FC_TRA_ROAD_E!M30+FC_TRA_DAVI_E!M30+FC_TRA_DNAVI_E!M30+FC_TRA_PIPE_E!M30</f>
        <v>0</v>
      </c>
      <c r="N30" s="8">
        <f>FC_TRA_RAIL_E!N30+FC_TRA_ROAD_E!N30+FC_TRA_DAVI_E!N30+FC_TRA_DNAVI_E!N30+FC_TRA_PIPE_E!N30</f>
        <v>0</v>
      </c>
      <c r="O30" s="8">
        <f>FC_TRA_RAIL_E!O30+FC_TRA_ROAD_E!O30+FC_TRA_DAVI_E!O30+FC_TRA_DNAVI_E!O30+FC_TRA_PIPE_E!O30</f>
        <v>0</v>
      </c>
      <c r="P30" s="8">
        <f>FC_TRA_RAIL_E!P30+FC_TRA_ROAD_E!P30+FC_TRA_DAVI_E!P30+FC_TRA_DNAVI_E!P30+FC_TRA_PIPE_E!P30</f>
        <v>0</v>
      </c>
      <c r="Q30" s="8">
        <f>FC_TRA_RAIL_E!Q30+FC_TRA_ROAD_E!Q30+FC_TRA_DAVI_E!Q30+FC_TRA_DNAVI_E!Q30+FC_TRA_PIPE_E!Q30</f>
        <v>0</v>
      </c>
      <c r="R30" s="8">
        <f>FC_TRA_RAIL_E!R30+FC_TRA_ROAD_E!R30+FC_TRA_DAVI_E!R30+FC_TRA_DNAVI_E!R30+FC_TRA_PIPE_E!R30</f>
        <v>0</v>
      </c>
      <c r="S30" s="8">
        <f>FC_TRA_RAIL_E!S30+FC_TRA_ROAD_E!S30+FC_TRA_DAVI_E!S30+FC_TRA_DNAVI_E!S30+FC_TRA_PIPE_E!S30</f>
        <v>0</v>
      </c>
      <c r="T30" s="8">
        <f>FC_TRA_RAIL_E!T30+FC_TRA_ROAD_E!T30+FC_TRA_DAVI_E!T30+FC_TRA_DNAVI_E!T30+FC_TRA_PIPE_E!T30</f>
        <v>0</v>
      </c>
      <c r="U30" s="8">
        <f>FC_TRA_RAIL_E!U30+FC_TRA_ROAD_E!U30+FC_TRA_DAVI_E!U30+FC_TRA_DNAVI_E!U30+FC_TRA_PIPE_E!U30</f>
        <v>0</v>
      </c>
      <c r="V30" s="8">
        <f>FC_TRA_RAIL_E!V30+FC_TRA_ROAD_E!V30+FC_TRA_DAVI_E!V30+FC_TRA_DNAVI_E!V30+FC_TRA_PIPE_E!V30</f>
        <v>0</v>
      </c>
      <c r="W30" s="8">
        <f>FC_TRA_RAIL_E!W30+FC_TRA_ROAD_E!W30+FC_TRA_DAVI_E!W30+FC_TRA_DNAVI_E!W30+FC_TRA_PIPE_E!W30</f>
        <v>0</v>
      </c>
      <c r="X30" s="8">
        <f>FC_TRA_RAIL_E!X30+FC_TRA_ROAD_E!X30+FC_TRA_DAVI_E!X30+FC_TRA_DNAVI_E!X30+FC_TRA_PIPE_E!X30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FC_TRA_RAIL_E!C31+FC_TRA_ROAD_E!C31+FC_TRA_DAVI_E!C31+FC_TRA_DNAVI_E!C31+FC_TRA_PIPE_E!C31</f>
        <v>0</v>
      </c>
      <c r="D31" s="8">
        <f>FC_TRA_RAIL_E!D31+FC_TRA_ROAD_E!D31+FC_TRA_DAVI_E!D31+FC_TRA_DNAVI_E!D31+FC_TRA_PIPE_E!D31</f>
        <v>0</v>
      </c>
      <c r="E31" s="8">
        <f>FC_TRA_RAIL_E!E31+FC_TRA_ROAD_E!E31+FC_TRA_DAVI_E!E31+FC_TRA_DNAVI_E!E31+FC_TRA_PIPE_E!E31</f>
        <v>0</v>
      </c>
      <c r="F31" s="8">
        <f>FC_TRA_RAIL_E!F31+FC_TRA_ROAD_E!F31+FC_TRA_DAVI_E!F31+FC_TRA_DNAVI_E!F31+FC_TRA_PIPE_E!F31</f>
        <v>0</v>
      </c>
      <c r="G31" s="8">
        <f>FC_TRA_RAIL_E!G31+FC_TRA_ROAD_E!G31+FC_TRA_DAVI_E!G31+FC_TRA_DNAVI_E!G31+FC_TRA_PIPE_E!G31</f>
        <v>0</v>
      </c>
      <c r="H31" s="8">
        <f>FC_TRA_RAIL_E!H31+FC_TRA_ROAD_E!H31+FC_TRA_DAVI_E!H31+FC_TRA_DNAVI_E!H31+FC_TRA_PIPE_E!H31</f>
        <v>0</v>
      </c>
      <c r="I31" s="8">
        <f>FC_TRA_RAIL_E!I31+FC_TRA_ROAD_E!I31+FC_TRA_DAVI_E!I31+FC_TRA_DNAVI_E!I31+FC_TRA_PIPE_E!I31</f>
        <v>0</v>
      </c>
      <c r="J31" s="8">
        <f>FC_TRA_RAIL_E!J31+FC_TRA_ROAD_E!J31+FC_TRA_DAVI_E!J31+FC_TRA_DNAVI_E!J31+FC_TRA_PIPE_E!J31</f>
        <v>0</v>
      </c>
      <c r="K31" s="8">
        <f>FC_TRA_RAIL_E!K31+FC_TRA_ROAD_E!K31+FC_TRA_DAVI_E!K31+FC_TRA_DNAVI_E!K31+FC_TRA_PIPE_E!K31</f>
        <v>0</v>
      </c>
      <c r="L31" s="8">
        <f>FC_TRA_RAIL_E!L31+FC_TRA_ROAD_E!L31+FC_TRA_DAVI_E!L31+FC_TRA_DNAVI_E!L31+FC_TRA_PIPE_E!L31</f>
        <v>0</v>
      </c>
      <c r="M31" s="8">
        <f>FC_TRA_RAIL_E!M31+FC_TRA_ROAD_E!M31+FC_TRA_DAVI_E!M31+FC_TRA_DNAVI_E!M31+FC_TRA_PIPE_E!M31</f>
        <v>0</v>
      </c>
      <c r="N31" s="8">
        <f>FC_TRA_RAIL_E!N31+FC_TRA_ROAD_E!N31+FC_TRA_DAVI_E!N31+FC_TRA_DNAVI_E!N31+FC_TRA_PIPE_E!N31</f>
        <v>0</v>
      </c>
      <c r="O31" s="8">
        <f>FC_TRA_RAIL_E!O31+FC_TRA_ROAD_E!O31+FC_TRA_DAVI_E!O31+FC_TRA_DNAVI_E!O31+FC_TRA_PIPE_E!O31</f>
        <v>0</v>
      </c>
      <c r="P31" s="8">
        <f>FC_TRA_RAIL_E!P31+FC_TRA_ROAD_E!P31+FC_TRA_DAVI_E!P31+FC_TRA_DNAVI_E!P31+FC_TRA_PIPE_E!P31</f>
        <v>0</v>
      </c>
      <c r="Q31" s="8">
        <f>FC_TRA_RAIL_E!Q31+FC_TRA_ROAD_E!Q31+FC_TRA_DAVI_E!Q31+FC_TRA_DNAVI_E!Q31+FC_TRA_PIPE_E!Q31</f>
        <v>0</v>
      </c>
      <c r="R31" s="8">
        <f>FC_TRA_RAIL_E!R31+FC_TRA_ROAD_E!R31+FC_TRA_DAVI_E!R31+FC_TRA_DNAVI_E!R31+FC_TRA_PIPE_E!R31</f>
        <v>0</v>
      </c>
      <c r="S31" s="8">
        <f>FC_TRA_RAIL_E!S31+FC_TRA_ROAD_E!S31+FC_TRA_DAVI_E!S31+FC_TRA_DNAVI_E!S31+FC_TRA_PIPE_E!S31</f>
        <v>0</v>
      </c>
      <c r="T31" s="8">
        <f>FC_TRA_RAIL_E!T31+FC_TRA_ROAD_E!T31+FC_TRA_DAVI_E!T31+FC_TRA_DNAVI_E!T31+FC_TRA_PIPE_E!T31</f>
        <v>0</v>
      </c>
      <c r="U31" s="8">
        <f>FC_TRA_RAIL_E!U31+FC_TRA_ROAD_E!U31+FC_TRA_DAVI_E!U31+FC_TRA_DNAVI_E!U31+FC_TRA_PIPE_E!U31</f>
        <v>0</v>
      </c>
      <c r="V31" s="8">
        <f>FC_TRA_RAIL_E!V31+FC_TRA_ROAD_E!V31+FC_TRA_DAVI_E!V31+FC_TRA_DNAVI_E!V31+FC_TRA_PIPE_E!V31</f>
        <v>0</v>
      </c>
      <c r="W31" s="8">
        <f>FC_TRA_RAIL_E!W31+FC_TRA_ROAD_E!W31+FC_TRA_DAVI_E!W31+FC_TRA_DNAVI_E!W31+FC_TRA_PIPE_E!W31</f>
        <v>0</v>
      </c>
      <c r="X31" s="8">
        <f>FC_TRA_RAIL_E!X31+FC_TRA_ROAD_E!X31+FC_TRA_DAVI_E!X31+FC_TRA_DNAVI_E!X31+FC_TRA_PIPE_E!X31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FC_TRA_RAIL_E!C32+FC_TRA_ROAD_E!C32+FC_TRA_DAVI_E!C32+FC_TRA_DNAVI_E!C32+FC_TRA_PIPE_E!C32</f>
        <v>0</v>
      </c>
      <c r="D32" s="8">
        <f>FC_TRA_RAIL_E!D32+FC_TRA_ROAD_E!D32+FC_TRA_DAVI_E!D32+FC_TRA_DNAVI_E!D32+FC_TRA_PIPE_E!D32</f>
        <v>0</v>
      </c>
      <c r="E32" s="8">
        <f>FC_TRA_RAIL_E!E32+FC_TRA_ROAD_E!E32+FC_TRA_DAVI_E!E32+FC_TRA_DNAVI_E!E32+FC_TRA_PIPE_E!E32</f>
        <v>0</v>
      </c>
      <c r="F32" s="8">
        <f>FC_TRA_RAIL_E!F32+FC_TRA_ROAD_E!F32+FC_TRA_DAVI_E!F32+FC_TRA_DNAVI_E!F32+FC_TRA_PIPE_E!F32</f>
        <v>0</v>
      </c>
      <c r="G32" s="8">
        <f>FC_TRA_RAIL_E!G32+FC_TRA_ROAD_E!G32+FC_TRA_DAVI_E!G32+FC_TRA_DNAVI_E!G32+FC_TRA_PIPE_E!G32</f>
        <v>0</v>
      </c>
      <c r="H32" s="8">
        <f>FC_TRA_RAIL_E!H32+FC_TRA_ROAD_E!H32+FC_TRA_DAVI_E!H32+FC_TRA_DNAVI_E!H32+FC_TRA_PIPE_E!H32</f>
        <v>0</v>
      </c>
      <c r="I32" s="8">
        <f>FC_TRA_RAIL_E!I32+FC_TRA_ROAD_E!I32+FC_TRA_DAVI_E!I32+FC_TRA_DNAVI_E!I32+FC_TRA_PIPE_E!I32</f>
        <v>0</v>
      </c>
      <c r="J32" s="8">
        <f>FC_TRA_RAIL_E!J32+FC_TRA_ROAD_E!J32+FC_TRA_DAVI_E!J32+FC_TRA_DNAVI_E!J32+FC_TRA_PIPE_E!J32</f>
        <v>0</v>
      </c>
      <c r="K32" s="8">
        <f>FC_TRA_RAIL_E!K32+FC_TRA_ROAD_E!K32+FC_TRA_DAVI_E!K32+FC_TRA_DNAVI_E!K32+FC_TRA_PIPE_E!K32</f>
        <v>0</v>
      </c>
      <c r="L32" s="8">
        <f>FC_TRA_RAIL_E!L32+FC_TRA_ROAD_E!L32+FC_TRA_DAVI_E!L32+FC_TRA_DNAVI_E!L32+FC_TRA_PIPE_E!L32</f>
        <v>0</v>
      </c>
      <c r="M32" s="8">
        <f>FC_TRA_RAIL_E!M32+FC_TRA_ROAD_E!M32+FC_TRA_DAVI_E!M32+FC_TRA_DNAVI_E!M32+FC_TRA_PIPE_E!M32</f>
        <v>0</v>
      </c>
      <c r="N32" s="8">
        <f>FC_TRA_RAIL_E!N32+FC_TRA_ROAD_E!N32+FC_TRA_DAVI_E!N32+FC_TRA_DNAVI_E!N32+FC_TRA_PIPE_E!N32</f>
        <v>0</v>
      </c>
      <c r="O32" s="8">
        <f>FC_TRA_RAIL_E!O32+FC_TRA_ROAD_E!O32+FC_TRA_DAVI_E!O32+FC_TRA_DNAVI_E!O32+FC_TRA_PIPE_E!O32</f>
        <v>0</v>
      </c>
      <c r="P32" s="8">
        <f>FC_TRA_RAIL_E!P32+FC_TRA_ROAD_E!P32+FC_TRA_DAVI_E!P32+FC_TRA_DNAVI_E!P32+FC_TRA_PIPE_E!P32</f>
        <v>0</v>
      </c>
      <c r="Q32" s="8">
        <f>FC_TRA_RAIL_E!Q32+FC_TRA_ROAD_E!Q32+FC_TRA_DAVI_E!Q32+FC_TRA_DNAVI_E!Q32+FC_TRA_PIPE_E!Q32</f>
        <v>0</v>
      </c>
      <c r="R32" s="8">
        <f>FC_TRA_RAIL_E!R32+FC_TRA_ROAD_E!R32+FC_TRA_DAVI_E!R32+FC_TRA_DNAVI_E!R32+FC_TRA_PIPE_E!R32</f>
        <v>0</v>
      </c>
      <c r="S32" s="8">
        <f>FC_TRA_RAIL_E!S32+FC_TRA_ROAD_E!S32+FC_TRA_DAVI_E!S32+FC_TRA_DNAVI_E!S32+FC_TRA_PIPE_E!S32</f>
        <v>0</v>
      </c>
      <c r="T32" s="8">
        <f>FC_TRA_RAIL_E!T32+FC_TRA_ROAD_E!T32+FC_TRA_DAVI_E!T32+FC_TRA_DNAVI_E!T32+FC_TRA_PIPE_E!T32</f>
        <v>0</v>
      </c>
      <c r="U32" s="8">
        <f>FC_TRA_RAIL_E!U32+FC_TRA_ROAD_E!U32+FC_TRA_DAVI_E!U32+FC_TRA_DNAVI_E!U32+FC_TRA_PIPE_E!U32</f>
        <v>0</v>
      </c>
      <c r="V32" s="8">
        <f>FC_TRA_RAIL_E!V32+FC_TRA_ROAD_E!V32+FC_TRA_DAVI_E!V32+FC_TRA_DNAVI_E!V32+FC_TRA_PIPE_E!V32</f>
        <v>0</v>
      </c>
      <c r="W32" s="8">
        <f>FC_TRA_RAIL_E!W32+FC_TRA_ROAD_E!W32+FC_TRA_DAVI_E!W32+FC_TRA_DNAVI_E!W32+FC_TRA_PIPE_E!W32</f>
        <v>0</v>
      </c>
      <c r="X32" s="8">
        <f>FC_TRA_RAIL_E!X32+FC_TRA_ROAD_E!X32+FC_TRA_DAVI_E!X32+FC_TRA_DNAVI_E!X32+FC_TRA_PIPE_E!X32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V33" si="17">SUM(C34:C50)</f>
        <v>1747.6229476799999</v>
      </c>
      <c r="D33" s="19">
        <f t="shared" si="17"/>
        <v>1803.4644524400001</v>
      </c>
      <c r="E33" s="19">
        <f t="shared" si="17"/>
        <v>1786.4862217200002</v>
      </c>
      <c r="F33" s="19">
        <f t="shared" si="17"/>
        <v>1892.0287800000001</v>
      </c>
      <c r="G33" s="19">
        <f t="shared" si="17"/>
        <v>1993.6873742399998</v>
      </c>
      <c r="H33" s="19">
        <f t="shared" si="17"/>
        <v>2032.6667461200004</v>
      </c>
      <c r="I33" s="19">
        <f t="shared" si="17"/>
        <v>2020.78167768</v>
      </c>
      <c r="J33" s="19">
        <f t="shared" si="17"/>
        <v>2154.4197501600001</v>
      </c>
      <c r="K33" s="19">
        <f t="shared" si="17"/>
        <v>2196.1451494799999</v>
      </c>
      <c r="L33" s="19">
        <f t="shared" si="17"/>
        <v>2197.2764149200002</v>
      </c>
      <c r="M33" s="19">
        <f t="shared" si="17"/>
        <v>2245.1988207599998</v>
      </c>
      <c r="N33" s="19">
        <f t="shared" si="17"/>
        <v>2177.9591936400002</v>
      </c>
      <c r="O33" s="19">
        <f t="shared" si="17"/>
        <v>2005.8276509999996</v>
      </c>
      <c r="P33" s="19">
        <f t="shared" si="17"/>
        <v>1802.4807171599996</v>
      </c>
      <c r="Q33" s="19">
        <f t="shared" si="17"/>
        <v>1757.3609318400001</v>
      </c>
      <c r="R33" s="19">
        <f t="shared" si="17"/>
        <v>1826.0269473600001</v>
      </c>
      <c r="S33" s="19">
        <f t="shared" si="17"/>
        <v>1939.1558382000003</v>
      </c>
      <c r="T33" s="19">
        <f t="shared" si="17"/>
        <v>2006.0127446400002</v>
      </c>
      <c r="U33" s="19">
        <f t="shared" si="17"/>
        <v>2018.0349097199996</v>
      </c>
      <c r="V33" s="19">
        <f t="shared" si="17"/>
        <v>2038.3199780400003</v>
      </c>
      <c r="W33" s="19">
        <f t="shared" ref="W33:X33" si="18">SUM(W34:W50)</f>
        <v>1773.958545</v>
      </c>
      <c r="X33" s="19">
        <f t="shared" si="18"/>
        <v>1906.8394237200002</v>
      </c>
    </row>
    <row r="34" spans="1:24" ht="11.25" customHeight="1" x14ac:dyDescent="0.2">
      <c r="A34" s="28" t="s">
        <v>54</v>
      </c>
      <c r="B34" s="7" t="s">
        <v>55</v>
      </c>
      <c r="C34" s="8">
        <f>FC_TRA_RAIL_E!C34+FC_TRA_ROAD_E!C34+FC_TRA_DAVI_E!C34+FC_TRA_DNAVI_E!C34+FC_TRA_PIPE_E!C34</f>
        <v>0</v>
      </c>
      <c r="D34" s="8">
        <f>FC_TRA_RAIL_E!D34+FC_TRA_ROAD_E!D34+FC_TRA_DAVI_E!D34+FC_TRA_DNAVI_E!D34+FC_TRA_PIPE_E!D34</f>
        <v>0</v>
      </c>
      <c r="E34" s="8">
        <f>FC_TRA_RAIL_E!E34+FC_TRA_ROAD_E!E34+FC_TRA_DAVI_E!E34+FC_TRA_DNAVI_E!E34+FC_TRA_PIPE_E!E34</f>
        <v>0</v>
      </c>
      <c r="F34" s="8">
        <f>FC_TRA_RAIL_E!F34+FC_TRA_ROAD_E!F34+FC_TRA_DAVI_E!F34+FC_TRA_DNAVI_E!F34+FC_TRA_PIPE_E!F34</f>
        <v>0</v>
      </c>
      <c r="G34" s="8">
        <f>FC_TRA_RAIL_E!G34+FC_TRA_ROAD_E!G34+FC_TRA_DAVI_E!G34+FC_TRA_DNAVI_E!G34+FC_TRA_PIPE_E!G34</f>
        <v>0</v>
      </c>
      <c r="H34" s="8">
        <f>FC_TRA_RAIL_E!H34+FC_TRA_ROAD_E!H34+FC_TRA_DAVI_E!H34+FC_TRA_DNAVI_E!H34+FC_TRA_PIPE_E!H34</f>
        <v>0</v>
      </c>
      <c r="I34" s="8">
        <f>FC_TRA_RAIL_E!I34+FC_TRA_ROAD_E!I34+FC_TRA_DAVI_E!I34+FC_TRA_DNAVI_E!I34+FC_TRA_PIPE_E!I34</f>
        <v>0</v>
      </c>
      <c r="J34" s="8">
        <f>FC_TRA_RAIL_E!J34+FC_TRA_ROAD_E!J34+FC_TRA_DAVI_E!J34+FC_TRA_DNAVI_E!J34+FC_TRA_PIPE_E!J34</f>
        <v>0</v>
      </c>
      <c r="K34" s="8">
        <f>FC_TRA_RAIL_E!K34+FC_TRA_ROAD_E!K34+FC_TRA_DAVI_E!K34+FC_TRA_DNAVI_E!K34+FC_TRA_PIPE_E!K34</f>
        <v>0</v>
      </c>
      <c r="L34" s="8">
        <f>FC_TRA_RAIL_E!L34+FC_TRA_ROAD_E!L34+FC_TRA_DAVI_E!L34+FC_TRA_DNAVI_E!L34+FC_TRA_PIPE_E!L34</f>
        <v>0</v>
      </c>
      <c r="M34" s="8">
        <f>FC_TRA_RAIL_E!M34+FC_TRA_ROAD_E!M34+FC_TRA_DAVI_E!M34+FC_TRA_DNAVI_E!M34+FC_TRA_PIPE_E!M34</f>
        <v>0</v>
      </c>
      <c r="N34" s="8">
        <f>FC_TRA_RAIL_E!N34+FC_TRA_ROAD_E!N34+FC_TRA_DAVI_E!N34+FC_TRA_DNAVI_E!N34+FC_TRA_PIPE_E!N34</f>
        <v>0</v>
      </c>
      <c r="O34" s="8">
        <f>FC_TRA_RAIL_E!O34+FC_TRA_ROAD_E!O34+FC_TRA_DAVI_E!O34+FC_TRA_DNAVI_E!O34+FC_TRA_PIPE_E!O34</f>
        <v>0</v>
      </c>
      <c r="P34" s="8">
        <f>FC_TRA_RAIL_E!P34+FC_TRA_ROAD_E!P34+FC_TRA_DAVI_E!P34+FC_TRA_DNAVI_E!P34+FC_TRA_PIPE_E!P34</f>
        <v>0</v>
      </c>
      <c r="Q34" s="8">
        <f>FC_TRA_RAIL_E!Q34+FC_TRA_ROAD_E!Q34+FC_TRA_DAVI_E!Q34+FC_TRA_DNAVI_E!Q34+FC_TRA_PIPE_E!Q34</f>
        <v>0</v>
      </c>
      <c r="R34" s="8">
        <f>FC_TRA_RAIL_E!R34+FC_TRA_ROAD_E!R34+FC_TRA_DAVI_E!R34+FC_TRA_DNAVI_E!R34+FC_TRA_PIPE_E!R34</f>
        <v>0</v>
      </c>
      <c r="S34" s="8">
        <f>FC_TRA_RAIL_E!S34+FC_TRA_ROAD_E!S34+FC_TRA_DAVI_E!S34+FC_TRA_DNAVI_E!S34+FC_TRA_PIPE_E!S34</f>
        <v>0</v>
      </c>
      <c r="T34" s="8">
        <f>FC_TRA_RAIL_E!T34+FC_TRA_ROAD_E!T34+FC_TRA_DAVI_E!T34+FC_TRA_DNAVI_E!T34+FC_TRA_PIPE_E!T34</f>
        <v>0</v>
      </c>
      <c r="U34" s="8">
        <f>FC_TRA_RAIL_E!U34+FC_TRA_ROAD_E!U34+FC_TRA_DAVI_E!U34+FC_TRA_DNAVI_E!U34+FC_TRA_PIPE_E!U34</f>
        <v>0</v>
      </c>
      <c r="V34" s="8">
        <f>FC_TRA_RAIL_E!V34+FC_TRA_ROAD_E!V34+FC_TRA_DAVI_E!V34+FC_TRA_DNAVI_E!V34+FC_TRA_PIPE_E!V34</f>
        <v>0</v>
      </c>
      <c r="W34" s="8">
        <f>FC_TRA_RAIL_E!W34+FC_TRA_ROAD_E!W34+FC_TRA_DAVI_E!W34+FC_TRA_DNAVI_E!W34+FC_TRA_PIPE_E!W34</f>
        <v>0</v>
      </c>
      <c r="X34" s="8">
        <f>FC_TRA_RAIL_E!X34+FC_TRA_ROAD_E!X34+FC_TRA_DAVI_E!X34+FC_TRA_DNAVI_E!X34+FC_TRA_PIPE_E!X34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FC_TRA_RAIL_E!C35+FC_TRA_ROAD_E!C35+FC_TRA_DAVI_E!C35+FC_TRA_DNAVI_E!C35+FC_TRA_PIPE_E!C35</f>
        <v>0</v>
      </c>
      <c r="D35" s="8">
        <f>FC_TRA_RAIL_E!D35+FC_TRA_ROAD_E!D35+FC_TRA_DAVI_E!D35+FC_TRA_DNAVI_E!D35+FC_TRA_PIPE_E!D35</f>
        <v>0</v>
      </c>
      <c r="E35" s="8">
        <f>FC_TRA_RAIL_E!E35+FC_TRA_ROAD_E!E35+FC_TRA_DAVI_E!E35+FC_TRA_DNAVI_E!E35+FC_TRA_PIPE_E!E35</f>
        <v>0</v>
      </c>
      <c r="F35" s="8">
        <f>FC_TRA_RAIL_E!F35+FC_TRA_ROAD_E!F35+FC_TRA_DAVI_E!F35+FC_TRA_DNAVI_E!F35+FC_TRA_PIPE_E!F35</f>
        <v>0</v>
      </c>
      <c r="G35" s="8">
        <f>FC_TRA_RAIL_E!G35+FC_TRA_ROAD_E!G35+FC_TRA_DAVI_E!G35+FC_TRA_DNAVI_E!G35+FC_TRA_PIPE_E!G35</f>
        <v>0</v>
      </c>
      <c r="H35" s="8">
        <f>FC_TRA_RAIL_E!H35+FC_TRA_ROAD_E!H35+FC_TRA_DAVI_E!H35+FC_TRA_DNAVI_E!H35+FC_TRA_PIPE_E!H35</f>
        <v>0</v>
      </c>
      <c r="I35" s="8">
        <f>FC_TRA_RAIL_E!I35+FC_TRA_ROAD_E!I35+FC_TRA_DAVI_E!I35+FC_TRA_DNAVI_E!I35+FC_TRA_PIPE_E!I35</f>
        <v>0</v>
      </c>
      <c r="J35" s="8">
        <f>FC_TRA_RAIL_E!J35+FC_TRA_ROAD_E!J35+FC_TRA_DAVI_E!J35+FC_TRA_DNAVI_E!J35+FC_TRA_PIPE_E!J35</f>
        <v>0</v>
      </c>
      <c r="K35" s="8">
        <f>FC_TRA_RAIL_E!K35+FC_TRA_ROAD_E!K35+FC_TRA_DAVI_E!K35+FC_TRA_DNAVI_E!K35+FC_TRA_PIPE_E!K35</f>
        <v>0</v>
      </c>
      <c r="L35" s="8">
        <f>FC_TRA_RAIL_E!L35+FC_TRA_ROAD_E!L35+FC_TRA_DAVI_E!L35+FC_TRA_DNAVI_E!L35+FC_TRA_PIPE_E!L35</f>
        <v>0</v>
      </c>
      <c r="M35" s="8">
        <f>FC_TRA_RAIL_E!M35+FC_TRA_ROAD_E!M35+FC_TRA_DAVI_E!M35+FC_TRA_DNAVI_E!M35+FC_TRA_PIPE_E!M35</f>
        <v>0</v>
      </c>
      <c r="N35" s="8">
        <f>FC_TRA_RAIL_E!N35+FC_TRA_ROAD_E!N35+FC_TRA_DAVI_E!N35+FC_TRA_DNAVI_E!N35+FC_TRA_PIPE_E!N35</f>
        <v>0</v>
      </c>
      <c r="O35" s="8">
        <f>FC_TRA_RAIL_E!O35+FC_TRA_ROAD_E!O35+FC_TRA_DAVI_E!O35+FC_TRA_DNAVI_E!O35+FC_TRA_PIPE_E!O35</f>
        <v>0</v>
      </c>
      <c r="P35" s="8">
        <f>FC_TRA_RAIL_E!P35+FC_TRA_ROAD_E!P35+FC_TRA_DAVI_E!P35+FC_TRA_DNAVI_E!P35+FC_TRA_PIPE_E!P35</f>
        <v>0</v>
      </c>
      <c r="Q35" s="8">
        <f>FC_TRA_RAIL_E!Q35+FC_TRA_ROAD_E!Q35+FC_TRA_DAVI_E!Q35+FC_TRA_DNAVI_E!Q35+FC_TRA_PIPE_E!Q35</f>
        <v>0</v>
      </c>
      <c r="R35" s="8">
        <f>FC_TRA_RAIL_E!R35+FC_TRA_ROAD_E!R35+FC_TRA_DAVI_E!R35+FC_TRA_DNAVI_E!R35+FC_TRA_PIPE_E!R35</f>
        <v>0</v>
      </c>
      <c r="S35" s="8">
        <f>FC_TRA_RAIL_E!S35+FC_TRA_ROAD_E!S35+FC_TRA_DAVI_E!S35+FC_TRA_DNAVI_E!S35+FC_TRA_PIPE_E!S35</f>
        <v>0</v>
      </c>
      <c r="T35" s="8">
        <f>FC_TRA_RAIL_E!T35+FC_TRA_ROAD_E!T35+FC_TRA_DAVI_E!T35+FC_TRA_DNAVI_E!T35+FC_TRA_PIPE_E!T35</f>
        <v>0</v>
      </c>
      <c r="U35" s="8">
        <f>FC_TRA_RAIL_E!U35+FC_TRA_ROAD_E!U35+FC_TRA_DAVI_E!U35+FC_TRA_DNAVI_E!U35+FC_TRA_PIPE_E!U35</f>
        <v>0</v>
      </c>
      <c r="V35" s="8">
        <f>FC_TRA_RAIL_E!V35+FC_TRA_ROAD_E!V35+FC_TRA_DAVI_E!V35+FC_TRA_DNAVI_E!V35+FC_TRA_PIPE_E!V35</f>
        <v>0</v>
      </c>
      <c r="W35" s="8">
        <f>FC_TRA_RAIL_E!W35+FC_TRA_ROAD_E!W35+FC_TRA_DAVI_E!W35+FC_TRA_DNAVI_E!W35+FC_TRA_PIPE_E!W35</f>
        <v>0</v>
      </c>
      <c r="X35" s="8">
        <f>FC_TRA_RAIL_E!X35+FC_TRA_ROAD_E!X35+FC_TRA_DAVI_E!X35+FC_TRA_DNAVI_E!X35+FC_TRA_PIPE_E!X35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FC_TRA_RAIL_E!C36+FC_TRA_ROAD_E!C36+FC_TRA_DAVI_E!C36+FC_TRA_DNAVI_E!C36+FC_TRA_PIPE_E!C36</f>
        <v>0</v>
      </c>
      <c r="D36" s="8">
        <f>FC_TRA_RAIL_E!D36+FC_TRA_ROAD_E!D36+FC_TRA_DAVI_E!D36+FC_TRA_DNAVI_E!D36+FC_TRA_PIPE_E!D36</f>
        <v>0</v>
      </c>
      <c r="E36" s="8">
        <f>FC_TRA_RAIL_E!E36+FC_TRA_ROAD_E!E36+FC_TRA_DAVI_E!E36+FC_TRA_DNAVI_E!E36+FC_TRA_PIPE_E!E36</f>
        <v>0</v>
      </c>
      <c r="F36" s="8">
        <f>FC_TRA_RAIL_E!F36+FC_TRA_ROAD_E!F36+FC_TRA_DAVI_E!F36+FC_TRA_DNAVI_E!F36+FC_TRA_PIPE_E!F36</f>
        <v>0</v>
      </c>
      <c r="G36" s="8">
        <f>FC_TRA_RAIL_E!G36+FC_TRA_ROAD_E!G36+FC_TRA_DAVI_E!G36+FC_TRA_DNAVI_E!G36+FC_TRA_PIPE_E!G36</f>
        <v>0</v>
      </c>
      <c r="H36" s="8">
        <f>FC_TRA_RAIL_E!H36+FC_TRA_ROAD_E!H36+FC_TRA_DAVI_E!H36+FC_TRA_DNAVI_E!H36+FC_TRA_PIPE_E!H36</f>
        <v>0</v>
      </c>
      <c r="I36" s="8">
        <f>FC_TRA_RAIL_E!I36+FC_TRA_ROAD_E!I36+FC_TRA_DAVI_E!I36+FC_TRA_DNAVI_E!I36+FC_TRA_PIPE_E!I36</f>
        <v>0</v>
      </c>
      <c r="J36" s="8">
        <f>FC_TRA_RAIL_E!J36+FC_TRA_ROAD_E!J36+FC_TRA_DAVI_E!J36+FC_TRA_DNAVI_E!J36+FC_TRA_PIPE_E!J36</f>
        <v>0</v>
      </c>
      <c r="K36" s="8">
        <f>FC_TRA_RAIL_E!K36+FC_TRA_ROAD_E!K36+FC_TRA_DAVI_E!K36+FC_TRA_DNAVI_E!K36+FC_TRA_PIPE_E!K36</f>
        <v>0</v>
      </c>
      <c r="L36" s="8">
        <f>FC_TRA_RAIL_E!L36+FC_TRA_ROAD_E!L36+FC_TRA_DAVI_E!L36+FC_TRA_DNAVI_E!L36+FC_TRA_PIPE_E!L36</f>
        <v>0</v>
      </c>
      <c r="M36" s="8">
        <f>FC_TRA_RAIL_E!M36+FC_TRA_ROAD_E!M36+FC_TRA_DAVI_E!M36+FC_TRA_DNAVI_E!M36+FC_TRA_PIPE_E!M36</f>
        <v>0</v>
      </c>
      <c r="N36" s="8">
        <f>FC_TRA_RAIL_E!N36+FC_TRA_ROAD_E!N36+FC_TRA_DAVI_E!N36+FC_TRA_DNAVI_E!N36+FC_TRA_PIPE_E!N36</f>
        <v>0</v>
      </c>
      <c r="O36" s="8">
        <f>FC_TRA_RAIL_E!O36+FC_TRA_ROAD_E!O36+FC_TRA_DAVI_E!O36+FC_TRA_DNAVI_E!O36+FC_TRA_PIPE_E!O36</f>
        <v>0</v>
      </c>
      <c r="P36" s="8">
        <f>FC_TRA_RAIL_E!P36+FC_TRA_ROAD_E!P36+FC_TRA_DAVI_E!P36+FC_TRA_DNAVI_E!P36+FC_TRA_PIPE_E!P36</f>
        <v>0</v>
      </c>
      <c r="Q36" s="8">
        <f>FC_TRA_RAIL_E!Q36+FC_TRA_ROAD_E!Q36+FC_TRA_DAVI_E!Q36+FC_TRA_DNAVI_E!Q36+FC_TRA_PIPE_E!Q36</f>
        <v>0</v>
      </c>
      <c r="R36" s="8">
        <f>FC_TRA_RAIL_E!R36+FC_TRA_ROAD_E!R36+FC_TRA_DAVI_E!R36+FC_TRA_DNAVI_E!R36+FC_TRA_PIPE_E!R36</f>
        <v>0</v>
      </c>
      <c r="S36" s="8">
        <f>FC_TRA_RAIL_E!S36+FC_TRA_ROAD_E!S36+FC_TRA_DAVI_E!S36+FC_TRA_DNAVI_E!S36+FC_TRA_PIPE_E!S36</f>
        <v>0</v>
      </c>
      <c r="T36" s="8">
        <f>FC_TRA_RAIL_E!T36+FC_TRA_ROAD_E!T36+FC_TRA_DAVI_E!T36+FC_TRA_DNAVI_E!T36+FC_TRA_PIPE_E!T36</f>
        <v>0</v>
      </c>
      <c r="U36" s="8">
        <f>FC_TRA_RAIL_E!U36+FC_TRA_ROAD_E!U36+FC_TRA_DAVI_E!U36+FC_TRA_DNAVI_E!U36+FC_TRA_PIPE_E!U36</f>
        <v>1.31616504</v>
      </c>
      <c r="V36" s="8">
        <f>FC_TRA_RAIL_E!V36+FC_TRA_ROAD_E!V36+FC_TRA_DAVI_E!V36+FC_TRA_DNAVI_E!V36+FC_TRA_PIPE_E!V36</f>
        <v>1.4236117200000002</v>
      </c>
      <c r="W36" s="8">
        <f>FC_TRA_RAIL_E!W36+FC_TRA_ROAD_E!W36+FC_TRA_DAVI_E!W36+FC_TRA_DNAVI_E!W36+FC_TRA_PIPE_E!W36</f>
        <v>1.19077272</v>
      </c>
      <c r="X36" s="8">
        <f>FC_TRA_RAIL_E!X36+FC_TRA_ROAD_E!X36+FC_TRA_DAVI_E!X36+FC_TRA_DNAVI_E!X36+FC_TRA_PIPE_E!X36</f>
        <v>1.3670488800000002</v>
      </c>
    </row>
    <row r="37" spans="1:24" ht="11.25" customHeight="1" x14ac:dyDescent="0.2">
      <c r="A37" s="28" t="s">
        <v>60</v>
      </c>
      <c r="B37" s="7" t="s">
        <v>61</v>
      </c>
      <c r="C37" s="8">
        <f>FC_TRA_RAIL_E!C37+FC_TRA_ROAD_E!C37+FC_TRA_DAVI_E!C37+FC_TRA_DNAVI_E!C37+FC_TRA_PIPE_E!C37</f>
        <v>632.41782912000019</v>
      </c>
      <c r="D37" s="8">
        <f>FC_TRA_RAIL_E!D37+FC_TRA_ROAD_E!D37+FC_TRA_DAVI_E!D37+FC_TRA_DNAVI_E!D37+FC_TRA_PIPE_E!D37</f>
        <v>672.32789315999992</v>
      </c>
      <c r="E37" s="8">
        <f>FC_TRA_RAIL_E!E37+FC_TRA_ROAD_E!E37+FC_TRA_DAVI_E!E37+FC_TRA_DNAVI_E!E37+FC_TRA_PIPE_E!E37</f>
        <v>699.95780316000014</v>
      </c>
      <c r="F37" s="8">
        <f>FC_TRA_RAIL_E!F37+FC_TRA_ROAD_E!F37+FC_TRA_DAVI_E!F37+FC_TRA_DNAVI_E!F37+FC_TRA_PIPE_E!F37</f>
        <v>773.63747999999998</v>
      </c>
      <c r="G37" s="8">
        <f>FC_TRA_RAIL_E!G37+FC_TRA_ROAD_E!G37+FC_TRA_DAVI_E!G37+FC_TRA_DNAVI_E!G37+FC_TRA_PIPE_E!G37</f>
        <v>865.73726315999977</v>
      </c>
      <c r="H37" s="8">
        <f>FC_TRA_RAIL_E!H37+FC_TRA_ROAD_E!H37+FC_TRA_DAVI_E!H37+FC_TRA_DNAVI_E!H37+FC_TRA_PIPE_E!H37</f>
        <v>930.20688684000004</v>
      </c>
      <c r="I37" s="8">
        <f>FC_TRA_RAIL_E!I37+FC_TRA_ROAD_E!I37+FC_TRA_DAVI_E!I37+FC_TRA_DNAVI_E!I37+FC_TRA_PIPE_E!I37</f>
        <v>991.6066591199999</v>
      </c>
      <c r="J37" s="8">
        <f>FC_TRA_RAIL_E!J37+FC_TRA_ROAD_E!J37+FC_TRA_DAVI_E!J37+FC_TRA_DNAVI_E!J37+FC_TRA_PIPE_E!J37</f>
        <v>1080.6365908800001</v>
      </c>
      <c r="K37" s="8">
        <f>FC_TRA_RAIL_E!K37+FC_TRA_ROAD_E!K37+FC_TRA_DAVI_E!K37+FC_TRA_DNAVI_E!K37+FC_TRA_PIPE_E!K37</f>
        <v>1145.1062145599997</v>
      </c>
      <c r="L37" s="8">
        <f>FC_TRA_RAIL_E!L37+FC_TRA_ROAD_E!L37+FC_TRA_DAVI_E!L37+FC_TRA_DNAVI_E!L37+FC_TRA_PIPE_E!L37</f>
        <v>1175.8062254400002</v>
      </c>
      <c r="M37" s="8">
        <f>FC_TRA_RAIL_E!M37+FC_TRA_ROAD_E!M37+FC_TRA_DAVI_E!M37+FC_TRA_DNAVI_E!M37+FC_TRA_PIPE_E!M37</f>
        <v>1197.2961831599998</v>
      </c>
      <c r="N37" s="8">
        <f>FC_TRA_RAIL_E!N37+FC_TRA_ROAD_E!N37+FC_TRA_DAVI_E!N37+FC_TRA_DNAVI_E!N37+FC_TRA_PIPE_E!N37</f>
        <v>1181.9461777200002</v>
      </c>
      <c r="O37" s="8">
        <f>FC_TRA_RAIL_E!O37+FC_TRA_ROAD_E!O37+FC_TRA_DAVI_E!O37+FC_TRA_DNAVI_E!O37+FC_TRA_PIPE_E!O37</f>
        <v>1142.0363631599998</v>
      </c>
      <c r="P37" s="8">
        <f>FC_TRA_RAIL_E!P37+FC_TRA_ROAD_E!P37+FC_TRA_DAVI_E!P37+FC_TRA_DNAVI_E!P37+FC_TRA_PIPE_E!P37</f>
        <v>1071.4265377199999</v>
      </c>
      <c r="Q37" s="8">
        <f>FC_TRA_RAIL_E!Q37+FC_TRA_ROAD_E!Q37+FC_TRA_DAVI_E!Q37+FC_TRA_DNAVI_E!Q37+FC_TRA_PIPE_E!Q37</f>
        <v>1046.8664791199999</v>
      </c>
      <c r="R37" s="8">
        <f>FC_TRA_RAIL_E!R37+FC_TRA_ROAD_E!R37+FC_TRA_DAVI_E!R37+FC_TRA_DNAVI_E!R37+FC_TRA_PIPE_E!R37</f>
        <v>1059.14663316</v>
      </c>
      <c r="S37" s="8">
        <f>FC_TRA_RAIL_E!S37+FC_TRA_ROAD_E!S37+FC_TRA_DAVI_E!S37+FC_TRA_DNAVI_E!S37+FC_TRA_PIPE_E!S37</f>
        <v>1086.7765431600003</v>
      </c>
      <c r="T37" s="8">
        <f>FC_TRA_RAIL_E!T37+FC_TRA_ROAD_E!T37+FC_TRA_DAVI_E!T37+FC_TRA_DNAVI_E!T37+FC_TRA_PIPE_E!T37</f>
        <v>1077.2533925999999</v>
      </c>
      <c r="U37" s="8">
        <f>FC_TRA_RAIL_E!U37+FC_TRA_ROAD_E!U37+FC_TRA_DAVI_E!U37+FC_TRA_DNAVI_E!U37+FC_TRA_PIPE_E!U37</f>
        <v>1048.7208639599999</v>
      </c>
      <c r="V37" s="8">
        <f>FC_TRA_RAIL_E!V37+FC_TRA_ROAD_E!V37+FC_TRA_DAVI_E!V37+FC_TRA_DNAVI_E!V37+FC_TRA_PIPE_E!V37</f>
        <v>1033.5981348</v>
      </c>
      <c r="W37" s="8">
        <f>FC_TRA_RAIL_E!W37+FC_TRA_ROAD_E!W37+FC_TRA_DAVI_E!W37+FC_TRA_DNAVI_E!W37+FC_TRA_PIPE_E!W37</f>
        <v>873.35388756000009</v>
      </c>
      <c r="X37" s="8">
        <f>FC_TRA_RAIL_E!X37+FC_TRA_ROAD_E!X37+FC_TRA_DAVI_E!X37+FC_TRA_DNAVI_E!X37+FC_TRA_PIPE_E!X37</f>
        <v>937.48596480000015</v>
      </c>
    </row>
    <row r="38" spans="1:24" ht="11.25" customHeight="1" x14ac:dyDescent="0.2">
      <c r="A38" s="28" t="s">
        <v>62</v>
      </c>
      <c r="B38" s="7" t="s">
        <v>63</v>
      </c>
      <c r="C38" s="8">
        <f>FC_TRA_RAIL_E!C38+FC_TRA_ROAD_E!C38+FC_TRA_DAVI_E!C38+FC_TRA_DNAVI_E!C38+FC_TRA_PIPE_E!C38</f>
        <v>0</v>
      </c>
      <c r="D38" s="8">
        <f>FC_TRA_RAIL_E!D38+FC_TRA_ROAD_E!D38+FC_TRA_DAVI_E!D38+FC_TRA_DNAVI_E!D38+FC_TRA_PIPE_E!D38</f>
        <v>0</v>
      </c>
      <c r="E38" s="8">
        <f>FC_TRA_RAIL_E!E38+FC_TRA_ROAD_E!E38+FC_TRA_DAVI_E!E38+FC_TRA_DNAVI_E!E38+FC_TRA_PIPE_E!E38</f>
        <v>0</v>
      </c>
      <c r="F38" s="8">
        <f>FC_TRA_RAIL_E!F38+FC_TRA_ROAD_E!F38+FC_TRA_DAVI_E!F38+FC_TRA_DNAVI_E!F38+FC_TRA_PIPE_E!F38</f>
        <v>0</v>
      </c>
      <c r="G38" s="8">
        <f>FC_TRA_RAIL_E!G38+FC_TRA_ROAD_E!G38+FC_TRA_DAVI_E!G38+FC_TRA_DNAVI_E!G38+FC_TRA_PIPE_E!G38</f>
        <v>0</v>
      </c>
      <c r="H38" s="8">
        <f>FC_TRA_RAIL_E!H38+FC_TRA_ROAD_E!H38+FC_TRA_DAVI_E!H38+FC_TRA_DNAVI_E!H38+FC_TRA_PIPE_E!H38</f>
        <v>0</v>
      </c>
      <c r="I38" s="8">
        <f>FC_TRA_RAIL_E!I38+FC_TRA_ROAD_E!I38+FC_TRA_DAVI_E!I38+FC_TRA_DNAVI_E!I38+FC_TRA_PIPE_E!I38</f>
        <v>0</v>
      </c>
      <c r="J38" s="8">
        <f>FC_TRA_RAIL_E!J38+FC_TRA_ROAD_E!J38+FC_TRA_DAVI_E!J38+FC_TRA_DNAVI_E!J38+FC_TRA_PIPE_E!J38</f>
        <v>0</v>
      </c>
      <c r="K38" s="8">
        <f>FC_TRA_RAIL_E!K38+FC_TRA_ROAD_E!K38+FC_TRA_DAVI_E!K38+FC_TRA_DNAVI_E!K38+FC_TRA_PIPE_E!K38</f>
        <v>0</v>
      </c>
      <c r="L38" s="8">
        <f>FC_TRA_RAIL_E!L38+FC_TRA_ROAD_E!L38+FC_TRA_DAVI_E!L38+FC_TRA_DNAVI_E!L38+FC_TRA_PIPE_E!L38</f>
        <v>0</v>
      </c>
      <c r="M38" s="8">
        <f>FC_TRA_RAIL_E!M38+FC_TRA_ROAD_E!M38+FC_TRA_DAVI_E!M38+FC_TRA_DNAVI_E!M38+FC_TRA_PIPE_E!M38</f>
        <v>0</v>
      </c>
      <c r="N38" s="8">
        <f>FC_TRA_RAIL_E!N38+FC_TRA_ROAD_E!N38+FC_TRA_DAVI_E!N38+FC_TRA_DNAVI_E!N38+FC_TRA_PIPE_E!N38</f>
        <v>0</v>
      </c>
      <c r="O38" s="8">
        <f>FC_TRA_RAIL_E!O38+FC_TRA_ROAD_E!O38+FC_TRA_DAVI_E!O38+FC_TRA_DNAVI_E!O38+FC_TRA_PIPE_E!O38</f>
        <v>0</v>
      </c>
      <c r="P38" s="8">
        <f>FC_TRA_RAIL_E!P38+FC_TRA_ROAD_E!P38+FC_TRA_DAVI_E!P38+FC_TRA_DNAVI_E!P38+FC_TRA_PIPE_E!P38</f>
        <v>0</v>
      </c>
      <c r="Q38" s="8">
        <f>FC_TRA_RAIL_E!Q38+FC_TRA_ROAD_E!Q38+FC_TRA_DAVI_E!Q38+FC_TRA_DNAVI_E!Q38+FC_TRA_PIPE_E!Q38</f>
        <v>0</v>
      </c>
      <c r="R38" s="8">
        <f>FC_TRA_RAIL_E!R38+FC_TRA_ROAD_E!R38+FC_TRA_DAVI_E!R38+FC_TRA_DNAVI_E!R38+FC_TRA_PIPE_E!R38</f>
        <v>0</v>
      </c>
      <c r="S38" s="8">
        <f>FC_TRA_RAIL_E!S38+FC_TRA_ROAD_E!S38+FC_TRA_DAVI_E!S38+FC_TRA_DNAVI_E!S38+FC_TRA_PIPE_E!S38</f>
        <v>0</v>
      </c>
      <c r="T38" s="8">
        <f>FC_TRA_RAIL_E!T38+FC_TRA_ROAD_E!T38+FC_TRA_DAVI_E!T38+FC_TRA_DNAVI_E!T38+FC_TRA_PIPE_E!T38</f>
        <v>0</v>
      </c>
      <c r="U38" s="8">
        <f>FC_TRA_RAIL_E!U38+FC_TRA_ROAD_E!U38+FC_TRA_DAVI_E!U38+FC_TRA_DNAVI_E!U38+FC_TRA_PIPE_E!U38</f>
        <v>0</v>
      </c>
      <c r="V38" s="8">
        <f>FC_TRA_RAIL_E!V38+FC_TRA_ROAD_E!V38+FC_TRA_DAVI_E!V38+FC_TRA_DNAVI_E!V38+FC_TRA_PIPE_E!V38</f>
        <v>0</v>
      </c>
      <c r="W38" s="8">
        <f>FC_TRA_RAIL_E!W38+FC_TRA_ROAD_E!W38+FC_TRA_DAVI_E!W38+FC_TRA_DNAVI_E!W38+FC_TRA_PIPE_E!W38</f>
        <v>0</v>
      </c>
      <c r="X38" s="8">
        <f>FC_TRA_RAIL_E!X38+FC_TRA_ROAD_E!X38+FC_TRA_DAVI_E!X38+FC_TRA_DNAVI_E!X38+FC_TRA_PIPE_E!X38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FC_TRA_RAIL_E!C39+FC_TRA_ROAD_E!C39+FC_TRA_DAVI_E!C39+FC_TRA_DNAVI_E!C39+FC_TRA_PIPE_E!C39</f>
        <v>0</v>
      </c>
      <c r="D39" s="8">
        <f>FC_TRA_RAIL_E!D39+FC_TRA_ROAD_E!D39+FC_TRA_DAVI_E!D39+FC_TRA_DNAVI_E!D39+FC_TRA_PIPE_E!D39</f>
        <v>0</v>
      </c>
      <c r="E39" s="8">
        <f>FC_TRA_RAIL_E!E39+FC_TRA_ROAD_E!E39+FC_TRA_DAVI_E!E39+FC_TRA_DNAVI_E!E39+FC_TRA_PIPE_E!E39</f>
        <v>0</v>
      </c>
      <c r="F39" s="8">
        <f>FC_TRA_RAIL_E!F39+FC_TRA_ROAD_E!F39+FC_TRA_DAVI_E!F39+FC_TRA_DNAVI_E!F39+FC_TRA_PIPE_E!F39</f>
        <v>0</v>
      </c>
      <c r="G39" s="8">
        <f>FC_TRA_RAIL_E!G39+FC_TRA_ROAD_E!G39+FC_TRA_DAVI_E!G39+FC_TRA_DNAVI_E!G39+FC_TRA_PIPE_E!G39</f>
        <v>0</v>
      </c>
      <c r="H39" s="8">
        <f>FC_TRA_RAIL_E!H39+FC_TRA_ROAD_E!H39+FC_TRA_DAVI_E!H39+FC_TRA_DNAVI_E!H39+FC_TRA_PIPE_E!H39</f>
        <v>0</v>
      </c>
      <c r="I39" s="8">
        <f>FC_TRA_RAIL_E!I39+FC_TRA_ROAD_E!I39+FC_TRA_DAVI_E!I39+FC_TRA_DNAVI_E!I39+FC_TRA_PIPE_E!I39</f>
        <v>0</v>
      </c>
      <c r="J39" s="8">
        <f>FC_TRA_RAIL_E!J39+FC_TRA_ROAD_E!J39+FC_TRA_DAVI_E!J39+FC_TRA_DNAVI_E!J39+FC_TRA_PIPE_E!J39</f>
        <v>0</v>
      </c>
      <c r="K39" s="8">
        <f>FC_TRA_RAIL_E!K39+FC_TRA_ROAD_E!K39+FC_TRA_DAVI_E!K39+FC_TRA_DNAVI_E!K39+FC_TRA_PIPE_E!K39</f>
        <v>0</v>
      </c>
      <c r="L39" s="8">
        <f>FC_TRA_RAIL_E!L39+FC_TRA_ROAD_E!L39+FC_TRA_DAVI_E!L39+FC_TRA_DNAVI_E!L39+FC_TRA_PIPE_E!L39</f>
        <v>0</v>
      </c>
      <c r="M39" s="8">
        <f>FC_TRA_RAIL_E!M39+FC_TRA_ROAD_E!M39+FC_TRA_DAVI_E!M39+FC_TRA_DNAVI_E!M39+FC_TRA_PIPE_E!M39</f>
        <v>0</v>
      </c>
      <c r="N39" s="8">
        <f>FC_TRA_RAIL_E!N39+FC_TRA_ROAD_E!N39+FC_TRA_DAVI_E!N39+FC_TRA_DNAVI_E!N39+FC_TRA_PIPE_E!N39</f>
        <v>0</v>
      </c>
      <c r="O39" s="8">
        <f>FC_TRA_RAIL_E!O39+FC_TRA_ROAD_E!O39+FC_TRA_DAVI_E!O39+FC_TRA_DNAVI_E!O39+FC_TRA_PIPE_E!O39</f>
        <v>0</v>
      </c>
      <c r="P39" s="8">
        <f>FC_TRA_RAIL_E!P39+FC_TRA_ROAD_E!P39+FC_TRA_DAVI_E!P39+FC_TRA_DNAVI_E!P39+FC_TRA_PIPE_E!P39</f>
        <v>0</v>
      </c>
      <c r="Q39" s="8">
        <f>FC_TRA_RAIL_E!Q39+FC_TRA_ROAD_E!Q39+FC_TRA_DAVI_E!Q39+FC_TRA_DNAVI_E!Q39+FC_TRA_PIPE_E!Q39</f>
        <v>0</v>
      </c>
      <c r="R39" s="8">
        <f>FC_TRA_RAIL_E!R39+FC_TRA_ROAD_E!R39+FC_TRA_DAVI_E!R39+FC_TRA_DNAVI_E!R39+FC_TRA_PIPE_E!R39</f>
        <v>0</v>
      </c>
      <c r="S39" s="8">
        <f>FC_TRA_RAIL_E!S39+FC_TRA_ROAD_E!S39+FC_TRA_DAVI_E!S39+FC_TRA_DNAVI_E!S39+FC_TRA_PIPE_E!S39</f>
        <v>0</v>
      </c>
      <c r="T39" s="8">
        <f>FC_TRA_RAIL_E!T39+FC_TRA_ROAD_E!T39+FC_TRA_DAVI_E!T39+FC_TRA_DNAVI_E!T39+FC_TRA_PIPE_E!T39</f>
        <v>0</v>
      </c>
      <c r="U39" s="8">
        <f>FC_TRA_RAIL_E!U39+FC_TRA_ROAD_E!U39+FC_TRA_DAVI_E!U39+FC_TRA_DNAVI_E!U39+FC_TRA_PIPE_E!U39</f>
        <v>0</v>
      </c>
      <c r="V39" s="8">
        <f>FC_TRA_RAIL_E!V39+FC_TRA_ROAD_E!V39+FC_TRA_DAVI_E!V39+FC_TRA_DNAVI_E!V39+FC_TRA_PIPE_E!V39</f>
        <v>0</v>
      </c>
      <c r="W39" s="8">
        <f>FC_TRA_RAIL_E!W39+FC_TRA_ROAD_E!W39+FC_TRA_DAVI_E!W39+FC_TRA_DNAVI_E!W39+FC_TRA_PIPE_E!W39</f>
        <v>0</v>
      </c>
      <c r="X39" s="8">
        <f>FC_TRA_RAIL_E!X39+FC_TRA_ROAD_E!X39+FC_TRA_DAVI_E!X39+FC_TRA_DNAVI_E!X39+FC_TRA_PIPE_E!X39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FC_TRA_RAIL_E!C40+FC_TRA_ROAD_E!C40+FC_TRA_DAVI_E!C40+FC_TRA_DNAVI_E!C40+FC_TRA_PIPE_E!C40</f>
        <v>0</v>
      </c>
      <c r="D40" s="8">
        <f>FC_TRA_RAIL_E!D40+FC_TRA_ROAD_E!D40+FC_TRA_DAVI_E!D40+FC_TRA_DNAVI_E!D40+FC_TRA_PIPE_E!D40</f>
        <v>0</v>
      </c>
      <c r="E40" s="8">
        <f>FC_TRA_RAIL_E!E40+FC_TRA_ROAD_E!E40+FC_TRA_DAVI_E!E40+FC_TRA_DNAVI_E!E40+FC_TRA_PIPE_E!E40</f>
        <v>0</v>
      </c>
      <c r="F40" s="8">
        <f>FC_TRA_RAIL_E!F40+FC_TRA_ROAD_E!F40+FC_TRA_DAVI_E!F40+FC_TRA_DNAVI_E!F40+FC_TRA_PIPE_E!F40</f>
        <v>0</v>
      </c>
      <c r="G40" s="8">
        <f>FC_TRA_RAIL_E!G40+FC_TRA_ROAD_E!G40+FC_TRA_DAVI_E!G40+FC_TRA_DNAVI_E!G40+FC_TRA_PIPE_E!G40</f>
        <v>0</v>
      </c>
      <c r="H40" s="8">
        <f>FC_TRA_RAIL_E!H40+FC_TRA_ROAD_E!H40+FC_TRA_DAVI_E!H40+FC_TRA_DNAVI_E!H40+FC_TRA_PIPE_E!H40</f>
        <v>0</v>
      </c>
      <c r="I40" s="8">
        <f>FC_TRA_RAIL_E!I40+FC_TRA_ROAD_E!I40+FC_TRA_DAVI_E!I40+FC_TRA_DNAVI_E!I40+FC_TRA_PIPE_E!I40</f>
        <v>0</v>
      </c>
      <c r="J40" s="8">
        <f>FC_TRA_RAIL_E!J40+FC_TRA_ROAD_E!J40+FC_TRA_DAVI_E!J40+FC_TRA_DNAVI_E!J40+FC_TRA_PIPE_E!J40</f>
        <v>0</v>
      </c>
      <c r="K40" s="8">
        <f>FC_TRA_RAIL_E!K40+FC_TRA_ROAD_E!K40+FC_TRA_DAVI_E!K40+FC_TRA_DNAVI_E!K40+FC_TRA_PIPE_E!K40</f>
        <v>0</v>
      </c>
      <c r="L40" s="8">
        <f>FC_TRA_RAIL_E!L40+FC_TRA_ROAD_E!L40+FC_TRA_DAVI_E!L40+FC_TRA_DNAVI_E!L40+FC_TRA_PIPE_E!L40</f>
        <v>0</v>
      </c>
      <c r="M40" s="8">
        <f>FC_TRA_RAIL_E!M40+FC_TRA_ROAD_E!M40+FC_TRA_DAVI_E!M40+FC_TRA_DNAVI_E!M40+FC_TRA_PIPE_E!M40</f>
        <v>0</v>
      </c>
      <c r="N40" s="8">
        <f>FC_TRA_RAIL_E!N40+FC_TRA_ROAD_E!N40+FC_TRA_DAVI_E!N40+FC_TRA_DNAVI_E!N40+FC_TRA_PIPE_E!N40</f>
        <v>0</v>
      </c>
      <c r="O40" s="8">
        <f>FC_TRA_RAIL_E!O40+FC_TRA_ROAD_E!O40+FC_TRA_DAVI_E!O40+FC_TRA_DNAVI_E!O40+FC_TRA_PIPE_E!O40</f>
        <v>0</v>
      </c>
      <c r="P40" s="8">
        <f>FC_TRA_RAIL_E!P40+FC_TRA_ROAD_E!P40+FC_TRA_DAVI_E!P40+FC_TRA_DNAVI_E!P40+FC_TRA_PIPE_E!P40</f>
        <v>0</v>
      </c>
      <c r="Q40" s="8">
        <f>FC_TRA_RAIL_E!Q40+FC_TRA_ROAD_E!Q40+FC_TRA_DAVI_E!Q40+FC_TRA_DNAVI_E!Q40+FC_TRA_PIPE_E!Q40</f>
        <v>0</v>
      </c>
      <c r="R40" s="8">
        <f>FC_TRA_RAIL_E!R40+FC_TRA_ROAD_E!R40+FC_TRA_DAVI_E!R40+FC_TRA_DNAVI_E!R40+FC_TRA_PIPE_E!R40</f>
        <v>0</v>
      </c>
      <c r="S40" s="8">
        <f>FC_TRA_RAIL_E!S40+FC_TRA_ROAD_E!S40+FC_TRA_DAVI_E!S40+FC_TRA_DNAVI_E!S40+FC_TRA_PIPE_E!S40</f>
        <v>0</v>
      </c>
      <c r="T40" s="8">
        <f>FC_TRA_RAIL_E!T40+FC_TRA_ROAD_E!T40+FC_TRA_DAVI_E!T40+FC_TRA_DNAVI_E!T40+FC_TRA_PIPE_E!T40</f>
        <v>0</v>
      </c>
      <c r="U40" s="8">
        <f>FC_TRA_RAIL_E!U40+FC_TRA_ROAD_E!U40+FC_TRA_DAVI_E!U40+FC_TRA_DNAVI_E!U40+FC_TRA_PIPE_E!U40</f>
        <v>0</v>
      </c>
      <c r="V40" s="8">
        <f>FC_TRA_RAIL_E!V40+FC_TRA_ROAD_E!V40+FC_TRA_DAVI_E!V40+FC_TRA_DNAVI_E!V40+FC_TRA_PIPE_E!V40</f>
        <v>0</v>
      </c>
      <c r="W40" s="8">
        <f>FC_TRA_RAIL_E!W40+FC_TRA_ROAD_E!W40+FC_TRA_DAVI_E!W40+FC_TRA_DNAVI_E!W40+FC_TRA_PIPE_E!W40</f>
        <v>0</v>
      </c>
      <c r="X40" s="8">
        <f>FC_TRA_RAIL_E!X40+FC_TRA_ROAD_E!X40+FC_TRA_DAVI_E!X40+FC_TRA_DNAVI_E!X40+FC_TRA_PIPE_E!X40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FC_TRA_RAIL_E!C41+FC_TRA_ROAD_E!C41+FC_TRA_DAVI_E!C41+FC_TRA_DNAVI_E!C41+FC_TRA_PIPE_E!C41</f>
        <v>0</v>
      </c>
      <c r="D41" s="8">
        <f>FC_TRA_RAIL_E!D41+FC_TRA_ROAD_E!D41+FC_TRA_DAVI_E!D41+FC_TRA_DNAVI_E!D41+FC_TRA_PIPE_E!D41</f>
        <v>0</v>
      </c>
      <c r="E41" s="8">
        <f>FC_TRA_RAIL_E!E41+FC_TRA_ROAD_E!E41+FC_TRA_DAVI_E!E41+FC_TRA_DNAVI_E!E41+FC_TRA_PIPE_E!E41</f>
        <v>0</v>
      </c>
      <c r="F41" s="8">
        <f>FC_TRA_RAIL_E!F41+FC_TRA_ROAD_E!F41+FC_TRA_DAVI_E!F41+FC_TRA_DNAVI_E!F41+FC_TRA_PIPE_E!F41</f>
        <v>0</v>
      </c>
      <c r="G41" s="8">
        <f>FC_TRA_RAIL_E!G41+FC_TRA_ROAD_E!G41+FC_TRA_DAVI_E!G41+FC_TRA_DNAVI_E!G41+FC_TRA_PIPE_E!G41</f>
        <v>0</v>
      </c>
      <c r="H41" s="8">
        <f>FC_TRA_RAIL_E!H41+FC_TRA_ROAD_E!H41+FC_TRA_DAVI_E!H41+FC_TRA_DNAVI_E!H41+FC_TRA_PIPE_E!H41</f>
        <v>0</v>
      </c>
      <c r="I41" s="8">
        <f>FC_TRA_RAIL_E!I41+FC_TRA_ROAD_E!I41+FC_TRA_DAVI_E!I41+FC_TRA_DNAVI_E!I41+FC_TRA_PIPE_E!I41</f>
        <v>0</v>
      </c>
      <c r="J41" s="8">
        <f>FC_TRA_RAIL_E!J41+FC_TRA_ROAD_E!J41+FC_TRA_DAVI_E!J41+FC_TRA_DNAVI_E!J41+FC_TRA_PIPE_E!J41</f>
        <v>0</v>
      </c>
      <c r="K41" s="8">
        <f>FC_TRA_RAIL_E!K41+FC_TRA_ROAD_E!K41+FC_TRA_DAVI_E!K41+FC_TRA_DNAVI_E!K41+FC_TRA_PIPE_E!K41</f>
        <v>0</v>
      </c>
      <c r="L41" s="8">
        <f>FC_TRA_RAIL_E!L41+FC_TRA_ROAD_E!L41+FC_TRA_DAVI_E!L41+FC_TRA_DNAVI_E!L41+FC_TRA_PIPE_E!L41</f>
        <v>0</v>
      </c>
      <c r="M41" s="8">
        <f>FC_TRA_RAIL_E!M41+FC_TRA_ROAD_E!M41+FC_TRA_DAVI_E!M41+FC_TRA_DNAVI_E!M41+FC_TRA_PIPE_E!M41</f>
        <v>0</v>
      </c>
      <c r="N41" s="8">
        <f>FC_TRA_RAIL_E!N41+FC_TRA_ROAD_E!N41+FC_TRA_DAVI_E!N41+FC_TRA_DNAVI_E!N41+FC_TRA_PIPE_E!N41</f>
        <v>0</v>
      </c>
      <c r="O41" s="8">
        <f>FC_TRA_RAIL_E!O41+FC_TRA_ROAD_E!O41+FC_TRA_DAVI_E!O41+FC_TRA_DNAVI_E!O41+FC_TRA_PIPE_E!O41</f>
        <v>0</v>
      </c>
      <c r="P41" s="8">
        <f>FC_TRA_RAIL_E!P41+FC_TRA_ROAD_E!P41+FC_TRA_DAVI_E!P41+FC_TRA_DNAVI_E!P41+FC_TRA_PIPE_E!P41</f>
        <v>0</v>
      </c>
      <c r="Q41" s="8">
        <f>FC_TRA_RAIL_E!Q41+FC_TRA_ROAD_E!Q41+FC_TRA_DAVI_E!Q41+FC_TRA_DNAVI_E!Q41+FC_TRA_PIPE_E!Q41</f>
        <v>0</v>
      </c>
      <c r="R41" s="8">
        <f>FC_TRA_RAIL_E!R41+FC_TRA_ROAD_E!R41+FC_TRA_DAVI_E!R41+FC_TRA_DNAVI_E!R41+FC_TRA_PIPE_E!R41</f>
        <v>0</v>
      </c>
      <c r="S41" s="8">
        <f>FC_TRA_RAIL_E!S41+FC_TRA_ROAD_E!S41+FC_TRA_DAVI_E!S41+FC_TRA_DNAVI_E!S41+FC_TRA_PIPE_E!S41</f>
        <v>0</v>
      </c>
      <c r="T41" s="8">
        <f>FC_TRA_RAIL_E!T41+FC_TRA_ROAD_E!T41+FC_TRA_DAVI_E!T41+FC_TRA_DNAVI_E!T41+FC_TRA_PIPE_E!T41</f>
        <v>0</v>
      </c>
      <c r="U41" s="8">
        <f>FC_TRA_RAIL_E!U41+FC_TRA_ROAD_E!U41+FC_TRA_DAVI_E!U41+FC_TRA_DNAVI_E!U41+FC_TRA_PIPE_E!U41</f>
        <v>0</v>
      </c>
      <c r="V41" s="8">
        <f>FC_TRA_RAIL_E!V41+FC_TRA_ROAD_E!V41+FC_TRA_DAVI_E!V41+FC_TRA_DNAVI_E!V41+FC_TRA_PIPE_E!V41</f>
        <v>0</v>
      </c>
      <c r="W41" s="8">
        <f>FC_TRA_RAIL_E!W41+FC_TRA_ROAD_E!W41+FC_TRA_DAVI_E!W41+FC_TRA_DNAVI_E!W41+FC_TRA_PIPE_E!W41</f>
        <v>0</v>
      </c>
      <c r="X41" s="8">
        <f>FC_TRA_RAIL_E!X41+FC_TRA_ROAD_E!X41+FC_TRA_DAVI_E!X41+FC_TRA_DNAVI_E!X41+FC_TRA_PIPE_E!X41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FC_TRA_RAIL_E!C42+FC_TRA_ROAD_E!C42+FC_TRA_DAVI_E!C42+FC_TRA_DNAVI_E!C42+FC_TRA_PIPE_E!C42</f>
        <v>0</v>
      </c>
      <c r="D42" s="8">
        <f>FC_TRA_RAIL_E!D42+FC_TRA_ROAD_E!D42+FC_TRA_DAVI_E!D42+FC_TRA_DNAVI_E!D42+FC_TRA_PIPE_E!D42</f>
        <v>0</v>
      </c>
      <c r="E42" s="8">
        <f>FC_TRA_RAIL_E!E42+FC_TRA_ROAD_E!E42+FC_TRA_DAVI_E!E42+FC_TRA_DNAVI_E!E42+FC_TRA_PIPE_E!E42</f>
        <v>0</v>
      </c>
      <c r="F42" s="8">
        <f>FC_TRA_RAIL_E!F42+FC_TRA_ROAD_E!F42+FC_TRA_DAVI_E!F42+FC_TRA_DNAVI_E!F42+FC_TRA_PIPE_E!F42</f>
        <v>0</v>
      </c>
      <c r="G42" s="8">
        <f>FC_TRA_RAIL_E!G42+FC_TRA_ROAD_E!G42+FC_TRA_DAVI_E!G42+FC_TRA_DNAVI_E!G42+FC_TRA_PIPE_E!G42</f>
        <v>0</v>
      </c>
      <c r="H42" s="8">
        <f>FC_TRA_RAIL_E!H42+FC_TRA_ROAD_E!H42+FC_TRA_DAVI_E!H42+FC_TRA_DNAVI_E!H42+FC_TRA_PIPE_E!H42</f>
        <v>0</v>
      </c>
      <c r="I42" s="8">
        <f>FC_TRA_RAIL_E!I42+FC_TRA_ROAD_E!I42+FC_TRA_DAVI_E!I42+FC_TRA_DNAVI_E!I42+FC_TRA_PIPE_E!I42</f>
        <v>0</v>
      </c>
      <c r="J42" s="8">
        <f>FC_TRA_RAIL_E!J42+FC_TRA_ROAD_E!J42+FC_TRA_DAVI_E!J42+FC_TRA_DNAVI_E!J42+FC_TRA_PIPE_E!J42</f>
        <v>0</v>
      </c>
      <c r="K42" s="8">
        <f>FC_TRA_RAIL_E!K42+FC_TRA_ROAD_E!K42+FC_TRA_DAVI_E!K42+FC_TRA_DNAVI_E!K42+FC_TRA_PIPE_E!K42</f>
        <v>0</v>
      </c>
      <c r="L42" s="8">
        <f>FC_TRA_RAIL_E!L42+FC_TRA_ROAD_E!L42+FC_TRA_DAVI_E!L42+FC_TRA_DNAVI_E!L42+FC_TRA_PIPE_E!L42</f>
        <v>0</v>
      </c>
      <c r="M42" s="8">
        <f>FC_TRA_RAIL_E!M42+FC_TRA_ROAD_E!M42+FC_TRA_DAVI_E!M42+FC_TRA_DNAVI_E!M42+FC_TRA_PIPE_E!M42</f>
        <v>0</v>
      </c>
      <c r="N42" s="8">
        <f>FC_TRA_RAIL_E!N42+FC_TRA_ROAD_E!N42+FC_TRA_DAVI_E!N42+FC_TRA_DNAVI_E!N42+FC_TRA_PIPE_E!N42</f>
        <v>0</v>
      </c>
      <c r="O42" s="8">
        <f>FC_TRA_RAIL_E!O42+FC_TRA_ROAD_E!O42+FC_TRA_DAVI_E!O42+FC_TRA_DNAVI_E!O42+FC_TRA_PIPE_E!O42</f>
        <v>0</v>
      </c>
      <c r="P42" s="8">
        <f>FC_TRA_RAIL_E!P42+FC_TRA_ROAD_E!P42+FC_TRA_DAVI_E!P42+FC_TRA_DNAVI_E!P42+FC_TRA_PIPE_E!P42</f>
        <v>0</v>
      </c>
      <c r="Q42" s="8">
        <f>FC_TRA_RAIL_E!Q42+FC_TRA_ROAD_E!Q42+FC_TRA_DAVI_E!Q42+FC_TRA_DNAVI_E!Q42+FC_TRA_PIPE_E!Q42</f>
        <v>0</v>
      </c>
      <c r="R42" s="8">
        <f>FC_TRA_RAIL_E!R42+FC_TRA_ROAD_E!R42+FC_TRA_DAVI_E!R42+FC_TRA_DNAVI_E!R42+FC_TRA_PIPE_E!R42</f>
        <v>0</v>
      </c>
      <c r="S42" s="8">
        <f>FC_TRA_RAIL_E!S42+FC_TRA_ROAD_E!S42+FC_TRA_DAVI_E!S42+FC_TRA_DNAVI_E!S42+FC_TRA_PIPE_E!S42</f>
        <v>0</v>
      </c>
      <c r="T42" s="8">
        <f>FC_TRA_RAIL_E!T42+FC_TRA_ROAD_E!T42+FC_TRA_DAVI_E!T42+FC_TRA_DNAVI_E!T42+FC_TRA_PIPE_E!T42</f>
        <v>0</v>
      </c>
      <c r="U42" s="8">
        <f>FC_TRA_RAIL_E!U42+FC_TRA_ROAD_E!U42+FC_TRA_DAVI_E!U42+FC_TRA_DNAVI_E!U42+FC_TRA_PIPE_E!U42</f>
        <v>0</v>
      </c>
      <c r="V42" s="8">
        <f>FC_TRA_RAIL_E!V42+FC_TRA_ROAD_E!V42+FC_TRA_DAVI_E!V42+FC_TRA_DNAVI_E!V42+FC_TRA_PIPE_E!V42</f>
        <v>0</v>
      </c>
      <c r="W42" s="8">
        <f>FC_TRA_RAIL_E!W42+FC_TRA_ROAD_E!W42+FC_TRA_DAVI_E!W42+FC_TRA_DNAVI_E!W42+FC_TRA_PIPE_E!W42</f>
        <v>0</v>
      </c>
      <c r="X42" s="8">
        <f>FC_TRA_RAIL_E!X42+FC_TRA_ROAD_E!X42+FC_TRA_DAVI_E!X42+FC_TRA_DNAVI_E!X42+FC_TRA_PIPE_E!X42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FC_TRA_RAIL_E!C43+FC_TRA_ROAD_E!C43+FC_TRA_DAVI_E!C43+FC_TRA_DNAVI_E!C43+FC_TRA_PIPE_E!C43</f>
        <v>1115.2051185599998</v>
      </c>
      <c r="D43" s="8">
        <f>FC_TRA_RAIL_E!D43+FC_TRA_ROAD_E!D43+FC_TRA_DAVI_E!D43+FC_TRA_DNAVI_E!D43+FC_TRA_PIPE_E!D43</f>
        <v>1131.13655928</v>
      </c>
      <c r="E43" s="8">
        <f>FC_TRA_RAIL_E!E43+FC_TRA_ROAD_E!E43+FC_TRA_DAVI_E!E43+FC_TRA_DNAVI_E!E43+FC_TRA_PIPE_E!E43</f>
        <v>1086.5284185600001</v>
      </c>
      <c r="F43" s="8">
        <f>FC_TRA_RAIL_E!F43+FC_TRA_ROAD_E!F43+FC_TRA_DAVI_E!F43+FC_TRA_DNAVI_E!F43+FC_TRA_PIPE_E!F43</f>
        <v>1118.3913</v>
      </c>
      <c r="G43" s="8">
        <f>FC_TRA_RAIL_E!G43+FC_TRA_ROAD_E!G43+FC_TRA_DAVI_E!G43+FC_TRA_DNAVI_E!G43+FC_TRA_PIPE_E!G43</f>
        <v>1127.9501110799999</v>
      </c>
      <c r="H43" s="8">
        <f>FC_TRA_RAIL_E!H43+FC_TRA_ROAD_E!H43+FC_TRA_DAVI_E!H43+FC_TRA_DNAVI_E!H43+FC_TRA_PIPE_E!H43</f>
        <v>1102.4598592800003</v>
      </c>
      <c r="I43" s="8">
        <f>FC_TRA_RAIL_E!I43+FC_TRA_ROAD_E!I43+FC_TRA_DAVI_E!I43+FC_TRA_DNAVI_E!I43+FC_TRA_PIPE_E!I43</f>
        <v>1029.1750185600001</v>
      </c>
      <c r="J43" s="8">
        <f>FC_TRA_RAIL_E!J43+FC_TRA_ROAD_E!J43+FC_TRA_DAVI_E!J43+FC_TRA_DNAVI_E!J43+FC_TRA_PIPE_E!J43</f>
        <v>1073.7831592799998</v>
      </c>
      <c r="K43" s="8">
        <f>FC_TRA_RAIL_E!K43+FC_TRA_ROAD_E!K43+FC_TRA_DAVI_E!K43+FC_TRA_DNAVI_E!K43+FC_TRA_PIPE_E!K43</f>
        <v>1051.0389349200002</v>
      </c>
      <c r="L43" s="8">
        <f>FC_TRA_RAIL_E!L43+FC_TRA_ROAD_E!L43+FC_TRA_DAVI_E!L43+FC_TRA_DNAVI_E!L43+FC_TRA_PIPE_E!L43</f>
        <v>1021.4701894799999</v>
      </c>
      <c r="M43" s="8">
        <f>FC_TRA_RAIL_E!M43+FC_TRA_ROAD_E!M43+FC_TRA_DAVI_E!M43+FC_TRA_DNAVI_E!M43+FC_TRA_PIPE_E!M43</f>
        <v>1047.9026375999997</v>
      </c>
      <c r="N43" s="8">
        <f>FC_TRA_RAIL_E!N43+FC_TRA_ROAD_E!N43+FC_TRA_DAVI_E!N43+FC_TRA_DNAVI_E!N43+FC_TRA_PIPE_E!N43</f>
        <v>996.01301592000004</v>
      </c>
      <c r="O43" s="8">
        <f>FC_TRA_RAIL_E!O43+FC_TRA_ROAD_E!O43+FC_TRA_DAVI_E!O43+FC_TRA_DNAVI_E!O43+FC_TRA_PIPE_E!O43</f>
        <v>863.79128783999977</v>
      </c>
      <c r="P43" s="8">
        <f>FC_TRA_RAIL_E!P43+FC_TRA_ROAD_E!P43+FC_TRA_DAVI_E!P43+FC_TRA_DNAVI_E!P43+FC_TRA_PIPE_E!P43</f>
        <v>731.05417943999976</v>
      </c>
      <c r="Q43" s="8">
        <f>FC_TRA_RAIL_E!Q43+FC_TRA_ROAD_E!Q43+FC_TRA_DAVI_E!Q43+FC_TRA_DNAVI_E!Q43+FC_TRA_PIPE_E!Q43</f>
        <v>710.49445272000025</v>
      </c>
      <c r="R43" s="8">
        <f>FC_TRA_RAIL_E!R43+FC_TRA_ROAD_E!R43+FC_TRA_DAVI_E!R43+FC_TRA_DNAVI_E!R43+FC_TRA_PIPE_E!R43</f>
        <v>766.88031420000004</v>
      </c>
      <c r="S43" s="8">
        <f>FC_TRA_RAIL_E!S43+FC_TRA_ROAD_E!S43+FC_TRA_DAVI_E!S43+FC_TRA_DNAVI_E!S43+FC_TRA_PIPE_E!S43</f>
        <v>852.37929503999987</v>
      </c>
      <c r="T43" s="8">
        <f>FC_TRA_RAIL_E!T43+FC_TRA_ROAD_E!T43+FC_TRA_DAVI_E!T43+FC_TRA_DNAVI_E!T43+FC_TRA_PIPE_E!T43</f>
        <v>928.75935204000029</v>
      </c>
      <c r="U43" s="8">
        <f>FC_TRA_RAIL_E!U43+FC_TRA_ROAD_E!U43+FC_TRA_DAVI_E!U43+FC_TRA_DNAVI_E!U43+FC_TRA_PIPE_E!U43</f>
        <v>967.9978807199999</v>
      </c>
      <c r="V43" s="8">
        <f>FC_TRA_RAIL_E!V43+FC_TRA_ROAD_E!V43+FC_TRA_DAVI_E!V43+FC_TRA_DNAVI_E!V43+FC_TRA_PIPE_E!V43</f>
        <v>1003.2982315200002</v>
      </c>
      <c r="W43" s="8">
        <f>FC_TRA_RAIL_E!W43+FC_TRA_ROAD_E!W43+FC_TRA_DAVI_E!W43+FC_TRA_DNAVI_E!W43+FC_TRA_PIPE_E!W43</f>
        <v>899.41388471999994</v>
      </c>
      <c r="X43" s="8">
        <f>FC_TRA_RAIL_E!X43+FC_TRA_ROAD_E!X43+FC_TRA_DAVI_E!X43+FC_TRA_DNAVI_E!X43+FC_TRA_PIPE_E!X43</f>
        <v>967.98641004000012</v>
      </c>
    </row>
    <row r="44" spans="1:24" ht="11.25" customHeight="1" x14ac:dyDescent="0.2">
      <c r="A44" s="28" t="s">
        <v>74</v>
      </c>
      <c r="B44" s="7" t="s">
        <v>75</v>
      </c>
      <c r="C44" s="8">
        <f>FC_TRA_RAIL_E!C44+FC_TRA_ROAD_E!C44+FC_TRA_DAVI_E!C44+FC_TRA_DNAVI_E!C44+FC_TRA_PIPE_E!C44</f>
        <v>0</v>
      </c>
      <c r="D44" s="8">
        <f>FC_TRA_RAIL_E!D44+FC_TRA_ROAD_E!D44+FC_TRA_DAVI_E!D44+FC_TRA_DNAVI_E!D44+FC_TRA_PIPE_E!D44</f>
        <v>0</v>
      </c>
      <c r="E44" s="8">
        <f>FC_TRA_RAIL_E!E44+FC_TRA_ROAD_E!E44+FC_TRA_DAVI_E!E44+FC_TRA_DNAVI_E!E44+FC_TRA_PIPE_E!E44</f>
        <v>0</v>
      </c>
      <c r="F44" s="8">
        <f>FC_TRA_RAIL_E!F44+FC_TRA_ROAD_E!F44+FC_TRA_DAVI_E!F44+FC_TRA_DNAVI_E!F44+FC_TRA_PIPE_E!F44</f>
        <v>0</v>
      </c>
      <c r="G44" s="8">
        <f>FC_TRA_RAIL_E!G44+FC_TRA_ROAD_E!G44+FC_TRA_DAVI_E!G44+FC_TRA_DNAVI_E!G44+FC_TRA_PIPE_E!G44</f>
        <v>0</v>
      </c>
      <c r="H44" s="8">
        <f>FC_TRA_RAIL_E!H44+FC_TRA_ROAD_E!H44+FC_TRA_DAVI_E!H44+FC_TRA_DNAVI_E!H44+FC_TRA_PIPE_E!H44</f>
        <v>0</v>
      </c>
      <c r="I44" s="8">
        <f>FC_TRA_RAIL_E!I44+FC_TRA_ROAD_E!I44+FC_TRA_DAVI_E!I44+FC_TRA_DNAVI_E!I44+FC_TRA_PIPE_E!I44</f>
        <v>0</v>
      </c>
      <c r="J44" s="8">
        <f>FC_TRA_RAIL_E!J44+FC_TRA_ROAD_E!J44+FC_TRA_DAVI_E!J44+FC_TRA_DNAVI_E!J44+FC_TRA_PIPE_E!J44</f>
        <v>0</v>
      </c>
      <c r="K44" s="8">
        <f>FC_TRA_RAIL_E!K44+FC_TRA_ROAD_E!K44+FC_TRA_DAVI_E!K44+FC_TRA_DNAVI_E!K44+FC_TRA_PIPE_E!K44</f>
        <v>0</v>
      </c>
      <c r="L44" s="8">
        <f>FC_TRA_RAIL_E!L44+FC_TRA_ROAD_E!L44+FC_TRA_DAVI_E!L44+FC_TRA_DNAVI_E!L44+FC_TRA_PIPE_E!L44</f>
        <v>0</v>
      </c>
      <c r="M44" s="8">
        <f>FC_TRA_RAIL_E!M44+FC_TRA_ROAD_E!M44+FC_TRA_DAVI_E!M44+FC_TRA_DNAVI_E!M44+FC_TRA_PIPE_E!M44</f>
        <v>0</v>
      </c>
      <c r="N44" s="8">
        <f>FC_TRA_RAIL_E!N44+FC_TRA_ROAD_E!N44+FC_TRA_DAVI_E!N44+FC_TRA_DNAVI_E!N44+FC_TRA_PIPE_E!N44</f>
        <v>0</v>
      </c>
      <c r="O44" s="8">
        <f>FC_TRA_RAIL_E!O44+FC_TRA_ROAD_E!O44+FC_TRA_DAVI_E!O44+FC_TRA_DNAVI_E!O44+FC_TRA_PIPE_E!O44</f>
        <v>0</v>
      </c>
      <c r="P44" s="8">
        <f>FC_TRA_RAIL_E!P44+FC_TRA_ROAD_E!P44+FC_TRA_DAVI_E!P44+FC_TRA_DNAVI_E!P44+FC_TRA_PIPE_E!P44</f>
        <v>0</v>
      </c>
      <c r="Q44" s="8">
        <f>FC_TRA_RAIL_E!Q44+FC_TRA_ROAD_E!Q44+FC_TRA_DAVI_E!Q44+FC_TRA_DNAVI_E!Q44+FC_TRA_PIPE_E!Q44</f>
        <v>0</v>
      </c>
      <c r="R44" s="8">
        <f>FC_TRA_RAIL_E!R44+FC_TRA_ROAD_E!R44+FC_TRA_DAVI_E!R44+FC_TRA_DNAVI_E!R44+FC_TRA_PIPE_E!R44</f>
        <v>0</v>
      </c>
      <c r="S44" s="8">
        <f>FC_TRA_RAIL_E!S44+FC_TRA_ROAD_E!S44+FC_TRA_DAVI_E!S44+FC_TRA_DNAVI_E!S44+FC_TRA_PIPE_E!S44</f>
        <v>0</v>
      </c>
      <c r="T44" s="8">
        <f>FC_TRA_RAIL_E!T44+FC_TRA_ROAD_E!T44+FC_TRA_DAVI_E!T44+FC_TRA_DNAVI_E!T44+FC_TRA_PIPE_E!T44</f>
        <v>0</v>
      </c>
      <c r="U44" s="8">
        <f>FC_TRA_RAIL_E!U44+FC_TRA_ROAD_E!U44+FC_TRA_DAVI_E!U44+FC_TRA_DNAVI_E!U44+FC_TRA_PIPE_E!U44</f>
        <v>0</v>
      </c>
      <c r="V44" s="8">
        <f>FC_TRA_RAIL_E!V44+FC_TRA_ROAD_E!V44+FC_TRA_DAVI_E!V44+FC_TRA_DNAVI_E!V44+FC_TRA_PIPE_E!V44</f>
        <v>0</v>
      </c>
      <c r="W44" s="8">
        <f>FC_TRA_RAIL_E!W44+FC_TRA_ROAD_E!W44+FC_TRA_DAVI_E!W44+FC_TRA_DNAVI_E!W44+FC_TRA_PIPE_E!W44</f>
        <v>0</v>
      </c>
      <c r="X44" s="8">
        <f>FC_TRA_RAIL_E!X44+FC_TRA_ROAD_E!X44+FC_TRA_DAVI_E!X44+FC_TRA_DNAVI_E!X44+FC_TRA_PIPE_E!X44</f>
        <v>0</v>
      </c>
    </row>
    <row r="45" spans="1:24" ht="11.25" customHeight="1" x14ac:dyDescent="0.2">
      <c r="A45" s="28" t="s">
        <v>76</v>
      </c>
      <c r="B45" s="7" t="s">
        <v>77</v>
      </c>
      <c r="C45" s="8">
        <f>FC_TRA_RAIL_E!C45+FC_TRA_ROAD_E!C45+FC_TRA_DAVI_E!C45+FC_TRA_DNAVI_E!C45+FC_TRA_PIPE_E!C45</f>
        <v>0</v>
      </c>
      <c r="D45" s="8">
        <f>FC_TRA_RAIL_E!D45+FC_TRA_ROAD_E!D45+FC_TRA_DAVI_E!D45+FC_TRA_DNAVI_E!D45+FC_TRA_PIPE_E!D45</f>
        <v>0</v>
      </c>
      <c r="E45" s="8">
        <f>FC_TRA_RAIL_E!E45+FC_TRA_ROAD_E!E45+FC_TRA_DAVI_E!E45+FC_TRA_DNAVI_E!E45+FC_TRA_PIPE_E!E45</f>
        <v>0</v>
      </c>
      <c r="F45" s="8">
        <f>FC_TRA_RAIL_E!F45+FC_TRA_ROAD_E!F45+FC_TRA_DAVI_E!F45+FC_TRA_DNAVI_E!F45+FC_TRA_PIPE_E!F45</f>
        <v>0</v>
      </c>
      <c r="G45" s="8">
        <f>FC_TRA_RAIL_E!G45+FC_TRA_ROAD_E!G45+FC_TRA_DAVI_E!G45+FC_TRA_DNAVI_E!G45+FC_TRA_PIPE_E!G45</f>
        <v>0</v>
      </c>
      <c r="H45" s="8">
        <f>FC_TRA_RAIL_E!H45+FC_TRA_ROAD_E!H45+FC_TRA_DAVI_E!H45+FC_TRA_DNAVI_E!H45+FC_TRA_PIPE_E!H45</f>
        <v>0</v>
      </c>
      <c r="I45" s="8">
        <f>FC_TRA_RAIL_E!I45+FC_TRA_ROAD_E!I45+FC_TRA_DAVI_E!I45+FC_TRA_DNAVI_E!I45+FC_TRA_PIPE_E!I45</f>
        <v>0</v>
      </c>
      <c r="J45" s="8">
        <f>FC_TRA_RAIL_E!J45+FC_TRA_ROAD_E!J45+FC_TRA_DAVI_E!J45+FC_TRA_DNAVI_E!J45+FC_TRA_PIPE_E!J45</f>
        <v>0</v>
      </c>
      <c r="K45" s="8">
        <f>FC_TRA_RAIL_E!K45+FC_TRA_ROAD_E!K45+FC_TRA_DAVI_E!K45+FC_TRA_DNAVI_E!K45+FC_TRA_PIPE_E!K45</f>
        <v>0</v>
      </c>
      <c r="L45" s="8">
        <f>FC_TRA_RAIL_E!L45+FC_TRA_ROAD_E!L45+FC_TRA_DAVI_E!L45+FC_TRA_DNAVI_E!L45+FC_TRA_PIPE_E!L45</f>
        <v>0</v>
      </c>
      <c r="M45" s="8">
        <f>FC_TRA_RAIL_E!M45+FC_TRA_ROAD_E!M45+FC_TRA_DAVI_E!M45+FC_TRA_DNAVI_E!M45+FC_TRA_PIPE_E!M45</f>
        <v>0</v>
      </c>
      <c r="N45" s="8">
        <f>FC_TRA_RAIL_E!N45+FC_TRA_ROAD_E!N45+FC_TRA_DAVI_E!N45+FC_TRA_DNAVI_E!N45+FC_TRA_PIPE_E!N45</f>
        <v>0</v>
      </c>
      <c r="O45" s="8">
        <f>FC_TRA_RAIL_E!O45+FC_TRA_ROAD_E!O45+FC_TRA_DAVI_E!O45+FC_TRA_DNAVI_E!O45+FC_TRA_PIPE_E!O45</f>
        <v>0</v>
      </c>
      <c r="P45" s="8">
        <f>FC_TRA_RAIL_E!P45+FC_TRA_ROAD_E!P45+FC_TRA_DAVI_E!P45+FC_TRA_DNAVI_E!P45+FC_TRA_PIPE_E!P45</f>
        <v>0</v>
      </c>
      <c r="Q45" s="8">
        <f>FC_TRA_RAIL_E!Q45+FC_TRA_ROAD_E!Q45+FC_TRA_DAVI_E!Q45+FC_TRA_DNAVI_E!Q45+FC_TRA_PIPE_E!Q45</f>
        <v>0</v>
      </c>
      <c r="R45" s="8">
        <f>FC_TRA_RAIL_E!R45+FC_TRA_ROAD_E!R45+FC_TRA_DAVI_E!R45+FC_TRA_DNAVI_E!R45+FC_TRA_PIPE_E!R45</f>
        <v>0</v>
      </c>
      <c r="S45" s="8">
        <f>FC_TRA_RAIL_E!S45+FC_TRA_ROAD_E!S45+FC_TRA_DAVI_E!S45+FC_TRA_DNAVI_E!S45+FC_TRA_PIPE_E!S45</f>
        <v>0</v>
      </c>
      <c r="T45" s="8">
        <f>FC_TRA_RAIL_E!T45+FC_TRA_ROAD_E!T45+FC_TRA_DAVI_E!T45+FC_TRA_DNAVI_E!T45+FC_TRA_PIPE_E!T45</f>
        <v>0</v>
      </c>
      <c r="U45" s="8">
        <f>FC_TRA_RAIL_E!U45+FC_TRA_ROAD_E!U45+FC_TRA_DAVI_E!U45+FC_TRA_DNAVI_E!U45+FC_TRA_PIPE_E!U45</f>
        <v>0</v>
      </c>
      <c r="V45" s="8">
        <f>FC_TRA_RAIL_E!V45+FC_TRA_ROAD_E!V45+FC_TRA_DAVI_E!V45+FC_TRA_DNAVI_E!V45+FC_TRA_PIPE_E!V45</f>
        <v>0</v>
      </c>
      <c r="W45" s="8">
        <f>FC_TRA_RAIL_E!W45+FC_TRA_ROAD_E!W45+FC_TRA_DAVI_E!W45+FC_TRA_DNAVI_E!W45+FC_TRA_PIPE_E!W45</f>
        <v>0</v>
      </c>
      <c r="X45" s="8">
        <f>FC_TRA_RAIL_E!X45+FC_TRA_ROAD_E!X45+FC_TRA_DAVI_E!X45+FC_TRA_DNAVI_E!X45+FC_TRA_PIPE_E!X45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FC_TRA_RAIL_E!C46+FC_TRA_ROAD_E!C46+FC_TRA_DAVI_E!C46+FC_TRA_DNAVI_E!C46+FC_TRA_PIPE_E!C46</f>
        <v>0</v>
      </c>
      <c r="D46" s="8">
        <f>FC_TRA_RAIL_E!D46+FC_TRA_ROAD_E!D46+FC_TRA_DAVI_E!D46+FC_TRA_DNAVI_E!D46+FC_TRA_PIPE_E!D46</f>
        <v>0</v>
      </c>
      <c r="E46" s="8">
        <f>FC_TRA_RAIL_E!E46+FC_TRA_ROAD_E!E46+FC_TRA_DAVI_E!E46+FC_TRA_DNAVI_E!E46+FC_TRA_PIPE_E!E46</f>
        <v>0</v>
      </c>
      <c r="F46" s="8">
        <f>FC_TRA_RAIL_E!F46+FC_TRA_ROAD_E!F46+FC_TRA_DAVI_E!F46+FC_TRA_DNAVI_E!F46+FC_TRA_PIPE_E!F46</f>
        <v>0</v>
      </c>
      <c r="G46" s="8">
        <f>FC_TRA_RAIL_E!G46+FC_TRA_ROAD_E!G46+FC_TRA_DAVI_E!G46+FC_TRA_DNAVI_E!G46+FC_TRA_PIPE_E!G46</f>
        <v>0</v>
      </c>
      <c r="H46" s="8">
        <f>FC_TRA_RAIL_E!H46+FC_TRA_ROAD_E!H46+FC_TRA_DAVI_E!H46+FC_TRA_DNAVI_E!H46+FC_TRA_PIPE_E!H46</f>
        <v>0</v>
      </c>
      <c r="I46" s="8">
        <f>FC_TRA_RAIL_E!I46+FC_TRA_ROAD_E!I46+FC_TRA_DAVI_E!I46+FC_TRA_DNAVI_E!I46+FC_TRA_PIPE_E!I46</f>
        <v>0</v>
      </c>
      <c r="J46" s="8">
        <f>FC_TRA_RAIL_E!J46+FC_TRA_ROAD_E!J46+FC_TRA_DAVI_E!J46+FC_TRA_DNAVI_E!J46+FC_TRA_PIPE_E!J46</f>
        <v>0</v>
      </c>
      <c r="K46" s="8">
        <f>FC_TRA_RAIL_E!K46+FC_TRA_ROAD_E!K46+FC_TRA_DAVI_E!K46+FC_TRA_DNAVI_E!K46+FC_TRA_PIPE_E!K46</f>
        <v>0</v>
      </c>
      <c r="L46" s="8">
        <f>FC_TRA_RAIL_E!L46+FC_TRA_ROAD_E!L46+FC_TRA_DAVI_E!L46+FC_TRA_DNAVI_E!L46+FC_TRA_PIPE_E!L46</f>
        <v>0</v>
      </c>
      <c r="M46" s="8">
        <f>FC_TRA_RAIL_E!M46+FC_TRA_ROAD_E!M46+FC_TRA_DAVI_E!M46+FC_TRA_DNAVI_E!M46+FC_TRA_PIPE_E!M46</f>
        <v>0</v>
      </c>
      <c r="N46" s="8">
        <f>FC_TRA_RAIL_E!N46+FC_TRA_ROAD_E!N46+FC_TRA_DAVI_E!N46+FC_TRA_DNAVI_E!N46+FC_TRA_PIPE_E!N46</f>
        <v>0</v>
      </c>
      <c r="O46" s="8">
        <f>FC_TRA_RAIL_E!O46+FC_TRA_ROAD_E!O46+FC_TRA_DAVI_E!O46+FC_TRA_DNAVI_E!O46+FC_TRA_PIPE_E!O46</f>
        <v>0</v>
      </c>
      <c r="P46" s="8">
        <f>FC_TRA_RAIL_E!P46+FC_TRA_ROAD_E!P46+FC_TRA_DAVI_E!P46+FC_TRA_DNAVI_E!P46+FC_TRA_PIPE_E!P46</f>
        <v>0</v>
      </c>
      <c r="Q46" s="8">
        <f>FC_TRA_RAIL_E!Q46+FC_TRA_ROAD_E!Q46+FC_TRA_DAVI_E!Q46+FC_TRA_DNAVI_E!Q46+FC_TRA_PIPE_E!Q46</f>
        <v>0</v>
      </c>
      <c r="R46" s="8">
        <f>FC_TRA_RAIL_E!R46+FC_TRA_ROAD_E!R46+FC_TRA_DAVI_E!R46+FC_TRA_DNAVI_E!R46+FC_TRA_PIPE_E!R46</f>
        <v>0</v>
      </c>
      <c r="S46" s="8">
        <f>FC_TRA_RAIL_E!S46+FC_TRA_ROAD_E!S46+FC_TRA_DAVI_E!S46+FC_TRA_DNAVI_E!S46+FC_TRA_PIPE_E!S46</f>
        <v>0</v>
      </c>
      <c r="T46" s="8">
        <f>FC_TRA_RAIL_E!T46+FC_TRA_ROAD_E!T46+FC_TRA_DAVI_E!T46+FC_TRA_DNAVI_E!T46+FC_TRA_PIPE_E!T46</f>
        <v>0</v>
      </c>
      <c r="U46" s="8">
        <f>FC_TRA_RAIL_E!U46+FC_TRA_ROAD_E!U46+FC_TRA_DAVI_E!U46+FC_TRA_DNAVI_E!U46+FC_TRA_PIPE_E!U46</f>
        <v>0</v>
      </c>
      <c r="V46" s="8">
        <f>FC_TRA_RAIL_E!V46+FC_TRA_ROAD_E!V46+FC_TRA_DAVI_E!V46+FC_TRA_DNAVI_E!V46+FC_TRA_PIPE_E!V46</f>
        <v>0</v>
      </c>
      <c r="W46" s="8">
        <f>FC_TRA_RAIL_E!W46+FC_TRA_ROAD_E!W46+FC_TRA_DAVI_E!W46+FC_TRA_DNAVI_E!W46+FC_TRA_PIPE_E!W46</f>
        <v>0</v>
      </c>
      <c r="X46" s="8">
        <f>FC_TRA_RAIL_E!X46+FC_TRA_ROAD_E!X46+FC_TRA_DAVI_E!X46+FC_TRA_DNAVI_E!X46+FC_TRA_PIPE_E!X46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FC_TRA_RAIL_E!C47+FC_TRA_ROAD_E!C47+FC_TRA_DAVI_E!C47+FC_TRA_DNAVI_E!C47+FC_TRA_PIPE_E!C47</f>
        <v>0</v>
      </c>
      <c r="D47" s="8">
        <f>FC_TRA_RAIL_E!D47+FC_TRA_ROAD_E!D47+FC_TRA_DAVI_E!D47+FC_TRA_DNAVI_E!D47+FC_TRA_PIPE_E!D47</f>
        <v>0</v>
      </c>
      <c r="E47" s="8">
        <f>FC_TRA_RAIL_E!E47+FC_TRA_ROAD_E!E47+FC_TRA_DAVI_E!E47+FC_TRA_DNAVI_E!E47+FC_TRA_PIPE_E!E47</f>
        <v>0</v>
      </c>
      <c r="F47" s="8">
        <f>FC_TRA_RAIL_E!F47+FC_TRA_ROAD_E!F47+FC_TRA_DAVI_E!F47+FC_TRA_DNAVI_E!F47+FC_TRA_PIPE_E!F47</f>
        <v>0</v>
      </c>
      <c r="G47" s="8">
        <f>FC_TRA_RAIL_E!G47+FC_TRA_ROAD_E!G47+FC_TRA_DAVI_E!G47+FC_TRA_DNAVI_E!G47+FC_TRA_PIPE_E!G47</f>
        <v>0</v>
      </c>
      <c r="H47" s="8">
        <f>FC_TRA_RAIL_E!H47+FC_TRA_ROAD_E!H47+FC_TRA_DAVI_E!H47+FC_TRA_DNAVI_E!H47+FC_TRA_PIPE_E!H47</f>
        <v>0</v>
      </c>
      <c r="I47" s="8">
        <f>FC_TRA_RAIL_E!I47+FC_TRA_ROAD_E!I47+FC_TRA_DAVI_E!I47+FC_TRA_DNAVI_E!I47+FC_TRA_PIPE_E!I47</f>
        <v>0</v>
      </c>
      <c r="J47" s="8">
        <f>FC_TRA_RAIL_E!J47+FC_TRA_ROAD_E!J47+FC_TRA_DAVI_E!J47+FC_TRA_DNAVI_E!J47+FC_TRA_PIPE_E!J47</f>
        <v>0</v>
      </c>
      <c r="K47" s="8">
        <f>FC_TRA_RAIL_E!K47+FC_TRA_ROAD_E!K47+FC_TRA_DAVI_E!K47+FC_TRA_DNAVI_E!K47+FC_TRA_PIPE_E!K47</f>
        <v>0</v>
      </c>
      <c r="L47" s="8">
        <f>FC_TRA_RAIL_E!L47+FC_TRA_ROAD_E!L47+FC_TRA_DAVI_E!L47+FC_TRA_DNAVI_E!L47+FC_TRA_PIPE_E!L47</f>
        <v>0</v>
      </c>
      <c r="M47" s="8">
        <f>FC_TRA_RAIL_E!M47+FC_TRA_ROAD_E!M47+FC_TRA_DAVI_E!M47+FC_TRA_DNAVI_E!M47+FC_TRA_PIPE_E!M47</f>
        <v>0</v>
      </c>
      <c r="N47" s="8">
        <f>FC_TRA_RAIL_E!N47+FC_TRA_ROAD_E!N47+FC_TRA_DAVI_E!N47+FC_TRA_DNAVI_E!N47+FC_TRA_PIPE_E!N47</f>
        <v>0</v>
      </c>
      <c r="O47" s="8">
        <f>FC_TRA_RAIL_E!O47+FC_TRA_ROAD_E!O47+FC_TRA_DAVI_E!O47+FC_TRA_DNAVI_E!O47+FC_TRA_PIPE_E!O47</f>
        <v>0</v>
      </c>
      <c r="P47" s="8">
        <f>FC_TRA_RAIL_E!P47+FC_TRA_ROAD_E!P47+FC_TRA_DAVI_E!P47+FC_TRA_DNAVI_E!P47+FC_TRA_PIPE_E!P47</f>
        <v>0</v>
      </c>
      <c r="Q47" s="8">
        <f>FC_TRA_RAIL_E!Q47+FC_TRA_ROAD_E!Q47+FC_TRA_DAVI_E!Q47+FC_TRA_DNAVI_E!Q47+FC_TRA_PIPE_E!Q47</f>
        <v>0</v>
      </c>
      <c r="R47" s="8">
        <f>FC_TRA_RAIL_E!R47+FC_TRA_ROAD_E!R47+FC_TRA_DAVI_E!R47+FC_TRA_DNAVI_E!R47+FC_TRA_PIPE_E!R47</f>
        <v>0</v>
      </c>
      <c r="S47" s="8">
        <f>FC_TRA_RAIL_E!S47+FC_TRA_ROAD_E!S47+FC_TRA_DAVI_E!S47+FC_TRA_DNAVI_E!S47+FC_TRA_PIPE_E!S47</f>
        <v>0</v>
      </c>
      <c r="T47" s="8">
        <f>FC_TRA_RAIL_E!T47+FC_TRA_ROAD_E!T47+FC_TRA_DAVI_E!T47+FC_TRA_DNAVI_E!T47+FC_TRA_PIPE_E!T47</f>
        <v>0</v>
      </c>
      <c r="U47" s="8">
        <f>FC_TRA_RAIL_E!U47+FC_TRA_ROAD_E!U47+FC_TRA_DAVI_E!U47+FC_TRA_DNAVI_E!U47+FC_TRA_PIPE_E!U47</f>
        <v>0</v>
      </c>
      <c r="V47" s="8">
        <f>FC_TRA_RAIL_E!V47+FC_TRA_ROAD_E!V47+FC_TRA_DAVI_E!V47+FC_TRA_DNAVI_E!V47+FC_TRA_PIPE_E!V47</f>
        <v>0</v>
      </c>
      <c r="W47" s="8">
        <f>FC_TRA_RAIL_E!W47+FC_TRA_ROAD_E!W47+FC_TRA_DAVI_E!W47+FC_TRA_DNAVI_E!W47+FC_TRA_PIPE_E!W47</f>
        <v>0</v>
      </c>
      <c r="X47" s="8">
        <f>FC_TRA_RAIL_E!X47+FC_TRA_ROAD_E!X47+FC_TRA_DAVI_E!X47+FC_TRA_DNAVI_E!X47+FC_TRA_PIPE_E!X47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FC_TRA_RAIL_E!C48+FC_TRA_ROAD_E!C48+FC_TRA_DAVI_E!C48+FC_TRA_DNAVI_E!C48+FC_TRA_PIPE_E!C48</f>
        <v>0</v>
      </c>
      <c r="D48" s="8">
        <f>FC_TRA_RAIL_E!D48+FC_TRA_ROAD_E!D48+FC_TRA_DAVI_E!D48+FC_TRA_DNAVI_E!D48+FC_TRA_PIPE_E!D48</f>
        <v>0</v>
      </c>
      <c r="E48" s="8">
        <f>FC_TRA_RAIL_E!E48+FC_TRA_ROAD_E!E48+FC_TRA_DAVI_E!E48+FC_TRA_DNAVI_E!E48+FC_TRA_PIPE_E!E48</f>
        <v>0</v>
      </c>
      <c r="F48" s="8">
        <f>FC_TRA_RAIL_E!F48+FC_TRA_ROAD_E!F48+FC_TRA_DAVI_E!F48+FC_TRA_DNAVI_E!F48+FC_TRA_PIPE_E!F48</f>
        <v>0</v>
      </c>
      <c r="G48" s="8">
        <f>FC_TRA_RAIL_E!G48+FC_TRA_ROAD_E!G48+FC_TRA_DAVI_E!G48+FC_TRA_DNAVI_E!G48+FC_TRA_PIPE_E!G48</f>
        <v>0</v>
      </c>
      <c r="H48" s="8">
        <f>FC_TRA_RAIL_E!H48+FC_TRA_ROAD_E!H48+FC_TRA_DAVI_E!H48+FC_TRA_DNAVI_E!H48+FC_TRA_PIPE_E!H48</f>
        <v>0</v>
      </c>
      <c r="I48" s="8">
        <f>FC_TRA_RAIL_E!I48+FC_TRA_ROAD_E!I48+FC_TRA_DAVI_E!I48+FC_TRA_DNAVI_E!I48+FC_TRA_PIPE_E!I48</f>
        <v>0</v>
      </c>
      <c r="J48" s="8">
        <f>FC_TRA_RAIL_E!J48+FC_TRA_ROAD_E!J48+FC_TRA_DAVI_E!J48+FC_TRA_DNAVI_E!J48+FC_TRA_PIPE_E!J48</f>
        <v>0</v>
      </c>
      <c r="K48" s="8">
        <f>FC_TRA_RAIL_E!K48+FC_TRA_ROAD_E!K48+FC_TRA_DAVI_E!K48+FC_TRA_DNAVI_E!K48+FC_TRA_PIPE_E!K48</f>
        <v>0</v>
      </c>
      <c r="L48" s="8">
        <f>FC_TRA_RAIL_E!L48+FC_TRA_ROAD_E!L48+FC_TRA_DAVI_E!L48+FC_TRA_DNAVI_E!L48+FC_TRA_PIPE_E!L48</f>
        <v>0</v>
      </c>
      <c r="M48" s="8">
        <f>FC_TRA_RAIL_E!M48+FC_TRA_ROAD_E!M48+FC_TRA_DAVI_E!M48+FC_TRA_DNAVI_E!M48+FC_TRA_PIPE_E!M48</f>
        <v>0</v>
      </c>
      <c r="N48" s="8">
        <f>FC_TRA_RAIL_E!N48+FC_TRA_ROAD_E!N48+FC_TRA_DAVI_E!N48+FC_TRA_DNAVI_E!N48+FC_TRA_PIPE_E!N48</f>
        <v>0</v>
      </c>
      <c r="O48" s="8">
        <f>FC_TRA_RAIL_E!O48+FC_TRA_ROAD_E!O48+FC_TRA_DAVI_E!O48+FC_TRA_DNAVI_E!O48+FC_TRA_PIPE_E!O48</f>
        <v>0</v>
      </c>
      <c r="P48" s="8">
        <f>FC_TRA_RAIL_E!P48+FC_TRA_ROAD_E!P48+FC_TRA_DAVI_E!P48+FC_TRA_DNAVI_E!P48+FC_TRA_PIPE_E!P48</f>
        <v>0</v>
      </c>
      <c r="Q48" s="8">
        <f>FC_TRA_RAIL_E!Q48+FC_TRA_ROAD_E!Q48+FC_TRA_DAVI_E!Q48+FC_TRA_DNAVI_E!Q48+FC_TRA_PIPE_E!Q48</f>
        <v>0</v>
      </c>
      <c r="R48" s="8">
        <f>FC_TRA_RAIL_E!R48+FC_TRA_ROAD_E!R48+FC_TRA_DAVI_E!R48+FC_TRA_DNAVI_E!R48+FC_TRA_PIPE_E!R48</f>
        <v>0</v>
      </c>
      <c r="S48" s="8">
        <f>FC_TRA_RAIL_E!S48+FC_TRA_ROAD_E!S48+FC_TRA_DAVI_E!S48+FC_TRA_DNAVI_E!S48+FC_TRA_PIPE_E!S48</f>
        <v>0</v>
      </c>
      <c r="T48" s="8">
        <f>FC_TRA_RAIL_E!T48+FC_TRA_ROAD_E!T48+FC_TRA_DAVI_E!T48+FC_TRA_DNAVI_E!T48+FC_TRA_PIPE_E!T48</f>
        <v>0</v>
      </c>
      <c r="U48" s="8">
        <f>FC_TRA_RAIL_E!U48+FC_TRA_ROAD_E!U48+FC_TRA_DAVI_E!U48+FC_TRA_DNAVI_E!U48+FC_TRA_PIPE_E!U48</f>
        <v>0</v>
      </c>
      <c r="V48" s="8">
        <f>FC_TRA_RAIL_E!V48+FC_TRA_ROAD_E!V48+FC_TRA_DAVI_E!V48+FC_TRA_DNAVI_E!V48+FC_TRA_PIPE_E!V48</f>
        <v>0</v>
      </c>
      <c r="W48" s="8">
        <f>FC_TRA_RAIL_E!W48+FC_TRA_ROAD_E!W48+FC_TRA_DAVI_E!W48+FC_TRA_DNAVI_E!W48+FC_TRA_PIPE_E!W48</f>
        <v>0</v>
      </c>
      <c r="X48" s="8">
        <f>FC_TRA_RAIL_E!X48+FC_TRA_ROAD_E!X48+FC_TRA_DAVI_E!X48+FC_TRA_DNAVI_E!X48+FC_TRA_PIPE_E!X48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FC_TRA_RAIL_E!C49+FC_TRA_ROAD_E!C49+FC_TRA_DAVI_E!C49+FC_TRA_DNAVI_E!C49+FC_TRA_PIPE_E!C49</f>
        <v>0</v>
      </c>
      <c r="D49" s="8">
        <f>FC_TRA_RAIL_E!D49+FC_TRA_ROAD_E!D49+FC_TRA_DAVI_E!D49+FC_TRA_DNAVI_E!D49+FC_TRA_PIPE_E!D49</f>
        <v>0</v>
      </c>
      <c r="E49" s="8">
        <f>FC_TRA_RAIL_E!E49+FC_TRA_ROAD_E!E49+FC_TRA_DAVI_E!E49+FC_TRA_DNAVI_E!E49+FC_TRA_PIPE_E!E49</f>
        <v>0</v>
      </c>
      <c r="F49" s="8">
        <f>FC_TRA_RAIL_E!F49+FC_TRA_ROAD_E!F49+FC_TRA_DAVI_E!F49+FC_TRA_DNAVI_E!F49+FC_TRA_PIPE_E!F49</f>
        <v>0</v>
      </c>
      <c r="G49" s="8">
        <f>FC_TRA_RAIL_E!G49+FC_TRA_ROAD_E!G49+FC_TRA_DAVI_E!G49+FC_TRA_DNAVI_E!G49+FC_TRA_PIPE_E!G49</f>
        <v>0</v>
      </c>
      <c r="H49" s="8">
        <f>FC_TRA_RAIL_E!H49+FC_TRA_ROAD_E!H49+FC_TRA_DAVI_E!H49+FC_TRA_DNAVI_E!H49+FC_TRA_PIPE_E!H49</f>
        <v>0</v>
      </c>
      <c r="I49" s="8">
        <f>FC_TRA_RAIL_E!I49+FC_TRA_ROAD_E!I49+FC_TRA_DAVI_E!I49+FC_TRA_DNAVI_E!I49+FC_TRA_PIPE_E!I49</f>
        <v>0</v>
      </c>
      <c r="J49" s="8">
        <f>FC_TRA_RAIL_E!J49+FC_TRA_ROAD_E!J49+FC_TRA_DAVI_E!J49+FC_TRA_DNAVI_E!J49+FC_TRA_PIPE_E!J49</f>
        <v>0</v>
      </c>
      <c r="K49" s="8">
        <f>FC_TRA_RAIL_E!K49+FC_TRA_ROAD_E!K49+FC_TRA_DAVI_E!K49+FC_TRA_DNAVI_E!K49+FC_TRA_PIPE_E!K49</f>
        <v>0</v>
      </c>
      <c r="L49" s="8">
        <f>FC_TRA_RAIL_E!L49+FC_TRA_ROAD_E!L49+FC_TRA_DAVI_E!L49+FC_TRA_DNAVI_E!L49+FC_TRA_PIPE_E!L49</f>
        <v>0</v>
      </c>
      <c r="M49" s="8">
        <f>FC_TRA_RAIL_E!M49+FC_TRA_ROAD_E!M49+FC_TRA_DAVI_E!M49+FC_TRA_DNAVI_E!M49+FC_TRA_PIPE_E!M49</f>
        <v>0</v>
      </c>
      <c r="N49" s="8">
        <f>FC_TRA_RAIL_E!N49+FC_TRA_ROAD_E!N49+FC_TRA_DAVI_E!N49+FC_TRA_DNAVI_E!N49+FC_TRA_PIPE_E!N49</f>
        <v>0</v>
      </c>
      <c r="O49" s="8">
        <f>FC_TRA_RAIL_E!O49+FC_TRA_ROAD_E!O49+FC_TRA_DAVI_E!O49+FC_TRA_DNAVI_E!O49+FC_TRA_PIPE_E!O49</f>
        <v>0</v>
      </c>
      <c r="P49" s="8">
        <f>FC_TRA_RAIL_E!P49+FC_TRA_ROAD_E!P49+FC_TRA_DAVI_E!P49+FC_TRA_DNAVI_E!P49+FC_TRA_PIPE_E!P49</f>
        <v>0</v>
      </c>
      <c r="Q49" s="8">
        <f>FC_TRA_RAIL_E!Q49+FC_TRA_ROAD_E!Q49+FC_TRA_DAVI_E!Q49+FC_TRA_DNAVI_E!Q49+FC_TRA_PIPE_E!Q49</f>
        <v>0</v>
      </c>
      <c r="R49" s="8">
        <f>FC_TRA_RAIL_E!R49+FC_TRA_ROAD_E!R49+FC_TRA_DAVI_E!R49+FC_TRA_DNAVI_E!R49+FC_TRA_PIPE_E!R49</f>
        <v>0</v>
      </c>
      <c r="S49" s="8">
        <f>FC_TRA_RAIL_E!S49+FC_TRA_ROAD_E!S49+FC_TRA_DAVI_E!S49+FC_TRA_DNAVI_E!S49+FC_TRA_PIPE_E!S49</f>
        <v>0</v>
      </c>
      <c r="T49" s="8">
        <f>FC_TRA_RAIL_E!T49+FC_TRA_ROAD_E!T49+FC_TRA_DAVI_E!T49+FC_TRA_DNAVI_E!T49+FC_TRA_PIPE_E!T49</f>
        <v>0</v>
      </c>
      <c r="U49" s="8">
        <f>FC_TRA_RAIL_E!U49+FC_TRA_ROAD_E!U49+FC_TRA_DAVI_E!U49+FC_TRA_DNAVI_E!U49+FC_TRA_PIPE_E!U49</f>
        <v>0</v>
      </c>
      <c r="V49" s="8">
        <f>FC_TRA_RAIL_E!V49+FC_TRA_ROAD_E!V49+FC_TRA_DAVI_E!V49+FC_TRA_DNAVI_E!V49+FC_TRA_PIPE_E!V49</f>
        <v>0</v>
      </c>
      <c r="W49" s="8">
        <f>FC_TRA_RAIL_E!W49+FC_TRA_ROAD_E!W49+FC_TRA_DAVI_E!W49+FC_TRA_DNAVI_E!W49+FC_TRA_PIPE_E!W49</f>
        <v>0</v>
      </c>
      <c r="X49" s="8">
        <f>FC_TRA_RAIL_E!X49+FC_TRA_ROAD_E!X49+FC_TRA_DAVI_E!X49+FC_TRA_DNAVI_E!X49+FC_TRA_PIPE_E!X49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FC_TRA_RAIL_E!C50+FC_TRA_ROAD_E!C50+FC_TRA_DAVI_E!C50+FC_TRA_DNAVI_E!C50+FC_TRA_PIPE_E!C50</f>
        <v>0</v>
      </c>
      <c r="D50" s="8">
        <f>FC_TRA_RAIL_E!D50+FC_TRA_ROAD_E!D50+FC_TRA_DAVI_E!D50+FC_TRA_DNAVI_E!D50+FC_TRA_PIPE_E!D50</f>
        <v>0</v>
      </c>
      <c r="E50" s="8">
        <f>FC_TRA_RAIL_E!E50+FC_TRA_ROAD_E!E50+FC_TRA_DAVI_E!E50+FC_TRA_DNAVI_E!E50+FC_TRA_PIPE_E!E50</f>
        <v>0</v>
      </c>
      <c r="F50" s="8">
        <f>FC_TRA_RAIL_E!F50+FC_TRA_ROAD_E!F50+FC_TRA_DAVI_E!F50+FC_TRA_DNAVI_E!F50+FC_TRA_PIPE_E!F50</f>
        <v>0</v>
      </c>
      <c r="G50" s="8">
        <f>FC_TRA_RAIL_E!G50+FC_TRA_ROAD_E!G50+FC_TRA_DAVI_E!G50+FC_TRA_DNAVI_E!G50+FC_TRA_PIPE_E!G50</f>
        <v>0</v>
      </c>
      <c r="H50" s="8">
        <f>FC_TRA_RAIL_E!H50+FC_TRA_ROAD_E!H50+FC_TRA_DAVI_E!H50+FC_TRA_DNAVI_E!H50+FC_TRA_PIPE_E!H50</f>
        <v>0</v>
      </c>
      <c r="I50" s="8">
        <f>FC_TRA_RAIL_E!I50+FC_TRA_ROAD_E!I50+FC_TRA_DAVI_E!I50+FC_TRA_DNAVI_E!I50+FC_TRA_PIPE_E!I50</f>
        <v>0</v>
      </c>
      <c r="J50" s="8">
        <f>FC_TRA_RAIL_E!J50+FC_TRA_ROAD_E!J50+FC_TRA_DAVI_E!J50+FC_TRA_DNAVI_E!J50+FC_TRA_PIPE_E!J50</f>
        <v>0</v>
      </c>
      <c r="K50" s="8">
        <f>FC_TRA_RAIL_E!K50+FC_TRA_ROAD_E!K50+FC_TRA_DAVI_E!K50+FC_TRA_DNAVI_E!K50+FC_TRA_PIPE_E!K50</f>
        <v>0</v>
      </c>
      <c r="L50" s="8">
        <f>FC_TRA_RAIL_E!L50+FC_TRA_ROAD_E!L50+FC_TRA_DAVI_E!L50+FC_TRA_DNAVI_E!L50+FC_TRA_PIPE_E!L50</f>
        <v>0</v>
      </c>
      <c r="M50" s="8">
        <f>FC_TRA_RAIL_E!M50+FC_TRA_ROAD_E!M50+FC_TRA_DAVI_E!M50+FC_TRA_DNAVI_E!M50+FC_TRA_PIPE_E!M50</f>
        <v>0</v>
      </c>
      <c r="N50" s="8">
        <f>FC_TRA_RAIL_E!N50+FC_TRA_ROAD_E!N50+FC_TRA_DAVI_E!N50+FC_TRA_DNAVI_E!N50+FC_TRA_PIPE_E!N50</f>
        <v>0</v>
      </c>
      <c r="O50" s="8">
        <f>FC_TRA_RAIL_E!O50+FC_TRA_ROAD_E!O50+FC_TRA_DAVI_E!O50+FC_TRA_DNAVI_E!O50+FC_TRA_PIPE_E!O50</f>
        <v>0</v>
      </c>
      <c r="P50" s="8">
        <f>FC_TRA_RAIL_E!P50+FC_TRA_ROAD_E!P50+FC_TRA_DAVI_E!P50+FC_TRA_DNAVI_E!P50+FC_TRA_PIPE_E!P50</f>
        <v>0</v>
      </c>
      <c r="Q50" s="8">
        <f>FC_TRA_RAIL_E!Q50+FC_TRA_ROAD_E!Q50+FC_TRA_DAVI_E!Q50+FC_TRA_DNAVI_E!Q50+FC_TRA_PIPE_E!Q50</f>
        <v>0</v>
      </c>
      <c r="R50" s="8">
        <f>FC_TRA_RAIL_E!R50+FC_TRA_ROAD_E!R50+FC_TRA_DAVI_E!R50+FC_TRA_DNAVI_E!R50+FC_TRA_PIPE_E!R50</f>
        <v>0</v>
      </c>
      <c r="S50" s="8">
        <f>FC_TRA_RAIL_E!S50+FC_TRA_ROAD_E!S50+FC_TRA_DAVI_E!S50+FC_TRA_DNAVI_E!S50+FC_TRA_PIPE_E!S50</f>
        <v>0</v>
      </c>
      <c r="T50" s="8">
        <f>FC_TRA_RAIL_E!T50+FC_TRA_ROAD_E!T50+FC_TRA_DAVI_E!T50+FC_TRA_DNAVI_E!T50+FC_TRA_PIPE_E!T50</f>
        <v>0</v>
      </c>
      <c r="U50" s="8">
        <f>FC_TRA_RAIL_E!U50+FC_TRA_ROAD_E!U50+FC_TRA_DAVI_E!U50+FC_TRA_DNAVI_E!U50+FC_TRA_PIPE_E!U50</f>
        <v>0</v>
      </c>
      <c r="V50" s="8">
        <f>FC_TRA_RAIL_E!V50+FC_TRA_ROAD_E!V50+FC_TRA_DAVI_E!V50+FC_TRA_DNAVI_E!V50+FC_TRA_PIPE_E!V50</f>
        <v>0</v>
      </c>
      <c r="W50" s="8">
        <f>FC_TRA_RAIL_E!W50+FC_TRA_ROAD_E!W50+FC_TRA_DAVI_E!W50+FC_TRA_DNAVI_E!W50+FC_TRA_PIPE_E!W50</f>
        <v>0</v>
      </c>
      <c r="X50" s="8">
        <f>FC_TRA_RAIL_E!X50+FC_TRA_ROAD_E!X50+FC_TRA_DAVI_E!X50+FC_TRA_DNAVI_E!X50+FC_TRA_PIPE_E!X50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FC_TRA_RAIL_E!C51+FC_TRA_ROAD_E!C51+FC_TRA_DAVI_E!C51+FC_TRA_DNAVI_E!C51+FC_TRA_PIPE_E!C51</f>
        <v>0</v>
      </c>
      <c r="D51" s="27">
        <f>FC_TRA_RAIL_E!D51+FC_TRA_ROAD_E!D51+FC_TRA_DAVI_E!D51+FC_TRA_DNAVI_E!D51+FC_TRA_PIPE_E!D51</f>
        <v>0</v>
      </c>
      <c r="E51" s="27">
        <f>FC_TRA_RAIL_E!E51+FC_TRA_ROAD_E!E51+FC_TRA_DAVI_E!E51+FC_TRA_DNAVI_E!E51+FC_TRA_PIPE_E!E51</f>
        <v>0</v>
      </c>
      <c r="F51" s="27">
        <f>FC_TRA_RAIL_E!F51+FC_TRA_ROAD_E!F51+FC_TRA_DAVI_E!F51+FC_TRA_DNAVI_E!F51+FC_TRA_PIPE_E!F51</f>
        <v>0</v>
      </c>
      <c r="G51" s="27">
        <f>FC_TRA_RAIL_E!G51+FC_TRA_ROAD_E!G51+FC_TRA_DAVI_E!G51+FC_TRA_DNAVI_E!G51+FC_TRA_PIPE_E!G51</f>
        <v>0</v>
      </c>
      <c r="H51" s="27">
        <f>FC_TRA_RAIL_E!H51+FC_TRA_ROAD_E!H51+FC_TRA_DAVI_E!H51+FC_TRA_DNAVI_E!H51+FC_TRA_PIPE_E!H51</f>
        <v>0</v>
      </c>
      <c r="I51" s="27">
        <f>FC_TRA_RAIL_E!I51+FC_TRA_ROAD_E!I51+FC_TRA_DAVI_E!I51+FC_TRA_DNAVI_E!I51+FC_TRA_PIPE_E!I51</f>
        <v>0</v>
      </c>
      <c r="J51" s="27">
        <f>FC_TRA_RAIL_E!J51+FC_TRA_ROAD_E!J51+FC_TRA_DAVI_E!J51+FC_TRA_DNAVI_E!J51+FC_TRA_PIPE_E!J51</f>
        <v>0</v>
      </c>
      <c r="K51" s="27">
        <f>FC_TRA_RAIL_E!K51+FC_TRA_ROAD_E!K51+FC_TRA_DAVI_E!K51+FC_TRA_DNAVI_E!K51+FC_TRA_PIPE_E!K51</f>
        <v>0</v>
      </c>
      <c r="L51" s="27">
        <f>FC_TRA_RAIL_E!L51+FC_TRA_ROAD_E!L51+FC_TRA_DAVI_E!L51+FC_TRA_DNAVI_E!L51+FC_TRA_PIPE_E!L51</f>
        <v>0</v>
      </c>
      <c r="M51" s="27">
        <f>FC_TRA_RAIL_E!M51+FC_TRA_ROAD_E!M51+FC_TRA_DAVI_E!M51+FC_TRA_DNAVI_E!M51+FC_TRA_PIPE_E!M51</f>
        <v>0</v>
      </c>
      <c r="N51" s="27">
        <f>FC_TRA_RAIL_E!N51+FC_TRA_ROAD_E!N51+FC_TRA_DAVI_E!N51+FC_TRA_DNAVI_E!N51+FC_TRA_PIPE_E!N51</f>
        <v>0</v>
      </c>
      <c r="O51" s="27">
        <f>FC_TRA_RAIL_E!O51+FC_TRA_ROAD_E!O51+FC_TRA_DAVI_E!O51+FC_TRA_DNAVI_E!O51+FC_TRA_PIPE_E!O51</f>
        <v>0</v>
      </c>
      <c r="P51" s="27">
        <f>FC_TRA_RAIL_E!P51+FC_TRA_ROAD_E!P51+FC_TRA_DAVI_E!P51+FC_TRA_DNAVI_E!P51+FC_TRA_PIPE_E!P51</f>
        <v>0</v>
      </c>
      <c r="Q51" s="27">
        <f>FC_TRA_RAIL_E!Q51+FC_TRA_ROAD_E!Q51+FC_TRA_DAVI_E!Q51+FC_TRA_DNAVI_E!Q51+FC_TRA_PIPE_E!Q51</f>
        <v>0</v>
      </c>
      <c r="R51" s="27">
        <f>FC_TRA_RAIL_E!R51+FC_TRA_ROAD_E!R51+FC_TRA_DAVI_E!R51+FC_TRA_DNAVI_E!R51+FC_TRA_PIPE_E!R51</f>
        <v>0</v>
      </c>
      <c r="S51" s="27">
        <f>FC_TRA_RAIL_E!S51+FC_TRA_ROAD_E!S51+FC_TRA_DAVI_E!S51+FC_TRA_DNAVI_E!S51+FC_TRA_PIPE_E!S51</f>
        <v>0</v>
      </c>
      <c r="T51" s="27">
        <f>FC_TRA_RAIL_E!T51+FC_TRA_ROAD_E!T51+FC_TRA_DAVI_E!T51+FC_TRA_DNAVI_E!T51+FC_TRA_PIPE_E!T51</f>
        <v>0</v>
      </c>
      <c r="U51" s="27">
        <f>FC_TRA_RAIL_E!U51+FC_TRA_ROAD_E!U51+FC_TRA_DAVI_E!U51+FC_TRA_DNAVI_E!U51+FC_TRA_PIPE_E!U51</f>
        <v>0</v>
      </c>
      <c r="V51" s="27">
        <f>FC_TRA_RAIL_E!V51+FC_TRA_ROAD_E!V51+FC_TRA_DAVI_E!V51+FC_TRA_DNAVI_E!V51+FC_TRA_PIPE_E!V51</f>
        <v>0</v>
      </c>
      <c r="W51" s="27">
        <f>FC_TRA_RAIL_E!W51+FC_TRA_ROAD_E!W51+FC_TRA_DAVI_E!W51+FC_TRA_DNAVI_E!W51+FC_TRA_PIPE_E!W51</f>
        <v>0</v>
      </c>
      <c r="X51" s="27">
        <f>FC_TRA_RAIL_E!X51+FC_TRA_ROAD_E!X51+FC_TRA_DAVI_E!X51+FC_TRA_DNAVI_E!X51+FC_TRA_PIPE_E!X51</f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V52" si="19">SUM(C53:C54)</f>
        <v>0</v>
      </c>
      <c r="D52" s="27">
        <f t="shared" si="19"/>
        <v>0</v>
      </c>
      <c r="E52" s="27">
        <f t="shared" si="19"/>
        <v>0</v>
      </c>
      <c r="F52" s="27">
        <f t="shared" si="19"/>
        <v>0</v>
      </c>
      <c r="G52" s="27">
        <f t="shared" si="19"/>
        <v>0</v>
      </c>
      <c r="H52" s="27">
        <f t="shared" si="19"/>
        <v>0</v>
      </c>
      <c r="I52" s="27">
        <f t="shared" si="19"/>
        <v>0</v>
      </c>
      <c r="J52" s="27">
        <f t="shared" si="19"/>
        <v>0</v>
      </c>
      <c r="K52" s="27">
        <f t="shared" si="19"/>
        <v>0</v>
      </c>
      <c r="L52" s="27">
        <f t="shared" si="19"/>
        <v>0</v>
      </c>
      <c r="M52" s="27">
        <f t="shared" si="19"/>
        <v>0</v>
      </c>
      <c r="N52" s="27">
        <f t="shared" si="19"/>
        <v>0</v>
      </c>
      <c r="O52" s="27">
        <f t="shared" si="19"/>
        <v>0</v>
      </c>
      <c r="P52" s="27">
        <f t="shared" si="19"/>
        <v>0</v>
      </c>
      <c r="Q52" s="27">
        <f t="shared" si="19"/>
        <v>0</v>
      </c>
      <c r="R52" s="27">
        <f t="shared" si="19"/>
        <v>0</v>
      </c>
      <c r="S52" s="27">
        <f t="shared" si="19"/>
        <v>0</v>
      </c>
      <c r="T52" s="27">
        <f t="shared" si="19"/>
        <v>0</v>
      </c>
      <c r="U52" s="27">
        <f t="shared" si="19"/>
        <v>0</v>
      </c>
      <c r="V52" s="27">
        <f t="shared" si="19"/>
        <v>0</v>
      </c>
      <c r="W52" s="27">
        <f t="shared" ref="W52:X52" si="20">SUM(W53:W54)</f>
        <v>0</v>
      </c>
      <c r="X52" s="27">
        <f t="shared" si="20"/>
        <v>0</v>
      </c>
    </row>
    <row r="53" spans="1:24" ht="11.25" customHeight="1" x14ac:dyDescent="0.2">
      <c r="A53" s="29" t="s">
        <v>116</v>
      </c>
      <c r="B53" s="7" t="s">
        <v>117</v>
      </c>
      <c r="C53" s="8">
        <f>FC_TRA_RAIL_E!C53+FC_TRA_ROAD_E!C53+FC_TRA_DAVI_E!C53+FC_TRA_DNAVI_E!C53+FC_TRA_PIPE_E!C53</f>
        <v>0</v>
      </c>
      <c r="D53" s="8">
        <f>FC_TRA_RAIL_E!D53+FC_TRA_ROAD_E!D53+FC_TRA_DAVI_E!D53+FC_TRA_DNAVI_E!D53+FC_TRA_PIPE_E!D53</f>
        <v>0</v>
      </c>
      <c r="E53" s="8">
        <f>FC_TRA_RAIL_E!E53+FC_TRA_ROAD_E!E53+FC_TRA_DAVI_E!E53+FC_TRA_DNAVI_E!E53+FC_TRA_PIPE_E!E53</f>
        <v>0</v>
      </c>
      <c r="F53" s="8">
        <f>FC_TRA_RAIL_E!F53+FC_TRA_ROAD_E!F53+FC_TRA_DAVI_E!F53+FC_TRA_DNAVI_E!F53+FC_TRA_PIPE_E!F53</f>
        <v>0</v>
      </c>
      <c r="G53" s="8">
        <f>FC_TRA_RAIL_E!G53+FC_TRA_ROAD_E!G53+FC_TRA_DAVI_E!G53+FC_TRA_DNAVI_E!G53+FC_TRA_PIPE_E!G53</f>
        <v>0</v>
      </c>
      <c r="H53" s="8">
        <f>FC_TRA_RAIL_E!H53+FC_TRA_ROAD_E!H53+FC_TRA_DAVI_E!H53+FC_TRA_DNAVI_E!H53+FC_TRA_PIPE_E!H53</f>
        <v>0</v>
      </c>
      <c r="I53" s="8">
        <f>FC_TRA_RAIL_E!I53+FC_TRA_ROAD_E!I53+FC_TRA_DAVI_E!I53+FC_TRA_DNAVI_E!I53+FC_TRA_PIPE_E!I53</f>
        <v>0</v>
      </c>
      <c r="J53" s="8">
        <f>FC_TRA_RAIL_E!J53+FC_TRA_ROAD_E!J53+FC_TRA_DAVI_E!J53+FC_TRA_DNAVI_E!J53+FC_TRA_PIPE_E!J53</f>
        <v>0</v>
      </c>
      <c r="K53" s="8">
        <f>FC_TRA_RAIL_E!K53+FC_TRA_ROAD_E!K53+FC_TRA_DAVI_E!K53+FC_TRA_DNAVI_E!K53+FC_TRA_PIPE_E!K53</f>
        <v>0</v>
      </c>
      <c r="L53" s="8">
        <f>FC_TRA_RAIL_E!L53+FC_TRA_ROAD_E!L53+FC_TRA_DAVI_E!L53+FC_TRA_DNAVI_E!L53+FC_TRA_PIPE_E!L53</f>
        <v>0</v>
      </c>
      <c r="M53" s="8">
        <f>FC_TRA_RAIL_E!M53+FC_TRA_ROAD_E!M53+FC_TRA_DAVI_E!M53+FC_TRA_DNAVI_E!M53+FC_TRA_PIPE_E!M53</f>
        <v>0</v>
      </c>
      <c r="N53" s="8">
        <f>FC_TRA_RAIL_E!N53+FC_TRA_ROAD_E!N53+FC_TRA_DAVI_E!N53+FC_TRA_DNAVI_E!N53+FC_TRA_PIPE_E!N53</f>
        <v>0</v>
      </c>
      <c r="O53" s="8">
        <f>FC_TRA_RAIL_E!O53+FC_TRA_ROAD_E!O53+FC_TRA_DAVI_E!O53+FC_TRA_DNAVI_E!O53+FC_TRA_PIPE_E!O53</f>
        <v>0</v>
      </c>
      <c r="P53" s="8">
        <f>FC_TRA_RAIL_E!P53+FC_TRA_ROAD_E!P53+FC_TRA_DAVI_E!P53+FC_TRA_DNAVI_E!P53+FC_TRA_PIPE_E!P53</f>
        <v>0</v>
      </c>
      <c r="Q53" s="8">
        <f>FC_TRA_RAIL_E!Q53+FC_TRA_ROAD_E!Q53+FC_TRA_DAVI_E!Q53+FC_TRA_DNAVI_E!Q53+FC_TRA_PIPE_E!Q53</f>
        <v>0</v>
      </c>
      <c r="R53" s="8">
        <f>FC_TRA_RAIL_E!R53+FC_TRA_ROAD_E!R53+FC_TRA_DAVI_E!R53+FC_TRA_DNAVI_E!R53+FC_TRA_PIPE_E!R53</f>
        <v>0</v>
      </c>
      <c r="S53" s="8">
        <f>FC_TRA_RAIL_E!S53+FC_TRA_ROAD_E!S53+FC_TRA_DAVI_E!S53+FC_TRA_DNAVI_E!S53+FC_TRA_PIPE_E!S53</f>
        <v>0</v>
      </c>
      <c r="T53" s="8">
        <f>FC_TRA_RAIL_E!T53+FC_TRA_ROAD_E!T53+FC_TRA_DAVI_E!T53+FC_TRA_DNAVI_E!T53+FC_TRA_PIPE_E!T53</f>
        <v>0</v>
      </c>
      <c r="U53" s="8">
        <f>FC_TRA_RAIL_E!U53+FC_TRA_ROAD_E!U53+FC_TRA_DAVI_E!U53+FC_TRA_DNAVI_E!U53+FC_TRA_PIPE_E!U53</f>
        <v>0</v>
      </c>
      <c r="V53" s="8">
        <f>FC_TRA_RAIL_E!V53+FC_TRA_ROAD_E!V53+FC_TRA_DAVI_E!V53+FC_TRA_DNAVI_E!V53+FC_TRA_PIPE_E!V53</f>
        <v>0</v>
      </c>
      <c r="W53" s="8">
        <f>FC_TRA_RAIL_E!W53+FC_TRA_ROAD_E!W53+FC_TRA_DAVI_E!W53+FC_TRA_DNAVI_E!W53+FC_TRA_PIPE_E!W53</f>
        <v>0</v>
      </c>
      <c r="X53" s="8">
        <f>FC_TRA_RAIL_E!X53+FC_TRA_ROAD_E!X53+FC_TRA_DAVI_E!X53+FC_TRA_DNAVI_E!X53+FC_TRA_PIPE_E!X53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FC_TRA_RAIL_E!C54+FC_TRA_ROAD_E!C54+FC_TRA_DAVI_E!C54+FC_TRA_DNAVI_E!C54+FC_TRA_PIPE_E!C54</f>
        <v>0</v>
      </c>
      <c r="D54" s="45">
        <f>FC_TRA_RAIL_E!D54+FC_TRA_ROAD_E!D54+FC_TRA_DAVI_E!D54+FC_TRA_DNAVI_E!D54+FC_TRA_PIPE_E!D54</f>
        <v>0</v>
      </c>
      <c r="E54" s="45">
        <f>FC_TRA_RAIL_E!E54+FC_TRA_ROAD_E!E54+FC_TRA_DAVI_E!E54+FC_TRA_DNAVI_E!E54+FC_TRA_PIPE_E!E54</f>
        <v>0</v>
      </c>
      <c r="F54" s="45">
        <f>FC_TRA_RAIL_E!F54+FC_TRA_ROAD_E!F54+FC_TRA_DAVI_E!F54+FC_TRA_DNAVI_E!F54+FC_TRA_PIPE_E!F54</f>
        <v>0</v>
      </c>
      <c r="G54" s="45">
        <f>FC_TRA_RAIL_E!G54+FC_TRA_ROAD_E!G54+FC_TRA_DAVI_E!G54+FC_TRA_DNAVI_E!G54+FC_TRA_PIPE_E!G54</f>
        <v>0</v>
      </c>
      <c r="H54" s="45">
        <f>FC_TRA_RAIL_E!H54+FC_TRA_ROAD_E!H54+FC_TRA_DAVI_E!H54+FC_TRA_DNAVI_E!H54+FC_TRA_PIPE_E!H54</f>
        <v>0</v>
      </c>
      <c r="I54" s="45">
        <f>FC_TRA_RAIL_E!I54+FC_TRA_ROAD_E!I54+FC_TRA_DAVI_E!I54+FC_TRA_DNAVI_E!I54+FC_TRA_PIPE_E!I54</f>
        <v>0</v>
      </c>
      <c r="J54" s="45">
        <f>FC_TRA_RAIL_E!J54+FC_TRA_ROAD_E!J54+FC_TRA_DAVI_E!J54+FC_TRA_DNAVI_E!J54+FC_TRA_PIPE_E!J54</f>
        <v>0</v>
      </c>
      <c r="K54" s="45">
        <f>FC_TRA_RAIL_E!K54+FC_TRA_ROAD_E!K54+FC_TRA_DAVI_E!K54+FC_TRA_DNAVI_E!K54+FC_TRA_PIPE_E!K54</f>
        <v>0</v>
      </c>
      <c r="L54" s="45">
        <f>FC_TRA_RAIL_E!L54+FC_TRA_ROAD_E!L54+FC_TRA_DAVI_E!L54+FC_TRA_DNAVI_E!L54+FC_TRA_PIPE_E!L54</f>
        <v>0</v>
      </c>
      <c r="M54" s="45">
        <f>FC_TRA_RAIL_E!M54+FC_TRA_ROAD_E!M54+FC_TRA_DAVI_E!M54+FC_TRA_DNAVI_E!M54+FC_TRA_PIPE_E!M54</f>
        <v>0</v>
      </c>
      <c r="N54" s="45">
        <f>FC_TRA_RAIL_E!N54+FC_TRA_ROAD_E!N54+FC_TRA_DAVI_E!N54+FC_TRA_DNAVI_E!N54+FC_TRA_PIPE_E!N54</f>
        <v>0</v>
      </c>
      <c r="O54" s="45">
        <f>FC_TRA_RAIL_E!O54+FC_TRA_ROAD_E!O54+FC_TRA_DAVI_E!O54+FC_TRA_DNAVI_E!O54+FC_TRA_PIPE_E!O54</f>
        <v>0</v>
      </c>
      <c r="P54" s="45">
        <f>FC_TRA_RAIL_E!P54+FC_TRA_ROAD_E!P54+FC_TRA_DAVI_E!P54+FC_TRA_DNAVI_E!P54+FC_TRA_PIPE_E!P54</f>
        <v>0</v>
      </c>
      <c r="Q54" s="45">
        <f>FC_TRA_RAIL_E!Q54+FC_TRA_ROAD_E!Q54+FC_TRA_DAVI_E!Q54+FC_TRA_DNAVI_E!Q54+FC_TRA_PIPE_E!Q54</f>
        <v>0</v>
      </c>
      <c r="R54" s="45">
        <f>FC_TRA_RAIL_E!R54+FC_TRA_ROAD_E!R54+FC_TRA_DAVI_E!R54+FC_TRA_DNAVI_E!R54+FC_TRA_PIPE_E!R54</f>
        <v>0</v>
      </c>
      <c r="S54" s="45">
        <f>FC_TRA_RAIL_E!S54+FC_TRA_ROAD_E!S54+FC_TRA_DAVI_E!S54+FC_TRA_DNAVI_E!S54+FC_TRA_PIPE_E!S54</f>
        <v>0</v>
      </c>
      <c r="T54" s="45">
        <f>FC_TRA_RAIL_E!T54+FC_TRA_ROAD_E!T54+FC_TRA_DAVI_E!T54+FC_TRA_DNAVI_E!T54+FC_TRA_PIPE_E!T54</f>
        <v>0</v>
      </c>
      <c r="U54" s="45">
        <f>FC_TRA_RAIL_E!U54+FC_TRA_ROAD_E!U54+FC_TRA_DAVI_E!U54+FC_TRA_DNAVI_E!U54+FC_TRA_PIPE_E!U54</f>
        <v>0</v>
      </c>
      <c r="V54" s="45">
        <f>FC_TRA_RAIL_E!V54+FC_TRA_ROAD_E!V54+FC_TRA_DAVI_E!V54+FC_TRA_DNAVI_E!V54+FC_TRA_PIPE_E!V54</f>
        <v>0</v>
      </c>
      <c r="W54" s="45">
        <f>FC_TRA_RAIL_E!W54+FC_TRA_ROAD_E!W54+FC_TRA_DAVI_E!W54+FC_TRA_DNAVI_E!W54+FC_TRA_PIPE_E!W54</f>
        <v>0</v>
      </c>
      <c r="X54" s="45">
        <f>FC_TRA_RAIL_E!X54+FC_TRA_ROAD_E!X54+FC_TRA_DAVI_E!X54+FC_TRA_DNAVI_E!X54+FC_TRA_PIPE_E!X54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0</v>
      </c>
      <c r="D61" s="49">
        <f t="shared" si="21"/>
        <v>0</v>
      </c>
      <c r="E61" s="49">
        <f t="shared" si="21"/>
        <v>0</v>
      </c>
      <c r="F61" s="49">
        <f t="shared" si="21"/>
        <v>0</v>
      </c>
      <c r="G61" s="49">
        <f t="shared" si="21"/>
        <v>0</v>
      </c>
      <c r="H61" s="49">
        <f t="shared" si="21"/>
        <v>0</v>
      </c>
      <c r="I61" s="49">
        <f t="shared" si="21"/>
        <v>0</v>
      </c>
      <c r="J61" s="49">
        <f t="shared" si="21"/>
        <v>2.6196566400000001</v>
      </c>
      <c r="K61" s="49">
        <f t="shared" si="21"/>
        <v>41.913486720000002</v>
      </c>
      <c r="L61" s="49">
        <f t="shared" si="21"/>
        <v>44.533143359999983</v>
      </c>
      <c r="M61" s="49">
        <f t="shared" si="21"/>
        <v>44.533143359999983</v>
      </c>
      <c r="N61" s="49">
        <f t="shared" si="21"/>
        <v>47.152799999999999</v>
      </c>
      <c r="O61" s="49">
        <f t="shared" si="21"/>
        <v>47.152799999999999</v>
      </c>
      <c r="P61" s="49">
        <f t="shared" si="21"/>
        <v>44.533143359999983</v>
      </c>
      <c r="Q61" s="49">
        <f t="shared" si="21"/>
        <v>28.815713279999997</v>
      </c>
      <c r="R61" s="49">
        <f t="shared" si="21"/>
        <v>28.815713279999997</v>
      </c>
      <c r="S61" s="49">
        <f t="shared" si="21"/>
        <v>26.196056640000002</v>
      </c>
      <c r="T61" s="49">
        <f t="shared" si="21"/>
        <v>25.40236032</v>
      </c>
      <c r="U61" s="49">
        <f t="shared" si="21"/>
        <v>26.531223840000003</v>
      </c>
      <c r="V61" s="49">
        <f t="shared" si="21"/>
        <v>31.833492479999993</v>
      </c>
      <c r="W61" s="49">
        <f t="shared" si="21"/>
        <v>73.329740640000011</v>
      </c>
      <c r="X61" s="49">
        <f t="shared" si="21"/>
        <v>72.23554080000001</v>
      </c>
    </row>
    <row r="62" spans="1:24" ht="11.25" customHeight="1" x14ac:dyDescent="0.2">
      <c r="A62" s="50" t="s">
        <v>92</v>
      </c>
      <c r="B62" s="51" t="s">
        <v>93</v>
      </c>
      <c r="C62" s="52">
        <f>FC_TRA_RAIL_E!C62+FC_TRA_ROAD_E!C62+FC_TRA_DAVI_E!C62+FC_TRA_DNAVI_E!C62+FC_TRA_PIPE_E!C62</f>
        <v>0</v>
      </c>
      <c r="D62" s="52">
        <f>FC_TRA_RAIL_E!D62+FC_TRA_ROAD_E!D62+FC_TRA_DAVI_E!D62+FC_TRA_DNAVI_E!D62+FC_TRA_PIPE_E!D62</f>
        <v>0</v>
      </c>
      <c r="E62" s="52">
        <f>FC_TRA_RAIL_E!E62+FC_TRA_ROAD_E!E62+FC_TRA_DAVI_E!E62+FC_TRA_DNAVI_E!E62+FC_TRA_PIPE_E!E62</f>
        <v>0</v>
      </c>
      <c r="F62" s="52">
        <f>FC_TRA_RAIL_E!F62+FC_TRA_ROAD_E!F62+FC_TRA_DAVI_E!F62+FC_TRA_DNAVI_E!F62+FC_TRA_PIPE_E!F62</f>
        <v>0</v>
      </c>
      <c r="G62" s="52">
        <f>FC_TRA_RAIL_E!G62+FC_TRA_ROAD_E!G62+FC_TRA_DAVI_E!G62+FC_TRA_DNAVI_E!G62+FC_TRA_PIPE_E!G62</f>
        <v>0</v>
      </c>
      <c r="H62" s="52">
        <f>FC_TRA_RAIL_E!H62+FC_TRA_ROAD_E!H62+FC_TRA_DAVI_E!H62+FC_TRA_DNAVI_E!H62+FC_TRA_PIPE_E!H62</f>
        <v>0</v>
      </c>
      <c r="I62" s="52">
        <f>FC_TRA_RAIL_E!I62+FC_TRA_ROAD_E!I62+FC_TRA_DAVI_E!I62+FC_TRA_DNAVI_E!I62+FC_TRA_PIPE_E!I62</f>
        <v>0</v>
      </c>
      <c r="J62" s="52">
        <f>FC_TRA_RAIL_E!J62+FC_TRA_ROAD_E!J62+FC_TRA_DAVI_E!J62+FC_TRA_DNAVI_E!J62+FC_TRA_PIPE_E!J62</f>
        <v>0</v>
      </c>
      <c r="K62" s="52">
        <f>FC_TRA_RAIL_E!K62+FC_TRA_ROAD_E!K62+FC_TRA_DAVI_E!K62+FC_TRA_DNAVI_E!K62+FC_TRA_PIPE_E!K62</f>
        <v>0</v>
      </c>
      <c r="L62" s="52">
        <f>FC_TRA_RAIL_E!L62+FC_TRA_ROAD_E!L62+FC_TRA_DAVI_E!L62+FC_TRA_DNAVI_E!L62+FC_TRA_PIPE_E!L62</f>
        <v>0</v>
      </c>
      <c r="M62" s="52">
        <f>FC_TRA_RAIL_E!M62+FC_TRA_ROAD_E!M62+FC_TRA_DAVI_E!M62+FC_TRA_DNAVI_E!M62+FC_TRA_PIPE_E!M62</f>
        <v>0</v>
      </c>
      <c r="N62" s="52">
        <f>FC_TRA_RAIL_E!N62+FC_TRA_ROAD_E!N62+FC_TRA_DAVI_E!N62+FC_TRA_DNAVI_E!N62+FC_TRA_PIPE_E!N62</f>
        <v>0</v>
      </c>
      <c r="O62" s="52">
        <f>FC_TRA_RAIL_E!O62+FC_TRA_ROAD_E!O62+FC_TRA_DAVI_E!O62+FC_TRA_DNAVI_E!O62+FC_TRA_PIPE_E!O62</f>
        <v>0</v>
      </c>
      <c r="P62" s="52">
        <f>FC_TRA_RAIL_E!P62+FC_TRA_ROAD_E!P62+FC_TRA_DAVI_E!P62+FC_TRA_DNAVI_E!P62+FC_TRA_PIPE_E!P62</f>
        <v>0</v>
      </c>
      <c r="Q62" s="52">
        <f>FC_TRA_RAIL_E!Q62+FC_TRA_ROAD_E!Q62+FC_TRA_DAVI_E!Q62+FC_TRA_DNAVI_E!Q62+FC_TRA_PIPE_E!Q62</f>
        <v>0</v>
      </c>
      <c r="R62" s="52">
        <f>FC_TRA_RAIL_E!R62+FC_TRA_ROAD_E!R62+FC_TRA_DAVI_E!R62+FC_TRA_DNAVI_E!R62+FC_TRA_PIPE_E!R62</f>
        <v>0</v>
      </c>
      <c r="S62" s="52">
        <f>FC_TRA_RAIL_E!S62+FC_TRA_ROAD_E!S62+FC_TRA_DAVI_E!S62+FC_TRA_DNAVI_E!S62+FC_TRA_PIPE_E!S62</f>
        <v>0</v>
      </c>
      <c r="T62" s="52">
        <f>FC_TRA_RAIL_E!T62+FC_TRA_ROAD_E!T62+FC_TRA_DAVI_E!T62+FC_TRA_DNAVI_E!T62+FC_TRA_PIPE_E!T62</f>
        <v>0</v>
      </c>
      <c r="U62" s="52">
        <f>FC_TRA_RAIL_E!U62+FC_TRA_ROAD_E!U62+FC_TRA_DAVI_E!U62+FC_TRA_DNAVI_E!U62+FC_TRA_PIPE_E!U62</f>
        <v>0</v>
      </c>
      <c r="V62" s="52">
        <f>FC_TRA_RAIL_E!V62+FC_TRA_ROAD_E!V62+FC_TRA_DAVI_E!V62+FC_TRA_DNAVI_E!V62+FC_TRA_PIPE_E!V62</f>
        <v>0</v>
      </c>
      <c r="W62" s="52">
        <f>FC_TRA_RAIL_E!W62+FC_TRA_ROAD_E!W62+FC_TRA_DAVI_E!W62+FC_TRA_DNAVI_E!W62+FC_TRA_PIPE_E!W62</f>
        <v>0</v>
      </c>
      <c r="X62" s="52">
        <f>FC_TRA_RAIL_E!X62+FC_TRA_ROAD_E!X62+FC_TRA_DAVI_E!X62+FC_TRA_DNAVI_E!X62+FC_TRA_PIPE_E!X62</f>
        <v>0</v>
      </c>
    </row>
    <row r="63" spans="1:24" ht="11.25" customHeight="1" x14ac:dyDescent="0.2">
      <c r="A63" s="50" t="s">
        <v>94</v>
      </c>
      <c r="B63" s="51" t="s">
        <v>95</v>
      </c>
      <c r="C63" s="52">
        <f>FC_TRA_RAIL_E!C63+FC_TRA_ROAD_E!C63+FC_TRA_DAVI_E!C63+FC_TRA_DNAVI_E!C63+FC_TRA_PIPE_E!C63</f>
        <v>0</v>
      </c>
      <c r="D63" s="52">
        <f>FC_TRA_RAIL_E!D63+FC_TRA_ROAD_E!D63+FC_TRA_DAVI_E!D63+FC_TRA_DNAVI_E!D63+FC_TRA_PIPE_E!D63</f>
        <v>0</v>
      </c>
      <c r="E63" s="52">
        <f>FC_TRA_RAIL_E!E63+FC_TRA_ROAD_E!E63+FC_TRA_DAVI_E!E63+FC_TRA_DNAVI_E!E63+FC_TRA_PIPE_E!E63</f>
        <v>0</v>
      </c>
      <c r="F63" s="52">
        <f>FC_TRA_RAIL_E!F63+FC_TRA_ROAD_E!F63+FC_TRA_DAVI_E!F63+FC_TRA_DNAVI_E!F63+FC_TRA_PIPE_E!F63</f>
        <v>0</v>
      </c>
      <c r="G63" s="52">
        <f>FC_TRA_RAIL_E!G63+FC_TRA_ROAD_E!G63+FC_TRA_DAVI_E!G63+FC_TRA_DNAVI_E!G63+FC_TRA_PIPE_E!G63</f>
        <v>0</v>
      </c>
      <c r="H63" s="52">
        <f>FC_TRA_RAIL_E!H63+FC_TRA_ROAD_E!H63+FC_TRA_DAVI_E!H63+FC_TRA_DNAVI_E!H63+FC_TRA_PIPE_E!H63</f>
        <v>0</v>
      </c>
      <c r="I63" s="52">
        <f>FC_TRA_RAIL_E!I63+FC_TRA_ROAD_E!I63+FC_TRA_DAVI_E!I63+FC_TRA_DNAVI_E!I63+FC_TRA_PIPE_E!I63</f>
        <v>0</v>
      </c>
      <c r="J63" s="52">
        <f>FC_TRA_RAIL_E!J63+FC_TRA_ROAD_E!J63+FC_TRA_DAVI_E!J63+FC_TRA_DNAVI_E!J63+FC_TRA_PIPE_E!J63</f>
        <v>0</v>
      </c>
      <c r="K63" s="52">
        <f>FC_TRA_RAIL_E!K63+FC_TRA_ROAD_E!K63+FC_TRA_DAVI_E!K63+FC_TRA_DNAVI_E!K63+FC_TRA_PIPE_E!K63</f>
        <v>0</v>
      </c>
      <c r="L63" s="52">
        <f>FC_TRA_RAIL_E!L63+FC_TRA_ROAD_E!L63+FC_TRA_DAVI_E!L63+FC_TRA_DNAVI_E!L63+FC_TRA_PIPE_E!L63</f>
        <v>0</v>
      </c>
      <c r="M63" s="52">
        <f>FC_TRA_RAIL_E!M63+FC_TRA_ROAD_E!M63+FC_TRA_DAVI_E!M63+FC_TRA_DNAVI_E!M63+FC_TRA_PIPE_E!M63</f>
        <v>0</v>
      </c>
      <c r="N63" s="52">
        <f>FC_TRA_RAIL_E!N63+FC_TRA_ROAD_E!N63+FC_TRA_DAVI_E!N63+FC_TRA_DNAVI_E!N63+FC_TRA_PIPE_E!N63</f>
        <v>0</v>
      </c>
      <c r="O63" s="52">
        <f>FC_TRA_RAIL_E!O63+FC_TRA_ROAD_E!O63+FC_TRA_DAVI_E!O63+FC_TRA_DNAVI_E!O63+FC_TRA_PIPE_E!O63</f>
        <v>0</v>
      </c>
      <c r="P63" s="52">
        <f>FC_TRA_RAIL_E!P63+FC_TRA_ROAD_E!P63+FC_TRA_DAVI_E!P63+FC_TRA_DNAVI_E!P63+FC_TRA_PIPE_E!P63</f>
        <v>0</v>
      </c>
      <c r="Q63" s="52">
        <f>FC_TRA_RAIL_E!Q63+FC_TRA_ROAD_E!Q63+FC_TRA_DAVI_E!Q63+FC_TRA_DNAVI_E!Q63+FC_TRA_PIPE_E!Q63</f>
        <v>0</v>
      </c>
      <c r="R63" s="52">
        <f>FC_TRA_RAIL_E!R63+FC_TRA_ROAD_E!R63+FC_TRA_DAVI_E!R63+FC_TRA_DNAVI_E!R63+FC_TRA_PIPE_E!R63</f>
        <v>0</v>
      </c>
      <c r="S63" s="52">
        <f>FC_TRA_RAIL_E!S63+FC_TRA_ROAD_E!S63+FC_TRA_DAVI_E!S63+FC_TRA_DNAVI_E!S63+FC_TRA_PIPE_E!S63</f>
        <v>0</v>
      </c>
      <c r="T63" s="52">
        <f>FC_TRA_RAIL_E!T63+FC_TRA_ROAD_E!T63+FC_TRA_DAVI_E!T63+FC_TRA_DNAVI_E!T63+FC_TRA_PIPE_E!T63</f>
        <v>0</v>
      </c>
      <c r="U63" s="52">
        <f>FC_TRA_RAIL_E!U63+FC_TRA_ROAD_E!U63+FC_TRA_DAVI_E!U63+FC_TRA_DNAVI_E!U63+FC_TRA_PIPE_E!U63</f>
        <v>0</v>
      </c>
      <c r="V63" s="52">
        <f>FC_TRA_RAIL_E!V63+FC_TRA_ROAD_E!V63+FC_TRA_DAVI_E!V63+FC_TRA_DNAVI_E!V63+FC_TRA_PIPE_E!V63</f>
        <v>0</v>
      </c>
      <c r="W63" s="52">
        <f>FC_TRA_RAIL_E!W63+FC_TRA_ROAD_E!W63+FC_TRA_DAVI_E!W63+FC_TRA_DNAVI_E!W63+FC_TRA_PIPE_E!W63</f>
        <v>0</v>
      </c>
      <c r="X63" s="52">
        <f>FC_TRA_RAIL_E!X63+FC_TRA_ROAD_E!X63+FC_TRA_DAVI_E!X63+FC_TRA_DNAVI_E!X63+FC_TRA_PIPE_E!X63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FC_TRA_RAIL_E!C64+FC_TRA_ROAD_E!C64+FC_TRA_DAVI_E!C64+FC_TRA_DNAVI_E!C64+FC_TRA_PIPE_E!C64</f>
        <v>0</v>
      </c>
      <c r="D64" s="52">
        <f>FC_TRA_RAIL_E!D64+FC_TRA_ROAD_E!D64+FC_TRA_DAVI_E!D64+FC_TRA_DNAVI_E!D64+FC_TRA_PIPE_E!D64</f>
        <v>0</v>
      </c>
      <c r="E64" s="52">
        <f>FC_TRA_RAIL_E!E64+FC_TRA_ROAD_E!E64+FC_TRA_DAVI_E!E64+FC_TRA_DNAVI_E!E64+FC_TRA_PIPE_E!E64</f>
        <v>0</v>
      </c>
      <c r="F64" s="52">
        <f>FC_TRA_RAIL_E!F64+FC_TRA_ROAD_E!F64+FC_TRA_DAVI_E!F64+FC_TRA_DNAVI_E!F64+FC_TRA_PIPE_E!F64</f>
        <v>0</v>
      </c>
      <c r="G64" s="52">
        <f>FC_TRA_RAIL_E!G64+FC_TRA_ROAD_E!G64+FC_TRA_DAVI_E!G64+FC_TRA_DNAVI_E!G64+FC_TRA_PIPE_E!G64</f>
        <v>0</v>
      </c>
      <c r="H64" s="52">
        <f>FC_TRA_RAIL_E!H64+FC_TRA_ROAD_E!H64+FC_TRA_DAVI_E!H64+FC_TRA_DNAVI_E!H64+FC_TRA_PIPE_E!H64</f>
        <v>0</v>
      </c>
      <c r="I64" s="52">
        <f>FC_TRA_RAIL_E!I64+FC_TRA_ROAD_E!I64+FC_TRA_DAVI_E!I64+FC_TRA_DNAVI_E!I64+FC_TRA_PIPE_E!I64</f>
        <v>0</v>
      </c>
      <c r="J64" s="52">
        <f>FC_TRA_RAIL_E!J64+FC_TRA_ROAD_E!J64+FC_TRA_DAVI_E!J64+FC_TRA_DNAVI_E!J64+FC_TRA_PIPE_E!J64</f>
        <v>0</v>
      </c>
      <c r="K64" s="52">
        <f>FC_TRA_RAIL_E!K64+FC_TRA_ROAD_E!K64+FC_TRA_DAVI_E!K64+FC_TRA_DNAVI_E!K64+FC_TRA_PIPE_E!K64</f>
        <v>0</v>
      </c>
      <c r="L64" s="52">
        <f>FC_TRA_RAIL_E!L64+FC_TRA_ROAD_E!L64+FC_TRA_DAVI_E!L64+FC_TRA_DNAVI_E!L64+FC_TRA_PIPE_E!L64</f>
        <v>0</v>
      </c>
      <c r="M64" s="52">
        <f>FC_TRA_RAIL_E!M64+FC_TRA_ROAD_E!M64+FC_TRA_DAVI_E!M64+FC_TRA_DNAVI_E!M64+FC_TRA_PIPE_E!M64</f>
        <v>0</v>
      </c>
      <c r="N64" s="52">
        <f>FC_TRA_RAIL_E!N64+FC_TRA_ROAD_E!N64+FC_TRA_DAVI_E!N64+FC_TRA_DNAVI_E!N64+FC_TRA_PIPE_E!N64</f>
        <v>0</v>
      </c>
      <c r="O64" s="52">
        <f>FC_TRA_RAIL_E!O64+FC_TRA_ROAD_E!O64+FC_TRA_DAVI_E!O64+FC_TRA_DNAVI_E!O64+FC_TRA_PIPE_E!O64</f>
        <v>0</v>
      </c>
      <c r="P64" s="52">
        <f>FC_TRA_RAIL_E!P64+FC_TRA_ROAD_E!P64+FC_TRA_DAVI_E!P64+FC_TRA_DNAVI_E!P64+FC_TRA_PIPE_E!P64</f>
        <v>0</v>
      </c>
      <c r="Q64" s="52">
        <f>FC_TRA_RAIL_E!Q64+FC_TRA_ROAD_E!Q64+FC_TRA_DAVI_E!Q64+FC_TRA_DNAVI_E!Q64+FC_TRA_PIPE_E!Q64</f>
        <v>0</v>
      </c>
      <c r="R64" s="52">
        <f>FC_TRA_RAIL_E!R64+FC_TRA_ROAD_E!R64+FC_TRA_DAVI_E!R64+FC_TRA_DNAVI_E!R64+FC_TRA_PIPE_E!R64</f>
        <v>0</v>
      </c>
      <c r="S64" s="52">
        <f>FC_TRA_RAIL_E!S64+FC_TRA_ROAD_E!S64+FC_TRA_DAVI_E!S64+FC_TRA_DNAVI_E!S64+FC_TRA_PIPE_E!S64</f>
        <v>0</v>
      </c>
      <c r="T64" s="52">
        <f>FC_TRA_RAIL_E!T64+FC_TRA_ROAD_E!T64+FC_TRA_DAVI_E!T64+FC_TRA_DNAVI_E!T64+FC_TRA_PIPE_E!T64</f>
        <v>0</v>
      </c>
      <c r="U64" s="52">
        <f>FC_TRA_RAIL_E!U64+FC_TRA_ROAD_E!U64+FC_TRA_DAVI_E!U64+FC_TRA_DNAVI_E!U64+FC_TRA_PIPE_E!U64</f>
        <v>0</v>
      </c>
      <c r="V64" s="52">
        <f>FC_TRA_RAIL_E!V64+FC_TRA_ROAD_E!V64+FC_TRA_DAVI_E!V64+FC_TRA_DNAVI_E!V64+FC_TRA_PIPE_E!V64</f>
        <v>0</v>
      </c>
      <c r="W64" s="52">
        <f>FC_TRA_RAIL_E!W64+FC_TRA_ROAD_E!W64+FC_TRA_DAVI_E!W64+FC_TRA_DNAVI_E!W64+FC_TRA_PIPE_E!W64</f>
        <v>0</v>
      </c>
      <c r="X64" s="52">
        <f>FC_TRA_RAIL_E!X64+FC_TRA_ROAD_E!X64+FC_TRA_DAVI_E!X64+FC_TRA_DNAVI_E!X64+FC_TRA_PIPE_E!X64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FC_TRA_RAIL_E!C65+FC_TRA_ROAD_E!C65+FC_TRA_DAVI_E!C65+FC_TRA_DNAVI_E!C65+FC_TRA_PIPE_E!C65</f>
        <v>0</v>
      </c>
      <c r="D65" s="52">
        <f>FC_TRA_RAIL_E!D65+FC_TRA_ROAD_E!D65+FC_TRA_DAVI_E!D65+FC_TRA_DNAVI_E!D65+FC_TRA_PIPE_E!D65</f>
        <v>0</v>
      </c>
      <c r="E65" s="52">
        <f>FC_TRA_RAIL_E!E65+FC_TRA_ROAD_E!E65+FC_TRA_DAVI_E!E65+FC_TRA_DNAVI_E!E65+FC_TRA_PIPE_E!E65</f>
        <v>0</v>
      </c>
      <c r="F65" s="52">
        <f>FC_TRA_RAIL_E!F65+FC_TRA_ROAD_E!F65+FC_TRA_DAVI_E!F65+FC_TRA_DNAVI_E!F65+FC_TRA_PIPE_E!F65</f>
        <v>0</v>
      </c>
      <c r="G65" s="52">
        <f>FC_TRA_RAIL_E!G65+FC_TRA_ROAD_E!G65+FC_TRA_DAVI_E!G65+FC_TRA_DNAVI_E!G65+FC_TRA_PIPE_E!G65</f>
        <v>0</v>
      </c>
      <c r="H65" s="52">
        <f>FC_TRA_RAIL_E!H65+FC_TRA_ROAD_E!H65+FC_TRA_DAVI_E!H65+FC_TRA_DNAVI_E!H65+FC_TRA_PIPE_E!H65</f>
        <v>0</v>
      </c>
      <c r="I65" s="52">
        <f>FC_TRA_RAIL_E!I65+FC_TRA_ROAD_E!I65+FC_TRA_DAVI_E!I65+FC_TRA_DNAVI_E!I65+FC_TRA_PIPE_E!I65</f>
        <v>0</v>
      </c>
      <c r="J65" s="52">
        <f>FC_TRA_RAIL_E!J65+FC_TRA_ROAD_E!J65+FC_TRA_DAVI_E!J65+FC_TRA_DNAVI_E!J65+FC_TRA_PIPE_E!J65</f>
        <v>0</v>
      </c>
      <c r="K65" s="52">
        <f>FC_TRA_RAIL_E!K65+FC_TRA_ROAD_E!K65+FC_TRA_DAVI_E!K65+FC_TRA_DNAVI_E!K65+FC_TRA_PIPE_E!K65</f>
        <v>0</v>
      </c>
      <c r="L65" s="52">
        <f>FC_TRA_RAIL_E!L65+FC_TRA_ROAD_E!L65+FC_TRA_DAVI_E!L65+FC_TRA_DNAVI_E!L65+FC_TRA_PIPE_E!L65</f>
        <v>0</v>
      </c>
      <c r="M65" s="52">
        <f>FC_TRA_RAIL_E!M65+FC_TRA_ROAD_E!M65+FC_TRA_DAVI_E!M65+FC_TRA_DNAVI_E!M65+FC_TRA_PIPE_E!M65</f>
        <v>0</v>
      </c>
      <c r="N65" s="52">
        <f>FC_TRA_RAIL_E!N65+FC_TRA_ROAD_E!N65+FC_TRA_DAVI_E!N65+FC_TRA_DNAVI_E!N65+FC_TRA_PIPE_E!N65</f>
        <v>0</v>
      </c>
      <c r="O65" s="52">
        <f>FC_TRA_RAIL_E!O65+FC_TRA_ROAD_E!O65+FC_TRA_DAVI_E!O65+FC_TRA_DNAVI_E!O65+FC_TRA_PIPE_E!O65</f>
        <v>0</v>
      </c>
      <c r="P65" s="52">
        <f>FC_TRA_RAIL_E!P65+FC_TRA_ROAD_E!P65+FC_TRA_DAVI_E!P65+FC_TRA_DNAVI_E!P65+FC_TRA_PIPE_E!P65</f>
        <v>0</v>
      </c>
      <c r="Q65" s="52">
        <f>FC_TRA_RAIL_E!Q65+FC_TRA_ROAD_E!Q65+FC_TRA_DAVI_E!Q65+FC_TRA_DNAVI_E!Q65+FC_TRA_PIPE_E!Q65</f>
        <v>0</v>
      </c>
      <c r="R65" s="52">
        <f>FC_TRA_RAIL_E!R65+FC_TRA_ROAD_E!R65+FC_TRA_DAVI_E!R65+FC_TRA_DNAVI_E!R65+FC_TRA_PIPE_E!R65</f>
        <v>0</v>
      </c>
      <c r="S65" s="52">
        <f>FC_TRA_RAIL_E!S65+FC_TRA_ROAD_E!S65+FC_TRA_DAVI_E!S65+FC_TRA_DNAVI_E!S65+FC_TRA_PIPE_E!S65</f>
        <v>0</v>
      </c>
      <c r="T65" s="52">
        <f>FC_TRA_RAIL_E!T65+FC_TRA_ROAD_E!T65+FC_TRA_DAVI_E!T65+FC_TRA_DNAVI_E!T65+FC_TRA_PIPE_E!T65</f>
        <v>0</v>
      </c>
      <c r="U65" s="52">
        <f>FC_TRA_RAIL_E!U65+FC_TRA_ROAD_E!U65+FC_TRA_DAVI_E!U65+FC_TRA_DNAVI_E!U65+FC_TRA_PIPE_E!U65</f>
        <v>0</v>
      </c>
      <c r="V65" s="52">
        <f>FC_TRA_RAIL_E!V65+FC_TRA_ROAD_E!V65+FC_TRA_DAVI_E!V65+FC_TRA_DNAVI_E!V65+FC_TRA_PIPE_E!V65</f>
        <v>0</v>
      </c>
      <c r="W65" s="52">
        <f>FC_TRA_RAIL_E!W65+FC_TRA_ROAD_E!W65+FC_TRA_DAVI_E!W65+FC_TRA_DNAVI_E!W65+FC_TRA_PIPE_E!W65</f>
        <v>0</v>
      </c>
      <c r="X65" s="52">
        <f>FC_TRA_RAIL_E!X65+FC_TRA_ROAD_E!X65+FC_TRA_DAVI_E!X65+FC_TRA_DNAVI_E!X65+FC_TRA_PIPE_E!X65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FC_TRA_RAIL_E!C66+FC_TRA_ROAD_E!C66+FC_TRA_DAVI_E!C66+FC_TRA_DNAVI_E!C66+FC_TRA_PIPE_E!C66</f>
        <v>0</v>
      </c>
      <c r="D66" s="52">
        <f>FC_TRA_RAIL_E!D66+FC_TRA_ROAD_E!D66+FC_TRA_DAVI_E!D66+FC_TRA_DNAVI_E!D66+FC_TRA_PIPE_E!D66</f>
        <v>0</v>
      </c>
      <c r="E66" s="52">
        <f>FC_TRA_RAIL_E!E66+FC_TRA_ROAD_E!E66+FC_TRA_DAVI_E!E66+FC_TRA_DNAVI_E!E66+FC_TRA_PIPE_E!E66</f>
        <v>0</v>
      </c>
      <c r="F66" s="52">
        <f>FC_TRA_RAIL_E!F66+FC_TRA_ROAD_E!F66+FC_TRA_DAVI_E!F66+FC_TRA_DNAVI_E!F66+FC_TRA_PIPE_E!F66</f>
        <v>0</v>
      </c>
      <c r="G66" s="52">
        <f>FC_TRA_RAIL_E!G66+FC_TRA_ROAD_E!G66+FC_TRA_DAVI_E!G66+FC_TRA_DNAVI_E!G66+FC_TRA_PIPE_E!G66</f>
        <v>0</v>
      </c>
      <c r="H66" s="52">
        <f>FC_TRA_RAIL_E!H66+FC_TRA_ROAD_E!H66+FC_TRA_DAVI_E!H66+FC_TRA_DNAVI_E!H66+FC_TRA_PIPE_E!H66</f>
        <v>0</v>
      </c>
      <c r="I66" s="52">
        <f>FC_TRA_RAIL_E!I66+FC_TRA_ROAD_E!I66+FC_TRA_DAVI_E!I66+FC_TRA_DNAVI_E!I66+FC_TRA_PIPE_E!I66</f>
        <v>0</v>
      </c>
      <c r="J66" s="52">
        <f>FC_TRA_RAIL_E!J66+FC_TRA_ROAD_E!J66+FC_TRA_DAVI_E!J66+FC_TRA_DNAVI_E!J66+FC_TRA_PIPE_E!J66</f>
        <v>0</v>
      </c>
      <c r="K66" s="52">
        <f>FC_TRA_RAIL_E!K66+FC_TRA_ROAD_E!K66+FC_TRA_DAVI_E!K66+FC_TRA_DNAVI_E!K66+FC_TRA_PIPE_E!K66</f>
        <v>0</v>
      </c>
      <c r="L66" s="52">
        <f>FC_TRA_RAIL_E!L66+FC_TRA_ROAD_E!L66+FC_TRA_DAVI_E!L66+FC_TRA_DNAVI_E!L66+FC_TRA_PIPE_E!L66</f>
        <v>0</v>
      </c>
      <c r="M66" s="52">
        <f>FC_TRA_RAIL_E!M66+FC_TRA_ROAD_E!M66+FC_TRA_DAVI_E!M66+FC_TRA_DNAVI_E!M66+FC_TRA_PIPE_E!M66</f>
        <v>0</v>
      </c>
      <c r="N66" s="52">
        <f>FC_TRA_RAIL_E!N66+FC_TRA_ROAD_E!N66+FC_TRA_DAVI_E!N66+FC_TRA_DNAVI_E!N66+FC_TRA_PIPE_E!N66</f>
        <v>0</v>
      </c>
      <c r="O66" s="52">
        <f>FC_TRA_RAIL_E!O66+FC_TRA_ROAD_E!O66+FC_TRA_DAVI_E!O66+FC_TRA_DNAVI_E!O66+FC_TRA_PIPE_E!O66</f>
        <v>0</v>
      </c>
      <c r="P66" s="52">
        <f>FC_TRA_RAIL_E!P66+FC_TRA_ROAD_E!P66+FC_TRA_DAVI_E!P66+FC_TRA_DNAVI_E!P66+FC_TRA_PIPE_E!P66</f>
        <v>0</v>
      </c>
      <c r="Q66" s="52">
        <f>FC_TRA_RAIL_E!Q66+FC_TRA_ROAD_E!Q66+FC_TRA_DAVI_E!Q66+FC_TRA_DNAVI_E!Q66+FC_TRA_PIPE_E!Q66</f>
        <v>0</v>
      </c>
      <c r="R66" s="52">
        <f>FC_TRA_RAIL_E!R66+FC_TRA_ROAD_E!R66+FC_TRA_DAVI_E!R66+FC_TRA_DNAVI_E!R66+FC_TRA_PIPE_E!R66</f>
        <v>0</v>
      </c>
      <c r="S66" s="52">
        <f>FC_TRA_RAIL_E!S66+FC_TRA_ROAD_E!S66+FC_TRA_DAVI_E!S66+FC_TRA_DNAVI_E!S66+FC_TRA_PIPE_E!S66</f>
        <v>0</v>
      </c>
      <c r="T66" s="52">
        <f>FC_TRA_RAIL_E!T66+FC_TRA_ROAD_E!T66+FC_TRA_DAVI_E!T66+FC_TRA_DNAVI_E!T66+FC_TRA_PIPE_E!T66</f>
        <v>0</v>
      </c>
      <c r="U66" s="52">
        <f>FC_TRA_RAIL_E!U66+FC_TRA_ROAD_E!U66+FC_TRA_DAVI_E!U66+FC_TRA_DNAVI_E!U66+FC_TRA_PIPE_E!U66</f>
        <v>0</v>
      </c>
      <c r="V66" s="52">
        <f>FC_TRA_RAIL_E!V66+FC_TRA_ROAD_E!V66+FC_TRA_DAVI_E!V66+FC_TRA_DNAVI_E!V66+FC_TRA_PIPE_E!V66</f>
        <v>0</v>
      </c>
      <c r="W66" s="52">
        <f>FC_TRA_RAIL_E!W66+FC_TRA_ROAD_E!W66+FC_TRA_DAVI_E!W66+FC_TRA_DNAVI_E!W66+FC_TRA_PIPE_E!W66</f>
        <v>0</v>
      </c>
      <c r="X66" s="52">
        <f>FC_TRA_RAIL_E!X66+FC_TRA_ROAD_E!X66+FC_TRA_DAVI_E!X66+FC_TRA_DNAVI_E!X66+FC_TRA_PIPE_E!X66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FC_TRA_RAIL_E!C67+FC_TRA_ROAD_E!C67+FC_TRA_DAVI_E!C67+FC_TRA_DNAVI_E!C67+FC_TRA_PIPE_E!C67</f>
        <v>0</v>
      </c>
      <c r="D67" s="52">
        <f>FC_TRA_RAIL_E!D67+FC_TRA_ROAD_E!D67+FC_TRA_DAVI_E!D67+FC_TRA_DNAVI_E!D67+FC_TRA_PIPE_E!D67</f>
        <v>0</v>
      </c>
      <c r="E67" s="52">
        <f>FC_TRA_RAIL_E!E67+FC_TRA_ROAD_E!E67+FC_TRA_DAVI_E!E67+FC_TRA_DNAVI_E!E67+FC_TRA_PIPE_E!E67</f>
        <v>0</v>
      </c>
      <c r="F67" s="52">
        <f>FC_TRA_RAIL_E!F67+FC_TRA_ROAD_E!F67+FC_TRA_DAVI_E!F67+FC_TRA_DNAVI_E!F67+FC_TRA_PIPE_E!F67</f>
        <v>0</v>
      </c>
      <c r="G67" s="52">
        <f>FC_TRA_RAIL_E!G67+FC_TRA_ROAD_E!G67+FC_TRA_DAVI_E!G67+FC_TRA_DNAVI_E!G67+FC_TRA_PIPE_E!G67</f>
        <v>0</v>
      </c>
      <c r="H67" s="52">
        <f>FC_TRA_RAIL_E!H67+FC_TRA_ROAD_E!H67+FC_TRA_DAVI_E!H67+FC_TRA_DNAVI_E!H67+FC_TRA_PIPE_E!H67</f>
        <v>0</v>
      </c>
      <c r="I67" s="52">
        <f>FC_TRA_RAIL_E!I67+FC_TRA_ROAD_E!I67+FC_TRA_DAVI_E!I67+FC_TRA_DNAVI_E!I67+FC_TRA_PIPE_E!I67</f>
        <v>0</v>
      </c>
      <c r="J67" s="52">
        <f>FC_TRA_RAIL_E!J67+FC_TRA_ROAD_E!J67+FC_TRA_DAVI_E!J67+FC_TRA_DNAVI_E!J67+FC_TRA_PIPE_E!J67</f>
        <v>0</v>
      </c>
      <c r="K67" s="52">
        <f>FC_TRA_RAIL_E!K67+FC_TRA_ROAD_E!K67+FC_TRA_DAVI_E!K67+FC_TRA_DNAVI_E!K67+FC_TRA_PIPE_E!K67</f>
        <v>0</v>
      </c>
      <c r="L67" s="52">
        <f>FC_TRA_RAIL_E!L67+FC_TRA_ROAD_E!L67+FC_TRA_DAVI_E!L67+FC_TRA_DNAVI_E!L67+FC_TRA_PIPE_E!L67</f>
        <v>0</v>
      </c>
      <c r="M67" s="52">
        <f>FC_TRA_RAIL_E!M67+FC_TRA_ROAD_E!M67+FC_TRA_DAVI_E!M67+FC_TRA_DNAVI_E!M67+FC_TRA_PIPE_E!M67</f>
        <v>0</v>
      </c>
      <c r="N67" s="52">
        <f>FC_TRA_RAIL_E!N67+FC_TRA_ROAD_E!N67+FC_TRA_DAVI_E!N67+FC_TRA_DNAVI_E!N67+FC_TRA_PIPE_E!N67</f>
        <v>0</v>
      </c>
      <c r="O67" s="52">
        <f>FC_TRA_RAIL_E!O67+FC_TRA_ROAD_E!O67+FC_TRA_DAVI_E!O67+FC_TRA_DNAVI_E!O67+FC_TRA_PIPE_E!O67</f>
        <v>0</v>
      </c>
      <c r="P67" s="52">
        <f>FC_TRA_RAIL_E!P67+FC_TRA_ROAD_E!P67+FC_TRA_DAVI_E!P67+FC_TRA_DNAVI_E!P67+FC_TRA_PIPE_E!P67</f>
        <v>0</v>
      </c>
      <c r="Q67" s="52">
        <f>FC_TRA_RAIL_E!Q67+FC_TRA_ROAD_E!Q67+FC_TRA_DAVI_E!Q67+FC_TRA_DNAVI_E!Q67+FC_TRA_PIPE_E!Q67</f>
        <v>0</v>
      </c>
      <c r="R67" s="52">
        <f>FC_TRA_RAIL_E!R67+FC_TRA_ROAD_E!R67+FC_TRA_DAVI_E!R67+FC_TRA_DNAVI_E!R67+FC_TRA_PIPE_E!R67</f>
        <v>0</v>
      </c>
      <c r="S67" s="52">
        <f>FC_TRA_RAIL_E!S67+FC_TRA_ROAD_E!S67+FC_TRA_DAVI_E!S67+FC_TRA_DNAVI_E!S67+FC_TRA_PIPE_E!S67</f>
        <v>0</v>
      </c>
      <c r="T67" s="52">
        <f>FC_TRA_RAIL_E!T67+FC_TRA_ROAD_E!T67+FC_TRA_DAVI_E!T67+FC_TRA_DNAVI_E!T67+FC_TRA_PIPE_E!T67</f>
        <v>0</v>
      </c>
      <c r="U67" s="52">
        <f>FC_TRA_RAIL_E!U67+FC_TRA_ROAD_E!U67+FC_TRA_DAVI_E!U67+FC_TRA_DNAVI_E!U67+FC_TRA_PIPE_E!U67</f>
        <v>0</v>
      </c>
      <c r="V67" s="52">
        <f>FC_TRA_RAIL_E!V67+FC_TRA_ROAD_E!V67+FC_TRA_DAVI_E!V67+FC_TRA_DNAVI_E!V67+FC_TRA_PIPE_E!V67</f>
        <v>0</v>
      </c>
      <c r="W67" s="52">
        <f>FC_TRA_RAIL_E!W67+FC_TRA_ROAD_E!W67+FC_TRA_DAVI_E!W67+FC_TRA_DNAVI_E!W67+FC_TRA_PIPE_E!W67</f>
        <v>1.93275504</v>
      </c>
      <c r="X67" s="52">
        <f>FC_TRA_RAIL_E!X67+FC_TRA_ROAD_E!X67+FC_TRA_DAVI_E!X67+FC_TRA_DNAVI_E!X67+FC_TRA_PIPE_E!X67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FC_TRA_RAIL_E!C68+FC_TRA_ROAD_E!C68+FC_TRA_DAVI_E!C68+FC_TRA_DNAVI_E!C68+FC_TRA_PIPE_E!C68</f>
        <v>0</v>
      </c>
      <c r="D68" s="52">
        <f>FC_TRA_RAIL_E!D68+FC_TRA_ROAD_E!D68+FC_TRA_DAVI_E!D68+FC_TRA_DNAVI_E!D68+FC_TRA_PIPE_E!D68</f>
        <v>0</v>
      </c>
      <c r="E68" s="52">
        <f>FC_TRA_RAIL_E!E68+FC_TRA_ROAD_E!E68+FC_TRA_DAVI_E!E68+FC_TRA_DNAVI_E!E68+FC_TRA_PIPE_E!E68</f>
        <v>0</v>
      </c>
      <c r="F68" s="52">
        <f>FC_TRA_RAIL_E!F68+FC_TRA_ROAD_E!F68+FC_TRA_DAVI_E!F68+FC_TRA_DNAVI_E!F68+FC_TRA_PIPE_E!F68</f>
        <v>0</v>
      </c>
      <c r="G68" s="52">
        <f>FC_TRA_RAIL_E!G68+FC_TRA_ROAD_E!G68+FC_TRA_DAVI_E!G68+FC_TRA_DNAVI_E!G68+FC_TRA_PIPE_E!G68</f>
        <v>0</v>
      </c>
      <c r="H68" s="52">
        <f>FC_TRA_RAIL_E!H68+FC_TRA_ROAD_E!H68+FC_TRA_DAVI_E!H68+FC_TRA_DNAVI_E!H68+FC_TRA_PIPE_E!H68</f>
        <v>0</v>
      </c>
      <c r="I68" s="52">
        <f>FC_TRA_RAIL_E!I68+FC_TRA_ROAD_E!I68+FC_TRA_DAVI_E!I68+FC_TRA_DNAVI_E!I68+FC_TRA_PIPE_E!I68</f>
        <v>0</v>
      </c>
      <c r="J68" s="52">
        <f>FC_TRA_RAIL_E!J68+FC_TRA_ROAD_E!J68+FC_TRA_DAVI_E!J68+FC_TRA_DNAVI_E!J68+FC_TRA_PIPE_E!J68</f>
        <v>0</v>
      </c>
      <c r="K68" s="52">
        <f>FC_TRA_RAIL_E!K68+FC_TRA_ROAD_E!K68+FC_TRA_DAVI_E!K68+FC_TRA_DNAVI_E!K68+FC_TRA_PIPE_E!K68</f>
        <v>0</v>
      </c>
      <c r="L68" s="52">
        <f>FC_TRA_RAIL_E!L68+FC_TRA_ROAD_E!L68+FC_TRA_DAVI_E!L68+FC_TRA_DNAVI_E!L68+FC_TRA_PIPE_E!L68</f>
        <v>0</v>
      </c>
      <c r="M68" s="52">
        <f>FC_TRA_RAIL_E!M68+FC_TRA_ROAD_E!M68+FC_TRA_DAVI_E!M68+FC_TRA_DNAVI_E!M68+FC_TRA_PIPE_E!M68</f>
        <v>0</v>
      </c>
      <c r="N68" s="52">
        <f>FC_TRA_RAIL_E!N68+FC_TRA_ROAD_E!N68+FC_TRA_DAVI_E!N68+FC_TRA_DNAVI_E!N68+FC_TRA_PIPE_E!N68</f>
        <v>0</v>
      </c>
      <c r="O68" s="52">
        <f>FC_TRA_RAIL_E!O68+FC_TRA_ROAD_E!O68+FC_TRA_DAVI_E!O68+FC_TRA_DNAVI_E!O68+FC_TRA_PIPE_E!O68</f>
        <v>0</v>
      </c>
      <c r="P68" s="52">
        <f>FC_TRA_RAIL_E!P68+FC_TRA_ROAD_E!P68+FC_TRA_DAVI_E!P68+FC_TRA_DNAVI_E!P68+FC_TRA_PIPE_E!P68</f>
        <v>0</v>
      </c>
      <c r="Q68" s="52">
        <f>FC_TRA_RAIL_E!Q68+FC_TRA_ROAD_E!Q68+FC_TRA_DAVI_E!Q68+FC_TRA_DNAVI_E!Q68+FC_TRA_PIPE_E!Q68</f>
        <v>0</v>
      </c>
      <c r="R68" s="52">
        <f>FC_TRA_RAIL_E!R68+FC_TRA_ROAD_E!R68+FC_TRA_DAVI_E!R68+FC_TRA_DNAVI_E!R68+FC_TRA_PIPE_E!R68</f>
        <v>0</v>
      </c>
      <c r="S68" s="52">
        <f>FC_TRA_RAIL_E!S68+FC_TRA_ROAD_E!S68+FC_TRA_DAVI_E!S68+FC_TRA_DNAVI_E!S68+FC_TRA_PIPE_E!S68</f>
        <v>0</v>
      </c>
      <c r="T68" s="52">
        <f>FC_TRA_RAIL_E!T68+FC_TRA_ROAD_E!T68+FC_TRA_DAVI_E!T68+FC_TRA_DNAVI_E!T68+FC_TRA_PIPE_E!T68</f>
        <v>0</v>
      </c>
      <c r="U68" s="52">
        <f>FC_TRA_RAIL_E!U68+FC_TRA_ROAD_E!U68+FC_TRA_DAVI_E!U68+FC_TRA_DNAVI_E!U68+FC_TRA_PIPE_E!U68</f>
        <v>0</v>
      </c>
      <c r="V68" s="52">
        <f>FC_TRA_RAIL_E!V68+FC_TRA_ROAD_E!V68+FC_TRA_DAVI_E!V68+FC_TRA_DNAVI_E!V68+FC_TRA_PIPE_E!V68</f>
        <v>0</v>
      </c>
      <c r="W68" s="52">
        <f>FC_TRA_RAIL_E!W68+FC_TRA_ROAD_E!W68+FC_TRA_DAVI_E!W68+FC_TRA_DNAVI_E!W68+FC_TRA_PIPE_E!W68</f>
        <v>0</v>
      </c>
      <c r="X68" s="52">
        <f>FC_TRA_RAIL_E!X68+FC_TRA_ROAD_E!X68+FC_TRA_DAVI_E!X68+FC_TRA_DNAVI_E!X68+FC_TRA_PIPE_E!X68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FC_TRA_RAIL_E!C69+FC_TRA_ROAD_E!C69+FC_TRA_DAVI_E!C69+FC_TRA_DNAVI_E!C69+FC_TRA_PIPE_E!C69</f>
        <v>0</v>
      </c>
      <c r="D69" s="52">
        <f>FC_TRA_RAIL_E!D69+FC_TRA_ROAD_E!D69+FC_TRA_DAVI_E!D69+FC_TRA_DNAVI_E!D69+FC_TRA_PIPE_E!D69</f>
        <v>0</v>
      </c>
      <c r="E69" s="52">
        <f>FC_TRA_RAIL_E!E69+FC_TRA_ROAD_E!E69+FC_TRA_DAVI_E!E69+FC_TRA_DNAVI_E!E69+FC_TRA_PIPE_E!E69</f>
        <v>0</v>
      </c>
      <c r="F69" s="52">
        <f>FC_TRA_RAIL_E!F69+FC_TRA_ROAD_E!F69+FC_TRA_DAVI_E!F69+FC_TRA_DNAVI_E!F69+FC_TRA_PIPE_E!F69</f>
        <v>0</v>
      </c>
      <c r="G69" s="52">
        <f>FC_TRA_RAIL_E!G69+FC_TRA_ROAD_E!G69+FC_TRA_DAVI_E!G69+FC_TRA_DNAVI_E!G69+FC_TRA_PIPE_E!G69</f>
        <v>0</v>
      </c>
      <c r="H69" s="52">
        <f>FC_TRA_RAIL_E!H69+FC_TRA_ROAD_E!H69+FC_TRA_DAVI_E!H69+FC_TRA_DNAVI_E!H69+FC_TRA_PIPE_E!H69</f>
        <v>0</v>
      </c>
      <c r="I69" s="52">
        <f>FC_TRA_RAIL_E!I69+FC_TRA_ROAD_E!I69+FC_TRA_DAVI_E!I69+FC_TRA_DNAVI_E!I69+FC_TRA_PIPE_E!I69</f>
        <v>0</v>
      </c>
      <c r="J69" s="52">
        <f>FC_TRA_RAIL_E!J69+FC_TRA_ROAD_E!J69+FC_TRA_DAVI_E!J69+FC_TRA_DNAVI_E!J69+FC_TRA_PIPE_E!J69</f>
        <v>2.6196566400000001</v>
      </c>
      <c r="K69" s="52">
        <f>FC_TRA_RAIL_E!K69+FC_TRA_ROAD_E!K69+FC_TRA_DAVI_E!K69+FC_TRA_DNAVI_E!K69+FC_TRA_PIPE_E!K69</f>
        <v>41.913486720000002</v>
      </c>
      <c r="L69" s="52">
        <f>FC_TRA_RAIL_E!L69+FC_TRA_ROAD_E!L69+FC_TRA_DAVI_E!L69+FC_TRA_DNAVI_E!L69+FC_TRA_PIPE_E!L69</f>
        <v>44.533143359999983</v>
      </c>
      <c r="M69" s="52">
        <f>FC_TRA_RAIL_E!M69+FC_TRA_ROAD_E!M69+FC_TRA_DAVI_E!M69+FC_TRA_DNAVI_E!M69+FC_TRA_PIPE_E!M69</f>
        <v>44.533143359999983</v>
      </c>
      <c r="N69" s="52">
        <f>FC_TRA_RAIL_E!N69+FC_TRA_ROAD_E!N69+FC_TRA_DAVI_E!N69+FC_TRA_DNAVI_E!N69+FC_TRA_PIPE_E!N69</f>
        <v>47.152799999999999</v>
      </c>
      <c r="O69" s="52">
        <f>FC_TRA_RAIL_E!O69+FC_TRA_ROAD_E!O69+FC_TRA_DAVI_E!O69+FC_TRA_DNAVI_E!O69+FC_TRA_PIPE_E!O69</f>
        <v>47.152799999999999</v>
      </c>
      <c r="P69" s="52">
        <f>FC_TRA_RAIL_E!P69+FC_TRA_ROAD_E!P69+FC_TRA_DAVI_E!P69+FC_TRA_DNAVI_E!P69+FC_TRA_PIPE_E!P69</f>
        <v>44.533143359999983</v>
      </c>
      <c r="Q69" s="52">
        <f>FC_TRA_RAIL_E!Q69+FC_TRA_ROAD_E!Q69+FC_TRA_DAVI_E!Q69+FC_TRA_DNAVI_E!Q69+FC_TRA_PIPE_E!Q69</f>
        <v>28.815713279999997</v>
      </c>
      <c r="R69" s="52">
        <f>FC_TRA_RAIL_E!R69+FC_TRA_ROAD_E!R69+FC_TRA_DAVI_E!R69+FC_TRA_DNAVI_E!R69+FC_TRA_PIPE_E!R69</f>
        <v>28.815713279999997</v>
      </c>
      <c r="S69" s="52">
        <f>FC_TRA_RAIL_E!S69+FC_TRA_ROAD_E!S69+FC_TRA_DAVI_E!S69+FC_TRA_DNAVI_E!S69+FC_TRA_PIPE_E!S69</f>
        <v>26.196056640000002</v>
      </c>
      <c r="T69" s="52">
        <f>FC_TRA_RAIL_E!T69+FC_TRA_ROAD_E!T69+FC_TRA_DAVI_E!T69+FC_TRA_DNAVI_E!T69+FC_TRA_PIPE_E!T69</f>
        <v>25.40236032</v>
      </c>
      <c r="U69" s="52">
        <f>FC_TRA_RAIL_E!U69+FC_TRA_ROAD_E!U69+FC_TRA_DAVI_E!U69+FC_TRA_DNAVI_E!U69+FC_TRA_PIPE_E!U69</f>
        <v>26.531223840000003</v>
      </c>
      <c r="V69" s="52">
        <f>FC_TRA_RAIL_E!V69+FC_TRA_ROAD_E!V69+FC_TRA_DAVI_E!V69+FC_TRA_DNAVI_E!V69+FC_TRA_PIPE_E!V69</f>
        <v>31.833492479999993</v>
      </c>
      <c r="W69" s="52">
        <f>FC_TRA_RAIL_E!W69+FC_TRA_ROAD_E!W69+FC_TRA_DAVI_E!W69+FC_TRA_DNAVI_E!W69+FC_TRA_PIPE_E!W69</f>
        <v>71.396985600000008</v>
      </c>
      <c r="X69" s="52">
        <f>FC_TRA_RAIL_E!X69+FC_TRA_ROAD_E!X69+FC_TRA_DAVI_E!X69+FC_TRA_DNAVI_E!X69+FC_TRA_PIPE_E!X69</f>
        <v>72.23554080000001</v>
      </c>
    </row>
    <row r="70" spans="1:24" ht="11.25" customHeight="1" x14ac:dyDescent="0.2">
      <c r="A70" s="50" t="s">
        <v>108</v>
      </c>
      <c r="B70" s="51" t="s">
        <v>109</v>
      </c>
      <c r="C70" s="52">
        <f>FC_TRA_RAIL_E!C70+FC_TRA_ROAD_E!C70+FC_TRA_DAVI_E!C70+FC_TRA_DNAVI_E!C70+FC_TRA_PIPE_E!C70</f>
        <v>0</v>
      </c>
      <c r="D70" s="52">
        <f>FC_TRA_RAIL_E!D70+FC_TRA_ROAD_E!D70+FC_TRA_DAVI_E!D70+FC_TRA_DNAVI_E!D70+FC_TRA_PIPE_E!D70</f>
        <v>0</v>
      </c>
      <c r="E70" s="52">
        <f>FC_TRA_RAIL_E!E70+FC_TRA_ROAD_E!E70+FC_TRA_DAVI_E!E70+FC_TRA_DNAVI_E!E70+FC_TRA_PIPE_E!E70</f>
        <v>0</v>
      </c>
      <c r="F70" s="52">
        <f>FC_TRA_RAIL_E!F70+FC_TRA_ROAD_E!F70+FC_TRA_DAVI_E!F70+FC_TRA_DNAVI_E!F70+FC_TRA_PIPE_E!F70</f>
        <v>0</v>
      </c>
      <c r="G70" s="52">
        <f>FC_TRA_RAIL_E!G70+FC_TRA_ROAD_E!G70+FC_TRA_DAVI_E!G70+FC_TRA_DNAVI_E!G70+FC_TRA_PIPE_E!G70</f>
        <v>0</v>
      </c>
      <c r="H70" s="52">
        <f>FC_TRA_RAIL_E!H70+FC_TRA_ROAD_E!H70+FC_TRA_DAVI_E!H70+FC_TRA_DNAVI_E!H70+FC_TRA_PIPE_E!H70</f>
        <v>0</v>
      </c>
      <c r="I70" s="52">
        <f>FC_TRA_RAIL_E!I70+FC_TRA_ROAD_E!I70+FC_TRA_DAVI_E!I70+FC_TRA_DNAVI_E!I70+FC_TRA_PIPE_E!I70</f>
        <v>0</v>
      </c>
      <c r="J70" s="52">
        <f>FC_TRA_RAIL_E!J70+FC_TRA_ROAD_E!J70+FC_TRA_DAVI_E!J70+FC_TRA_DNAVI_E!J70+FC_TRA_PIPE_E!J70</f>
        <v>0</v>
      </c>
      <c r="K70" s="52">
        <f>FC_TRA_RAIL_E!K70+FC_TRA_ROAD_E!K70+FC_TRA_DAVI_E!K70+FC_TRA_DNAVI_E!K70+FC_TRA_PIPE_E!K70</f>
        <v>0</v>
      </c>
      <c r="L70" s="52">
        <f>FC_TRA_RAIL_E!L70+FC_TRA_ROAD_E!L70+FC_TRA_DAVI_E!L70+FC_TRA_DNAVI_E!L70+FC_TRA_PIPE_E!L70</f>
        <v>0</v>
      </c>
      <c r="M70" s="52">
        <f>FC_TRA_RAIL_E!M70+FC_TRA_ROAD_E!M70+FC_TRA_DAVI_E!M70+FC_TRA_DNAVI_E!M70+FC_TRA_PIPE_E!M70</f>
        <v>0</v>
      </c>
      <c r="N70" s="52">
        <f>FC_TRA_RAIL_E!N70+FC_TRA_ROAD_E!N70+FC_TRA_DAVI_E!N70+FC_TRA_DNAVI_E!N70+FC_TRA_PIPE_E!N70</f>
        <v>0</v>
      </c>
      <c r="O70" s="52">
        <f>FC_TRA_RAIL_E!O70+FC_TRA_ROAD_E!O70+FC_TRA_DAVI_E!O70+FC_TRA_DNAVI_E!O70+FC_TRA_PIPE_E!O70</f>
        <v>0</v>
      </c>
      <c r="P70" s="52">
        <f>FC_TRA_RAIL_E!P70+FC_TRA_ROAD_E!P70+FC_TRA_DAVI_E!P70+FC_TRA_DNAVI_E!P70+FC_TRA_PIPE_E!P70</f>
        <v>0</v>
      </c>
      <c r="Q70" s="52">
        <f>FC_TRA_RAIL_E!Q70+FC_TRA_ROAD_E!Q70+FC_TRA_DAVI_E!Q70+FC_TRA_DNAVI_E!Q70+FC_TRA_PIPE_E!Q70</f>
        <v>0</v>
      </c>
      <c r="R70" s="52">
        <f>FC_TRA_RAIL_E!R70+FC_TRA_ROAD_E!R70+FC_TRA_DAVI_E!R70+FC_TRA_DNAVI_E!R70+FC_TRA_PIPE_E!R70</f>
        <v>0</v>
      </c>
      <c r="S70" s="52">
        <f>FC_TRA_RAIL_E!S70+FC_TRA_ROAD_E!S70+FC_TRA_DAVI_E!S70+FC_TRA_DNAVI_E!S70+FC_TRA_PIPE_E!S70</f>
        <v>0</v>
      </c>
      <c r="T70" s="52">
        <f>FC_TRA_RAIL_E!T70+FC_TRA_ROAD_E!T70+FC_TRA_DAVI_E!T70+FC_TRA_DNAVI_E!T70+FC_TRA_PIPE_E!T70</f>
        <v>0</v>
      </c>
      <c r="U70" s="52">
        <f>FC_TRA_RAIL_E!U70+FC_TRA_ROAD_E!U70+FC_TRA_DAVI_E!U70+FC_TRA_DNAVI_E!U70+FC_TRA_PIPE_E!U70</f>
        <v>0</v>
      </c>
      <c r="V70" s="52">
        <f>FC_TRA_RAIL_E!V70+FC_TRA_ROAD_E!V70+FC_TRA_DAVI_E!V70+FC_TRA_DNAVI_E!V70+FC_TRA_PIPE_E!V70</f>
        <v>0</v>
      </c>
      <c r="W70" s="52">
        <f>FC_TRA_RAIL_E!W70+FC_TRA_ROAD_E!W70+FC_TRA_DAVI_E!W70+FC_TRA_DNAVI_E!W70+FC_TRA_PIPE_E!W70</f>
        <v>0</v>
      </c>
      <c r="X70" s="52">
        <f>FC_TRA_RAIL_E!X70+FC_TRA_ROAD_E!X70+FC_TRA_DAVI_E!X70+FC_TRA_DNAVI_E!X70+FC_TRA_PIPE_E!X70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FC_TRA_RAIL_E!C71+FC_TRA_ROAD_E!C71+FC_TRA_DAVI_E!C71+FC_TRA_DNAVI_E!C71+FC_TRA_PIPE_E!C71</f>
        <v>0</v>
      </c>
      <c r="D71" s="52">
        <f>FC_TRA_RAIL_E!D71+FC_TRA_ROAD_E!D71+FC_TRA_DAVI_E!D71+FC_TRA_DNAVI_E!D71+FC_TRA_PIPE_E!D71</f>
        <v>0</v>
      </c>
      <c r="E71" s="52">
        <f>FC_TRA_RAIL_E!E71+FC_TRA_ROAD_E!E71+FC_TRA_DAVI_E!E71+FC_TRA_DNAVI_E!E71+FC_TRA_PIPE_E!E71</f>
        <v>0</v>
      </c>
      <c r="F71" s="52">
        <f>FC_TRA_RAIL_E!F71+FC_TRA_ROAD_E!F71+FC_TRA_DAVI_E!F71+FC_TRA_DNAVI_E!F71+FC_TRA_PIPE_E!F71</f>
        <v>0</v>
      </c>
      <c r="G71" s="52">
        <f>FC_TRA_RAIL_E!G71+FC_TRA_ROAD_E!G71+FC_TRA_DAVI_E!G71+FC_TRA_DNAVI_E!G71+FC_TRA_PIPE_E!G71</f>
        <v>0</v>
      </c>
      <c r="H71" s="52">
        <f>FC_TRA_RAIL_E!H71+FC_TRA_ROAD_E!H71+FC_TRA_DAVI_E!H71+FC_TRA_DNAVI_E!H71+FC_TRA_PIPE_E!H71</f>
        <v>0</v>
      </c>
      <c r="I71" s="52">
        <f>FC_TRA_RAIL_E!I71+FC_TRA_ROAD_E!I71+FC_TRA_DAVI_E!I71+FC_TRA_DNAVI_E!I71+FC_TRA_PIPE_E!I71</f>
        <v>0</v>
      </c>
      <c r="J71" s="52">
        <f>FC_TRA_RAIL_E!J71+FC_TRA_ROAD_E!J71+FC_TRA_DAVI_E!J71+FC_TRA_DNAVI_E!J71+FC_TRA_PIPE_E!J71</f>
        <v>0</v>
      </c>
      <c r="K71" s="52">
        <f>FC_TRA_RAIL_E!K71+FC_TRA_ROAD_E!K71+FC_TRA_DAVI_E!K71+FC_TRA_DNAVI_E!K71+FC_TRA_PIPE_E!K71</f>
        <v>0</v>
      </c>
      <c r="L71" s="52">
        <f>FC_TRA_RAIL_E!L71+FC_TRA_ROAD_E!L71+FC_TRA_DAVI_E!L71+FC_TRA_DNAVI_E!L71+FC_TRA_PIPE_E!L71</f>
        <v>0</v>
      </c>
      <c r="M71" s="52">
        <f>FC_TRA_RAIL_E!M71+FC_TRA_ROAD_E!M71+FC_TRA_DAVI_E!M71+FC_TRA_DNAVI_E!M71+FC_TRA_PIPE_E!M71</f>
        <v>0</v>
      </c>
      <c r="N71" s="52">
        <f>FC_TRA_RAIL_E!N71+FC_TRA_ROAD_E!N71+FC_TRA_DAVI_E!N71+FC_TRA_DNAVI_E!N71+FC_TRA_PIPE_E!N71</f>
        <v>0</v>
      </c>
      <c r="O71" s="52">
        <f>FC_TRA_RAIL_E!O71+FC_TRA_ROAD_E!O71+FC_TRA_DAVI_E!O71+FC_TRA_DNAVI_E!O71+FC_TRA_PIPE_E!O71</f>
        <v>0</v>
      </c>
      <c r="P71" s="52">
        <f>FC_TRA_RAIL_E!P71+FC_TRA_ROAD_E!P71+FC_TRA_DAVI_E!P71+FC_TRA_DNAVI_E!P71+FC_TRA_PIPE_E!P71</f>
        <v>0</v>
      </c>
      <c r="Q71" s="52">
        <f>FC_TRA_RAIL_E!Q71+FC_TRA_ROAD_E!Q71+FC_TRA_DAVI_E!Q71+FC_TRA_DNAVI_E!Q71+FC_TRA_PIPE_E!Q71</f>
        <v>0</v>
      </c>
      <c r="R71" s="52">
        <f>FC_TRA_RAIL_E!R71+FC_TRA_ROAD_E!R71+FC_TRA_DAVI_E!R71+FC_TRA_DNAVI_E!R71+FC_TRA_PIPE_E!R71</f>
        <v>0</v>
      </c>
      <c r="S71" s="52">
        <f>FC_TRA_RAIL_E!S71+FC_TRA_ROAD_E!S71+FC_TRA_DAVI_E!S71+FC_TRA_DNAVI_E!S71+FC_TRA_PIPE_E!S71</f>
        <v>0</v>
      </c>
      <c r="T71" s="52">
        <f>FC_TRA_RAIL_E!T71+FC_TRA_ROAD_E!T71+FC_TRA_DAVI_E!T71+FC_TRA_DNAVI_E!T71+FC_TRA_PIPE_E!T71</f>
        <v>0</v>
      </c>
      <c r="U71" s="52">
        <f>FC_TRA_RAIL_E!U71+FC_TRA_ROAD_E!U71+FC_TRA_DAVI_E!U71+FC_TRA_DNAVI_E!U71+FC_TRA_PIPE_E!U71</f>
        <v>0</v>
      </c>
      <c r="V71" s="52">
        <f>FC_TRA_RAIL_E!V71+FC_TRA_ROAD_E!V71+FC_TRA_DAVI_E!V71+FC_TRA_DNAVI_E!V71+FC_TRA_PIPE_E!V71</f>
        <v>0</v>
      </c>
      <c r="W71" s="52">
        <f>FC_TRA_RAIL_E!W71+FC_TRA_ROAD_E!W71+FC_TRA_DAVI_E!W71+FC_TRA_DNAVI_E!W71+FC_TRA_PIPE_E!W71</f>
        <v>0</v>
      </c>
      <c r="X71" s="52">
        <f>FC_TRA_RAIL_E!X71+FC_TRA_ROAD_E!X71+FC_TRA_DAVI_E!X71+FC_TRA_DNAVI_E!X71+FC_TRA_PIPE_E!X71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FC_TRA_RAIL_E!C72+FC_TRA_ROAD_E!C72+FC_TRA_DAVI_E!C72+FC_TRA_DNAVI_E!C72+FC_TRA_PIPE_E!C72</f>
        <v>0</v>
      </c>
      <c r="D72" s="55">
        <f>FC_TRA_RAIL_E!D72+FC_TRA_ROAD_E!D72+FC_TRA_DAVI_E!D72+FC_TRA_DNAVI_E!D72+FC_TRA_PIPE_E!D72</f>
        <v>0</v>
      </c>
      <c r="E72" s="55">
        <f>FC_TRA_RAIL_E!E72+FC_TRA_ROAD_E!E72+FC_TRA_DAVI_E!E72+FC_TRA_DNAVI_E!E72+FC_TRA_PIPE_E!E72</f>
        <v>0</v>
      </c>
      <c r="F72" s="55">
        <f>FC_TRA_RAIL_E!F72+FC_TRA_ROAD_E!F72+FC_TRA_DAVI_E!F72+FC_TRA_DNAVI_E!F72+FC_TRA_PIPE_E!F72</f>
        <v>0</v>
      </c>
      <c r="G72" s="55">
        <f>FC_TRA_RAIL_E!G72+FC_TRA_ROAD_E!G72+FC_TRA_DAVI_E!G72+FC_TRA_DNAVI_E!G72+FC_TRA_PIPE_E!G72</f>
        <v>0</v>
      </c>
      <c r="H72" s="55">
        <f>FC_TRA_RAIL_E!H72+FC_TRA_ROAD_E!H72+FC_TRA_DAVI_E!H72+FC_TRA_DNAVI_E!H72+FC_TRA_PIPE_E!H72</f>
        <v>0</v>
      </c>
      <c r="I72" s="55">
        <f>FC_TRA_RAIL_E!I72+FC_TRA_ROAD_E!I72+FC_TRA_DAVI_E!I72+FC_TRA_DNAVI_E!I72+FC_TRA_PIPE_E!I72</f>
        <v>0</v>
      </c>
      <c r="J72" s="55">
        <f>FC_TRA_RAIL_E!J72+FC_TRA_ROAD_E!J72+FC_TRA_DAVI_E!J72+FC_TRA_DNAVI_E!J72+FC_TRA_PIPE_E!J72</f>
        <v>0</v>
      </c>
      <c r="K72" s="55">
        <f>FC_TRA_RAIL_E!K72+FC_TRA_ROAD_E!K72+FC_TRA_DAVI_E!K72+FC_TRA_DNAVI_E!K72+FC_TRA_PIPE_E!K72</f>
        <v>0</v>
      </c>
      <c r="L72" s="55">
        <f>FC_TRA_RAIL_E!L72+FC_TRA_ROAD_E!L72+FC_TRA_DAVI_E!L72+FC_TRA_DNAVI_E!L72+FC_TRA_PIPE_E!L72</f>
        <v>0</v>
      </c>
      <c r="M72" s="55">
        <f>FC_TRA_RAIL_E!M72+FC_TRA_ROAD_E!M72+FC_TRA_DAVI_E!M72+FC_TRA_DNAVI_E!M72+FC_TRA_PIPE_E!M72</f>
        <v>0</v>
      </c>
      <c r="N72" s="55">
        <f>FC_TRA_RAIL_E!N72+FC_TRA_ROAD_E!N72+FC_TRA_DAVI_E!N72+FC_TRA_DNAVI_E!N72+FC_TRA_PIPE_E!N72</f>
        <v>0</v>
      </c>
      <c r="O72" s="55">
        <f>FC_TRA_RAIL_E!O72+FC_TRA_ROAD_E!O72+FC_TRA_DAVI_E!O72+FC_TRA_DNAVI_E!O72+FC_TRA_PIPE_E!O72</f>
        <v>0</v>
      </c>
      <c r="P72" s="55">
        <f>FC_TRA_RAIL_E!P72+FC_TRA_ROAD_E!P72+FC_TRA_DAVI_E!P72+FC_TRA_DNAVI_E!P72+FC_TRA_PIPE_E!P72</f>
        <v>0</v>
      </c>
      <c r="Q72" s="55">
        <f>FC_TRA_RAIL_E!Q72+FC_TRA_ROAD_E!Q72+FC_TRA_DAVI_E!Q72+FC_TRA_DNAVI_E!Q72+FC_TRA_PIPE_E!Q72</f>
        <v>0</v>
      </c>
      <c r="R72" s="55">
        <f>FC_TRA_RAIL_E!R72+FC_TRA_ROAD_E!R72+FC_TRA_DAVI_E!R72+FC_TRA_DNAVI_E!R72+FC_TRA_PIPE_E!R72</f>
        <v>0</v>
      </c>
      <c r="S72" s="55">
        <f>FC_TRA_RAIL_E!S72+FC_TRA_ROAD_E!S72+FC_TRA_DAVI_E!S72+FC_TRA_DNAVI_E!S72+FC_TRA_PIPE_E!S72</f>
        <v>0</v>
      </c>
      <c r="T72" s="55">
        <f>FC_TRA_RAIL_E!T72+FC_TRA_ROAD_E!T72+FC_TRA_DAVI_E!T72+FC_TRA_DNAVI_E!T72+FC_TRA_PIPE_E!T72</f>
        <v>0</v>
      </c>
      <c r="U72" s="55">
        <f>FC_TRA_RAIL_E!U72+FC_TRA_ROAD_E!U72+FC_TRA_DAVI_E!U72+FC_TRA_DNAVI_E!U72+FC_TRA_PIPE_E!U72</f>
        <v>0</v>
      </c>
      <c r="V72" s="55">
        <f>FC_TRA_RAIL_E!V72+FC_TRA_ROAD_E!V72+FC_TRA_DAVI_E!V72+FC_TRA_DNAVI_E!V72+FC_TRA_PIPE_E!V72</f>
        <v>0</v>
      </c>
      <c r="W72" s="55">
        <f>FC_TRA_RAIL_E!W72+FC_TRA_ROAD_E!W72+FC_TRA_DAVI_E!W72+FC_TRA_DNAVI_E!W72+FC_TRA_PIPE_E!W72</f>
        <v>0</v>
      </c>
      <c r="X72" s="55">
        <f>FC_TRA_RAIL_E!X72+FC_TRA_ROAD_E!X72+FC_TRA_DAVI_E!X72+FC_TRA_DNAVI_E!X72+FC_TRA_PIPE_E!X72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7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157</v>
      </c>
      <c r="B1" s="4" t="s">
        <v>173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f>FC_TRA_RAIL_MTU_E!C5+FC_TRA_RAIL_CPT_E!C5+FC_TRA_RAIL_HST_E!C5+FC_TRA_RAIL_FRT_E!C5</f>
        <v>0</v>
      </c>
      <c r="D5" s="8">
        <f>FC_TRA_RAIL_MTU_E!D5+FC_TRA_RAIL_CPT_E!D5+FC_TRA_RAIL_HST_E!D5+FC_TRA_RAIL_FRT_E!D5</f>
        <v>0</v>
      </c>
      <c r="E5" s="8">
        <f>FC_TRA_RAIL_MTU_E!E5+FC_TRA_RAIL_CPT_E!E5+FC_TRA_RAIL_HST_E!E5+FC_TRA_RAIL_FRT_E!E5</f>
        <v>0</v>
      </c>
      <c r="F5" s="8">
        <f>FC_TRA_RAIL_MTU_E!F5+FC_TRA_RAIL_CPT_E!F5+FC_TRA_RAIL_HST_E!F5+FC_TRA_RAIL_FRT_E!F5</f>
        <v>0</v>
      </c>
      <c r="G5" s="8">
        <f>FC_TRA_RAIL_MTU_E!G5+FC_TRA_RAIL_CPT_E!G5+FC_TRA_RAIL_HST_E!G5+FC_TRA_RAIL_FRT_E!G5</f>
        <v>0</v>
      </c>
      <c r="H5" s="8">
        <f>FC_TRA_RAIL_MTU_E!H5+FC_TRA_RAIL_CPT_E!H5+FC_TRA_RAIL_HST_E!H5+FC_TRA_RAIL_FRT_E!H5</f>
        <v>0</v>
      </c>
      <c r="I5" s="8">
        <f>FC_TRA_RAIL_MTU_E!I5+FC_TRA_RAIL_CPT_E!I5+FC_TRA_RAIL_HST_E!I5+FC_TRA_RAIL_FRT_E!I5</f>
        <v>0</v>
      </c>
      <c r="J5" s="8">
        <f>FC_TRA_RAIL_MTU_E!J5+FC_TRA_RAIL_CPT_E!J5+FC_TRA_RAIL_HST_E!J5+FC_TRA_RAIL_FRT_E!J5</f>
        <v>0</v>
      </c>
      <c r="K5" s="8">
        <f>FC_TRA_RAIL_MTU_E!K5+FC_TRA_RAIL_CPT_E!K5+FC_TRA_RAIL_HST_E!K5+FC_TRA_RAIL_FRT_E!K5</f>
        <v>0</v>
      </c>
      <c r="L5" s="8">
        <f>FC_TRA_RAIL_MTU_E!L5+FC_TRA_RAIL_CPT_E!L5+FC_TRA_RAIL_HST_E!L5+FC_TRA_RAIL_FRT_E!L5</f>
        <v>0</v>
      </c>
      <c r="M5" s="8">
        <f>FC_TRA_RAIL_MTU_E!M5+FC_TRA_RAIL_CPT_E!M5+FC_TRA_RAIL_HST_E!M5+FC_TRA_RAIL_FRT_E!M5</f>
        <v>0</v>
      </c>
      <c r="N5" s="8">
        <f>FC_TRA_RAIL_MTU_E!N5+FC_TRA_RAIL_CPT_E!N5+FC_TRA_RAIL_HST_E!N5+FC_TRA_RAIL_FRT_E!N5</f>
        <v>0</v>
      </c>
      <c r="O5" s="8">
        <f>FC_TRA_RAIL_MTU_E!O5+FC_TRA_RAIL_CPT_E!O5+FC_TRA_RAIL_HST_E!O5+FC_TRA_RAIL_FRT_E!O5</f>
        <v>0</v>
      </c>
      <c r="P5" s="8">
        <f>FC_TRA_RAIL_MTU_E!P5+FC_TRA_RAIL_CPT_E!P5+FC_TRA_RAIL_HST_E!P5+FC_TRA_RAIL_FRT_E!P5</f>
        <v>0</v>
      </c>
      <c r="Q5" s="8">
        <f>FC_TRA_RAIL_MTU_E!Q5+FC_TRA_RAIL_CPT_E!Q5+FC_TRA_RAIL_HST_E!Q5+FC_TRA_RAIL_FRT_E!Q5</f>
        <v>0</v>
      </c>
      <c r="R5" s="8">
        <f>FC_TRA_RAIL_MTU_E!R5+FC_TRA_RAIL_CPT_E!R5+FC_TRA_RAIL_HST_E!R5+FC_TRA_RAIL_FRT_E!R5</f>
        <v>0</v>
      </c>
      <c r="S5" s="8">
        <f>FC_TRA_RAIL_MTU_E!S5+FC_TRA_RAIL_CPT_E!S5+FC_TRA_RAIL_HST_E!S5+FC_TRA_RAIL_FRT_E!S5</f>
        <v>0</v>
      </c>
      <c r="T5" s="8">
        <f>FC_TRA_RAIL_MTU_E!T5+FC_TRA_RAIL_CPT_E!T5+FC_TRA_RAIL_HST_E!T5+FC_TRA_RAIL_FRT_E!T5</f>
        <v>0</v>
      </c>
      <c r="U5" s="8">
        <f>FC_TRA_RAIL_MTU_E!U5+FC_TRA_RAIL_CPT_E!U5+FC_TRA_RAIL_HST_E!U5+FC_TRA_RAIL_FRT_E!U5</f>
        <v>0</v>
      </c>
      <c r="V5" s="8">
        <f>FC_TRA_RAIL_MTU_E!V5+FC_TRA_RAIL_CPT_E!V5+FC_TRA_RAIL_HST_E!V5+FC_TRA_RAIL_FRT_E!V5</f>
        <v>0</v>
      </c>
      <c r="W5" s="8">
        <f>FC_TRA_RAIL_MTU_E!W5+FC_TRA_RAIL_CPT_E!W5+FC_TRA_RAIL_HST_E!W5+FC_TRA_RAIL_FRT_E!W5</f>
        <v>0</v>
      </c>
      <c r="X5" s="8">
        <f>FC_TRA_RAIL_MTU_E!X5+FC_TRA_RAIL_CPT_E!X5+FC_TRA_RAIL_HST_E!X5+FC_TRA_RAIL_FRT_E!X5</f>
        <v>0</v>
      </c>
    </row>
    <row r="6" spans="1:24" ht="11.25" customHeight="1" x14ac:dyDescent="0.2">
      <c r="A6" s="28" t="s">
        <v>6</v>
      </c>
      <c r="B6" s="7" t="s">
        <v>7</v>
      </c>
      <c r="C6" s="8">
        <f>FC_TRA_RAIL_MTU_E!C6+FC_TRA_RAIL_CPT_E!C6+FC_TRA_RAIL_HST_E!C6+FC_TRA_RAIL_FRT_E!C6</f>
        <v>0</v>
      </c>
      <c r="D6" s="8">
        <f>FC_TRA_RAIL_MTU_E!D6+FC_TRA_RAIL_CPT_E!D6+FC_TRA_RAIL_HST_E!D6+FC_TRA_RAIL_FRT_E!D6</f>
        <v>0</v>
      </c>
      <c r="E6" s="8">
        <f>FC_TRA_RAIL_MTU_E!E6+FC_TRA_RAIL_CPT_E!E6+FC_TRA_RAIL_HST_E!E6+FC_TRA_RAIL_FRT_E!E6</f>
        <v>0</v>
      </c>
      <c r="F6" s="8">
        <f>FC_TRA_RAIL_MTU_E!F6+FC_TRA_RAIL_CPT_E!F6+FC_TRA_RAIL_HST_E!F6+FC_TRA_RAIL_FRT_E!F6</f>
        <v>0</v>
      </c>
      <c r="G6" s="8">
        <f>FC_TRA_RAIL_MTU_E!G6+FC_TRA_RAIL_CPT_E!G6+FC_TRA_RAIL_HST_E!G6+FC_TRA_RAIL_FRT_E!G6</f>
        <v>0</v>
      </c>
      <c r="H6" s="8">
        <f>FC_TRA_RAIL_MTU_E!H6+FC_TRA_RAIL_CPT_E!H6+FC_TRA_RAIL_HST_E!H6+FC_TRA_RAIL_FRT_E!H6</f>
        <v>0</v>
      </c>
      <c r="I6" s="8">
        <f>FC_TRA_RAIL_MTU_E!I6+FC_TRA_RAIL_CPT_E!I6+FC_TRA_RAIL_HST_E!I6+FC_TRA_RAIL_FRT_E!I6</f>
        <v>0</v>
      </c>
      <c r="J6" s="8">
        <f>FC_TRA_RAIL_MTU_E!J6+FC_TRA_RAIL_CPT_E!J6+FC_TRA_RAIL_HST_E!J6+FC_TRA_RAIL_FRT_E!J6</f>
        <v>0</v>
      </c>
      <c r="K6" s="8">
        <f>FC_TRA_RAIL_MTU_E!K6+FC_TRA_RAIL_CPT_E!K6+FC_TRA_RAIL_HST_E!K6+FC_TRA_RAIL_FRT_E!K6</f>
        <v>0</v>
      </c>
      <c r="L6" s="8">
        <f>FC_TRA_RAIL_MTU_E!L6+FC_TRA_RAIL_CPT_E!L6+FC_TRA_RAIL_HST_E!L6+FC_TRA_RAIL_FRT_E!L6</f>
        <v>0</v>
      </c>
      <c r="M6" s="8">
        <f>FC_TRA_RAIL_MTU_E!M6+FC_TRA_RAIL_CPT_E!M6+FC_TRA_RAIL_HST_E!M6+FC_TRA_RAIL_FRT_E!M6</f>
        <v>0</v>
      </c>
      <c r="N6" s="8">
        <f>FC_TRA_RAIL_MTU_E!N6+FC_TRA_RAIL_CPT_E!N6+FC_TRA_RAIL_HST_E!N6+FC_TRA_RAIL_FRT_E!N6</f>
        <v>0</v>
      </c>
      <c r="O6" s="8">
        <f>FC_TRA_RAIL_MTU_E!O6+FC_TRA_RAIL_CPT_E!O6+FC_TRA_RAIL_HST_E!O6+FC_TRA_RAIL_FRT_E!O6</f>
        <v>0</v>
      </c>
      <c r="P6" s="8">
        <f>FC_TRA_RAIL_MTU_E!P6+FC_TRA_RAIL_CPT_E!P6+FC_TRA_RAIL_HST_E!P6+FC_TRA_RAIL_FRT_E!P6</f>
        <v>0</v>
      </c>
      <c r="Q6" s="8">
        <f>FC_TRA_RAIL_MTU_E!Q6+FC_TRA_RAIL_CPT_E!Q6+FC_TRA_RAIL_HST_E!Q6+FC_TRA_RAIL_FRT_E!Q6</f>
        <v>0</v>
      </c>
      <c r="R6" s="8">
        <f>FC_TRA_RAIL_MTU_E!R6+FC_TRA_RAIL_CPT_E!R6+FC_TRA_RAIL_HST_E!R6+FC_TRA_RAIL_FRT_E!R6</f>
        <v>0</v>
      </c>
      <c r="S6" s="8">
        <f>FC_TRA_RAIL_MTU_E!S6+FC_TRA_RAIL_CPT_E!S6+FC_TRA_RAIL_HST_E!S6+FC_TRA_RAIL_FRT_E!S6</f>
        <v>0</v>
      </c>
      <c r="T6" s="8">
        <f>FC_TRA_RAIL_MTU_E!T6+FC_TRA_RAIL_CPT_E!T6+FC_TRA_RAIL_HST_E!T6+FC_TRA_RAIL_FRT_E!T6</f>
        <v>0</v>
      </c>
      <c r="U6" s="8">
        <f>FC_TRA_RAIL_MTU_E!U6+FC_TRA_RAIL_CPT_E!U6+FC_TRA_RAIL_HST_E!U6+FC_TRA_RAIL_FRT_E!U6</f>
        <v>0</v>
      </c>
      <c r="V6" s="8">
        <f>FC_TRA_RAIL_MTU_E!V6+FC_TRA_RAIL_CPT_E!V6+FC_TRA_RAIL_HST_E!V6+FC_TRA_RAIL_FRT_E!V6</f>
        <v>0</v>
      </c>
      <c r="W6" s="8">
        <f>FC_TRA_RAIL_MTU_E!W6+FC_TRA_RAIL_CPT_E!W6+FC_TRA_RAIL_HST_E!W6+FC_TRA_RAIL_FRT_E!W6</f>
        <v>0</v>
      </c>
      <c r="X6" s="8">
        <f>FC_TRA_RAIL_MTU_E!X6+FC_TRA_RAIL_CPT_E!X6+FC_TRA_RAIL_HST_E!X6+FC_TRA_RAIL_FRT_E!X6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FC_TRA_RAIL_MTU_E!C7+FC_TRA_RAIL_CPT_E!C7+FC_TRA_RAIL_HST_E!C7+FC_TRA_RAIL_FRT_E!C7</f>
        <v>0</v>
      </c>
      <c r="D7" s="8">
        <f>FC_TRA_RAIL_MTU_E!D7+FC_TRA_RAIL_CPT_E!D7+FC_TRA_RAIL_HST_E!D7+FC_TRA_RAIL_FRT_E!D7</f>
        <v>0</v>
      </c>
      <c r="E7" s="8">
        <f>FC_TRA_RAIL_MTU_E!E7+FC_TRA_RAIL_CPT_E!E7+FC_TRA_RAIL_HST_E!E7+FC_TRA_RAIL_FRT_E!E7</f>
        <v>0</v>
      </c>
      <c r="F7" s="8">
        <f>FC_TRA_RAIL_MTU_E!F7+FC_TRA_RAIL_CPT_E!F7+FC_TRA_RAIL_HST_E!F7+FC_TRA_RAIL_FRT_E!F7</f>
        <v>0</v>
      </c>
      <c r="G7" s="8">
        <f>FC_TRA_RAIL_MTU_E!G7+FC_TRA_RAIL_CPT_E!G7+FC_TRA_RAIL_HST_E!G7+FC_TRA_RAIL_FRT_E!G7</f>
        <v>0</v>
      </c>
      <c r="H7" s="8">
        <f>FC_TRA_RAIL_MTU_E!H7+FC_TRA_RAIL_CPT_E!H7+FC_TRA_RAIL_HST_E!H7+FC_TRA_RAIL_FRT_E!H7</f>
        <v>0</v>
      </c>
      <c r="I7" s="8">
        <f>FC_TRA_RAIL_MTU_E!I7+FC_TRA_RAIL_CPT_E!I7+FC_TRA_RAIL_HST_E!I7+FC_TRA_RAIL_FRT_E!I7</f>
        <v>0</v>
      </c>
      <c r="J7" s="8">
        <f>FC_TRA_RAIL_MTU_E!J7+FC_TRA_RAIL_CPT_E!J7+FC_TRA_RAIL_HST_E!J7+FC_TRA_RAIL_FRT_E!J7</f>
        <v>0</v>
      </c>
      <c r="K7" s="8">
        <f>FC_TRA_RAIL_MTU_E!K7+FC_TRA_RAIL_CPT_E!K7+FC_TRA_RAIL_HST_E!K7+FC_TRA_RAIL_FRT_E!K7</f>
        <v>0</v>
      </c>
      <c r="L7" s="8">
        <f>FC_TRA_RAIL_MTU_E!L7+FC_TRA_RAIL_CPT_E!L7+FC_TRA_RAIL_HST_E!L7+FC_TRA_RAIL_FRT_E!L7</f>
        <v>0</v>
      </c>
      <c r="M7" s="8">
        <f>FC_TRA_RAIL_MTU_E!M7+FC_TRA_RAIL_CPT_E!M7+FC_TRA_RAIL_HST_E!M7+FC_TRA_RAIL_FRT_E!M7</f>
        <v>0</v>
      </c>
      <c r="N7" s="8">
        <f>FC_TRA_RAIL_MTU_E!N7+FC_TRA_RAIL_CPT_E!N7+FC_TRA_RAIL_HST_E!N7+FC_TRA_RAIL_FRT_E!N7</f>
        <v>0</v>
      </c>
      <c r="O7" s="8">
        <f>FC_TRA_RAIL_MTU_E!O7+FC_TRA_RAIL_CPT_E!O7+FC_TRA_RAIL_HST_E!O7+FC_TRA_RAIL_FRT_E!O7</f>
        <v>0</v>
      </c>
      <c r="P7" s="8">
        <f>FC_TRA_RAIL_MTU_E!P7+FC_TRA_RAIL_CPT_E!P7+FC_TRA_RAIL_HST_E!P7+FC_TRA_RAIL_FRT_E!P7</f>
        <v>0</v>
      </c>
      <c r="Q7" s="8">
        <f>FC_TRA_RAIL_MTU_E!Q7+FC_TRA_RAIL_CPT_E!Q7+FC_TRA_RAIL_HST_E!Q7+FC_TRA_RAIL_FRT_E!Q7</f>
        <v>0</v>
      </c>
      <c r="R7" s="8">
        <f>FC_TRA_RAIL_MTU_E!R7+FC_TRA_RAIL_CPT_E!R7+FC_TRA_RAIL_HST_E!R7+FC_TRA_RAIL_FRT_E!R7</f>
        <v>0</v>
      </c>
      <c r="S7" s="8">
        <f>FC_TRA_RAIL_MTU_E!S7+FC_TRA_RAIL_CPT_E!S7+FC_TRA_RAIL_HST_E!S7+FC_TRA_RAIL_FRT_E!S7</f>
        <v>0</v>
      </c>
      <c r="T7" s="8">
        <f>FC_TRA_RAIL_MTU_E!T7+FC_TRA_RAIL_CPT_E!T7+FC_TRA_RAIL_HST_E!T7+FC_TRA_RAIL_FRT_E!T7</f>
        <v>0</v>
      </c>
      <c r="U7" s="8">
        <f>FC_TRA_RAIL_MTU_E!U7+FC_TRA_RAIL_CPT_E!U7+FC_TRA_RAIL_HST_E!U7+FC_TRA_RAIL_FRT_E!U7</f>
        <v>0</v>
      </c>
      <c r="V7" s="8">
        <f>FC_TRA_RAIL_MTU_E!V7+FC_TRA_RAIL_CPT_E!V7+FC_TRA_RAIL_HST_E!V7+FC_TRA_RAIL_FRT_E!V7</f>
        <v>0</v>
      </c>
      <c r="W7" s="8">
        <f>FC_TRA_RAIL_MTU_E!W7+FC_TRA_RAIL_CPT_E!W7+FC_TRA_RAIL_HST_E!W7+FC_TRA_RAIL_FRT_E!W7</f>
        <v>0</v>
      </c>
      <c r="X7" s="8">
        <f>FC_TRA_RAIL_MTU_E!X7+FC_TRA_RAIL_CPT_E!X7+FC_TRA_RAIL_HST_E!X7+FC_TRA_RAIL_FRT_E!X7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7">SUM(C9:C10)</f>
        <v>0</v>
      </c>
      <c r="D8" s="19">
        <f t="shared" ref="D8:W8" si="8">SUM(D9:D10)</f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ref="X8" si="9">SUM(X9:X10)</f>
        <v>0</v>
      </c>
    </row>
    <row r="9" spans="1:24" ht="11.25" customHeight="1" x14ac:dyDescent="0.2">
      <c r="A9" s="28" t="s">
        <v>10</v>
      </c>
      <c r="B9" s="7" t="s">
        <v>11</v>
      </c>
      <c r="C9" s="8">
        <f>FC_TRA_RAIL_MTU_E!C9+FC_TRA_RAIL_CPT_E!C9+FC_TRA_RAIL_HST_E!C9+FC_TRA_RAIL_FRT_E!C9</f>
        <v>0</v>
      </c>
      <c r="D9" s="8">
        <f>FC_TRA_RAIL_MTU_E!D9+FC_TRA_RAIL_CPT_E!D9+FC_TRA_RAIL_HST_E!D9+FC_TRA_RAIL_FRT_E!D9</f>
        <v>0</v>
      </c>
      <c r="E9" s="8">
        <f>FC_TRA_RAIL_MTU_E!E9+FC_TRA_RAIL_CPT_E!E9+FC_TRA_RAIL_HST_E!E9+FC_TRA_RAIL_FRT_E!E9</f>
        <v>0</v>
      </c>
      <c r="F9" s="8">
        <f>FC_TRA_RAIL_MTU_E!F9+FC_TRA_RAIL_CPT_E!F9+FC_TRA_RAIL_HST_E!F9+FC_TRA_RAIL_FRT_E!F9</f>
        <v>0</v>
      </c>
      <c r="G9" s="8">
        <f>FC_TRA_RAIL_MTU_E!G9+FC_TRA_RAIL_CPT_E!G9+FC_TRA_RAIL_HST_E!G9+FC_TRA_RAIL_FRT_E!G9</f>
        <v>0</v>
      </c>
      <c r="H9" s="8">
        <f>FC_TRA_RAIL_MTU_E!H9+FC_TRA_RAIL_CPT_E!H9+FC_TRA_RAIL_HST_E!H9+FC_TRA_RAIL_FRT_E!H9</f>
        <v>0</v>
      </c>
      <c r="I9" s="8">
        <f>FC_TRA_RAIL_MTU_E!I9+FC_TRA_RAIL_CPT_E!I9+FC_TRA_RAIL_HST_E!I9+FC_TRA_RAIL_FRT_E!I9</f>
        <v>0</v>
      </c>
      <c r="J9" s="8">
        <f>FC_TRA_RAIL_MTU_E!J9+FC_TRA_RAIL_CPT_E!J9+FC_TRA_RAIL_HST_E!J9+FC_TRA_RAIL_FRT_E!J9</f>
        <v>0</v>
      </c>
      <c r="K9" s="8">
        <f>FC_TRA_RAIL_MTU_E!K9+FC_TRA_RAIL_CPT_E!K9+FC_TRA_RAIL_HST_E!K9+FC_TRA_RAIL_FRT_E!K9</f>
        <v>0</v>
      </c>
      <c r="L9" s="8">
        <f>FC_TRA_RAIL_MTU_E!L9+FC_TRA_RAIL_CPT_E!L9+FC_TRA_RAIL_HST_E!L9+FC_TRA_RAIL_FRT_E!L9</f>
        <v>0</v>
      </c>
      <c r="M9" s="8">
        <f>FC_TRA_RAIL_MTU_E!M9+FC_TRA_RAIL_CPT_E!M9+FC_TRA_RAIL_HST_E!M9+FC_TRA_RAIL_FRT_E!M9</f>
        <v>0</v>
      </c>
      <c r="N9" s="8">
        <f>FC_TRA_RAIL_MTU_E!N9+FC_TRA_RAIL_CPT_E!N9+FC_TRA_RAIL_HST_E!N9+FC_TRA_RAIL_FRT_E!N9</f>
        <v>0</v>
      </c>
      <c r="O9" s="8">
        <f>FC_TRA_RAIL_MTU_E!O9+FC_TRA_RAIL_CPT_E!O9+FC_TRA_RAIL_HST_E!O9+FC_TRA_RAIL_FRT_E!O9</f>
        <v>0</v>
      </c>
      <c r="P9" s="8">
        <f>FC_TRA_RAIL_MTU_E!P9+FC_TRA_RAIL_CPT_E!P9+FC_TRA_RAIL_HST_E!P9+FC_TRA_RAIL_FRT_E!P9</f>
        <v>0</v>
      </c>
      <c r="Q9" s="8">
        <f>FC_TRA_RAIL_MTU_E!Q9+FC_TRA_RAIL_CPT_E!Q9+FC_TRA_RAIL_HST_E!Q9+FC_TRA_RAIL_FRT_E!Q9</f>
        <v>0</v>
      </c>
      <c r="R9" s="8">
        <f>FC_TRA_RAIL_MTU_E!R9+FC_TRA_RAIL_CPT_E!R9+FC_TRA_RAIL_HST_E!R9+FC_TRA_RAIL_FRT_E!R9</f>
        <v>0</v>
      </c>
      <c r="S9" s="8">
        <f>FC_TRA_RAIL_MTU_E!S9+FC_TRA_RAIL_CPT_E!S9+FC_TRA_RAIL_HST_E!S9+FC_TRA_RAIL_FRT_E!S9</f>
        <v>0</v>
      </c>
      <c r="T9" s="8">
        <f>FC_TRA_RAIL_MTU_E!T9+FC_TRA_RAIL_CPT_E!T9+FC_TRA_RAIL_HST_E!T9+FC_TRA_RAIL_FRT_E!T9</f>
        <v>0</v>
      </c>
      <c r="U9" s="8">
        <f>FC_TRA_RAIL_MTU_E!U9+FC_TRA_RAIL_CPT_E!U9+FC_TRA_RAIL_HST_E!U9+FC_TRA_RAIL_FRT_E!U9</f>
        <v>0</v>
      </c>
      <c r="V9" s="8">
        <f>FC_TRA_RAIL_MTU_E!V9+FC_TRA_RAIL_CPT_E!V9+FC_TRA_RAIL_HST_E!V9+FC_TRA_RAIL_FRT_E!V9</f>
        <v>0</v>
      </c>
      <c r="W9" s="8">
        <f>FC_TRA_RAIL_MTU_E!W9+FC_TRA_RAIL_CPT_E!W9+FC_TRA_RAIL_HST_E!W9+FC_TRA_RAIL_FRT_E!W9</f>
        <v>0</v>
      </c>
      <c r="X9" s="8">
        <f>FC_TRA_RAIL_MTU_E!X9+FC_TRA_RAIL_CPT_E!X9+FC_TRA_RAIL_HST_E!X9+FC_TRA_RAIL_FRT_E!X9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FC_TRA_RAIL_MTU_E!C10+FC_TRA_RAIL_CPT_E!C10+FC_TRA_RAIL_HST_E!C10+FC_TRA_RAIL_FRT_E!C10</f>
        <v>0</v>
      </c>
      <c r="D10" s="8">
        <f>FC_TRA_RAIL_MTU_E!D10+FC_TRA_RAIL_CPT_E!D10+FC_TRA_RAIL_HST_E!D10+FC_TRA_RAIL_FRT_E!D10</f>
        <v>0</v>
      </c>
      <c r="E10" s="8">
        <f>FC_TRA_RAIL_MTU_E!E10+FC_TRA_RAIL_CPT_E!E10+FC_TRA_RAIL_HST_E!E10+FC_TRA_RAIL_FRT_E!E10</f>
        <v>0</v>
      </c>
      <c r="F10" s="8">
        <f>FC_TRA_RAIL_MTU_E!F10+FC_TRA_RAIL_CPT_E!F10+FC_TRA_RAIL_HST_E!F10+FC_TRA_RAIL_FRT_E!F10</f>
        <v>0</v>
      </c>
      <c r="G10" s="8">
        <f>FC_TRA_RAIL_MTU_E!G10+FC_TRA_RAIL_CPT_E!G10+FC_TRA_RAIL_HST_E!G10+FC_TRA_RAIL_FRT_E!G10</f>
        <v>0</v>
      </c>
      <c r="H10" s="8">
        <f>FC_TRA_RAIL_MTU_E!H10+FC_TRA_RAIL_CPT_E!H10+FC_TRA_RAIL_HST_E!H10+FC_TRA_RAIL_FRT_E!H10</f>
        <v>0</v>
      </c>
      <c r="I10" s="8">
        <f>FC_TRA_RAIL_MTU_E!I10+FC_TRA_RAIL_CPT_E!I10+FC_TRA_RAIL_HST_E!I10+FC_TRA_RAIL_FRT_E!I10</f>
        <v>0</v>
      </c>
      <c r="J10" s="8">
        <f>FC_TRA_RAIL_MTU_E!J10+FC_TRA_RAIL_CPT_E!J10+FC_TRA_RAIL_HST_E!J10+FC_TRA_RAIL_FRT_E!J10</f>
        <v>0</v>
      </c>
      <c r="K10" s="8">
        <f>FC_TRA_RAIL_MTU_E!K10+FC_TRA_RAIL_CPT_E!K10+FC_TRA_RAIL_HST_E!K10+FC_TRA_RAIL_FRT_E!K10</f>
        <v>0</v>
      </c>
      <c r="L10" s="8">
        <f>FC_TRA_RAIL_MTU_E!L10+FC_TRA_RAIL_CPT_E!L10+FC_TRA_RAIL_HST_E!L10+FC_TRA_RAIL_FRT_E!L10</f>
        <v>0</v>
      </c>
      <c r="M10" s="8">
        <f>FC_TRA_RAIL_MTU_E!M10+FC_TRA_RAIL_CPT_E!M10+FC_TRA_RAIL_HST_E!M10+FC_TRA_RAIL_FRT_E!M10</f>
        <v>0</v>
      </c>
      <c r="N10" s="8">
        <f>FC_TRA_RAIL_MTU_E!N10+FC_TRA_RAIL_CPT_E!N10+FC_TRA_RAIL_HST_E!N10+FC_TRA_RAIL_FRT_E!N10</f>
        <v>0</v>
      </c>
      <c r="O10" s="8">
        <f>FC_TRA_RAIL_MTU_E!O10+FC_TRA_RAIL_CPT_E!O10+FC_TRA_RAIL_HST_E!O10+FC_TRA_RAIL_FRT_E!O10</f>
        <v>0</v>
      </c>
      <c r="P10" s="8">
        <f>FC_TRA_RAIL_MTU_E!P10+FC_TRA_RAIL_CPT_E!P10+FC_TRA_RAIL_HST_E!P10+FC_TRA_RAIL_FRT_E!P10</f>
        <v>0</v>
      </c>
      <c r="Q10" s="8">
        <f>FC_TRA_RAIL_MTU_E!Q10+FC_TRA_RAIL_CPT_E!Q10+FC_TRA_RAIL_HST_E!Q10+FC_TRA_RAIL_FRT_E!Q10</f>
        <v>0</v>
      </c>
      <c r="R10" s="8">
        <f>FC_TRA_RAIL_MTU_E!R10+FC_TRA_RAIL_CPT_E!R10+FC_TRA_RAIL_HST_E!R10+FC_TRA_RAIL_FRT_E!R10</f>
        <v>0</v>
      </c>
      <c r="S10" s="8">
        <f>FC_TRA_RAIL_MTU_E!S10+FC_TRA_RAIL_CPT_E!S10+FC_TRA_RAIL_HST_E!S10+FC_TRA_RAIL_FRT_E!S10</f>
        <v>0</v>
      </c>
      <c r="T10" s="8">
        <f>FC_TRA_RAIL_MTU_E!T10+FC_TRA_RAIL_CPT_E!T10+FC_TRA_RAIL_HST_E!T10+FC_TRA_RAIL_FRT_E!T10</f>
        <v>0</v>
      </c>
      <c r="U10" s="8">
        <f>FC_TRA_RAIL_MTU_E!U10+FC_TRA_RAIL_CPT_E!U10+FC_TRA_RAIL_HST_E!U10+FC_TRA_RAIL_FRT_E!U10</f>
        <v>0</v>
      </c>
      <c r="V10" s="8">
        <f>FC_TRA_RAIL_MTU_E!V10+FC_TRA_RAIL_CPT_E!V10+FC_TRA_RAIL_HST_E!V10+FC_TRA_RAIL_FRT_E!V10</f>
        <v>0</v>
      </c>
      <c r="W10" s="8">
        <f>FC_TRA_RAIL_MTU_E!W10+FC_TRA_RAIL_CPT_E!W10+FC_TRA_RAIL_HST_E!W10+FC_TRA_RAIL_FRT_E!W10</f>
        <v>0</v>
      </c>
      <c r="X10" s="8">
        <f>FC_TRA_RAIL_MTU_E!X10+FC_TRA_RAIL_CPT_E!X10+FC_TRA_RAIL_HST_E!X10+FC_TRA_RAIL_FRT_E!X10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10">SUM(C12:C16)</f>
        <v>0</v>
      </c>
      <c r="D11" s="19">
        <f t="shared" ref="D11:W11" si="11">SUM(D12:D16)</f>
        <v>0</v>
      </c>
      <c r="E11" s="19">
        <f t="shared" si="11"/>
        <v>0</v>
      </c>
      <c r="F11" s="19">
        <f t="shared" si="11"/>
        <v>0</v>
      </c>
      <c r="G11" s="19">
        <f t="shared" si="11"/>
        <v>0</v>
      </c>
      <c r="H11" s="19">
        <f t="shared" si="11"/>
        <v>0</v>
      </c>
      <c r="I11" s="19">
        <f t="shared" si="11"/>
        <v>0</v>
      </c>
      <c r="J11" s="19">
        <f t="shared" si="11"/>
        <v>0</v>
      </c>
      <c r="K11" s="19">
        <f t="shared" si="11"/>
        <v>0</v>
      </c>
      <c r="L11" s="19">
        <f t="shared" si="11"/>
        <v>0</v>
      </c>
      <c r="M11" s="19">
        <f t="shared" si="11"/>
        <v>0</v>
      </c>
      <c r="N11" s="19">
        <f t="shared" si="11"/>
        <v>0</v>
      </c>
      <c r="O11" s="19">
        <f t="shared" si="11"/>
        <v>0</v>
      </c>
      <c r="P11" s="19">
        <f t="shared" si="11"/>
        <v>0</v>
      </c>
      <c r="Q11" s="19">
        <f t="shared" si="11"/>
        <v>0</v>
      </c>
      <c r="R11" s="19">
        <f t="shared" si="11"/>
        <v>0</v>
      </c>
      <c r="S11" s="19">
        <f t="shared" si="11"/>
        <v>0</v>
      </c>
      <c r="T11" s="19">
        <f t="shared" si="11"/>
        <v>0</v>
      </c>
      <c r="U11" s="19">
        <f t="shared" si="11"/>
        <v>0</v>
      </c>
      <c r="V11" s="19">
        <f t="shared" si="11"/>
        <v>0</v>
      </c>
      <c r="W11" s="19">
        <f t="shared" si="11"/>
        <v>0</v>
      </c>
      <c r="X11" s="19">
        <f t="shared" ref="X11" si="12">SUM(X12:X16)</f>
        <v>0</v>
      </c>
    </row>
    <row r="12" spans="1:24" ht="11.25" customHeight="1" x14ac:dyDescent="0.2">
      <c r="A12" s="28" t="s">
        <v>14</v>
      </c>
      <c r="B12" s="7" t="s">
        <v>15</v>
      </c>
      <c r="C12" s="8">
        <f>FC_TRA_RAIL_MTU_E!C12+FC_TRA_RAIL_CPT_E!C12+FC_TRA_RAIL_HST_E!C12+FC_TRA_RAIL_FRT_E!C12</f>
        <v>0</v>
      </c>
      <c r="D12" s="8">
        <f>FC_TRA_RAIL_MTU_E!D12+FC_TRA_RAIL_CPT_E!D12+FC_TRA_RAIL_HST_E!D12+FC_TRA_RAIL_FRT_E!D12</f>
        <v>0</v>
      </c>
      <c r="E12" s="8">
        <f>FC_TRA_RAIL_MTU_E!E12+FC_TRA_RAIL_CPT_E!E12+FC_TRA_RAIL_HST_E!E12+FC_TRA_RAIL_FRT_E!E12</f>
        <v>0</v>
      </c>
      <c r="F12" s="8">
        <f>FC_TRA_RAIL_MTU_E!F12+FC_TRA_RAIL_CPT_E!F12+FC_TRA_RAIL_HST_E!F12+FC_TRA_RAIL_FRT_E!F12</f>
        <v>0</v>
      </c>
      <c r="G12" s="8">
        <f>FC_TRA_RAIL_MTU_E!G12+FC_TRA_RAIL_CPT_E!G12+FC_TRA_RAIL_HST_E!G12+FC_TRA_RAIL_FRT_E!G12</f>
        <v>0</v>
      </c>
      <c r="H12" s="8">
        <f>FC_TRA_RAIL_MTU_E!H12+FC_TRA_RAIL_CPT_E!H12+FC_TRA_RAIL_HST_E!H12+FC_TRA_RAIL_FRT_E!H12</f>
        <v>0</v>
      </c>
      <c r="I12" s="8">
        <f>FC_TRA_RAIL_MTU_E!I12+FC_TRA_RAIL_CPT_E!I12+FC_TRA_RAIL_HST_E!I12+FC_TRA_RAIL_FRT_E!I12</f>
        <v>0</v>
      </c>
      <c r="J12" s="8">
        <f>FC_TRA_RAIL_MTU_E!J12+FC_TRA_RAIL_CPT_E!J12+FC_TRA_RAIL_HST_E!J12+FC_TRA_RAIL_FRT_E!J12</f>
        <v>0</v>
      </c>
      <c r="K12" s="8">
        <f>FC_TRA_RAIL_MTU_E!K12+FC_TRA_RAIL_CPT_E!K12+FC_TRA_RAIL_HST_E!K12+FC_TRA_RAIL_FRT_E!K12</f>
        <v>0</v>
      </c>
      <c r="L12" s="8">
        <f>FC_TRA_RAIL_MTU_E!L12+FC_TRA_RAIL_CPT_E!L12+FC_TRA_RAIL_HST_E!L12+FC_TRA_RAIL_FRT_E!L12</f>
        <v>0</v>
      </c>
      <c r="M12" s="8">
        <f>FC_TRA_RAIL_MTU_E!M12+FC_TRA_RAIL_CPT_E!M12+FC_TRA_RAIL_HST_E!M12+FC_TRA_RAIL_FRT_E!M12</f>
        <v>0</v>
      </c>
      <c r="N12" s="8">
        <f>FC_TRA_RAIL_MTU_E!N12+FC_TRA_RAIL_CPT_E!N12+FC_TRA_RAIL_HST_E!N12+FC_TRA_RAIL_FRT_E!N12</f>
        <v>0</v>
      </c>
      <c r="O12" s="8">
        <f>FC_TRA_RAIL_MTU_E!O12+FC_TRA_RAIL_CPT_E!O12+FC_TRA_RAIL_HST_E!O12+FC_TRA_RAIL_FRT_E!O12</f>
        <v>0</v>
      </c>
      <c r="P12" s="8">
        <f>FC_TRA_RAIL_MTU_E!P12+FC_TRA_RAIL_CPT_E!P12+FC_TRA_RAIL_HST_E!P12+FC_TRA_RAIL_FRT_E!P12</f>
        <v>0</v>
      </c>
      <c r="Q12" s="8">
        <f>FC_TRA_RAIL_MTU_E!Q12+FC_TRA_RAIL_CPT_E!Q12+FC_TRA_RAIL_HST_E!Q12+FC_TRA_RAIL_FRT_E!Q12</f>
        <v>0</v>
      </c>
      <c r="R12" s="8">
        <f>FC_TRA_RAIL_MTU_E!R12+FC_TRA_RAIL_CPT_E!R12+FC_TRA_RAIL_HST_E!R12+FC_TRA_RAIL_FRT_E!R12</f>
        <v>0</v>
      </c>
      <c r="S12" s="8">
        <f>FC_TRA_RAIL_MTU_E!S12+FC_TRA_RAIL_CPT_E!S12+FC_TRA_RAIL_HST_E!S12+FC_TRA_RAIL_FRT_E!S12</f>
        <v>0</v>
      </c>
      <c r="T12" s="8">
        <f>FC_TRA_RAIL_MTU_E!T12+FC_TRA_RAIL_CPT_E!T12+FC_TRA_RAIL_HST_E!T12+FC_TRA_RAIL_FRT_E!T12</f>
        <v>0</v>
      </c>
      <c r="U12" s="8">
        <f>FC_TRA_RAIL_MTU_E!U12+FC_TRA_RAIL_CPT_E!U12+FC_TRA_RAIL_HST_E!U12+FC_TRA_RAIL_FRT_E!U12</f>
        <v>0</v>
      </c>
      <c r="V12" s="8">
        <f>FC_TRA_RAIL_MTU_E!V12+FC_TRA_RAIL_CPT_E!V12+FC_TRA_RAIL_HST_E!V12+FC_TRA_RAIL_FRT_E!V12</f>
        <v>0</v>
      </c>
      <c r="W12" s="8">
        <f>FC_TRA_RAIL_MTU_E!W12+FC_TRA_RAIL_CPT_E!W12+FC_TRA_RAIL_HST_E!W12+FC_TRA_RAIL_FRT_E!W12</f>
        <v>0</v>
      </c>
      <c r="X12" s="8">
        <f>FC_TRA_RAIL_MTU_E!X12+FC_TRA_RAIL_CPT_E!X12+FC_TRA_RAIL_HST_E!X12+FC_TRA_RAIL_FRT_E!X12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FC_TRA_RAIL_MTU_E!C13+FC_TRA_RAIL_CPT_E!C13+FC_TRA_RAIL_HST_E!C13+FC_TRA_RAIL_FRT_E!C13</f>
        <v>0</v>
      </c>
      <c r="D13" s="8">
        <f>FC_TRA_RAIL_MTU_E!D13+FC_TRA_RAIL_CPT_E!D13+FC_TRA_RAIL_HST_E!D13+FC_TRA_RAIL_FRT_E!D13</f>
        <v>0</v>
      </c>
      <c r="E13" s="8">
        <f>FC_TRA_RAIL_MTU_E!E13+FC_TRA_RAIL_CPT_E!E13+FC_TRA_RAIL_HST_E!E13+FC_TRA_RAIL_FRT_E!E13</f>
        <v>0</v>
      </c>
      <c r="F13" s="8">
        <f>FC_TRA_RAIL_MTU_E!F13+FC_TRA_RAIL_CPT_E!F13+FC_TRA_RAIL_HST_E!F13+FC_TRA_RAIL_FRT_E!F13</f>
        <v>0</v>
      </c>
      <c r="G13" s="8">
        <f>FC_TRA_RAIL_MTU_E!G13+FC_TRA_RAIL_CPT_E!G13+FC_TRA_RAIL_HST_E!G13+FC_TRA_RAIL_FRT_E!G13</f>
        <v>0</v>
      </c>
      <c r="H13" s="8">
        <f>FC_TRA_RAIL_MTU_E!H13+FC_TRA_RAIL_CPT_E!H13+FC_TRA_RAIL_HST_E!H13+FC_TRA_RAIL_FRT_E!H13</f>
        <v>0</v>
      </c>
      <c r="I13" s="8">
        <f>FC_TRA_RAIL_MTU_E!I13+FC_TRA_RAIL_CPT_E!I13+FC_TRA_RAIL_HST_E!I13+FC_TRA_RAIL_FRT_E!I13</f>
        <v>0</v>
      </c>
      <c r="J13" s="8">
        <f>FC_TRA_RAIL_MTU_E!J13+FC_TRA_RAIL_CPT_E!J13+FC_TRA_RAIL_HST_E!J13+FC_TRA_RAIL_FRT_E!J13</f>
        <v>0</v>
      </c>
      <c r="K13" s="8">
        <f>FC_TRA_RAIL_MTU_E!K13+FC_TRA_RAIL_CPT_E!K13+FC_TRA_RAIL_HST_E!K13+FC_TRA_RAIL_FRT_E!K13</f>
        <v>0</v>
      </c>
      <c r="L13" s="8">
        <f>FC_TRA_RAIL_MTU_E!L13+FC_TRA_RAIL_CPT_E!L13+FC_TRA_RAIL_HST_E!L13+FC_TRA_RAIL_FRT_E!L13</f>
        <v>0</v>
      </c>
      <c r="M13" s="8">
        <f>FC_TRA_RAIL_MTU_E!M13+FC_TRA_RAIL_CPT_E!M13+FC_TRA_RAIL_HST_E!M13+FC_TRA_RAIL_FRT_E!M13</f>
        <v>0</v>
      </c>
      <c r="N13" s="8">
        <f>FC_TRA_RAIL_MTU_E!N13+FC_TRA_RAIL_CPT_E!N13+FC_TRA_RAIL_HST_E!N13+FC_TRA_RAIL_FRT_E!N13</f>
        <v>0</v>
      </c>
      <c r="O13" s="8">
        <f>FC_TRA_RAIL_MTU_E!O13+FC_TRA_RAIL_CPT_E!O13+FC_TRA_RAIL_HST_E!O13+FC_TRA_RAIL_FRT_E!O13</f>
        <v>0</v>
      </c>
      <c r="P13" s="8">
        <f>FC_TRA_RAIL_MTU_E!P13+FC_TRA_RAIL_CPT_E!P13+FC_TRA_RAIL_HST_E!P13+FC_TRA_RAIL_FRT_E!P13</f>
        <v>0</v>
      </c>
      <c r="Q13" s="8">
        <f>FC_TRA_RAIL_MTU_E!Q13+FC_TRA_RAIL_CPT_E!Q13+FC_TRA_RAIL_HST_E!Q13+FC_TRA_RAIL_FRT_E!Q13</f>
        <v>0</v>
      </c>
      <c r="R13" s="8">
        <f>FC_TRA_RAIL_MTU_E!R13+FC_TRA_RAIL_CPT_E!R13+FC_TRA_RAIL_HST_E!R13+FC_TRA_RAIL_FRT_E!R13</f>
        <v>0</v>
      </c>
      <c r="S13" s="8">
        <f>FC_TRA_RAIL_MTU_E!S13+FC_TRA_RAIL_CPT_E!S13+FC_TRA_RAIL_HST_E!S13+FC_TRA_RAIL_FRT_E!S13</f>
        <v>0</v>
      </c>
      <c r="T13" s="8">
        <f>FC_TRA_RAIL_MTU_E!T13+FC_TRA_RAIL_CPT_E!T13+FC_TRA_RAIL_HST_E!T13+FC_TRA_RAIL_FRT_E!T13</f>
        <v>0</v>
      </c>
      <c r="U13" s="8">
        <f>FC_TRA_RAIL_MTU_E!U13+FC_TRA_RAIL_CPT_E!U13+FC_TRA_RAIL_HST_E!U13+FC_TRA_RAIL_FRT_E!U13</f>
        <v>0</v>
      </c>
      <c r="V13" s="8">
        <f>FC_TRA_RAIL_MTU_E!V13+FC_TRA_RAIL_CPT_E!V13+FC_TRA_RAIL_HST_E!V13+FC_TRA_RAIL_FRT_E!V13</f>
        <v>0</v>
      </c>
      <c r="W13" s="8">
        <f>FC_TRA_RAIL_MTU_E!W13+FC_TRA_RAIL_CPT_E!W13+FC_TRA_RAIL_HST_E!W13+FC_TRA_RAIL_FRT_E!W13</f>
        <v>0</v>
      </c>
      <c r="X13" s="8">
        <f>FC_TRA_RAIL_MTU_E!X13+FC_TRA_RAIL_CPT_E!X13+FC_TRA_RAIL_HST_E!X13+FC_TRA_RAIL_FRT_E!X13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FC_TRA_RAIL_MTU_E!C14+FC_TRA_RAIL_CPT_E!C14+FC_TRA_RAIL_HST_E!C14+FC_TRA_RAIL_FRT_E!C14</f>
        <v>0</v>
      </c>
      <c r="D14" s="8">
        <f>FC_TRA_RAIL_MTU_E!D14+FC_TRA_RAIL_CPT_E!D14+FC_TRA_RAIL_HST_E!D14+FC_TRA_RAIL_FRT_E!D14</f>
        <v>0</v>
      </c>
      <c r="E14" s="8">
        <f>FC_TRA_RAIL_MTU_E!E14+FC_TRA_RAIL_CPT_E!E14+FC_TRA_RAIL_HST_E!E14+FC_TRA_RAIL_FRT_E!E14</f>
        <v>0</v>
      </c>
      <c r="F14" s="8">
        <f>FC_TRA_RAIL_MTU_E!F14+FC_TRA_RAIL_CPT_E!F14+FC_TRA_RAIL_HST_E!F14+FC_TRA_RAIL_FRT_E!F14</f>
        <v>0</v>
      </c>
      <c r="G14" s="8">
        <f>FC_TRA_RAIL_MTU_E!G14+FC_TRA_RAIL_CPT_E!G14+FC_TRA_RAIL_HST_E!G14+FC_TRA_RAIL_FRT_E!G14</f>
        <v>0</v>
      </c>
      <c r="H14" s="8">
        <f>FC_TRA_RAIL_MTU_E!H14+FC_TRA_RAIL_CPT_E!H14+FC_TRA_RAIL_HST_E!H14+FC_TRA_RAIL_FRT_E!H14</f>
        <v>0</v>
      </c>
      <c r="I14" s="8">
        <f>FC_TRA_RAIL_MTU_E!I14+FC_TRA_RAIL_CPT_E!I14+FC_TRA_RAIL_HST_E!I14+FC_TRA_RAIL_FRT_E!I14</f>
        <v>0</v>
      </c>
      <c r="J14" s="8">
        <f>FC_TRA_RAIL_MTU_E!J14+FC_TRA_RAIL_CPT_E!J14+FC_TRA_RAIL_HST_E!J14+FC_TRA_RAIL_FRT_E!J14</f>
        <v>0</v>
      </c>
      <c r="K14" s="8">
        <f>FC_TRA_RAIL_MTU_E!K14+FC_TRA_RAIL_CPT_E!K14+FC_TRA_RAIL_HST_E!K14+FC_TRA_RAIL_FRT_E!K14</f>
        <v>0</v>
      </c>
      <c r="L14" s="8">
        <f>FC_TRA_RAIL_MTU_E!L14+FC_TRA_RAIL_CPT_E!L14+FC_TRA_RAIL_HST_E!L14+FC_TRA_RAIL_FRT_E!L14</f>
        <v>0</v>
      </c>
      <c r="M14" s="8">
        <f>FC_TRA_RAIL_MTU_E!M14+FC_TRA_RAIL_CPT_E!M14+FC_TRA_RAIL_HST_E!M14+FC_TRA_RAIL_FRT_E!M14</f>
        <v>0</v>
      </c>
      <c r="N14" s="8">
        <f>FC_TRA_RAIL_MTU_E!N14+FC_TRA_RAIL_CPT_E!N14+FC_TRA_RAIL_HST_E!N14+FC_TRA_RAIL_FRT_E!N14</f>
        <v>0</v>
      </c>
      <c r="O14" s="8">
        <f>FC_TRA_RAIL_MTU_E!O14+FC_TRA_RAIL_CPT_E!O14+FC_TRA_RAIL_HST_E!O14+FC_TRA_RAIL_FRT_E!O14</f>
        <v>0</v>
      </c>
      <c r="P14" s="8">
        <f>FC_TRA_RAIL_MTU_E!P14+FC_TRA_RAIL_CPT_E!P14+FC_TRA_RAIL_HST_E!P14+FC_TRA_RAIL_FRT_E!P14</f>
        <v>0</v>
      </c>
      <c r="Q14" s="8">
        <f>FC_TRA_RAIL_MTU_E!Q14+FC_TRA_RAIL_CPT_E!Q14+FC_TRA_RAIL_HST_E!Q14+FC_TRA_RAIL_FRT_E!Q14</f>
        <v>0</v>
      </c>
      <c r="R14" s="8">
        <f>FC_TRA_RAIL_MTU_E!R14+FC_TRA_RAIL_CPT_E!R14+FC_TRA_RAIL_HST_E!R14+FC_TRA_RAIL_FRT_E!R14</f>
        <v>0</v>
      </c>
      <c r="S14" s="8">
        <f>FC_TRA_RAIL_MTU_E!S14+FC_TRA_RAIL_CPT_E!S14+FC_TRA_RAIL_HST_E!S14+FC_TRA_RAIL_FRT_E!S14</f>
        <v>0</v>
      </c>
      <c r="T14" s="8">
        <f>FC_TRA_RAIL_MTU_E!T14+FC_TRA_RAIL_CPT_E!T14+FC_TRA_RAIL_HST_E!T14+FC_TRA_RAIL_FRT_E!T14</f>
        <v>0</v>
      </c>
      <c r="U14" s="8">
        <f>FC_TRA_RAIL_MTU_E!U14+FC_TRA_RAIL_CPT_E!U14+FC_TRA_RAIL_HST_E!U14+FC_TRA_RAIL_FRT_E!U14</f>
        <v>0</v>
      </c>
      <c r="V14" s="8">
        <f>FC_TRA_RAIL_MTU_E!V14+FC_TRA_RAIL_CPT_E!V14+FC_TRA_RAIL_HST_E!V14+FC_TRA_RAIL_FRT_E!V14</f>
        <v>0</v>
      </c>
      <c r="W14" s="8">
        <f>FC_TRA_RAIL_MTU_E!W14+FC_TRA_RAIL_CPT_E!W14+FC_TRA_RAIL_HST_E!W14+FC_TRA_RAIL_FRT_E!W14</f>
        <v>0</v>
      </c>
      <c r="X14" s="8">
        <f>FC_TRA_RAIL_MTU_E!X14+FC_TRA_RAIL_CPT_E!X14+FC_TRA_RAIL_HST_E!X14+FC_TRA_RAIL_FRT_E!X14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FC_TRA_RAIL_MTU_E!C15+FC_TRA_RAIL_CPT_E!C15+FC_TRA_RAIL_HST_E!C15+FC_TRA_RAIL_FRT_E!C15</f>
        <v>0</v>
      </c>
      <c r="D15" s="8">
        <f>FC_TRA_RAIL_MTU_E!D15+FC_TRA_RAIL_CPT_E!D15+FC_TRA_RAIL_HST_E!D15+FC_TRA_RAIL_FRT_E!D15</f>
        <v>0</v>
      </c>
      <c r="E15" s="8">
        <f>FC_TRA_RAIL_MTU_E!E15+FC_TRA_RAIL_CPT_E!E15+FC_TRA_RAIL_HST_E!E15+FC_TRA_RAIL_FRT_E!E15</f>
        <v>0</v>
      </c>
      <c r="F15" s="8">
        <f>FC_TRA_RAIL_MTU_E!F15+FC_TRA_RAIL_CPT_E!F15+FC_TRA_RAIL_HST_E!F15+FC_TRA_RAIL_FRT_E!F15</f>
        <v>0</v>
      </c>
      <c r="G15" s="8">
        <f>FC_TRA_RAIL_MTU_E!G15+FC_TRA_RAIL_CPT_E!G15+FC_TRA_RAIL_HST_E!G15+FC_TRA_RAIL_FRT_E!G15</f>
        <v>0</v>
      </c>
      <c r="H15" s="8">
        <f>FC_TRA_RAIL_MTU_E!H15+FC_TRA_RAIL_CPT_E!H15+FC_TRA_RAIL_HST_E!H15+FC_TRA_RAIL_FRT_E!H15</f>
        <v>0</v>
      </c>
      <c r="I15" s="8">
        <f>FC_TRA_RAIL_MTU_E!I15+FC_TRA_RAIL_CPT_E!I15+FC_TRA_RAIL_HST_E!I15+FC_TRA_RAIL_FRT_E!I15</f>
        <v>0</v>
      </c>
      <c r="J15" s="8">
        <f>FC_TRA_RAIL_MTU_E!J15+FC_TRA_RAIL_CPT_E!J15+FC_TRA_RAIL_HST_E!J15+FC_TRA_RAIL_FRT_E!J15</f>
        <v>0</v>
      </c>
      <c r="K15" s="8">
        <f>FC_TRA_RAIL_MTU_E!K15+FC_TRA_RAIL_CPT_E!K15+FC_TRA_RAIL_HST_E!K15+FC_TRA_RAIL_FRT_E!K15</f>
        <v>0</v>
      </c>
      <c r="L15" s="8">
        <f>FC_TRA_RAIL_MTU_E!L15+FC_TRA_RAIL_CPT_E!L15+FC_TRA_RAIL_HST_E!L15+FC_TRA_RAIL_FRT_E!L15</f>
        <v>0</v>
      </c>
      <c r="M15" s="8">
        <f>FC_TRA_RAIL_MTU_E!M15+FC_TRA_RAIL_CPT_E!M15+FC_TRA_RAIL_HST_E!M15+FC_TRA_RAIL_FRT_E!M15</f>
        <v>0</v>
      </c>
      <c r="N15" s="8">
        <f>FC_TRA_RAIL_MTU_E!N15+FC_TRA_RAIL_CPT_E!N15+FC_TRA_RAIL_HST_E!N15+FC_TRA_RAIL_FRT_E!N15</f>
        <v>0</v>
      </c>
      <c r="O15" s="8">
        <f>FC_TRA_RAIL_MTU_E!O15+FC_TRA_RAIL_CPT_E!O15+FC_TRA_RAIL_HST_E!O15+FC_TRA_RAIL_FRT_E!O15</f>
        <v>0</v>
      </c>
      <c r="P15" s="8">
        <f>FC_TRA_RAIL_MTU_E!P15+FC_TRA_RAIL_CPT_E!P15+FC_TRA_RAIL_HST_E!P15+FC_TRA_RAIL_FRT_E!P15</f>
        <v>0</v>
      </c>
      <c r="Q15" s="8">
        <f>FC_TRA_RAIL_MTU_E!Q15+FC_TRA_RAIL_CPT_E!Q15+FC_TRA_RAIL_HST_E!Q15+FC_TRA_RAIL_FRT_E!Q15</f>
        <v>0</v>
      </c>
      <c r="R15" s="8">
        <f>FC_TRA_RAIL_MTU_E!R15+FC_TRA_RAIL_CPT_E!R15+FC_TRA_RAIL_HST_E!R15+FC_TRA_RAIL_FRT_E!R15</f>
        <v>0</v>
      </c>
      <c r="S15" s="8">
        <f>FC_TRA_RAIL_MTU_E!S15+FC_TRA_RAIL_CPT_E!S15+FC_TRA_RAIL_HST_E!S15+FC_TRA_RAIL_FRT_E!S15</f>
        <v>0</v>
      </c>
      <c r="T15" s="8">
        <f>FC_TRA_RAIL_MTU_E!T15+FC_TRA_RAIL_CPT_E!T15+FC_TRA_RAIL_HST_E!T15+FC_TRA_RAIL_FRT_E!T15</f>
        <v>0</v>
      </c>
      <c r="U15" s="8">
        <f>FC_TRA_RAIL_MTU_E!U15+FC_TRA_RAIL_CPT_E!U15+FC_TRA_RAIL_HST_E!U15+FC_TRA_RAIL_FRT_E!U15</f>
        <v>0</v>
      </c>
      <c r="V15" s="8">
        <f>FC_TRA_RAIL_MTU_E!V15+FC_TRA_RAIL_CPT_E!V15+FC_TRA_RAIL_HST_E!V15+FC_TRA_RAIL_FRT_E!V15</f>
        <v>0</v>
      </c>
      <c r="W15" s="8">
        <f>FC_TRA_RAIL_MTU_E!W15+FC_TRA_RAIL_CPT_E!W15+FC_TRA_RAIL_HST_E!W15+FC_TRA_RAIL_FRT_E!W15</f>
        <v>0</v>
      </c>
      <c r="X15" s="8">
        <f>FC_TRA_RAIL_MTU_E!X15+FC_TRA_RAIL_CPT_E!X15+FC_TRA_RAIL_HST_E!X15+FC_TRA_RAIL_FRT_E!X15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FC_TRA_RAIL_MTU_E!C16+FC_TRA_RAIL_CPT_E!C16+FC_TRA_RAIL_HST_E!C16+FC_TRA_RAIL_FRT_E!C16</f>
        <v>0</v>
      </c>
      <c r="D16" s="8">
        <f>FC_TRA_RAIL_MTU_E!D16+FC_TRA_RAIL_CPT_E!D16+FC_TRA_RAIL_HST_E!D16+FC_TRA_RAIL_FRT_E!D16</f>
        <v>0</v>
      </c>
      <c r="E16" s="8">
        <f>FC_TRA_RAIL_MTU_E!E16+FC_TRA_RAIL_CPT_E!E16+FC_TRA_RAIL_HST_E!E16+FC_TRA_RAIL_FRT_E!E16</f>
        <v>0</v>
      </c>
      <c r="F16" s="8">
        <f>FC_TRA_RAIL_MTU_E!F16+FC_TRA_RAIL_CPT_E!F16+FC_TRA_RAIL_HST_E!F16+FC_TRA_RAIL_FRT_E!F16</f>
        <v>0</v>
      </c>
      <c r="G16" s="8">
        <f>FC_TRA_RAIL_MTU_E!G16+FC_TRA_RAIL_CPT_E!G16+FC_TRA_RAIL_HST_E!G16+FC_TRA_RAIL_FRT_E!G16</f>
        <v>0</v>
      </c>
      <c r="H16" s="8">
        <f>FC_TRA_RAIL_MTU_E!H16+FC_TRA_RAIL_CPT_E!H16+FC_TRA_RAIL_HST_E!H16+FC_TRA_RAIL_FRT_E!H16</f>
        <v>0</v>
      </c>
      <c r="I16" s="8">
        <f>FC_TRA_RAIL_MTU_E!I16+FC_TRA_RAIL_CPT_E!I16+FC_TRA_RAIL_HST_E!I16+FC_TRA_RAIL_FRT_E!I16</f>
        <v>0</v>
      </c>
      <c r="J16" s="8">
        <f>FC_TRA_RAIL_MTU_E!J16+FC_TRA_RAIL_CPT_E!J16+FC_TRA_RAIL_HST_E!J16+FC_TRA_RAIL_FRT_E!J16</f>
        <v>0</v>
      </c>
      <c r="K16" s="8">
        <f>FC_TRA_RAIL_MTU_E!K16+FC_TRA_RAIL_CPT_E!K16+FC_TRA_RAIL_HST_E!K16+FC_TRA_RAIL_FRT_E!K16</f>
        <v>0</v>
      </c>
      <c r="L16" s="8">
        <f>FC_TRA_RAIL_MTU_E!L16+FC_TRA_RAIL_CPT_E!L16+FC_TRA_RAIL_HST_E!L16+FC_TRA_RAIL_FRT_E!L16</f>
        <v>0</v>
      </c>
      <c r="M16" s="8">
        <f>FC_TRA_RAIL_MTU_E!M16+FC_TRA_RAIL_CPT_E!M16+FC_TRA_RAIL_HST_E!M16+FC_TRA_RAIL_FRT_E!M16</f>
        <v>0</v>
      </c>
      <c r="N16" s="8">
        <f>FC_TRA_RAIL_MTU_E!N16+FC_TRA_RAIL_CPT_E!N16+FC_TRA_RAIL_HST_E!N16+FC_TRA_RAIL_FRT_E!N16</f>
        <v>0</v>
      </c>
      <c r="O16" s="8">
        <f>FC_TRA_RAIL_MTU_E!O16+FC_TRA_RAIL_CPT_E!O16+FC_TRA_RAIL_HST_E!O16+FC_TRA_RAIL_FRT_E!O16</f>
        <v>0</v>
      </c>
      <c r="P16" s="8">
        <f>FC_TRA_RAIL_MTU_E!P16+FC_TRA_RAIL_CPT_E!P16+FC_TRA_RAIL_HST_E!P16+FC_TRA_RAIL_FRT_E!P16</f>
        <v>0</v>
      </c>
      <c r="Q16" s="8">
        <f>FC_TRA_RAIL_MTU_E!Q16+FC_TRA_RAIL_CPT_E!Q16+FC_TRA_RAIL_HST_E!Q16+FC_TRA_RAIL_FRT_E!Q16</f>
        <v>0</v>
      </c>
      <c r="R16" s="8">
        <f>FC_TRA_RAIL_MTU_E!R16+FC_TRA_RAIL_CPT_E!R16+FC_TRA_RAIL_HST_E!R16+FC_TRA_RAIL_FRT_E!R16</f>
        <v>0</v>
      </c>
      <c r="S16" s="8">
        <f>FC_TRA_RAIL_MTU_E!S16+FC_TRA_RAIL_CPT_E!S16+FC_TRA_RAIL_HST_E!S16+FC_TRA_RAIL_FRT_E!S16</f>
        <v>0</v>
      </c>
      <c r="T16" s="8">
        <f>FC_TRA_RAIL_MTU_E!T16+FC_TRA_RAIL_CPT_E!T16+FC_TRA_RAIL_HST_E!T16+FC_TRA_RAIL_FRT_E!T16</f>
        <v>0</v>
      </c>
      <c r="U16" s="8">
        <f>FC_TRA_RAIL_MTU_E!U16+FC_TRA_RAIL_CPT_E!U16+FC_TRA_RAIL_HST_E!U16+FC_TRA_RAIL_FRT_E!U16</f>
        <v>0</v>
      </c>
      <c r="V16" s="8">
        <f>FC_TRA_RAIL_MTU_E!V16+FC_TRA_RAIL_CPT_E!V16+FC_TRA_RAIL_HST_E!V16+FC_TRA_RAIL_FRT_E!V16</f>
        <v>0</v>
      </c>
      <c r="W16" s="8">
        <f>FC_TRA_RAIL_MTU_E!W16+FC_TRA_RAIL_CPT_E!W16+FC_TRA_RAIL_HST_E!W16+FC_TRA_RAIL_FRT_E!W16</f>
        <v>0</v>
      </c>
      <c r="X16" s="8">
        <f>FC_TRA_RAIL_MTU_E!X16+FC_TRA_RAIL_CPT_E!X16+FC_TRA_RAIL_HST_E!X16+FC_TRA_RAIL_FRT_E!X16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13">SUM(C18:C21)</f>
        <v>0</v>
      </c>
      <c r="D17" s="27">
        <f t="shared" ref="D17:W17" si="14">SUM(D18:D21)</f>
        <v>0</v>
      </c>
      <c r="E17" s="27">
        <f t="shared" si="14"/>
        <v>0</v>
      </c>
      <c r="F17" s="27">
        <f t="shared" si="14"/>
        <v>0</v>
      </c>
      <c r="G17" s="27">
        <f t="shared" si="14"/>
        <v>0</v>
      </c>
      <c r="H17" s="27">
        <f t="shared" si="14"/>
        <v>0</v>
      </c>
      <c r="I17" s="27">
        <f t="shared" si="14"/>
        <v>0</v>
      </c>
      <c r="J17" s="27">
        <f t="shared" si="14"/>
        <v>0</v>
      </c>
      <c r="K17" s="27">
        <f t="shared" si="14"/>
        <v>0</v>
      </c>
      <c r="L17" s="27">
        <f t="shared" si="14"/>
        <v>0</v>
      </c>
      <c r="M17" s="27">
        <f t="shared" si="14"/>
        <v>0</v>
      </c>
      <c r="N17" s="27">
        <f t="shared" si="14"/>
        <v>0</v>
      </c>
      <c r="O17" s="27">
        <f t="shared" si="14"/>
        <v>0</v>
      </c>
      <c r="P17" s="27">
        <f t="shared" si="14"/>
        <v>0</v>
      </c>
      <c r="Q17" s="27">
        <f t="shared" si="14"/>
        <v>0</v>
      </c>
      <c r="R17" s="27">
        <f t="shared" si="14"/>
        <v>0</v>
      </c>
      <c r="S17" s="27">
        <f t="shared" si="14"/>
        <v>0</v>
      </c>
      <c r="T17" s="27">
        <f t="shared" si="14"/>
        <v>0</v>
      </c>
      <c r="U17" s="27">
        <f t="shared" si="14"/>
        <v>0</v>
      </c>
      <c r="V17" s="27">
        <f t="shared" si="14"/>
        <v>0</v>
      </c>
      <c r="W17" s="27">
        <f t="shared" si="14"/>
        <v>0</v>
      </c>
      <c r="X17" s="27">
        <f t="shared" ref="X17" si="15">SUM(X18:X21)</f>
        <v>0</v>
      </c>
    </row>
    <row r="18" spans="1:24" ht="11.25" customHeight="1" x14ac:dyDescent="0.2">
      <c r="A18" s="29" t="s">
        <v>26</v>
      </c>
      <c r="B18" s="7" t="s">
        <v>27</v>
      </c>
      <c r="C18" s="8">
        <f>FC_TRA_RAIL_MTU_E!C18+FC_TRA_RAIL_CPT_E!C18+FC_TRA_RAIL_HST_E!C18+FC_TRA_RAIL_FRT_E!C18</f>
        <v>0</v>
      </c>
      <c r="D18" s="8">
        <f>FC_TRA_RAIL_MTU_E!D18+FC_TRA_RAIL_CPT_E!D18+FC_TRA_RAIL_HST_E!D18+FC_TRA_RAIL_FRT_E!D18</f>
        <v>0</v>
      </c>
      <c r="E18" s="8">
        <f>FC_TRA_RAIL_MTU_E!E18+FC_TRA_RAIL_CPT_E!E18+FC_TRA_RAIL_HST_E!E18+FC_TRA_RAIL_FRT_E!E18</f>
        <v>0</v>
      </c>
      <c r="F18" s="8">
        <f>FC_TRA_RAIL_MTU_E!F18+FC_TRA_RAIL_CPT_E!F18+FC_TRA_RAIL_HST_E!F18+FC_TRA_RAIL_FRT_E!F18</f>
        <v>0</v>
      </c>
      <c r="G18" s="8">
        <f>FC_TRA_RAIL_MTU_E!G18+FC_TRA_RAIL_CPT_E!G18+FC_TRA_RAIL_HST_E!G18+FC_TRA_RAIL_FRT_E!G18</f>
        <v>0</v>
      </c>
      <c r="H18" s="8">
        <f>FC_TRA_RAIL_MTU_E!H18+FC_TRA_RAIL_CPT_E!H18+FC_TRA_RAIL_HST_E!H18+FC_TRA_RAIL_FRT_E!H18</f>
        <v>0</v>
      </c>
      <c r="I18" s="8">
        <f>FC_TRA_RAIL_MTU_E!I18+FC_TRA_RAIL_CPT_E!I18+FC_TRA_RAIL_HST_E!I18+FC_TRA_RAIL_FRT_E!I18</f>
        <v>0</v>
      </c>
      <c r="J18" s="8">
        <f>FC_TRA_RAIL_MTU_E!J18+FC_TRA_RAIL_CPT_E!J18+FC_TRA_RAIL_HST_E!J18+FC_TRA_RAIL_FRT_E!J18</f>
        <v>0</v>
      </c>
      <c r="K18" s="8">
        <f>FC_TRA_RAIL_MTU_E!K18+FC_TRA_RAIL_CPT_E!K18+FC_TRA_RAIL_HST_E!K18+FC_TRA_RAIL_FRT_E!K18</f>
        <v>0</v>
      </c>
      <c r="L18" s="8">
        <f>FC_TRA_RAIL_MTU_E!L18+FC_TRA_RAIL_CPT_E!L18+FC_TRA_RAIL_HST_E!L18+FC_TRA_RAIL_FRT_E!L18</f>
        <v>0</v>
      </c>
      <c r="M18" s="8">
        <f>FC_TRA_RAIL_MTU_E!M18+FC_TRA_RAIL_CPT_E!M18+FC_TRA_RAIL_HST_E!M18+FC_TRA_RAIL_FRT_E!M18</f>
        <v>0</v>
      </c>
      <c r="N18" s="8">
        <f>FC_TRA_RAIL_MTU_E!N18+FC_TRA_RAIL_CPT_E!N18+FC_TRA_RAIL_HST_E!N18+FC_TRA_RAIL_FRT_E!N18</f>
        <v>0</v>
      </c>
      <c r="O18" s="8">
        <f>FC_TRA_RAIL_MTU_E!O18+FC_TRA_RAIL_CPT_E!O18+FC_TRA_RAIL_HST_E!O18+FC_TRA_RAIL_FRT_E!O18</f>
        <v>0</v>
      </c>
      <c r="P18" s="8">
        <f>FC_TRA_RAIL_MTU_E!P18+FC_TRA_RAIL_CPT_E!P18+FC_TRA_RAIL_HST_E!P18+FC_TRA_RAIL_FRT_E!P18</f>
        <v>0</v>
      </c>
      <c r="Q18" s="8">
        <f>FC_TRA_RAIL_MTU_E!Q18+FC_TRA_RAIL_CPT_E!Q18+FC_TRA_RAIL_HST_E!Q18+FC_TRA_RAIL_FRT_E!Q18</f>
        <v>0</v>
      </c>
      <c r="R18" s="8">
        <f>FC_TRA_RAIL_MTU_E!R18+FC_TRA_RAIL_CPT_E!R18+FC_TRA_RAIL_HST_E!R18+FC_TRA_RAIL_FRT_E!R18</f>
        <v>0</v>
      </c>
      <c r="S18" s="8">
        <f>FC_TRA_RAIL_MTU_E!S18+FC_TRA_RAIL_CPT_E!S18+FC_TRA_RAIL_HST_E!S18+FC_TRA_RAIL_FRT_E!S18</f>
        <v>0</v>
      </c>
      <c r="T18" s="8">
        <f>FC_TRA_RAIL_MTU_E!T18+FC_TRA_RAIL_CPT_E!T18+FC_TRA_RAIL_HST_E!T18+FC_TRA_RAIL_FRT_E!T18</f>
        <v>0</v>
      </c>
      <c r="U18" s="8">
        <f>FC_TRA_RAIL_MTU_E!U18+FC_TRA_RAIL_CPT_E!U18+FC_TRA_RAIL_HST_E!U18+FC_TRA_RAIL_FRT_E!U18</f>
        <v>0</v>
      </c>
      <c r="V18" s="8">
        <f>FC_TRA_RAIL_MTU_E!V18+FC_TRA_RAIL_CPT_E!V18+FC_TRA_RAIL_HST_E!V18+FC_TRA_RAIL_FRT_E!V18</f>
        <v>0</v>
      </c>
      <c r="W18" s="8">
        <f>FC_TRA_RAIL_MTU_E!W18+FC_TRA_RAIL_CPT_E!W18+FC_TRA_RAIL_HST_E!W18+FC_TRA_RAIL_FRT_E!W18</f>
        <v>0</v>
      </c>
      <c r="X18" s="8">
        <f>FC_TRA_RAIL_MTU_E!X18+FC_TRA_RAIL_CPT_E!X18+FC_TRA_RAIL_HST_E!X18+FC_TRA_RAIL_FRT_E!X18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FC_TRA_RAIL_MTU_E!C19+FC_TRA_RAIL_CPT_E!C19+FC_TRA_RAIL_HST_E!C19+FC_TRA_RAIL_FRT_E!C19</f>
        <v>0</v>
      </c>
      <c r="D19" s="8">
        <f>FC_TRA_RAIL_MTU_E!D19+FC_TRA_RAIL_CPT_E!D19+FC_TRA_RAIL_HST_E!D19+FC_TRA_RAIL_FRT_E!D19</f>
        <v>0</v>
      </c>
      <c r="E19" s="8">
        <f>FC_TRA_RAIL_MTU_E!E19+FC_TRA_RAIL_CPT_E!E19+FC_TRA_RAIL_HST_E!E19+FC_TRA_RAIL_FRT_E!E19</f>
        <v>0</v>
      </c>
      <c r="F19" s="8">
        <f>FC_TRA_RAIL_MTU_E!F19+FC_TRA_RAIL_CPT_E!F19+FC_TRA_RAIL_HST_E!F19+FC_TRA_RAIL_FRT_E!F19</f>
        <v>0</v>
      </c>
      <c r="G19" s="8">
        <f>FC_TRA_RAIL_MTU_E!G19+FC_TRA_RAIL_CPT_E!G19+FC_TRA_RAIL_HST_E!G19+FC_TRA_RAIL_FRT_E!G19</f>
        <v>0</v>
      </c>
      <c r="H19" s="8">
        <f>FC_TRA_RAIL_MTU_E!H19+FC_TRA_RAIL_CPT_E!H19+FC_TRA_RAIL_HST_E!H19+FC_TRA_RAIL_FRT_E!H19</f>
        <v>0</v>
      </c>
      <c r="I19" s="8">
        <f>FC_TRA_RAIL_MTU_E!I19+FC_TRA_RAIL_CPT_E!I19+FC_TRA_RAIL_HST_E!I19+FC_TRA_RAIL_FRT_E!I19</f>
        <v>0</v>
      </c>
      <c r="J19" s="8">
        <f>FC_TRA_RAIL_MTU_E!J19+FC_TRA_RAIL_CPT_E!J19+FC_TRA_RAIL_HST_E!J19+FC_TRA_RAIL_FRT_E!J19</f>
        <v>0</v>
      </c>
      <c r="K19" s="8">
        <f>FC_TRA_RAIL_MTU_E!K19+FC_TRA_RAIL_CPT_E!K19+FC_TRA_RAIL_HST_E!K19+FC_TRA_RAIL_FRT_E!K19</f>
        <v>0</v>
      </c>
      <c r="L19" s="8">
        <f>FC_TRA_RAIL_MTU_E!L19+FC_TRA_RAIL_CPT_E!L19+FC_TRA_RAIL_HST_E!L19+FC_TRA_RAIL_FRT_E!L19</f>
        <v>0</v>
      </c>
      <c r="M19" s="8">
        <f>FC_TRA_RAIL_MTU_E!M19+FC_TRA_RAIL_CPT_E!M19+FC_TRA_RAIL_HST_E!M19+FC_TRA_RAIL_FRT_E!M19</f>
        <v>0</v>
      </c>
      <c r="N19" s="8">
        <f>FC_TRA_RAIL_MTU_E!N19+FC_TRA_RAIL_CPT_E!N19+FC_TRA_RAIL_HST_E!N19+FC_TRA_RAIL_FRT_E!N19</f>
        <v>0</v>
      </c>
      <c r="O19" s="8">
        <f>FC_TRA_RAIL_MTU_E!O19+FC_TRA_RAIL_CPT_E!O19+FC_TRA_RAIL_HST_E!O19+FC_TRA_RAIL_FRT_E!O19</f>
        <v>0</v>
      </c>
      <c r="P19" s="8">
        <f>FC_TRA_RAIL_MTU_E!P19+FC_TRA_RAIL_CPT_E!P19+FC_TRA_RAIL_HST_E!P19+FC_TRA_RAIL_FRT_E!P19</f>
        <v>0</v>
      </c>
      <c r="Q19" s="8">
        <f>FC_TRA_RAIL_MTU_E!Q19+FC_TRA_RAIL_CPT_E!Q19+FC_TRA_RAIL_HST_E!Q19+FC_TRA_RAIL_FRT_E!Q19</f>
        <v>0</v>
      </c>
      <c r="R19" s="8">
        <f>FC_TRA_RAIL_MTU_E!R19+FC_TRA_RAIL_CPT_E!R19+FC_TRA_RAIL_HST_E!R19+FC_TRA_RAIL_FRT_E!R19</f>
        <v>0</v>
      </c>
      <c r="S19" s="8">
        <f>FC_TRA_RAIL_MTU_E!S19+FC_TRA_RAIL_CPT_E!S19+FC_TRA_RAIL_HST_E!S19+FC_TRA_RAIL_FRT_E!S19</f>
        <v>0</v>
      </c>
      <c r="T19" s="8">
        <f>FC_TRA_RAIL_MTU_E!T19+FC_TRA_RAIL_CPT_E!T19+FC_TRA_RAIL_HST_E!T19+FC_TRA_RAIL_FRT_E!T19</f>
        <v>0</v>
      </c>
      <c r="U19" s="8">
        <f>FC_TRA_RAIL_MTU_E!U19+FC_TRA_RAIL_CPT_E!U19+FC_TRA_RAIL_HST_E!U19+FC_TRA_RAIL_FRT_E!U19</f>
        <v>0</v>
      </c>
      <c r="V19" s="8">
        <f>FC_TRA_RAIL_MTU_E!V19+FC_TRA_RAIL_CPT_E!V19+FC_TRA_RAIL_HST_E!V19+FC_TRA_RAIL_FRT_E!V19</f>
        <v>0</v>
      </c>
      <c r="W19" s="8">
        <f>FC_TRA_RAIL_MTU_E!W19+FC_TRA_RAIL_CPT_E!W19+FC_TRA_RAIL_HST_E!W19+FC_TRA_RAIL_FRT_E!W19</f>
        <v>0</v>
      </c>
      <c r="X19" s="8">
        <f>FC_TRA_RAIL_MTU_E!X19+FC_TRA_RAIL_CPT_E!X19+FC_TRA_RAIL_HST_E!X19+FC_TRA_RAIL_FRT_E!X19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FC_TRA_RAIL_MTU_E!C20+FC_TRA_RAIL_CPT_E!C20+FC_TRA_RAIL_HST_E!C20+FC_TRA_RAIL_FRT_E!C20</f>
        <v>0</v>
      </c>
      <c r="D20" s="8">
        <f>FC_TRA_RAIL_MTU_E!D20+FC_TRA_RAIL_CPT_E!D20+FC_TRA_RAIL_HST_E!D20+FC_TRA_RAIL_FRT_E!D20</f>
        <v>0</v>
      </c>
      <c r="E20" s="8">
        <f>FC_TRA_RAIL_MTU_E!E20+FC_TRA_RAIL_CPT_E!E20+FC_TRA_RAIL_HST_E!E20+FC_TRA_RAIL_FRT_E!E20</f>
        <v>0</v>
      </c>
      <c r="F20" s="8">
        <f>FC_TRA_RAIL_MTU_E!F20+FC_TRA_RAIL_CPT_E!F20+FC_TRA_RAIL_HST_E!F20+FC_TRA_RAIL_FRT_E!F20</f>
        <v>0</v>
      </c>
      <c r="G20" s="8">
        <f>FC_TRA_RAIL_MTU_E!G20+FC_TRA_RAIL_CPT_E!G20+FC_TRA_RAIL_HST_E!G20+FC_TRA_RAIL_FRT_E!G20</f>
        <v>0</v>
      </c>
      <c r="H20" s="8">
        <f>FC_TRA_RAIL_MTU_E!H20+FC_TRA_RAIL_CPT_E!H20+FC_TRA_RAIL_HST_E!H20+FC_TRA_RAIL_FRT_E!H20</f>
        <v>0</v>
      </c>
      <c r="I20" s="8">
        <f>FC_TRA_RAIL_MTU_E!I20+FC_TRA_RAIL_CPT_E!I20+FC_TRA_RAIL_HST_E!I20+FC_TRA_RAIL_FRT_E!I20</f>
        <v>0</v>
      </c>
      <c r="J20" s="8">
        <f>FC_TRA_RAIL_MTU_E!J20+FC_TRA_RAIL_CPT_E!J20+FC_TRA_RAIL_HST_E!J20+FC_TRA_RAIL_FRT_E!J20</f>
        <v>0</v>
      </c>
      <c r="K20" s="8">
        <f>FC_TRA_RAIL_MTU_E!K20+FC_TRA_RAIL_CPT_E!K20+FC_TRA_RAIL_HST_E!K20+FC_TRA_RAIL_FRT_E!K20</f>
        <v>0</v>
      </c>
      <c r="L20" s="8">
        <f>FC_TRA_RAIL_MTU_E!L20+FC_TRA_RAIL_CPT_E!L20+FC_TRA_RAIL_HST_E!L20+FC_TRA_RAIL_FRT_E!L20</f>
        <v>0</v>
      </c>
      <c r="M20" s="8">
        <f>FC_TRA_RAIL_MTU_E!M20+FC_TRA_RAIL_CPT_E!M20+FC_TRA_RAIL_HST_E!M20+FC_TRA_RAIL_FRT_E!M20</f>
        <v>0</v>
      </c>
      <c r="N20" s="8">
        <f>FC_TRA_RAIL_MTU_E!N20+FC_TRA_RAIL_CPT_E!N20+FC_TRA_RAIL_HST_E!N20+FC_TRA_RAIL_FRT_E!N20</f>
        <v>0</v>
      </c>
      <c r="O20" s="8">
        <f>FC_TRA_RAIL_MTU_E!O20+FC_TRA_RAIL_CPT_E!O20+FC_TRA_RAIL_HST_E!O20+FC_TRA_RAIL_FRT_E!O20</f>
        <v>0</v>
      </c>
      <c r="P20" s="8">
        <f>FC_TRA_RAIL_MTU_E!P20+FC_TRA_RAIL_CPT_E!P20+FC_TRA_RAIL_HST_E!P20+FC_TRA_RAIL_FRT_E!P20</f>
        <v>0</v>
      </c>
      <c r="Q20" s="8">
        <f>FC_TRA_RAIL_MTU_E!Q20+FC_TRA_RAIL_CPT_E!Q20+FC_TRA_RAIL_HST_E!Q20+FC_TRA_RAIL_FRT_E!Q20</f>
        <v>0</v>
      </c>
      <c r="R20" s="8">
        <f>FC_TRA_RAIL_MTU_E!R20+FC_TRA_RAIL_CPT_E!R20+FC_TRA_RAIL_HST_E!R20+FC_TRA_RAIL_FRT_E!R20</f>
        <v>0</v>
      </c>
      <c r="S20" s="8">
        <f>FC_TRA_RAIL_MTU_E!S20+FC_TRA_RAIL_CPT_E!S20+FC_TRA_RAIL_HST_E!S20+FC_TRA_RAIL_FRT_E!S20</f>
        <v>0</v>
      </c>
      <c r="T20" s="8">
        <f>FC_TRA_RAIL_MTU_E!T20+FC_TRA_RAIL_CPT_E!T20+FC_TRA_RAIL_HST_E!T20+FC_TRA_RAIL_FRT_E!T20</f>
        <v>0</v>
      </c>
      <c r="U20" s="8">
        <f>FC_TRA_RAIL_MTU_E!U20+FC_TRA_RAIL_CPT_E!U20+FC_TRA_RAIL_HST_E!U20+FC_TRA_RAIL_FRT_E!U20</f>
        <v>0</v>
      </c>
      <c r="V20" s="8">
        <f>FC_TRA_RAIL_MTU_E!V20+FC_TRA_RAIL_CPT_E!V20+FC_TRA_RAIL_HST_E!V20+FC_TRA_RAIL_FRT_E!V20</f>
        <v>0</v>
      </c>
      <c r="W20" s="8">
        <f>FC_TRA_RAIL_MTU_E!W20+FC_TRA_RAIL_CPT_E!W20+FC_TRA_RAIL_HST_E!W20+FC_TRA_RAIL_FRT_E!W20</f>
        <v>0</v>
      </c>
      <c r="X20" s="8">
        <f>FC_TRA_RAIL_MTU_E!X20+FC_TRA_RAIL_CPT_E!X20+FC_TRA_RAIL_HST_E!X20+FC_TRA_RAIL_FRT_E!X20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FC_TRA_RAIL_MTU_E!C21+FC_TRA_RAIL_CPT_E!C21+FC_TRA_RAIL_HST_E!C21+FC_TRA_RAIL_FRT_E!C21</f>
        <v>0</v>
      </c>
      <c r="D21" s="8">
        <f>FC_TRA_RAIL_MTU_E!D21+FC_TRA_RAIL_CPT_E!D21+FC_TRA_RAIL_HST_E!D21+FC_TRA_RAIL_FRT_E!D21</f>
        <v>0</v>
      </c>
      <c r="E21" s="8">
        <f>FC_TRA_RAIL_MTU_E!E21+FC_TRA_RAIL_CPT_E!E21+FC_TRA_RAIL_HST_E!E21+FC_TRA_RAIL_FRT_E!E21</f>
        <v>0</v>
      </c>
      <c r="F21" s="8">
        <f>FC_TRA_RAIL_MTU_E!F21+FC_TRA_RAIL_CPT_E!F21+FC_TRA_RAIL_HST_E!F21+FC_TRA_RAIL_FRT_E!F21</f>
        <v>0</v>
      </c>
      <c r="G21" s="8">
        <f>FC_TRA_RAIL_MTU_E!G21+FC_TRA_RAIL_CPT_E!G21+FC_TRA_RAIL_HST_E!G21+FC_TRA_RAIL_FRT_E!G21</f>
        <v>0</v>
      </c>
      <c r="H21" s="8">
        <f>FC_TRA_RAIL_MTU_E!H21+FC_TRA_RAIL_CPT_E!H21+FC_TRA_RAIL_HST_E!H21+FC_TRA_RAIL_FRT_E!H21</f>
        <v>0</v>
      </c>
      <c r="I21" s="8">
        <f>FC_TRA_RAIL_MTU_E!I21+FC_TRA_RAIL_CPT_E!I21+FC_TRA_RAIL_HST_E!I21+FC_TRA_RAIL_FRT_E!I21</f>
        <v>0</v>
      </c>
      <c r="J21" s="8">
        <f>FC_TRA_RAIL_MTU_E!J21+FC_TRA_RAIL_CPT_E!J21+FC_TRA_RAIL_HST_E!J21+FC_TRA_RAIL_FRT_E!J21</f>
        <v>0</v>
      </c>
      <c r="K21" s="8">
        <f>FC_TRA_RAIL_MTU_E!K21+FC_TRA_RAIL_CPT_E!K21+FC_TRA_RAIL_HST_E!K21+FC_TRA_RAIL_FRT_E!K21</f>
        <v>0</v>
      </c>
      <c r="L21" s="8">
        <f>FC_TRA_RAIL_MTU_E!L21+FC_TRA_RAIL_CPT_E!L21+FC_TRA_RAIL_HST_E!L21+FC_TRA_RAIL_FRT_E!L21</f>
        <v>0</v>
      </c>
      <c r="M21" s="8">
        <f>FC_TRA_RAIL_MTU_E!M21+FC_TRA_RAIL_CPT_E!M21+FC_TRA_RAIL_HST_E!M21+FC_TRA_RAIL_FRT_E!M21</f>
        <v>0</v>
      </c>
      <c r="N21" s="8">
        <f>FC_TRA_RAIL_MTU_E!N21+FC_TRA_RAIL_CPT_E!N21+FC_TRA_RAIL_HST_E!N21+FC_TRA_RAIL_FRT_E!N21</f>
        <v>0</v>
      </c>
      <c r="O21" s="8">
        <f>FC_TRA_RAIL_MTU_E!O21+FC_TRA_RAIL_CPT_E!O21+FC_TRA_RAIL_HST_E!O21+FC_TRA_RAIL_FRT_E!O21</f>
        <v>0</v>
      </c>
      <c r="P21" s="8">
        <f>FC_TRA_RAIL_MTU_E!P21+FC_TRA_RAIL_CPT_E!P21+FC_TRA_RAIL_HST_E!P21+FC_TRA_RAIL_FRT_E!P21</f>
        <v>0</v>
      </c>
      <c r="Q21" s="8">
        <f>FC_TRA_RAIL_MTU_E!Q21+FC_TRA_RAIL_CPT_E!Q21+FC_TRA_RAIL_HST_E!Q21+FC_TRA_RAIL_FRT_E!Q21</f>
        <v>0</v>
      </c>
      <c r="R21" s="8">
        <f>FC_TRA_RAIL_MTU_E!R21+FC_TRA_RAIL_CPT_E!R21+FC_TRA_RAIL_HST_E!R21+FC_TRA_RAIL_FRT_E!R21</f>
        <v>0</v>
      </c>
      <c r="S21" s="8">
        <f>FC_TRA_RAIL_MTU_E!S21+FC_TRA_RAIL_CPT_E!S21+FC_TRA_RAIL_HST_E!S21+FC_TRA_RAIL_FRT_E!S21</f>
        <v>0</v>
      </c>
      <c r="T21" s="8">
        <f>FC_TRA_RAIL_MTU_E!T21+FC_TRA_RAIL_CPT_E!T21+FC_TRA_RAIL_HST_E!T21+FC_TRA_RAIL_FRT_E!T21</f>
        <v>0</v>
      </c>
      <c r="U21" s="8">
        <f>FC_TRA_RAIL_MTU_E!U21+FC_TRA_RAIL_CPT_E!U21+FC_TRA_RAIL_HST_E!U21+FC_TRA_RAIL_FRT_E!U21</f>
        <v>0</v>
      </c>
      <c r="V21" s="8">
        <f>FC_TRA_RAIL_MTU_E!V21+FC_TRA_RAIL_CPT_E!V21+FC_TRA_RAIL_HST_E!V21+FC_TRA_RAIL_FRT_E!V21</f>
        <v>0</v>
      </c>
      <c r="W21" s="8">
        <f>FC_TRA_RAIL_MTU_E!W21+FC_TRA_RAIL_CPT_E!W21+FC_TRA_RAIL_HST_E!W21+FC_TRA_RAIL_FRT_E!W21</f>
        <v>0</v>
      </c>
      <c r="X21" s="8">
        <f>FC_TRA_RAIL_MTU_E!X21+FC_TRA_RAIL_CPT_E!X21+FC_TRA_RAIL_HST_E!X21+FC_TRA_RAIL_FRT_E!X21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6">SUM(C23:C24)</f>
        <v>0</v>
      </c>
      <c r="D22" s="27">
        <f t="shared" ref="D22:W22" si="17">SUM(D23:D24)</f>
        <v>0</v>
      </c>
      <c r="E22" s="27">
        <f t="shared" si="17"/>
        <v>0</v>
      </c>
      <c r="F22" s="27">
        <f t="shared" si="17"/>
        <v>0</v>
      </c>
      <c r="G22" s="27">
        <f t="shared" si="17"/>
        <v>0</v>
      </c>
      <c r="H22" s="27">
        <f t="shared" si="17"/>
        <v>0</v>
      </c>
      <c r="I22" s="27">
        <f t="shared" si="17"/>
        <v>0</v>
      </c>
      <c r="J22" s="27">
        <f t="shared" si="17"/>
        <v>0</v>
      </c>
      <c r="K22" s="27">
        <f t="shared" si="17"/>
        <v>0</v>
      </c>
      <c r="L22" s="27">
        <f t="shared" si="17"/>
        <v>0</v>
      </c>
      <c r="M22" s="27">
        <f t="shared" si="17"/>
        <v>0</v>
      </c>
      <c r="N22" s="27">
        <f t="shared" si="17"/>
        <v>0</v>
      </c>
      <c r="O22" s="27">
        <f t="shared" si="17"/>
        <v>0</v>
      </c>
      <c r="P22" s="27">
        <f t="shared" si="17"/>
        <v>0</v>
      </c>
      <c r="Q22" s="27">
        <f t="shared" si="17"/>
        <v>0</v>
      </c>
      <c r="R22" s="27">
        <f t="shared" si="17"/>
        <v>0</v>
      </c>
      <c r="S22" s="27">
        <f t="shared" si="17"/>
        <v>0</v>
      </c>
      <c r="T22" s="27">
        <f t="shared" si="17"/>
        <v>0</v>
      </c>
      <c r="U22" s="27">
        <f t="shared" si="17"/>
        <v>0</v>
      </c>
      <c r="V22" s="27">
        <f t="shared" si="17"/>
        <v>0</v>
      </c>
      <c r="W22" s="27">
        <f t="shared" si="17"/>
        <v>0</v>
      </c>
      <c r="X22" s="27">
        <f t="shared" ref="X22" si="18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f>FC_TRA_RAIL_MTU_E!C23+FC_TRA_RAIL_CPT_E!C23+FC_TRA_RAIL_HST_E!C23+FC_TRA_RAIL_FRT_E!C23</f>
        <v>0</v>
      </c>
      <c r="D23" s="8">
        <f>FC_TRA_RAIL_MTU_E!D23+FC_TRA_RAIL_CPT_E!D23+FC_TRA_RAIL_HST_E!D23+FC_TRA_RAIL_FRT_E!D23</f>
        <v>0</v>
      </c>
      <c r="E23" s="8">
        <f>FC_TRA_RAIL_MTU_E!E23+FC_TRA_RAIL_CPT_E!E23+FC_TRA_RAIL_HST_E!E23+FC_TRA_RAIL_FRT_E!E23</f>
        <v>0</v>
      </c>
      <c r="F23" s="8">
        <f>FC_TRA_RAIL_MTU_E!F23+FC_TRA_RAIL_CPT_E!F23+FC_TRA_RAIL_HST_E!F23+FC_TRA_RAIL_FRT_E!F23</f>
        <v>0</v>
      </c>
      <c r="G23" s="8">
        <f>FC_TRA_RAIL_MTU_E!G23+FC_TRA_RAIL_CPT_E!G23+FC_TRA_RAIL_HST_E!G23+FC_TRA_RAIL_FRT_E!G23</f>
        <v>0</v>
      </c>
      <c r="H23" s="8">
        <f>FC_TRA_RAIL_MTU_E!H23+FC_TRA_RAIL_CPT_E!H23+FC_TRA_RAIL_HST_E!H23+FC_TRA_RAIL_FRT_E!H23</f>
        <v>0</v>
      </c>
      <c r="I23" s="8">
        <f>FC_TRA_RAIL_MTU_E!I23+FC_TRA_RAIL_CPT_E!I23+FC_TRA_RAIL_HST_E!I23+FC_TRA_RAIL_FRT_E!I23</f>
        <v>0</v>
      </c>
      <c r="J23" s="8">
        <f>FC_TRA_RAIL_MTU_E!J23+FC_TRA_RAIL_CPT_E!J23+FC_TRA_RAIL_HST_E!J23+FC_TRA_RAIL_FRT_E!J23</f>
        <v>0</v>
      </c>
      <c r="K23" s="8">
        <f>FC_TRA_RAIL_MTU_E!K23+FC_TRA_RAIL_CPT_E!K23+FC_TRA_RAIL_HST_E!K23+FC_TRA_RAIL_FRT_E!K23</f>
        <v>0</v>
      </c>
      <c r="L23" s="8">
        <f>FC_TRA_RAIL_MTU_E!L23+FC_TRA_RAIL_CPT_E!L23+FC_TRA_RAIL_HST_E!L23+FC_TRA_RAIL_FRT_E!L23</f>
        <v>0</v>
      </c>
      <c r="M23" s="8">
        <f>FC_TRA_RAIL_MTU_E!M23+FC_TRA_RAIL_CPT_E!M23+FC_TRA_RAIL_HST_E!M23+FC_TRA_RAIL_FRT_E!M23</f>
        <v>0</v>
      </c>
      <c r="N23" s="8">
        <f>FC_TRA_RAIL_MTU_E!N23+FC_TRA_RAIL_CPT_E!N23+FC_TRA_RAIL_HST_E!N23+FC_TRA_RAIL_FRT_E!N23</f>
        <v>0</v>
      </c>
      <c r="O23" s="8">
        <f>FC_TRA_RAIL_MTU_E!O23+FC_TRA_RAIL_CPT_E!O23+FC_TRA_RAIL_HST_E!O23+FC_TRA_RAIL_FRT_E!O23</f>
        <v>0</v>
      </c>
      <c r="P23" s="8">
        <f>FC_TRA_RAIL_MTU_E!P23+FC_TRA_RAIL_CPT_E!P23+FC_TRA_RAIL_HST_E!P23+FC_TRA_RAIL_FRT_E!P23</f>
        <v>0</v>
      </c>
      <c r="Q23" s="8">
        <f>FC_TRA_RAIL_MTU_E!Q23+FC_TRA_RAIL_CPT_E!Q23+FC_TRA_RAIL_HST_E!Q23+FC_TRA_RAIL_FRT_E!Q23</f>
        <v>0</v>
      </c>
      <c r="R23" s="8">
        <f>FC_TRA_RAIL_MTU_E!R23+FC_TRA_RAIL_CPT_E!R23+FC_TRA_RAIL_HST_E!R23+FC_TRA_RAIL_FRT_E!R23</f>
        <v>0</v>
      </c>
      <c r="S23" s="8">
        <f>FC_TRA_RAIL_MTU_E!S23+FC_TRA_RAIL_CPT_E!S23+FC_TRA_RAIL_HST_E!S23+FC_TRA_RAIL_FRT_E!S23</f>
        <v>0</v>
      </c>
      <c r="T23" s="8">
        <f>FC_TRA_RAIL_MTU_E!T23+FC_TRA_RAIL_CPT_E!T23+FC_TRA_RAIL_HST_E!T23+FC_TRA_RAIL_FRT_E!T23</f>
        <v>0</v>
      </c>
      <c r="U23" s="8">
        <f>FC_TRA_RAIL_MTU_E!U23+FC_TRA_RAIL_CPT_E!U23+FC_TRA_RAIL_HST_E!U23+FC_TRA_RAIL_FRT_E!U23</f>
        <v>0</v>
      </c>
      <c r="V23" s="8">
        <f>FC_TRA_RAIL_MTU_E!V23+FC_TRA_RAIL_CPT_E!V23+FC_TRA_RAIL_HST_E!V23+FC_TRA_RAIL_FRT_E!V23</f>
        <v>0</v>
      </c>
      <c r="W23" s="8">
        <f>FC_TRA_RAIL_MTU_E!W23+FC_TRA_RAIL_CPT_E!W23+FC_TRA_RAIL_HST_E!W23+FC_TRA_RAIL_FRT_E!W23</f>
        <v>0</v>
      </c>
      <c r="X23" s="8">
        <f>FC_TRA_RAIL_MTU_E!X23+FC_TRA_RAIL_CPT_E!X23+FC_TRA_RAIL_HST_E!X23+FC_TRA_RAIL_FRT_E!X23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FC_TRA_RAIL_MTU_E!C24+FC_TRA_RAIL_CPT_E!C24+FC_TRA_RAIL_HST_E!C24+FC_TRA_RAIL_FRT_E!C24</f>
        <v>0</v>
      </c>
      <c r="D24" s="8">
        <f>FC_TRA_RAIL_MTU_E!D24+FC_TRA_RAIL_CPT_E!D24+FC_TRA_RAIL_HST_E!D24+FC_TRA_RAIL_FRT_E!D24</f>
        <v>0</v>
      </c>
      <c r="E24" s="8">
        <f>FC_TRA_RAIL_MTU_E!E24+FC_TRA_RAIL_CPT_E!E24+FC_TRA_RAIL_HST_E!E24+FC_TRA_RAIL_FRT_E!E24</f>
        <v>0</v>
      </c>
      <c r="F24" s="8">
        <f>FC_TRA_RAIL_MTU_E!F24+FC_TRA_RAIL_CPT_E!F24+FC_TRA_RAIL_HST_E!F24+FC_TRA_RAIL_FRT_E!F24</f>
        <v>0</v>
      </c>
      <c r="G24" s="8">
        <f>FC_TRA_RAIL_MTU_E!G24+FC_TRA_RAIL_CPT_E!G24+FC_TRA_RAIL_HST_E!G24+FC_TRA_RAIL_FRT_E!G24</f>
        <v>0</v>
      </c>
      <c r="H24" s="8">
        <f>FC_TRA_RAIL_MTU_E!H24+FC_TRA_RAIL_CPT_E!H24+FC_TRA_RAIL_HST_E!H24+FC_TRA_RAIL_FRT_E!H24</f>
        <v>0</v>
      </c>
      <c r="I24" s="8">
        <f>FC_TRA_RAIL_MTU_E!I24+FC_TRA_RAIL_CPT_E!I24+FC_TRA_RAIL_HST_E!I24+FC_TRA_RAIL_FRT_E!I24</f>
        <v>0</v>
      </c>
      <c r="J24" s="8">
        <f>FC_TRA_RAIL_MTU_E!J24+FC_TRA_RAIL_CPT_E!J24+FC_TRA_RAIL_HST_E!J24+FC_TRA_RAIL_FRT_E!J24</f>
        <v>0</v>
      </c>
      <c r="K24" s="8">
        <f>FC_TRA_RAIL_MTU_E!K24+FC_TRA_RAIL_CPT_E!K24+FC_TRA_RAIL_HST_E!K24+FC_TRA_RAIL_FRT_E!K24</f>
        <v>0</v>
      </c>
      <c r="L24" s="8">
        <f>FC_TRA_RAIL_MTU_E!L24+FC_TRA_RAIL_CPT_E!L24+FC_TRA_RAIL_HST_E!L24+FC_TRA_RAIL_FRT_E!L24</f>
        <v>0</v>
      </c>
      <c r="M24" s="8">
        <f>FC_TRA_RAIL_MTU_E!M24+FC_TRA_RAIL_CPT_E!M24+FC_TRA_RAIL_HST_E!M24+FC_TRA_RAIL_FRT_E!M24</f>
        <v>0</v>
      </c>
      <c r="N24" s="8">
        <f>FC_TRA_RAIL_MTU_E!N24+FC_TRA_RAIL_CPT_E!N24+FC_TRA_RAIL_HST_E!N24+FC_TRA_RAIL_FRT_E!N24</f>
        <v>0</v>
      </c>
      <c r="O24" s="8">
        <f>FC_TRA_RAIL_MTU_E!O24+FC_TRA_RAIL_CPT_E!O24+FC_TRA_RAIL_HST_E!O24+FC_TRA_RAIL_FRT_E!O24</f>
        <v>0</v>
      </c>
      <c r="P24" s="8">
        <f>FC_TRA_RAIL_MTU_E!P24+FC_TRA_RAIL_CPT_E!P24+FC_TRA_RAIL_HST_E!P24+FC_TRA_RAIL_FRT_E!P24</f>
        <v>0</v>
      </c>
      <c r="Q24" s="8">
        <f>FC_TRA_RAIL_MTU_E!Q24+FC_TRA_RAIL_CPT_E!Q24+FC_TRA_RAIL_HST_E!Q24+FC_TRA_RAIL_FRT_E!Q24</f>
        <v>0</v>
      </c>
      <c r="R24" s="8">
        <f>FC_TRA_RAIL_MTU_E!R24+FC_TRA_RAIL_CPT_E!R24+FC_TRA_RAIL_HST_E!R24+FC_TRA_RAIL_FRT_E!R24</f>
        <v>0</v>
      </c>
      <c r="S24" s="8">
        <f>FC_TRA_RAIL_MTU_E!S24+FC_TRA_RAIL_CPT_E!S24+FC_TRA_RAIL_HST_E!S24+FC_TRA_RAIL_FRT_E!S24</f>
        <v>0</v>
      </c>
      <c r="T24" s="8">
        <f>FC_TRA_RAIL_MTU_E!T24+FC_TRA_RAIL_CPT_E!T24+FC_TRA_RAIL_HST_E!T24+FC_TRA_RAIL_FRT_E!T24</f>
        <v>0</v>
      </c>
      <c r="U24" s="8">
        <f>FC_TRA_RAIL_MTU_E!U24+FC_TRA_RAIL_CPT_E!U24+FC_TRA_RAIL_HST_E!U24+FC_TRA_RAIL_FRT_E!U24</f>
        <v>0</v>
      </c>
      <c r="V24" s="8">
        <f>FC_TRA_RAIL_MTU_E!V24+FC_TRA_RAIL_CPT_E!V24+FC_TRA_RAIL_HST_E!V24+FC_TRA_RAIL_FRT_E!V24</f>
        <v>0</v>
      </c>
      <c r="W24" s="8">
        <f>FC_TRA_RAIL_MTU_E!W24+FC_TRA_RAIL_CPT_E!W24+FC_TRA_RAIL_HST_E!W24+FC_TRA_RAIL_FRT_E!W24</f>
        <v>0</v>
      </c>
      <c r="X24" s="8">
        <f>FC_TRA_RAIL_MTU_E!X24+FC_TRA_RAIL_CPT_E!X24+FC_TRA_RAIL_HST_E!X24+FC_TRA_RAIL_FRT_E!X24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FC_TRA_RAIL_MTU_E!C25+FC_TRA_RAIL_CPT_E!C25+FC_TRA_RAIL_HST_E!C25+FC_TRA_RAIL_FRT_E!C25</f>
        <v>0</v>
      </c>
      <c r="D25" s="27">
        <f>FC_TRA_RAIL_MTU_E!D25+FC_TRA_RAIL_CPT_E!D25+FC_TRA_RAIL_HST_E!D25+FC_TRA_RAIL_FRT_E!D25</f>
        <v>0</v>
      </c>
      <c r="E25" s="27">
        <f>FC_TRA_RAIL_MTU_E!E25+FC_TRA_RAIL_CPT_E!E25+FC_TRA_RAIL_HST_E!E25+FC_TRA_RAIL_FRT_E!E25</f>
        <v>0</v>
      </c>
      <c r="F25" s="27">
        <f>FC_TRA_RAIL_MTU_E!F25+FC_TRA_RAIL_CPT_E!F25+FC_TRA_RAIL_HST_E!F25+FC_TRA_RAIL_FRT_E!F25</f>
        <v>0</v>
      </c>
      <c r="G25" s="27">
        <f>FC_TRA_RAIL_MTU_E!G25+FC_TRA_RAIL_CPT_E!G25+FC_TRA_RAIL_HST_E!G25+FC_TRA_RAIL_FRT_E!G25</f>
        <v>0</v>
      </c>
      <c r="H25" s="27">
        <f>FC_TRA_RAIL_MTU_E!H25+FC_TRA_RAIL_CPT_E!H25+FC_TRA_RAIL_HST_E!H25+FC_TRA_RAIL_FRT_E!H25</f>
        <v>0</v>
      </c>
      <c r="I25" s="27">
        <f>FC_TRA_RAIL_MTU_E!I25+FC_TRA_RAIL_CPT_E!I25+FC_TRA_RAIL_HST_E!I25+FC_TRA_RAIL_FRT_E!I25</f>
        <v>0</v>
      </c>
      <c r="J25" s="27">
        <f>FC_TRA_RAIL_MTU_E!J25+FC_TRA_RAIL_CPT_E!J25+FC_TRA_RAIL_HST_E!J25+FC_TRA_RAIL_FRT_E!J25</f>
        <v>0</v>
      </c>
      <c r="K25" s="27">
        <f>FC_TRA_RAIL_MTU_E!K25+FC_TRA_RAIL_CPT_E!K25+FC_TRA_RAIL_HST_E!K25+FC_TRA_RAIL_FRT_E!K25</f>
        <v>0</v>
      </c>
      <c r="L25" s="27">
        <f>FC_TRA_RAIL_MTU_E!L25+FC_TRA_RAIL_CPT_E!L25+FC_TRA_RAIL_HST_E!L25+FC_TRA_RAIL_FRT_E!L25</f>
        <v>0</v>
      </c>
      <c r="M25" s="27">
        <f>FC_TRA_RAIL_MTU_E!M25+FC_TRA_RAIL_CPT_E!M25+FC_TRA_RAIL_HST_E!M25+FC_TRA_RAIL_FRT_E!M25</f>
        <v>0</v>
      </c>
      <c r="N25" s="27">
        <f>FC_TRA_RAIL_MTU_E!N25+FC_TRA_RAIL_CPT_E!N25+FC_TRA_RAIL_HST_E!N25+FC_TRA_RAIL_FRT_E!N25</f>
        <v>0</v>
      </c>
      <c r="O25" s="27">
        <f>FC_TRA_RAIL_MTU_E!O25+FC_TRA_RAIL_CPT_E!O25+FC_TRA_RAIL_HST_E!O25+FC_TRA_RAIL_FRT_E!O25</f>
        <v>0</v>
      </c>
      <c r="P25" s="27">
        <f>FC_TRA_RAIL_MTU_E!P25+FC_TRA_RAIL_CPT_E!P25+FC_TRA_RAIL_HST_E!P25+FC_TRA_RAIL_FRT_E!P25</f>
        <v>0</v>
      </c>
      <c r="Q25" s="27">
        <f>FC_TRA_RAIL_MTU_E!Q25+FC_TRA_RAIL_CPT_E!Q25+FC_TRA_RAIL_HST_E!Q25+FC_TRA_RAIL_FRT_E!Q25</f>
        <v>0</v>
      </c>
      <c r="R25" s="27">
        <f>FC_TRA_RAIL_MTU_E!R25+FC_TRA_RAIL_CPT_E!R25+FC_TRA_RAIL_HST_E!R25+FC_TRA_RAIL_FRT_E!R25</f>
        <v>0</v>
      </c>
      <c r="S25" s="27">
        <f>FC_TRA_RAIL_MTU_E!S25+FC_TRA_RAIL_CPT_E!S25+FC_TRA_RAIL_HST_E!S25+FC_TRA_RAIL_FRT_E!S25</f>
        <v>0</v>
      </c>
      <c r="T25" s="27">
        <f>FC_TRA_RAIL_MTU_E!T25+FC_TRA_RAIL_CPT_E!T25+FC_TRA_RAIL_HST_E!T25+FC_TRA_RAIL_FRT_E!T25</f>
        <v>0</v>
      </c>
      <c r="U25" s="27">
        <f>FC_TRA_RAIL_MTU_E!U25+FC_TRA_RAIL_CPT_E!U25+FC_TRA_RAIL_HST_E!U25+FC_TRA_RAIL_FRT_E!U25</f>
        <v>0</v>
      </c>
      <c r="V25" s="27">
        <f>FC_TRA_RAIL_MTU_E!V25+FC_TRA_RAIL_CPT_E!V25+FC_TRA_RAIL_HST_E!V25+FC_TRA_RAIL_FRT_E!V25</f>
        <v>0</v>
      </c>
      <c r="W25" s="27">
        <f>FC_TRA_RAIL_MTU_E!W25+FC_TRA_RAIL_CPT_E!W25+FC_TRA_RAIL_HST_E!W25+FC_TRA_RAIL_FRT_E!W25</f>
        <v>0</v>
      </c>
      <c r="X25" s="27">
        <f>FC_TRA_RAIL_MTU_E!X25+FC_TRA_RAIL_CPT_E!X25+FC_TRA_RAIL_HST_E!X25+FC_TRA_RAIL_FRT_E!X25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9">SUM(C27,C33)</f>
        <v>0</v>
      </c>
      <c r="D26" s="27">
        <f t="shared" ref="D26:W26" si="20">SUM(D27,D33)</f>
        <v>0</v>
      </c>
      <c r="E26" s="27">
        <f t="shared" si="20"/>
        <v>0</v>
      </c>
      <c r="F26" s="27">
        <f t="shared" si="20"/>
        <v>0</v>
      </c>
      <c r="G26" s="27">
        <f t="shared" si="20"/>
        <v>0</v>
      </c>
      <c r="H26" s="27">
        <f t="shared" si="20"/>
        <v>0</v>
      </c>
      <c r="I26" s="27">
        <f t="shared" si="20"/>
        <v>0</v>
      </c>
      <c r="J26" s="27">
        <f t="shared" si="20"/>
        <v>0</v>
      </c>
      <c r="K26" s="27">
        <f t="shared" si="20"/>
        <v>0</v>
      </c>
      <c r="L26" s="27">
        <f t="shared" si="20"/>
        <v>0</v>
      </c>
      <c r="M26" s="27">
        <f t="shared" si="20"/>
        <v>0</v>
      </c>
      <c r="N26" s="27">
        <f t="shared" si="20"/>
        <v>0</v>
      </c>
      <c r="O26" s="27">
        <f t="shared" si="20"/>
        <v>0</v>
      </c>
      <c r="P26" s="27">
        <f t="shared" si="20"/>
        <v>0</v>
      </c>
      <c r="Q26" s="27">
        <f t="shared" si="20"/>
        <v>0</v>
      </c>
      <c r="R26" s="27">
        <f t="shared" si="20"/>
        <v>0</v>
      </c>
      <c r="S26" s="27">
        <f t="shared" si="20"/>
        <v>0</v>
      </c>
      <c r="T26" s="27">
        <f t="shared" si="20"/>
        <v>0</v>
      </c>
      <c r="U26" s="27">
        <f t="shared" si="20"/>
        <v>0</v>
      </c>
      <c r="V26" s="27">
        <f t="shared" si="20"/>
        <v>0</v>
      </c>
      <c r="W26" s="27">
        <f t="shared" si="20"/>
        <v>0</v>
      </c>
      <c r="X26" s="27">
        <f t="shared" ref="X26" si="21">SUM(X27,X33)</f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22">SUM(C28:C32)</f>
        <v>0</v>
      </c>
      <c r="D27" s="19">
        <f t="shared" ref="D27:W27" si="23">SUM(D28:D32)</f>
        <v>0</v>
      </c>
      <c r="E27" s="19">
        <f t="shared" si="23"/>
        <v>0</v>
      </c>
      <c r="F27" s="19">
        <f t="shared" si="23"/>
        <v>0</v>
      </c>
      <c r="G27" s="19">
        <f t="shared" si="23"/>
        <v>0</v>
      </c>
      <c r="H27" s="19">
        <f t="shared" si="23"/>
        <v>0</v>
      </c>
      <c r="I27" s="19">
        <f t="shared" si="23"/>
        <v>0</v>
      </c>
      <c r="J27" s="19">
        <f t="shared" si="23"/>
        <v>0</v>
      </c>
      <c r="K27" s="19">
        <f t="shared" si="23"/>
        <v>0</v>
      </c>
      <c r="L27" s="19">
        <f t="shared" si="23"/>
        <v>0</v>
      </c>
      <c r="M27" s="19">
        <f t="shared" si="23"/>
        <v>0</v>
      </c>
      <c r="N27" s="19">
        <f t="shared" si="23"/>
        <v>0</v>
      </c>
      <c r="O27" s="19">
        <f t="shared" si="23"/>
        <v>0</v>
      </c>
      <c r="P27" s="19">
        <f t="shared" si="23"/>
        <v>0</v>
      </c>
      <c r="Q27" s="19">
        <f t="shared" si="23"/>
        <v>0</v>
      </c>
      <c r="R27" s="19">
        <f t="shared" si="23"/>
        <v>0</v>
      </c>
      <c r="S27" s="19">
        <f t="shared" si="23"/>
        <v>0</v>
      </c>
      <c r="T27" s="19">
        <f t="shared" si="23"/>
        <v>0</v>
      </c>
      <c r="U27" s="19">
        <f t="shared" si="23"/>
        <v>0</v>
      </c>
      <c r="V27" s="19">
        <f t="shared" si="23"/>
        <v>0</v>
      </c>
      <c r="W27" s="19">
        <f t="shared" si="23"/>
        <v>0</v>
      </c>
      <c r="X27" s="19">
        <f t="shared" ref="X27" si="24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f>FC_TRA_RAIL_MTU_E!C28+FC_TRA_RAIL_CPT_E!C28+FC_TRA_RAIL_HST_E!C28+FC_TRA_RAIL_FRT_E!C28</f>
        <v>0</v>
      </c>
      <c r="D28" s="8">
        <f>FC_TRA_RAIL_MTU_E!D28+FC_TRA_RAIL_CPT_E!D28+FC_TRA_RAIL_HST_E!D28+FC_TRA_RAIL_FRT_E!D28</f>
        <v>0</v>
      </c>
      <c r="E28" s="8">
        <f>FC_TRA_RAIL_MTU_E!E28+FC_TRA_RAIL_CPT_E!E28+FC_TRA_RAIL_HST_E!E28+FC_TRA_RAIL_FRT_E!E28</f>
        <v>0</v>
      </c>
      <c r="F28" s="8">
        <f>FC_TRA_RAIL_MTU_E!F28+FC_TRA_RAIL_CPT_E!F28+FC_TRA_RAIL_HST_E!F28+FC_TRA_RAIL_FRT_E!F28</f>
        <v>0</v>
      </c>
      <c r="G28" s="8">
        <f>FC_TRA_RAIL_MTU_E!G28+FC_TRA_RAIL_CPT_E!G28+FC_TRA_RAIL_HST_E!G28+FC_TRA_RAIL_FRT_E!G28</f>
        <v>0</v>
      </c>
      <c r="H28" s="8">
        <f>FC_TRA_RAIL_MTU_E!H28+FC_TRA_RAIL_CPT_E!H28+FC_TRA_RAIL_HST_E!H28+FC_TRA_RAIL_FRT_E!H28</f>
        <v>0</v>
      </c>
      <c r="I28" s="8">
        <f>FC_TRA_RAIL_MTU_E!I28+FC_TRA_RAIL_CPT_E!I28+FC_TRA_RAIL_HST_E!I28+FC_TRA_RAIL_FRT_E!I28</f>
        <v>0</v>
      </c>
      <c r="J28" s="8">
        <f>FC_TRA_RAIL_MTU_E!J28+FC_TRA_RAIL_CPT_E!J28+FC_TRA_RAIL_HST_E!J28+FC_TRA_RAIL_FRT_E!J28</f>
        <v>0</v>
      </c>
      <c r="K28" s="8">
        <f>FC_TRA_RAIL_MTU_E!K28+FC_TRA_RAIL_CPT_E!K28+FC_TRA_RAIL_HST_E!K28+FC_TRA_RAIL_FRT_E!K28</f>
        <v>0</v>
      </c>
      <c r="L28" s="8">
        <f>FC_TRA_RAIL_MTU_E!L28+FC_TRA_RAIL_CPT_E!L28+FC_TRA_RAIL_HST_E!L28+FC_TRA_RAIL_FRT_E!L28</f>
        <v>0</v>
      </c>
      <c r="M28" s="8">
        <f>FC_TRA_RAIL_MTU_E!M28+FC_TRA_RAIL_CPT_E!M28+FC_TRA_RAIL_HST_E!M28+FC_TRA_RAIL_FRT_E!M28</f>
        <v>0</v>
      </c>
      <c r="N28" s="8">
        <f>FC_TRA_RAIL_MTU_E!N28+FC_TRA_RAIL_CPT_E!N28+FC_TRA_RAIL_HST_E!N28+FC_TRA_RAIL_FRT_E!N28</f>
        <v>0</v>
      </c>
      <c r="O28" s="8">
        <f>FC_TRA_RAIL_MTU_E!O28+FC_TRA_RAIL_CPT_E!O28+FC_TRA_RAIL_HST_E!O28+FC_TRA_RAIL_FRT_E!O28</f>
        <v>0</v>
      </c>
      <c r="P28" s="8">
        <f>FC_TRA_RAIL_MTU_E!P28+FC_TRA_RAIL_CPT_E!P28+FC_TRA_RAIL_HST_E!P28+FC_TRA_RAIL_FRT_E!P28</f>
        <v>0</v>
      </c>
      <c r="Q28" s="8">
        <f>FC_TRA_RAIL_MTU_E!Q28+FC_TRA_RAIL_CPT_E!Q28+FC_TRA_RAIL_HST_E!Q28+FC_TRA_RAIL_FRT_E!Q28</f>
        <v>0</v>
      </c>
      <c r="R28" s="8">
        <f>FC_TRA_RAIL_MTU_E!R28+FC_TRA_RAIL_CPT_E!R28+FC_TRA_RAIL_HST_E!R28+FC_TRA_RAIL_FRT_E!R28</f>
        <v>0</v>
      </c>
      <c r="S28" s="8">
        <f>FC_TRA_RAIL_MTU_E!S28+FC_TRA_RAIL_CPT_E!S28+FC_TRA_RAIL_HST_E!S28+FC_TRA_RAIL_FRT_E!S28</f>
        <v>0</v>
      </c>
      <c r="T28" s="8">
        <f>FC_TRA_RAIL_MTU_E!T28+FC_TRA_RAIL_CPT_E!T28+FC_TRA_RAIL_HST_E!T28+FC_TRA_RAIL_FRT_E!T28</f>
        <v>0</v>
      </c>
      <c r="U28" s="8">
        <f>FC_TRA_RAIL_MTU_E!U28+FC_TRA_RAIL_CPT_E!U28+FC_TRA_RAIL_HST_E!U28+FC_TRA_RAIL_FRT_E!U28</f>
        <v>0</v>
      </c>
      <c r="V28" s="8">
        <f>FC_TRA_RAIL_MTU_E!V28+FC_TRA_RAIL_CPT_E!V28+FC_TRA_RAIL_HST_E!V28+FC_TRA_RAIL_FRT_E!V28</f>
        <v>0</v>
      </c>
      <c r="W28" s="8">
        <f>FC_TRA_RAIL_MTU_E!W28+FC_TRA_RAIL_CPT_E!W28+FC_TRA_RAIL_HST_E!W28+FC_TRA_RAIL_FRT_E!W28</f>
        <v>0</v>
      </c>
      <c r="X28" s="8">
        <f>FC_TRA_RAIL_MTU_E!X28+FC_TRA_RAIL_CPT_E!X28+FC_TRA_RAIL_HST_E!X28+FC_TRA_RAIL_FRT_E!X28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FC_TRA_RAIL_MTU_E!C29+FC_TRA_RAIL_CPT_E!C29+FC_TRA_RAIL_HST_E!C29+FC_TRA_RAIL_FRT_E!C29</f>
        <v>0</v>
      </c>
      <c r="D29" s="8">
        <f>FC_TRA_RAIL_MTU_E!D29+FC_TRA_RAIL_CPT_E!D29+FC_TRA_RAIL_HST_E!D29+FC_TRA_RAIL_FRT_E!D29</f>
        <v>0</v>
      </c>
      <c r="E29" s="8">
        <f>FC_TRA_RAIL_MTU_E!E29+FC_TRA_RAIL_CPT_E!E29+FC_TRA_RAIL_HST_E!E29+FC_TRA_RAIL_FRT_E!E29</f>
        <v>0</v>
      </c>
      <c r="F29" s="8">
        <f>FC_TRA_RAIL_MTU_E!F29+FC_TRA_RAIL_CPT_E!F29+FC_TRA_RAIL_HST_E!F29+FC_TRA_RAIL_FRT_E!F29</f>
        <v>0</v>
      </c>
      <c r="G29" s="8">
        <f>FC_TRA_RAIL_MTU_E!G29+FC_TRA_RAIL_CPT_E!G29+FC_TRA_RAIL_HST_E!G29+FC_TRA_RAIL_FRT_E!G29</f>
        <v>0</v>
      </c>
      <c r="H29" s="8">
        <f>FC_TRA_RAIL_MTU_E!H29+FC_TRA_RAIL_CPT_E!H29+FC_TRA_RAIL_HST_E!H29+FC_TRA_RAIL_FRT_E!H29</f>
        <v>0</v>
      </c>
      <c r="I29" s="8">
        <f>FC_TRA_RAIL_MTU_E!I29+FC_TRA_RAIL_CPT_E!I29+FC_TRA_RAIL_HST_E!I29+FC_TRA_RAIL_FRT_E!I29</f>
        <v>0</v>
      </c>
      <c r="J29" s="8">
        <f>FC_TRA_RAIL_MTU_E!J29+FC_TRA_RAIL_CPT_E!J29+FC_TRA_RAIL_HST_E!J29+FC_TRA_RAIL_FRT_E!J29</f>
        <v>0</v>
      </c>
      <c r="K29" s="8">
        <f>FC_TRA_RAIL_MTU_E!K29+FC_TRA_RAIL_CPT_E!K29+FC_TRA_RAIL_HST_E!K29+FC_TRA_RAIL_FRT_E!K29</f>
        <v>0</v>
      </c>
      <c r="L29" s="8">
        <f>FC_TRA_RAIL_MTU_E!L29+FC_TRA_RAIL_CPT_E!L29+FC_TRA_RAIL_HST_E!L29+FC_TRA_RAIL_FRT_E!L29</f>
        <v>0</v>
      </c>
      <c r="M29" s="8">
        <f>FC_TRA_RAIL_MTU_E!M29+FC_TRA_RAIL_CPT_E!M29+FC_TRA_RAIL_HST_E!M29+FC_TRA_RAIL_FRT_E!M29</f>
        <v>0</v>
      </c>
      <c r="N29" s="8">
        <f>FC_TRA_RAIL_MTU_E!N29+FC_TRA_RAIL_CPT_E!N29+FC_TRA_RAIL_HST_E!N29+FC_TRA_RAIL_FRT_E!N29</f>
        <v>0</v>
      </c>
      <c r="O29" s="8">
        <f>FC_TRA_RAIL_MTU_E!O29+FC_TRA_RAIL_CPT_E!O29+FC_TRA_RAIL_HST_E!O29+FC_TRA_RAIL_FRT_E!O29</f>
        <v>0</v>
      </c>
      <c r="P29" s="8">
        <f>FC_TRA_RAIL_MTU_E!P29+FC_TRA_RAIL_CPT_E!P29+FC_TRA_RAIL_HST_E!P29+FC_TRA_RAIL_FRT_E!P29</f>
        <v>0</v>
      </c>
      <c r="Q29" s="8">
        <f>FC_TRA_RAIL_MTU_E!Q29+FC_TRA_RAIL_CPT_E!Q29+FC_TRA_RAIL_HST_E!Q29+FC_TRA_RAIL_FRT_E!Q29</f>
        <v>0</v>
      </c>
      <c r="R29" s="8">
        <f>FC_TRA_RAIL_MTU_E!R29+FC_TRA_RAIL_CPT_E!R29+FC_TRA_RAIL_HST_E!R29+FC_TRA_RAIL_FRT_E!R29</f>
        <v>0</v>
      </c>
      <c r="S29" s="8">
        <f>FC_TRA_RAIL_MTU_E!S29+FC_TRA_RAIL_CPT_E!S29+FC_TRA_RAIL_HST_E!S29+FC_TRA_RAIL_FRT_E!S29</f>
        <v>0</v>
      </c>
      <c r="T29" s="8">
        <f>FC_TRA_RAIL_MTU_E!T29+FC_TRA_RAIL_CPT_E!T29+FC_TRA_RAIL_HST_E!T29+FC_TRA_RAIL_FRT_E!T29</f>
        <v>0</v>
      </c>
      <c r="U29" s="8">
        <f>FC_TRA_RAIL_MTU_E!U29+FC_TRA_RAIL_CPT_E!U29+FC_TRA_RAIL_HST_E!U29+FC_TRA_RAIL_FRT_E!U29</f>
        <v>0</v>
      </c>
      <c r="V29" s="8">
        <f>FC_TRA_RAIL_MTU_E!V29+FC_TRA_RAIL_CPT_E!V29+FC_TRA_RAIL_HST_E!V29+FC_TRA_RAIL_FRT_E!V29</f>
        <v>0</v>
      </c>
      <c r="W29" s="8">
        <f>FC_TRA_RAIL_MTU_E!W29+FC_TRA_RAIL_CPT_E!W29+FC_TRA_RAIL_HST_E!W29+FC_TRA_RAIL_FRT_E!W29</f>
        <v>0</v>
      </c>
      <c r="X29" s="8">
        <f>FC_TRA_RAIL_MTU_E!X29+FC_TRA_RAIL_CPT_E!X29+FC_TRA_RAIL_HST_E!X29+FC_TRA_RAIL_FRT_E!X29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FC_TRA_RAIL_MTU_E!C30+FC_TRA_RAIL_CPT_E!C30+FC_TRA_RAIL_HST_E!C30+FC_TRA_RAIL_FRT_E!C30</f>
        <v>0</v>
      </c>
      <c r="D30" s="8">
        <f>FC_TRA_RAIL_MTU_E!D30+FC_TRA_RAIL_CPT_E!D30+FC_TRA_RAIL_HST_E!D30+FC_TRA_RAIL_FRT_E!D30</f>
        <v>0</v>
      </c>
      <c r="E30" s="8">
        <f>FC_TRA_RAIL_MTU_E!E30+FC_TRA_RAIL_CPT_E!E30+FC_TRA_RAIL_HST_E!E30+FC_TRA_RAIL_FRT_E!E30</f>
        <v>0</v>
      </c>
      <c r="F30" s="8">
        <f>FC_TRA_RAIL_MTU_E!F30+FC_TRA_RAIL_CPT_E!F30+FC_TRA_RAIL_HST_E!F30+FC_TRA_RAIL_FRT_E!F30</f>
        <v>0</v>
      </c>
      <c r="G30" s="8">
        <f>FC_TRA_RAIL_MTU_E!G30+FC_TRA_RAIL_CPT_E!G30+FC_TRA_RAIL_HST_E!G30+FC_TRA_RAIL_FRT_E!G30</f>
        <v>0</v>
      </c>
      <c r="H30" s="8">
        <f>FC_TRA_RAIL_MTU_E!H30+FC_TRA_RAIL_CPT_E!H30+FC_TRA_RAIL_HST_E!H30+FC_TRA_RAIL_FRT_E!H30</f>
        <v>0</v>
      </c>
      <c r="I30" s="8">
        <f>FC_TRA_RAIL_MTU_E!I30+FC_TRA_RAIL_CPT_E!I30+FC_TRA_RAIL_HST_E!I30+FC_TRA_RAIL_FRT_E!I30</f>
        <v>0</v>
      </c>
      <c r="J30" s="8">
        <f>FC_TRA_RAIL_MTU_E!J30+FC_TRA_RAIL_CPT_E!J30+FC_TRA_RAIL_HST_E!J30+FC_TRA_RAIL_FRT_E!J30</f>
        <v>0</v>
      </c>
      <c r="K30" s="8">
        <f>FC_TRA_RAIL_MTU_E!K30+FC_TRA_RAIL_CPT_E!K30+FC_TRA_RAIL_HST_E!K30+FC_TRA_RAIL_FRT_E!K30</f>
        <v>0</v>
      </c>
      <c r="L30" s="8">
        <f>FC_TRA_RAIL_MTU_E!L30+FC_TRA_RAIL_CPT_E!L30+FC_TRA_RAIL_HST_E!L30+FC_TRA_RAIL_FRT_E!L30</f>
        <v>0</v>
      </c>
      <c r="M30" s="8">
        <f>FC_TRA_RAIL_MTU_E!M30+FC_TRA_RAIL_CPT_E!M30+FC_TRA_RAIL_HST_E!M30+FC_TRA_RAIL_FRT_E!M30</f>
        <v>0</v>
      </c>
      <c r="N30" s="8">
        <f>FC_TRA_RAIL_MTU_E!N30+FC_TRA_RAIL_CPT_E!N30+FC_TRA_RAIL_HST_E!N30+FC_TRA_RAIL_FRT_E!N30</f>
        <v>0</v>
      </c>
      <c r="O30" s="8">
        <f>FC_TRA_RAIL_MTU_E!O30+FC_TRA_RAIL_CPT_E!O30+FC_TRA_RAIL_HST_E!O30+FC_TRA_RAIL_FRT_E!O30</f>
        <v>0</v>
      </c>
      <c r="P30" s="8">
        <f>FC_TRA_RAIL_MTU_E!P30+FC_TRA_RAIL_CPT_E!P30+FC_TRA_RAIL_HST_E!P30+FC_TRA_RAIL_FRT_E!P30</f>
        <v>0</v>
      </c>
      <c r="Q30" s="8">
        <f>FC_TRA_RAIL_MTU_E!Q30+FC_TRA_RAIL_CPT_E!Q30+FC_TRA_RAIL_HST_E!Q30+FC_TRA_RAIL_FRT_E!Q30</f>
        <v>0</v>
      </c>
      <c r="R30" s="8">
        <f>FC_TRA_RAIL_MTU_E!R30+FC_TRA_RAIL_CPT_E!R30+FC_TRA_RAIL_HST_E!R30+FC_TRA_RAIL_FRT_E!R30</f>
        <v>0</v>
      </c>
      <c r="S30" s="8">
        <f>FC_TRA_RAIL_MTU_E!S30+FC_TRA_RAIL_CPT_E!S30+FC_TRA_RAIL_HST_E!S30+FC_TRA_RAIL_FRT_E!S30</f>
        <v>0</v>
      </c>
      <c r="T30" s="8">
        <f>FC_TRA_RAIL_MTU_E!T30+FC_TRA_RAIL_CPT_E!T30+FC_TRA_RAIL_HST_E!T30+FC_TRA_RAIL_FRT_E!T30</f>
        <v>0</v>
      </c>
      <c r="U30" s="8">
        <f>FC_TRA_RAIL_MTU_E!U30+FC_TRA_RAIL_CPT_E!U30+FC_TRA_RAIL_HST_E!U30+FC_TRA_RAIL_FRT_E!U30</f>
        <v>0</v>
      </c>
      <c r="V30" s="8">
        <f>FC_TRA_RAIL_MTU_E!V30+FC_TRA_RAIL_CPT_E!V30+FC_TRA_RAIL_HST_E!V30+FC_TRA_RAIL_FRT_E!V30</f>
        <v>0</v>
      </c>
      <c r="W30" s="8">
        <f>FC_TRA_RAIL_MTU_E!W30+FC_TRA_RAIL_CPT_E!W30+FC_TRA_RAIL_HST_E!W30+FC_TRA_RAIL_FRT_E!W30</f>
        <v>0</v>
      </c>
      <c r="X30" s="8">
        <f>FC_TRA_RAIL_MTU_E!X30+FC_TRA_RAIL_CPT_E!X30+FC_TRA_RAIL_HST_E!X30+FC_TRA_RAIL_FRT_E!X30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FC_TRA_RAIL_MTU_E!C31+FC_TRA_RAIL_CPT_E!C31+FC_TRA_RAIL_HST_E!C31+FC_TRA_RAIL_FRT_E!C31</f>
        <v>0</v>
      </c>
      <c r="D31" s="8">
        <f>FC_TRA_RAIL_MTU_E!D31+FC_TRA_RAIL_CPT_E!D31+FC_TRA_RAIL_HST_E!D31+FC_TRA_RAIL_FRT_E!D31</f>
        <v>0</v>
      </c>
      <c r="E31" s="8">
        <f>FC_TRA_RAIL_MTU_E!E31+FC_TRA_RAIL_CPT_E!E31+FC_TRA_RAIL_HST_E!E31+FC_TRA_RAIL_FRT_E!E31</f>
        <v>0</v>
      </c>
      <c r="F31" s="8">
        <f>FC_TRA_RAIL_MTU_E!F31+FC_TRA_RAIL_CPT_E!F31+FC_TRA_RAIL_HST_E!F31+FC_TRA_RAIL_FRT_E!F31</f>
        <v>0</v>
      </c>
      <c r="G31" s="8">
        <f>FC_TRA_RAIL_MTU_E!G31+FC_TRA_RAIL_CPT_E!G31+FC_TRA_RAIL_HST_E!G31+FC_TRA_RAIL_FRT_E!G31</f>
        <v>0</v>
      </c>
      <c r="H31" s="8">
        <f>FC_TRA_RAIL_MTU_E!H31+FC_TRA_RAIL_CPT_E!H31+FC_TRA_RAIL_HST_E!H31+FC_TRA_RAIL_FRT_E!H31</f>
        <v>0</v>
      </c>
      <c r="I31" s="8">
        <f>FC_TRA_RAIL_MTU_E!I31+FC_TRA_RAIL_CPT_E!I31+FC_TRA_RAIL_HST_E!I31+FC_TRA_RAIL_FRT_E!I31</f>
        <v>0</v>
      </c>
      <c r="J31" s="8">
        <f>FC_TRA_RAIL_MTU_E!J31+FC_TRA_RAIL_CPT_E!J31+FC_TRA_RAIL_HST_E!J31+FC_TRA_RAIL_FRT_E!J31</f>
        <v>0</v>
      </c>
      <c r="K31" s="8">
        <f>FC_TRA_RAIL_MTU_E!K31+FC_TRA_RAIL_CPT_E!K31+FC_TRA_RAIL_HST_E!K31+FC_TRA_RAIL_FRT_E!K31</f>
        <v>0</v>
      </c>
      <c r="L31" s="8">
        <f>FC_TRA_RAIL_MTU_E!L31+FC_TRA_RAIL_CPT_E!L31+FC_TRA_RAIL_HST_E!L31+FC_TRA_RAIL_FRT_E!L31</f>
        <v>0</v>
      </c>
      <c r="M31" s="8">
        <f>FC_TRA_RAIL_MTU_E!M31+FC_TRA_RAIL_CPT_E!M31+FC_TRA_RAIL_HST_E!M31+FC_TRA_RAIL_FRT_E!M31</f>
        <v>0</v>
      </c>
      <c r="N31" s="8">
        <f>FC_TRA_RAIL_MTU_E!N31+FC_TRA_RAIL_CPT_E!N31+FC_TRA_RAIL_HST_E!N31+FC_TRA_RAIL_FRT_E!N31</f>
        <v>0</v>
      </c>
      <c r="O31" s="8">
        <f>FC_TRA_RAIL_MTU_E!O31+FC_TRA_RAIL_CPT_E!O31+FC_TRA_RAIL_HST_E!O31+FC_TRA_RAIL_FRT_E!O31</f>
        <v>0</v>
      </c>
      <c r="P31" s="8">
        <f>FC_TRA_RAIL_MTU_E!P31+FC_TRA_RAIL_CPT_E!P31+FC_TRA_RAIL_HST_E!P31+FC_TRA_RAIL_FRT_E!P31</f>
        <v>0</v>
      </c>
      <c r="Q31" s="8">
        <f>FC_TRA_RAIL_MTU_E!Q31+FC_TRA_RAIL_CPT_E!Q31+FC_TRA_RAIL_HST_E!Q31+FC_TRA_RAIL_FRT_E!Q31</f>
        <v>0</v>
      </c>
      <c r="R31" s="8">
        <f>FC_TRA_RAIL_MTU_E!R31+FC_TRA_RAIL_CPT_E!R31+FC_TRA_RAIL_HST_E!R31+FC_TRA_RAIL_FRT_E!R31</f>
        <v>0</v>
      </c>
      <c r="S31" s="8">
        <f>FC_TRA_RAIL_MTU_E!S31+FC_TRA_RAIL_CPT_E!S31+FC_TRA_RAIL_HST_E!S31+FC_TRA_RAIL_FRT_E!S31</f>
        <v>0</v>
      </c>
      <c r="T31" s="8">
        <f>FC_TRA_RAIL_MTU_E!T31+FC_TRA_RAIL_CPT_E!T31+FC_TRA_RAIL_HST_E!T31+FC_TRA_RAIL_FRT_E!T31</f>
        <v>0</v>
      </c>
      <c r="U31" s="8">
        <f>FC_TRA_RAIL_MTU_E!U31+FC_TRA_RAIL_CPT_E!U31+FC_TRA_RAIL_HST_E!U31+FC_TRA_RAIL_FRT_E!U31</f>
        <v>0</v>
      </c>
      <c r="V31" s="8">
        <f>FC_TRA_RAIL_MTU_E!V31+FC_TRA_RAIL_CPT_E!V31+FC_TRA_RAIL_HST_E!V31+FC_TRA_RAIL_FRT_E!V31</f>
        <v>0</v>
      </c>
      <c r="W31" s="8">
        <f>FC_TRA_RAIL_MTU_E!W31+FC_TRA_RAIL_CPT_E!W31+FC_TRA_RAIL_HST_E!W31+FC_TRA_RAIL_FRT_E!W31</f>
        <v>0</v>
      </c>
      <c r="X31" s="8">
        <f>FC_TRA_RAIL_MTU_E!X31+FC_TRA_RAIL_CPT_E!X31+FC_TRA_RAIL_HST_E!X31+FC_TRA_RAIL_FRT_E!X31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FC_TRA_RAIL_MTU_E!C32+FC_TRA_RAIL_CPT_E!C32+FC_TRA_RAIL_HST_E!C32+FC_TRA_RAIL_FRT_E!C32</f>
        <v>0</v>
      </c>
      <c r="D32" s="8">
        <f>FC_TRA_RAIL_MTU_E!D32+FC_TRA_RAIL_CPT_E!D32+FC_TRA_RAIL_HST_E!D32+FC_TRA_RAIL_FRT_E!D32</f>
        <v>0</v>
      </c>
      <c r="E32" s="8">
        <f>FC_TRA_RAIL_MTU_E!E32+FC_TRA_RAIL_CPT_E!E32+FC_TRA_RAIL_HST_E!E32+FC_TRA_RAIL_FRT_E!E32</f>
        <v>0</v>
      </c>
      <c r="F32" s="8">
        <f>FC_TRA_RAIL_MTU_E!F32+FC_TRA_RAIL_CPT_E!F32+FC_TRA_RAIL_HST_E!F32+FC_TRA_RAIL_FRT_E!F32</f>
        <v>0</v>
      </c>
      <c r="G32" s="8">
        <f>FC_TRA_RAIL_MTU_E!G32+FC_TRA_RAIL_CPT_E!G32+FC_TRA_RAIL_HST_E!G32+FC_TRA_RAIL_FRT_E!G32</f>
        <v>0</v>
      </c>
      <c r="H32" s="8">
        <f>FC_TRA_RAIL_MTU_E!H32+FC_TRA_RAIL_CPT_E!H32+FC_TRA_RAIL_HST_E!H32+FC_TRA_RAIL_FRT_E!H32</f>
        <v>0</v>
      </c>
      <c r="I32" s="8">
        <f>FC_TRA_RAIL_MTU_E!I32+FC_TRA_RAIL_CPT_E!I32+FC_TRA_RAIL_HST_E!I32+FC_TRA_RAIL_FRT_E!I32</f>
        <v>0</v>
      </c>
      <c r="J32" s="8">
        <f>FC_TRA_RAIL_MTU_E!J32+FC_TRA_RAIL_CPT_E!J32+FC_TRA_RAIL_HST_E!J32+FC_TRA_RAIL_FRT_E!J32</f>
        <v>0</v>
      </c>
      <c r="K32" s="8">
        <f>FC_TRA_RAIL_MTU_E!K32+FC_TRA_RAIL_CPT_E!K32+FC_TRA_RAIL_HST_E!K32+FC_TRA_RAIL_FRT_E!K32</f>
        <v>0</v>
      </c>
      <c r="L32" s="8">
        <f>FC_TRA_RAIL_MTU_E!L32+FC_TRA_RAIL_CPT_E!L32+FC_TRA_RAIL_HST_E!L32+FC_TRA_RAIL_FRT_E!L32</f>
        <v>0</v>
      </c>
      <c r="M32" s="8">
        <f>FC_TRA_RAIL_MTU_E!M32+FC_TRA_RAIL_CPT_E!M32+FC_TRA_RAIL_HST_E!M32+FC_TRA_RAIL_FRT_E!M32</f>
        <v>0</v>
      </c>
      <c r="N32" s="8">
        <f>FC_TRA_RAIL_MTU_E!N32+FC_TRA_RAIL_CPT_E!N32+FC_TRA_RAIL_HST_E!N32+FC_TRA_RAIL_FRT_E!N32</f>
        <v>0</v>
      </c>
      <c r="O32" s="8">
        <f>FC_TRA_RAIL_MTU_E!O32+FC_TRA_RAIL_CPT_E!O32+FC_TRA_RAIL_HST_E!O32+FC_TRA_RAIL_FRT_E!O32</f>
        <v>0</v>
      </c>
      <c r="P32" s="8">
        <f>FC_TRA_RAIL_MTU_E!P32+FC_TRA_RAIL_CPT_E!P32+FC_TRA_RAIL_HST_E!P32+FC_TRA_RAIL_FRT_E!P32</f>
        <v>0</v>
      </c>
      <c r="Q32" s="8">
        <f>FC_TRA_RAIL_MTU_E!Q32+FC_TRA_RAIL_CPT_E!Q32+FC_TRA_RAIL_HST_E!Q32+FC_TRA_RAIL_FRT_E!Q32</f>
        <v>0</v>
      </c>
      <c r="R32" s="8">
        <f>FC_TRA_RAIL_MTU_E!R32+FC_TRA_RAIL_CPT_E!R32+FC_TRA_RAIL_HST_E!R32+FC_TRA_RAIL_FRT_E!R32</f>
        <v>0</v>
      </c>
      <c r="S32" s="8">
        <f>FC_TRA_RAIL_MTU_E!S32+FC_TRA_RAIL_CPT_E!S32+FC_TRA_RAIL_HST_E!S32+FC_TRA_RAIL_FRT_E!S32</f>
        <v>0</v>
      </c>
      <c r="T32" s="8">
        <f>FC_TRA_RAIL_MTU_E!T32+FC_TRA_RAIL_CPT_E!T32+FC_TRA_RAIL_HST_E!T32+FC_TRA_RAIL_FRT_E!T32</f>
        <v>0</v>
      </c>
      <c r="U32" s="8">
        <f>FC_TRA_RAIL_MTU_E!U32+FC_TRA_RAIL_CPT_E!U32+FC_TRA_RAIL_HST_E!U32+FC_TRA_RAIL_FRT_E!U32</f>
        <v>0</v>
      </c>
      <c r="V32" s="8">
        <f>FC_TRA_RAIL_MTU_E!V32+FC_TRA_RAIL_CPT_E!V32+FC_TRA_RAIL_HST_E!V32+FC_TRA_RAIL_FRT_E!V32</f>
        <v>0</v>
      </c>
      <c r="W32" s="8">
        <f>FC_TRA_RAIL_MTU_E!W32+FC_TRA_RAIL_CPT_E!W32+FC_TRA_RAIL_HST_E!W32+FC_TRA_RAIL_FRT_E!W32</f>
        <v>0</v>
      </c>
      <c r="X32" s="8">
        <f>FC_TRA_RAIL_MTU_E!X32+FC_TRA_RAIL_CPT_E!X32+FC_TRA_RAIL_HST_E!X32+FC_TRA_RAIL_FRT_E!X32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25">SUM(C34:C50)</f>
        <v>0</v>
      </c>
      <c r="D33" s="19">
        <f t="shared" ref="D33:W33" si="26">SUM(D34:D50)</f>
        <v>0</v>
      </c>
      <c r="E33" s="19">
        <f t="shared" si="26"/>
        <v>0</v>
      </c>
      <c r="F33" s="19">
        <f t="shared" si="26"/>
        <v>0</v>
      </c>
      <c r="G33" s="19">
        <f t="shared" si="26"/>
        <v>0</v>
      </c>
      <c r="H33" s="19">
        <f t="shared" si="26"/>
        <v>0</v>
      </c>
      <c r="I33" s="19">
        <f t="shared" si="26"/>
        <v>0</v>
      </c>
      <c r="J33" s="19">
        <f t="shared" si="26"/>
        <v>0</v>
      </c>
      <c r="K33" s="19">
        <f t="shared" si="26"/>
        <v>0</v>
      </c>
      <c r="L33" s="19">
        <f t="shared" si="26"/>
        <v>0</v>
      </c>
      <c r="M33" s="19">
        <f t="shared" si="26"/>
        <v>0</v>
      </c>
      <c r="N33" s="19">
        <f t="shared" si="26"/>
        <v>0</v>
      </c>
      <c r="O33" s="19">
        <f t="shared" si="26"/>
        <v>0</v>
      </c>
      <c r="P33" s="19">
        <f t="shared" si="26"/>
        <v>0</v>
      </c>
      <c r="Q33" s="19">
        <f t="shared" si="26"/>
        <v>0</v>
      </c>
      <c r="R33" s="19">
        <f t="shared" si="26"/>
        <v>0</v>
      </c>
      <c r="S33" s="19">
        <f t="shared" si="26"/>
        <v>0</v>
      </c>
      <c r="T33" s="19">
        <f t="shared" si="26"/>
        <v>0</v>
      </c>
      <c r="U33" s="19">
        <f t="shared" si="26"/>
        <v>0</v>
      </c>
      <c r="V33" s="19">
        <f t="shared" si="26"/>
        <v>0</v>
      </c>
      <c r="W33" s="19">
        <f t="shared" si="26"/>
        <v>0</v>
      </c>
      <c r="X33" s="19">
        <f t="shared" ref="X33" si="27">SUM(X34:X50)</f>
        <v>0</v>
      </c>
    </row>
    <row r="34" spans="1:24" ht="11.25" customHeight="1" x14ac:dyDescent="0.2">
      <c r="A34" s="28" t="s">
        <v>54</v>
      </c>
      <c r="B34" s="7" t="s">
        <v>55</v>
      </c>
      <c r="C34" s="8">
        <f>FC_TRA_RAIL_MTU_E!C34+FC_TRA_RAIL_CPT_E!C34+FC_TRA_RAIL_HST_E!C34+FC_TRA_RAIL_FRT_E!C34</f>
        <v>0</v>
      </c>
      <c r="D34" s="8">
        <f>FC_TRA_RAIL_MTU_E!D34+FC_TRA_RAIL_CPT_E!D34+FC_TRA_RAIL_HST_E!D34+FC_TRA_RAIL_FRT_E!D34</f>
        <v>0</v>
      </c>
      <c r="E34" s="8">
        <f>FC_TRA_RAIL_MTU_E!E34+FC_TRA_RAIL_CPT_E!E34+FC_TRA_RAIL_HST_E!E34+FC_TRA_RAIL_FRT_E!E34</f>
        <v>0</v>
      </c>
      <c r="F34" s="8">
        <f>FC_TRA_RAIL_MTU_E!F34+FC_TRA_RAIL_CPT_E!F34+FC_TRA_RAIL_HST_E!F34+FC_TRA_RAIL_FRT_E!F34</f>
        <v>0</v>
      </c>
      <c r="G34" s="8">
        <f>FC_TRA_RAIL_MTU_E!G34+FC_TRA_RAIL_CPT_E!G34+FC_TRA_RAIL_HST_E!G34+FC_TRA_RAIL_FRT_E!G34</f>
        <v>0</v>
      </c>
      <c r="H34" s="8">
        <f>FC_TRA_RAIL_MTU_E!H34+FC_TRA_RAIL_CPT_E!H34+FC_TRA_RAIL_HST_E!H34+FC_TRA_RAIL_FRT_E!H34</f>
        <v>0</v>
      </c>
      <c r="I34" s="8">
        <f>FC_TRA_RAIL_MTU_E!I34+FC_TRA_RAIL_CPT_E!I34+FC_TRA_RAIL_HST_E!I34+FC_TRA_RAIL_FRT_E!I34</f>
        <v>0</v>
      </c>
      <c r="J34" s="8">
        <f>FC_TRA_RAIL_MTU_E!J34+FC_TRA_RAIL_CPT_E!J34+FC_TRA_RAIL_HST_E!J34+FC_TRA_RAIL_FRT_E!J34</f>
        <v>0</v>
      </c>
      <c r="K34" s="8">
        <f>FC_TRA_RAIL_MTU_E!K34+FC_TRA_RAIL_CPT_E!K34+FC_TRA_RAIL_HST_E!K34+FC_TRA_RAIL_FRT_E!K34</f>
        <v>0</v>
      </c>
      <c r="L34" s="8">
        <f>FC_TRA_RAIL_MTU_E!L34+FC_TRA_RAIL_CPT_E!L34+FC_TRA_RAIL_HST_E!L34+FC_TRA_RAIL_FRT_E!L34</f>
        <v>0</v>
      </c>
      <c r="M34" s="8">
        <f>FC_TRA_RAIL_MTU_E!M34+FC_TRA_RAIL_CPT_E!M34+FC_TRA_RAIL_HST_E!M34+FC_TRA_RAIL_FRT_E!M34</f>
        <v>0</v>
      </c>
      <c r="N34" s="8">
        <f>FC_TRA_RAIL_MTU_E!N34+FC_TRA_RAIL_CPT_E!N34+FC_TRA_RAIL_HST_E!N34+FC_TRA_RAIL_FRT_E!N34</f>
        <v>0</v>
      </c>
      <c r="O34" s="8">
        <f>FC_TRA_RAIL_MTU_E!O34+FC_TRA_RAIL_CPT_E!O34+FC_TRA_RAIL_HST_E!O34+FC_TRA_RAIL_FRT_E!O34</f>
        <v>0</v>
      </c>
      <c r="P34" s="8">
        <f>FC_TRA_RAIL_MTU_E!P34+FC_TRA_RAIL_CPT_E!P34+FC_TRA_RAIL_HST_E!P34+FC_TRA_RAIL_FRT_E!P34</f>
        <v>0</v>
      </c>
      <c r="Q34" s="8">
        <f>FC_TRA_RAIL_MTU_E!Q34+FC_TRA_RAIL_CPT_E!Q34+FC_TRA_RAIL_HST_E!Q34+FC_TRA_RAIL_FRT_E!Q34</f>
        <v>0</v>
      </c>
      <c r="R34" s="8">
        <f>FC_TRA_RAIL_MTU_E!R34+FC_TRA_RAIL_CPT_E!R34+FC_TRA_RAIL_HST_E!R34+FC_TRA_RAIL_FRT_E!R34</f>
        <v>0</v>
      </c>
      <c r="S34" s="8">
        <f>FC_TRA_RAIL_MTU_E!S34+FC_TRA_RAIL_CPT_E!S34+FC_TRA_RAIL_HST_E!S34+FC_TRA_RAIL_FRT_E!S34</f>
        <v>0</v>
      </c>
      <c r="T34" s="8">
        <f>FC_TRA_RAIL_MTU_E!T34+FC_TRA_RAIL_CPT_E!T34+FC_TRA_RAIL_HST_E!T34+FC_TRA_RAIL_FRT_E!T34</f>
        <v>0</v>
      </c>
      <c r="U34" s="8">
        <f>FC_TRA_RAIL_MTU_E!U34+FC_TRA_RAIL_CPT_E!U34+FC_TRA_RAIL_HST_E!U34+FC_TRA_RAIL_FRT_E!U34</f>
        <v>0</v>
      </c>
      <c r="V34" s="8">
        <f>FC_TRA_RAIL_MTU_E!V34+FC_TRA_RAIL_CPT_E!V34+FC_TRA_RAIL_HST_E!V34+FC_TRA_RAIL_FRT_E!V34</f>
        <v>0</v>
      </c>
      <c r="W34" s="8">
        <f>FC_TRA_RAIL_MTU_E!W34+FC_TRA_RAIL_CPT_E!W34+FC_TRA_RAIL_HST_E!W34+FC_TRA_RAIL_FRT_E!W34</f>
        <v>0</v>
      </c>
      <c r="X34" s="8">
        <f>FC_TRA_RAIL_MTU_E!X34+FC_TRA_RAIL_CPT_E!X34+FC_TRA_RAIL_HST_E!X34+FC_TRA_RAIL_FRT_E!X34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FC_TRA_RAIL_MTU_E!C35+FC_TRA_RAIL_CPT_E!C35+FC_TRA_RAIL_HST_E!C35+FC_TRA_RAIL_FRT_E!C35</f>
        <v>0</v>
      </c>
      <c r="D35" s="8">
        <f>FC_TRA_RAIL_MTU_E!D35+FC_TRA_RAIL_CPT_E!D35+FC_TRA_RAIL_HST_E!D35+FC_TRA_RAIL_FRT_E!D35</f>
        <v>0</v>
      </c>
      <c r="E35" s="8">
        <f>FC_TRA_RAIL_MTU_E!E35+FC_TRA_RAIL_CPT_E!E35+FC_TRA_RAIL_HST_E!E35+FC_TRA_RAIL_FRT_E!E35</f>
        <v>0</v>
      </c>
      <c r="F35" s="8">
        <f>FC_TRA_RAIL_MTU_E!F35+FC_TRA_RAIL_CPT_E!F35+FC_TRA_RAIL_HST_E!F35+FC_TRA_RAIL_FRT_E!F35</f>
        <v>0</v>
      </c>
      <c r="G35" s="8">
        <f>FC_TRA_RAIL_MTU_E!G35+FC_TRA_RAIL_CPT_E!G35+FC_TRA_RAIL_HST_E!G35+FC_TRA_RAIL_FRT_E!G35</f>
        <v>0</v>
      </c>
      <c r="H35" s="8">
        <f>FC_TRA_RAIL_MTU_E!H35+FC_TRA_RAIL_CPT_E!H35+FC_TRA_RAIL_HST_E!H35+FC_TRA_RAIL_FRT_E!H35</f>
        <v>0</v>
      </c>
      <c r="I35" s="8">
        <f>FC_TRA_RAIL_MTU_E!I35+FC_TRA_RAIL_CPT_E!I35+FC_TRA_RAIL_HST_E!I35+FC_TRA_RAIL_FRT_E!I35</f>
        <v>0</v>
      </c>
      <c r="J35" s="8">
        <f>FC_TRA_RAIL_MTU_E!J35+FC_TRA_RAIL_CPT_E!J35+FC_TRA_RAIL_HST_E!J35+FC_TRA_RAIL_FRT_E!J35</f>
        <v>0</v>
      </c>
      <c r="K35" s="8">
        <f>FC_TRA_RAIL_MTU_E!K35+FC_TRA_RAIL_CPT_E!K35+FC_TRA_RAIL_HST_E!K35+FC_TRA_RAIL_FRT_E!K35</f>
        <v>0</v>
      </c>
      <c r="L35" s="8">
        <f>FC_TRA_RAIL_MTU_E!L35+FC_TRA_RAIL_CPT_E!L35+FC_TRA_RAIL_HST_E!L35+FC_TRA_RAIL_FRT_E!L35</f>
        <v>0</v>
      </c>
      <c r="M35" s="8">
        <f>FC_TRA_RAIL_MTU_E!M35+FC_TRA_RAIL_CPT_E!M35+FC_TRA_RAIL_HST_E!M35+FC_TRA_RAIL_FRT_E!M35</f>
        <v>0</v>
      </c>
      <c r="N35" s="8">
        <f>FC_TRA_RAIL_MTU_E!N35+FC_TRA_RAIL_CPT_E!N35+FC_TRA_RAIL_HST_E!N35+FC_TRA_RAIL_FRT_E!N35</f>
        <v>0</v>
      </c>
      <c r="O35" s="8">
        <f>FC_TRA_RAIL_MTU_E!O35+FC_TRA_RAIL_CPT_E!O35+FC_TRA_RAIL_HST_E!O35+FC_TRA_RAIL_FRT_E!O35</f>
        <v>0</v>
      </c>
      <c r="P35" s="8">
        <f>FC_TRA_RAIL_MTU_E!P35+FC_TRA_RAIL_CPT_E!P35+FC_TRA_RAIL_HST_E!P35+FC_TRA_RAIL_FRT_E!P35</f>
        <v>0</v>
      </c>
      <c r="Q35" s="8">
        <f>FC_TRA_RAIL_MTU_E!Q35+FC_TRA_RAIL_CPT_E!Q35+FC_TRA_RAIL_HST_E!Q35+FC_TRA_RAIL_FRT_E!Q35</f>
        <v>0</v>
      </c>
      <c r="R35" s="8">
        <f>FC_TRA_RAIL_MTU_E!R35+FC_TRA_RAIL_CPT_E!R35+FC_TRA_RAIL_HST_E!R35+FC_TRA_RAIL_FRT_E!R35</f>
        <v>0</v>
      </c>
      <c r="S35" s="8">
        <f>FC_TRA_RAIL_MTU_E!S35+FC_TRA_RAIL_CPT_E!S35+FC_TRA_RAIL_HST_E!S35+FC_TRA_RAIL_FRT_E!S35</f>
        <v>0</v>
      </c>
      <c r="T35" s="8">
        <f>FC_TRA_RAIL_MTU_E!T35+FC_TRA_RAIL_CPT_E!T35+FC_TRA_RAIL_HST_E!T35+FC_TRA_RAIL_FRT_E!T35</f>
        <v>0</v>
      </c>
      <c r="U35" s="8">
        <f>FC_TRA_RAIL_MTU_E!U35+FC_TRA_RAIL_CPT_E!U35+FC_TRA_RAIL_HST_E!U35+FC_TRA_RAIL_FRT_E!U35</f>
        <v>0</v>
      </c>
      <c r="V35" s="8">
        <f>FC_TRA_RAIL_MTU_E!V35+FC_TRA_RAIL_CPT_E!V35+FC_TRA_RAIL_HST_E!V35+FC_TRA_RAIL_FRT_E!V35</f>
        <v>0</v>
      </c>
      <c r="W35" s="8">
        <f>FC_TRA_RAIL_MTU_E!W35+FC_TRA_RAIL_CPT_E!W35+FC_TRA_RAIL_HST_E!W35+FC_TRA_RAIL_FRT_E!W35</f>
        <v>0</v>
      </c>
      <c r="X35" s="8">
        <f>FC_TRA_RAIL_MTU_E!X35+FC_TRA_RAIL_CPT_E!X35+FC_TRA_RAIL_HST_E!X35+FC_TRA_RAIL_FRT_E!X35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FC_TRA_RAIL_MTU_E!C36+FC_TRA_RAIL_CPT_E!C36+FC_TRA_RAIL_HST_E!C36+FC_TRA_RAIL_FRT_E!C36</f>
        <v>0</v>
      </c>
      <c r="D36" s="8">
        <f>FC_TRA_RAIL_MTU_E!D36+FC_TRA_RAIL_CPT_E!D36+FC_TRA_RAIL_HST_E!D36+FC_TRA_RAIL_FRT_E!D36</f>
        <v>0</v>
      </c>
      <c r="E36" s="8">
        <f>FC_TRA_RAIL_MTU_E!E36+FC_TRA_RAIL_CPT_E!E36+FC_TRA_RAIL_HST_E!E36+FC_TRA_RAIL_FRT_E!E36</f>
        <v>0</v>
      </c>
      <c r="F36" s="8">
        <f>FC_TRA_RAIL_MTU_E!F36+FC_TRA_RAIL_CPT_E!F36+FC_TRA_RAIL_HST_E!F36+FC_TRA_RAIL_FRT_E!F36</f>
        <v>0</v>
      </c>
      <c r="G36" s="8">
        <f>FC_TRA_RAIL_MTU_E!G36+FC_TRA_RAIL_CPT_E!G36+FC_TRA_RAIL_HST_E!G36+FC_TRA_RAIL_FRT_E!G36</f>
        <v>0</v>
      </c>
      <c r="H36" s="8">
        <f>FC_TRA_RAIL_MTU_E!H36+FC_TRA_RAIL_CPT_E!H36+FC_TRA_RAIL_HST_E!H36+FC_TRA_RAIL_FRT_E!H36</f>
        <v>0</v>
      </c>
      <c r="I36" s="8">
        <f>FC_TRA_RAIL_MTU_E!I36+FC_TRA_RAIL_CPT_E!I36+FC_TRA_RAIL_HST_E!I36+FC_TRA_RAIL_FRT_E!I36</f>
        <v>0</v>
      </c>
      <c r="J36" s="8">
        <f>FC_TRA_RAIL_MTU_E!J36+FC_TRA_RAIL_CPT_E!J36+FC_TRA_RAIL_HST_E!J36+FC_TRA_RAIL_FRT_E!J36</f>
        <v>0</v>
      </c>
      <c r="K36" s="8">
        <f>FC_TRA_RAIL_MTU_E!K36+FC_TRA_RAIL_CPT_E!K36+FC_TRA_RAIL_HST_E!K36+FC_TRA_RAIL_FRT_E!K36</f>
        <v>0</v>
      </c>
      <c r="L36" s="8">
        <f>FC_TRA_RAIL_MTU_E!L36+FC_TRA_RAIL_CPT_E!L36+FC_TRA_RAIL_HST_E!L36+FC_TRA_RAIL_FRT_E!L36</f>
        <v>0</v>
      </c>
      <c r="M36" s="8">
        <f>FC_TRA_RAIL_MTU_E!M36+FC_TRA_RAIL_CPT_E!M36+FC_TRA_RAIL_HST_E!M36+FC_TRA_RAIL_FRT_E!M36</f>
        <v>0</v>
      </c>
      <c r="N36" s="8">
        <f>FC_TRA_RAIL_MTU_E!N36+FC_TRA_RAIL_CPT_E!N36+FC_TRA_RAIL_HST_E!N36+FC_TRA_RAIL_FRT_E!N36</f>
        <v>0</v>
      </c>
      <c r="O36" s="8">
        <f>FC_TRA_RAIL_MTU_E!O36+FC_TRA_RAIL_CPT_E!O36+FC_TRA_RAIL_HST_E!O36+FC_TRA_RAIL_FRT_E!O36</f>
        <v>0</v>
      </c>
      <c r="P36" s="8">
        <f>FC_TRA_RAIL_MTU_E!P36+FC_TRA_RAIL_CPT_E!P36+FC_TRA_RAIL_HST_E!P36+FC_TRA_RAIL_FRT_E!P36</f>
        <v>0</v>
      </c>
      <c r="Q36" s="8">
        <f>FC_TRA_RAIL_MTU_E!Q36+FC_TRA_RAIL_CPT_E!Q36+FC_TRA_RAIL_HST_E!Q36+FC_TRA_RAIL_FRT_E!Q36</f>
        <v>0</v>
      </c>
      <c r="R36" s="8">
        <f>FC_TRA_RAIL_MTU_E!R36+FC_TRA_RAIL_CPT_E!R36+FC_TRA_RAIL_HST_E!R36+FC_TRA_RAIL_FRT_E!R36</f>
        <v>0</v>
      </c>
      <c r="S36" s="8">
        <f>FC_TRA_RAIL_MTU_E!S36+FC_TRA_RAIL_CPT_E!S36+FC_TRA_RAIL_HST_E!S36+FC_TRA_RAIL_FRT_E!S36</f>
        <v>0</v>
      </c>
      <c r="T36" s="8">
        <f>FC_TRA_RAIL_MTU_E!T36+FC_TRA_RAIL_CPT_E!T36+FC_TRA_RAIL_HST_E!T36+FC_TRA_RAIL_FRT_E!T36</f>
        <v>0</v>
      </c>
      <c r="U36" s="8">
        <f>FC_TRA_RAIL_MTU_E!U36+FC_TRA_RAIL_CPT_E!U36+FC_TRA_RAIL_HST_E!U36+FC_TRA_RAIL_FRT_E!U36</f>
        <v>0</v>
      </c>
      <c r="V36" s="8">
        <f>FC_TRA_RAIL_MTU_E!V36+FC_TRA_RAIL_CPT_E!V36+FC_TRA_RAIL_HST_E!V36+FC_TRA_RAIL_FRT_E!V36</f>
        <v>0</v>
      </c>
      <c r="W36" s="8">
        <f>FC_TRA_RAIL_MTU_E!W36+FC_TRA_RAIL_CPT_E!W36+FC_TRA_RAIL_HST_E!W36+FC_TRA_RAIL_FRT_E!W36</f>
        <v>0</v>
      </c>
      <c r="X36" s="8">
        <f>FC_TRA_RAIL_MTU_E!X36+FC_TRA_RAIL_CPT_E!X36+FC_TRA_RAIL_HST_E!X36+FC_TRA_RAIL_FRT_E!X36</f>
        <v>0</v>
      </c>
    </row>
    <row r="37" spans="1:24" ht="11.25" customHeight="1" x14ac:dyDescent="0.2">
      <c r="A37" s="28" t="s">
        <v>60</v>
      </c>
      <c r="B37" s="7" t="s">
        <v>61</v>
      </c>
      <c r="C37" s="8">
        <f>FC_TRA_RAIL_MTU_E!C37+FC_TRA_RAIL_CPT_E!C37+FC_TRA_RAIL_HST_E!C37+FC_TRA_RAIL_FRT_E!C37</f>
        <v>0</v>
      </c>
      <c r="D37" s="8">
        <f>FC_TRA_RAIL_MTU_E!D37+FC_TRA_RAIL_CPT_E!D37+FC_TRA_RAIL_HST_E!D37+FC_TRA_RAIL_FRT_E!D37</f>
        <v>0</v>
      </c>
      <c r="E37" s="8">
        <f>FC_TRA_RAIL_MTU_E!E37+FC_TRA_RAIL_CPT_E!E37+FC_TRA_RAIL_HST_E!E37+FC_TRA_RAIL_FRT_E!E37</f>
        <v>0</v>
      </c>
      <c r="F37" s="8">
        <f>FC_TRA_RAIL_MTU_E!F37+FC_TRA_RAIL_CPT_E!F37+FC_TRA_RAIL_HST_E!F37+FC_TRA_RAIL_FRT_E!F37</f>
        <v>0</v>
      </c>
      <c r="G37" s="8">
        <f>FC_TRA_RAIL_MTU_E!G37+FC_TRA_RAIL_CPT_E!G37+FC_TRA_RAIL_HST_E!G37+FC_TRA_RAIL_FRT_E!G37</f>
        <v>0</v>
      </c>
      <c r="H37" s="8">
        <f>FC_TRA_RAIL_MTU_E!H37+FC_TRA_RAIL_CPT_E!H37+FC_TRA_RAIL_HST_E!H37+FC_TRA_RAIL_FRT_E!H37</f>
        <v>0</v>
      </c>
      <c r="I37" s="8">
        <f>FC_TRA_RAIL_MTU_E!I37+FC_TRA_RAIL_CPT_E!I37+FC_TRA_RAIL_HST_E!I37+FC_TRA_RAIL_FRT_E!I37</f>
        <v>0</v>
      </c>
      <c r="J37" s="8">
        <f>FC_TRA_RAIL_MTU_E!J37+FC_TRA_RAIL_CPT_E!J37+FC_TRA_RAIL_HST_E!J37+FC_TRA_RAIL_FRT_E!J37</f>
        <v>0</v>
      </c>
      <c r="K37" s="8">
        <f>FC_TRA_RAIL_MTU_E!K37+FC_TRA_RAIL_CPT_E!K37+FC_TRA_RAIL_HST_E!K37+FC_TRA_RAIL_FRT_E!K37</f>
        <v>0</v>
      </c>
      <c r="L37" s="8">
        <f>FC_TRA_RAIL_MTU_E!L37+FC_TRA_RAIL_CPT_E!L37+FC_TRA_RAIL_HST_E!L37+FC_TRA_RAIL_FRT_E!L37</f>
        <v>0</v>
      </c>
      <c r="M37" s="8">
        <f>FC_TRA_RAIL_MTU_E!M37+FC_TRA_RAIL_CPT_E!M37+FC_TRA_RAIL_HST_E!M37+FC_TRA_RAIL_FRT_E!M37</f>
        <v>0</v>
      </c>
      <c r="N37" s="8">
        <f>FC_TRA_RAIL_MTU_E!N37+FC_TRA_RAIL_CPT_E!N37+FC_TRA_RAIL_HST_E!N37+FC_TRA_RAIL_FRT_E!N37</f>
        <v>0</v>
      </c>
      <c r="O37" s="8">
        <f>FC_TRA_RAIL_MTU_E!O37+FC_TRA_RAIL_CPT_E!O37+FC_TRA_RAIL_HST_E!O37+FC_TRA_RAIL_FRT_E!O37</f>
        <v>0</v>
      </c>
      <c r="P37" s="8">
        <f>FC_TRA_RAIL_MTU_E!P37+FC_TRA_RAIL_CPT_E!P37+FC_TRA_RAIL_HST_E!P37+FC_TRA_RAIL_FRT_E!P37</f>
        <v>0</v>
      </c>
      <c r="Q37" s="8">
        <f>FC_TRA_RAIL_MTU_E!Q37+FC_TRA_RAIL_CPT_E!Q37+FC_TRA_RAIL_HST_E!Q37+FC_TRA_RAIL_FRT_E!Q37</f>
        <v>0</v>
      </c>
      <c r="R37" s="8">
        <f>FC_TRA_RAIL_MTU_E!R37+FC_TRA_RAIL_CPT_E!R37+FC_TRA_RAIL_HST_E!R37+FC_TRA_RAIL_FRT_E!R37</f>
        <v>0</v>
      </c>
      <c r="S37" s="8">
        <f>FC_TRA_RAIL_MTU_E!S37+FC_TRA_RAIL_CPT_E!S37+FC_TRA_RAIL_HST_E!S37+FC_TRA_RAIL_FRT_E!S37</f>
        <v>0</v>
      </c>
      <c r="T37" s="8">
        <f>FC_TRA_RAIL_MTU_E!T37+FC_TRA_RAIL_CPT_E!T37+FC_TRA_RAIL_HST_E!T37+FC_TRA_RAIL_FRT_E!T37</f>
        <v>0</v>
      </c>
      <c r="U37" s="8">
        <f>FC_TRA_RAIL_MTU_E!U37+FC_TRA_RAIL_CPT_E!U37+FC_TRA_RAIL_HST_E!U37+FC_TRA_RAIL_FRT_E!U37</f>
        <v>0</v>
      </c>
      <c r="V37" s="8">
        <f>FC_TRA_RAIL_MTU_E!V37+FC_TRA_RAIL_CPT_E!V37+FC_TRA_RAIL_HST_E!V37+FC_TRA_RAIL_FRT_E!V37</f>
        <v>0</v>
      </c>
      <c r="W37" s="8">
        <f>FC_TRA_RAIL_MTU_E!W37+FC_TRA_RAIL_CPT_E!W37+FC_TRA_RAIL_HST_E!W37+FC_TRA_RAIL_FRT_E!W37</f>
        <v>0</v>
      </c>
      <c r="X37" s="8">
        <f>FC_TRA_RAIL_MTU_E!X37+FC_TRA_RAIL_CPT_E!X37+FC_TRA_RAIL_HST_E!X37+FC_TRA_RAIL_FRT_E!X37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FC_TRA_RAIL_MTU_E!C38+FC_TRA_RAIL_CPT_E!C38+FC_TRA_RAIL_HST_E!C38+FC_TRA_RAIL_FRT_E!C38</f>
        <v>0</v>
      </c>
      <c r="D38" s="8">
        <f>FC_TRA_RAIL_MTU_E!D38+FC_TRA_RAIL_CPT_E!D38+FC_TRA_RAIL_HST_E!D38+FC_TRA_RAIL_FRT_E!D38</f>
        <v>0</v>
      </c>
      <c r="E38" s="8">
        <f>FC_TRA_RAIL_MTU_E!E38+FC_TRA_RAIL_CPT_E!E38+FC_TRA_RAIL_HST_E!E38+FC_TRA_RAIL_FRT_E!E38</f>
        <v>0</v>
      </c>
      <c r="F38" s="8">
        <f>FC_TRA_RAIL_MTU_E!F38+FC_TRA_RAIL_CPT_E!F38+FC_TRA_RAIL_HST_E!F38+FC_TRA_RAIL_FRT_E!F38</f>
        <v>0</v>
      </c>
      <c r="G38" s="8">
        <f>FC_TRA_RAIL_MTU_E!G38+FC_TRA_RAIL_CPT_E!G38+FC_TRA_RAIL_HST_E!G38+FC_TRA_RAIL_FRT_E!G38</f>
        <v>0</v>
      </c>
      <c r="H38" s="8">
        <f>FC_TRA_RAIL_MTU_E!H38+FC_TRA_RAIL_CPT_E!H38+FC_TRA_RAIL_HST_E!H38+FC_TRA_RAIL_FRT_E!H38</f>
        <v>0</v>
      </c>
      <c r="I38" s="8">
        <f>FC_TRA_RAIL_MTU_E!I38+FC_TRA_RAIL_CPT_E!I38+FC_TRA_RAIL_HST_E!I38+FC_TRA_RAIL_FRT_E!I38</f>
        <v>0</v>
      </c>
      <c r="J38" s="8">
        <f>FC_TRA_RAIL_MTU_E!J38+FC_TRA_RAIL_CPT_E!J38+FC_TRA_RAIL_HST_E!J38+FC_TRA_RAIL_FRT_E!J38</f>
        <v>0</v>
      </c>
      <c r="K38" s="8">
        <f>FC_TRA_RAIL_MTU_E!K38+FC_TRA_RAIL_CPT_E!K38+FC_TRA_RAIL_HST_E!K38+FC_TRA_RAIL_FRT_E!K38</f>
        <v>0</v>
      </c>
      <c r="L38" s="8">
        <f>FC_TRA_RAIL_MTU_E!L38+FC_TRA_RAIL_CPT_E!L38+FC_TRA_RAIL_HST_E!L38+FC_TRA_RAIL_FRT_E!L38</f>
        <v>0</v>
      </c>
      <c r="M38" s="8">
        <f>FC_TRA_RAIL_MTU_E!M38+FC_TRA_RAIL_CPT_E!M38+FC_TRA_RAIL_HST_E!M38+FC_TRA_RAIL_FRT_E!M38</f>
        <v>0</v>
      </c>
      <c r="N38" s="8">
        <f>FC_TRA_RAIL_MTU_E!N38+FC_TRA_RAIL_CPT_E!N38+FC_TRA_RAIL_HST_E!N38+FC_TRA_RAIL_FRT_E!N38</f>
        <v>0</v>
      </c>
      <c r="O38" s="8">
        <f>FC_TRA_RAIL_MTU_E!O38+FC_TRA_RAIL_CPT_E!O38+FC_TRA_RAIL_HST_E!O38+FC_TRA_RAIL_FRT_E!O38</f>
        <v>0</v>
      </c>
      <c r="P38" s="8">
        <f>FC_TRA_RAIL_MTU_E!P38+FC_TRA_RAIL_CPT_E!P38+FC_TRA_RAIL_HST_E!P38+FC_TRA_RAIL_FRT_E!P38</f>
        <v>0</v>
      </c>
      <c r="Q38" s="8">
        <f>FC_TRA_RAIL_MTU_E!Q38+FC_TRA_RAIL_CPT_E!Q38+FC_TRA_RAIL_HST_E!Q38+FC_TRA_RAIL_FRT_E!Q38</f>
        <v>0</v>
      </c>
      <c r="R38" s="8">
        <f>FC_TRA_RAIL_MTU_E!R38+FC_TRA_RAIL_CPT_E!R38+FC_TRA_RAIL_HST_E!R38+FC_TRA_RAIL_FRT_E!R38</f>
        <v>0</v>
      </c>
      <c r="S38" s="8">
        <f>FC_TRA_RAIL_MTU_E!S38+FC_TRA_RAIL_CPT_E!S38+FC_TRA_RAIL_HST_E!S38+FC_TRA_RAIL_FRT_E!S38</f>
        <v>0</v>
      </c>
      <c r="T38" s="8">
        <f>FC_TRA_RAIL_MTU_E!T38+FC_TRA_RAIL_CPT_E!T38+FC_TRA_RAIL_HST_E!T38+FC_TRA_RAIL_FRT_E!T38</f>
        <v>0</v>
      </c>
      <c r="U38" s="8">
        <f>FC_TRA_RAIL_MTU_E!U38+FC_TRA_RAIL_CPT_E!U38+FC_TRA_RAIL_HST_E!U38+FC_TRA_RAIL_FRT_E!U38</f>
        <v>0</v>
      </c>
      <c r="V38" s="8">
        <f>FC_TRA_RAIL_MTU_E!V38+FC_TRA_RAIL_CPT_E!V38+FC_TRA_RAIL_HST_E!V38+FC_TRA_RAIL_FRT_E!V38</f>
        <v>0</v>
      </c>
      <c r="W38" s="8">
        <f>FC_TRA_RAIL_MTU_E!W38+FC_TRA_RAIL_CPT_E!W38+FC_TRA_RAIL_HST_E!W38+FC_TRA_RAIL_FRT_E!W38</f>
        <v>0</v>
      </c>
      <c r="X38" s="8">
        <f>FC_TRA_RAIL_MTU_E!X38+FC_TRA_RAIL_CPT_E!X38+FC_TRA_RAIL_HST_E!X38+FC_TRA_RAIL_FRT_E!X38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FC_TRA_RAIL_MTU_E!C39+FC_TRA_RAIL_CPT_E!C39+FC_TRA_RAIL_HST_E!C39+FC_TRA_RAIL_FRT_E!C39</f>
        <v>0</v>
      </c>
      <c r="D39" s="8">
        <f>FC_TRA_RAIL_MTU_E!D39+FC_TRA_RAIL_CPT_E!D39+FC_TRA_RAIL_HST_E!D39+FC_TRA_RAIL_FRT_E!D39</f>
        <v>0</v>
      </c>
      <c r="E39" s="8">
        <f>FC_TRA_RAIL_MTU_E!E39+FC_TRA_RAIL_CPT_E!E39+FC_TRA_RAIL_HST_E!E39+FC_TRA_RAIL_FRT_E!E39</f>
        <v>0</v>
      </c>
      <c r="F39" s="8">
        <f>FC_TRA_RAIL_MTU_E!F39+FC_TRA_RAIL_CPT_E!F39+FC_TRA_RAIL_HST_E!F39+FC_TRA_RAIL_FRT_E!F39</f>
        <v>0</v>
      </c>
      <c r="G39" s="8">
        <f>FC_TRA_RAIL_MTU_E!G39+FC_TRA_RAIL_CPT_E!G39+FC_TRA_RAIL_HST_E!G39+FC_TRA_RAIL_FRT_E!G39</f>
        <v>0</v>
      </c>
      <c r="H39" s="8">
        <f>FC_TRA_RAIL_MTU_E!H39+FC_TRA_RAIL_CPT_E!H39+FC_TRA_RAIL_HST_E!H39+FC_TRA_RAIL_FRT_E!H39</f>
        <v>0</v>
      </c>
      <c r="I39" s="8">
        <f>FC_TRA_RAIL_MTU_E!I39+FC_TRA_RAIL_CPT_E!I39+FC_TRA_RAIL_HST_E!I39+FC_TRA_RAIL_FRT_E!I39</f>
        <v>0</v>
      </c>
      <c r="J39" s="8">
        <f>FC_TRA_RAIL_MTU_E!J39+FC_TRA_RAIL_CPT_E!J39+FC_TRA_RAIL_HST_E!J39+FC_TRA_RAIL_FRT_E!J39</f>
        <v>0</v>
      </c>
      <c r="K39" s="8">
        <f>FC_TRA_RAIL_MTU_E!K39+FC_TRA_RAIL_CPT_E!K39+FC_TRA_RAIL_HST_E!K39+FC_TRA_RAIL_FRT_E!K39</f>
        <v>0</v>
      </c>
      <c r="L39" s="8">
        <f>FC_TRA_RAIL_MTU_E!L39+FC_TRA_RAIL_CPT_E!L39+FC_TRA_RAIL_HST_E!L39+FC_TRA_RAIL_FRT_E!L39</f>
        <v>0</v>
      </c>
      <c r="M39" s="8">
        <f>FC_TRA_RAIL_MTU_E!M39+FC_TRA_RAIL_CPT_E!M39+FC_TRA_RAIL_HST_E!M39+FC_TRA_RAIL_FRT_E!M39</f>
        <v>0</v>
      </c>
      <c r="N39" s="8">
        <f>FC_TRA_RAIL_MTU_E!N39+FC_TRA_RAIL_CPT_E!N39+FC_TRA_RAIL_HST_E!N39+FC_TRA_RAIL_FRT_E!N39</f>
        <v>0</v>
      </c>
      <c r="O39" s="8">
        <f>FC_TRA_RAIL_MTU_E!O39+FC_TRA_RAIL_CPT_E!O39+FC_TRA_RAIL_HST_E!O39+FC_TRA_RAIL_FRT_E!O39</f>
        <v>0</v>
      </c>
      <c r="P39" s="8">
        <f>FC_TRA_RAIL_MTU_E!P39+FC_TRA_RAIL_CPT_E!P39+FC_TRA_RAIL_HST_E!P39+FC_TRA_RAIL_FRT_E!P39</f>
        <v>0</v>
      </c>
      <c r="Q39" s="8">
        <f>FC_TRA_RAIL_MTU_E!Q39+FC_TRA_RAIL_CPT_E!Q39+FC_TRA_RAIL_HST_E!Q39+FC_TRA_RAIL_FRT_E!Q39</f>
        <v>0</v>
      </c>
      <c r="R39" s="8">
        <f>FC_TRA_RAIL_MTU_E!R39+FC_TRA_RAIL_CPT_E!R39+FC_TRA_RAIL_HST_E!R39+FC_TRA_RAIL_FRT_E!R39</f>
        <v>0</v>
      </c>
      <c r="S39" s="8">
        <f>FC_TRA_RAIL_MTU_E!S39+FC_TRA_RAIL_CPT_E!S39+FC_TRA_RAIL_HST_E!S39+FC_TRA_RAIL_FRT_E!S39</f>
        <v>0</v>
      </c>
      <c r="T39" s="8">
        <f>FC_TRA_RAIL_MTU_E!T39+FC_TRA_RAIL_CPT_E!T39+FC_TRA_RAIL_HST_E!T39+FC_TRA_RAIL_FRT_E!T39</f>
        <v>0</v>
      </c>
      <c r="U39" s="8">
        <f>FC_TRA_RAIL_MTU_E!U39+FC_TRA_RAIL_CPT_E!U39+FC_TRA_RAIL_HST_E!U39+FC_TRA_RAIL_FRT_E!U39</f>
        <v>0</v>
      </c>
      <c r="V39" s="8">
        <f>FC_TRA_RAIL_MTU_E!V39+FC_TRA_RAIL_CPT_E!V39+FC_TRA_RAIL_HST_E!V39+FC_TRA_RAIL_FRT_E!V39</f>
        <v>0</v>
      </c>
      <c r="W39" s="8">
        <f>FC_TRA_RAIL_MTU_E!W39+FC_TRA_RAIL_CPT_E!W39+FC_TRA_RAIL_HST_E!W39+FC_TRA_RAIL_FRT_E!W39</f>
        <v>0</v>
      </c>
      <c r="X39" s="8">
        <f>FC_TRA_RAIL_MTU_E!X39+FC_TRA_RAIL_CPT_E!X39+FC_TRA_RAIL_HST_E!X39+FC_TRA_RAIL_FRT_E!X39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FC_TRA_RAIL_MTU_E!C40+FC_TRA_RAIL_CPT_E!C40+FC_TRA_RAIL_HST_E!C40+FC_TRA_RAIL_FRT_E!C40</f>
        <v>0</v>
      </c>
      <c r="D40" s="8">
        <f>FC_TRA_RAIL_MTU_E!D40+FC_TRA_RAIL_CPT_E!D40+FC_TRA_RAIL_HST_E!D40+FC_TRA_RAIL_FRT_E!D40</f>
        <v>0</v>
      </c>
      <c r="E40" s="8">
        <f>FC_TRA_RAIL_MTU_E!E40+FC_TRA_RAIL_CPT_E!E40+FC_TRA_RAIL_HST_E!E40+FC_TRA_RAIL_FRT_E!E40</f>
        <v>0</v>
      </c>
      <c r="F40" s="8">
        <f>FC_TRA_RAIL_MTU_E!F40+FC_TRA_RAIL_CPT_E!F40+FC_TRA_RAIL_HST_E!F40+FC_TRA_RAIL_FRT_E!F40</f>
        <v>0</v>
      </c>
      <c r="G40" s="8">
        <f>FC_TRA_RAIL_MTU_E!G40+FC_TRA_RAIL_CPT_E!G40+FC_TRA_RAIL_HST_E!G40+FC_TRA_RAIL_FRT_E!G40</f>
        <v>0</v>
      </c>
      <c r="H40" s="8">
        <f>FC_TRA_RAIL_MTU_E!H40+FC_TRA_RAIL_CPT_E!H40+FC_TRA_RAIL_HST_E!H40+FC_TRA_RAIL_FRT_E!H40</f>
        <v>0</v>
      </c>
      <c r="I40" s="8">
        <f>FC_TRA_RAIL_MTU_E!I40+FC_TRA_RAIL_CPT_E!I40+FC_TRA_RAIL_HST_E!I40+FC_TRA_RAIL_FRT_E!I40</f>
        <v>0</v>
      </c>
      <c r="J40" s="8">
        <f>FC_TRA_RAIL_MTU_E!J40+FC_TRA_RAIL_CPT_E!J40+FC_TRA_RAIL_HST_E!J40+FC_TRA_RAIL_FRT_E!J40</f>
        <v>0</v>
      </c>
      <c r="K40" s="8">
        <f>FC_TRA_RAIL_MTU_E!K40+FC_TRA_RAIL_CPT_E!K40+FC_TRA_RAIL_HST_E!K40+FC_TRA_RAIL_FRT_E!K40</f>
        <v>0</v>
      </c>
      <c r="L40" s="8">
        <f>FC_TRA_RAIL_MTU_E!L40+FC_TRA_RAIL_CPT_E!L40+FC_TRA_RAIL_HST_E!L40+FC_TRA_RAIL_FRT_E!L40</f>
        <v>0</v>
      </c>
      <c r="M40" s="8">
        <f>FC_TRA_RAIL_MTU_E!M40+FC_TRA_RAIL_CPT_E!M40+FC_TRA_RAIL_HST_E!M40+FC_TRA_RAIL_FRT_E!M40</f>
        <v>0</v>
      </c>
      <c r="N40" s="8">
        <f>FC_TRA_RAIL_MTU_E!N40+FC_TRA_RAIL_CPT_E!N40+FC_TRA_RAIL_HST_E!N40+FC_TRA_RAIL_FRT_E!N40</f>
        <v>0</v>
      </c>
      <c r="O40" s="8">
        <f>FC_TRA_RAIL_MTU_E!O40+FC_TRA_RAIL_CPT_E!O40+FC_TRA_RAIL_HST_E!O40+FC_TRA_RAIL_FRT_E!O40</f>
        <v>0</v>
      </c>
      <c r="P40" s="8">
        <f>FC_TRA_RAIL_MTU_E!P40+FC_TRA_RAIL_CPT_E!P40+FC_TRA_RAIL_HST_E!P40+FC_TRA_RAIL_FRT_E!P40</f>
        <v>0</v>
      </c>
      <c r="Q40" s="8">
        <f>FC_TRA_RAIL_MTU_E!Q40+FC_TRA_RAIL_CPT_E!Q40+FC_TRA_RAIL_HST_E!Q40+FC_TRA_RAIL_FRT_E!Q40</f>
        <v>0</v>
      </c>
      <c r="R40" s="8">
        <f>FC_TRA_RAIL_MTU_E!R40+FC_TRA_RAIL_CPT_E!R40+FC_TRA_RAIL_HST_E!R40+FC_TRA_RAIL_FRT_E!R40</f>
        <v>0</v>
      </c>
      <c r="S40" s="8">
        <f>FC_TRA_RAIL_MTU_E!S40+FC_TRA_RAIL_CPT_E!S40+FC_TRA_RAIL_HST_E!S40+FC_TRA_RAIL_FRT_E!S40</f>
        <v>0</v>
      </c>
      <c r="T40" s="8">
        <f>FC_TRA_RAIL_MTU_E!T40+FC_TRA_RAIL_CPT_E!T40+FC_TRA_RAIL_HST_E!T40+FC_TRA_RAIL_FRT_E!T40</f>
        <v>0</v>
      </c>
      <c r="U40" s="8">
        <f>FC_TRA_RAIL_MTU_E!U40+FC_TRA_RAIL_CPT_E!U40+FC_TRA_RAIL_HST_E!U40+FC_TRA_RAIL_FRT_E!U40</f>
        <v>0</v>
      </c>
      <c r="V40" s="8">
        <f>FC_TRA_RAIL_MTU_E!V40+FC_TRA_RAIL_CPT_E!V40+FC_TRA_RAIL_HST_E!V40+FC_TRA_RAIL_FRT_E!V40</f>
        <v>0</v>
      </c>
      <c r="W40" s="8">
        <f>FC_TRA_RAIL_MTU_E!W40+FC_TRA_RAIL_CPT_E!W40+FC_TRA_RAIL_HST_E!W40+FC_TRA_RAIL_FRT_E!W40</f>
        <v>0</v>
      </c>
      <c r="X40" s="8">
        <f>FC_TRA_RAIL_MTU_E!X40+FC_TRA_RAIL_CPT_E!X40+FC_TRA_RAIL_HST_E!X40+FC_TRA_RAIL_FRT_E!X40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FC_TRA_RAIL_MTU_E!C41+FC_TRA_RAIL_CPT_E!C41+FC_TRA_RAIL_HST_E!C41+FC_TRA_RAIL_FRT_E!C41</f>
        <v>0</v>
      </c>
      <c r="D41" s="8">
        <f>FC_TRA_RAIL_MTU_E!D41+FC_TRA_RAIL_CPT_E!D41+FC_TRA_RAIL_HST_E!D41+FC_TRA_RAIL_FRT_E!D41</f>
        <v>0</v>
      </c>
      <c r="E41" s="8">
        <f>FC_TRA_RAIL_MTU_E!E41+FC_TRA_RAIL_CPT_E!E41+FC_TRA_RAIL_HST_E!E41+FC_TRA_RAIL_FRT_E!E41</f>
        <v>0</v>
      </c>
      <c r="F41" s="8">
        <f>FC_TRA_RAIL_MTU_E!F41+FC_TRA_RAIL_CPT_E!F41+FC_TRA_RAIL_HST_E!F41+FC_TRA_RAIL_FRT_E!F41</f>
        <v>0</v>
      </c>
      <c r="G41" s="8">
        <f>FC_TRA_RAIL_MTU_E!G41+FC_TRA_RAIL_CPT_E!G41+FC_TRA_RAIL_HST_E!G41+FC_TRA_RAIL_FRT_E!G41</f>
        <v>0</v>
      </c>
      <c r="H41" s="8">
        <f>FC_TRA_RAIL_MTU_E!H41+FC_TRA_RAIL_CPT_E!H41+FC_TRA_RAIL_HST_E!H41+FC_TRA_RAIL_FRT_E!H41</f>
        <v>0</v>
      </c>
      <c r="I41" s="8">
        <f>FC_TRA_RAIL_MTU_E!I41+FC_TRA_RAIL_CPT_E!I41+FC_TRA_RAIL_HST_E!I41+FC_TRA_RAIL_FRT_E!I41</f>
        <v>0</v>
      </c>
      <c r="J41" s="8">
        <f>FC_TRA_RAIL_MTU_E!J41+FC_TRA_RAIL_CPT_E!J41+FC_TRA_RAIL_HST_E!J41+FC_TRA_RAIL_FRT_E!J41</f>
        <v>0</v>
      </c>
      <c r="K41" s="8">
        <f>FC_TRA_RAIL_MTU_E!K41+FC_TRA_RAIL_CPT_E!K41+FC_TRA_RAIL_HST_E!K41+FC_TRA_RAIL_FRT_E!K41</f>
        <v>0</v>
      </c>
      <c r="L41" s="8">
        <f>FC_TRA_RAIL_MTU_E!L41+FC_TRA_RAIL_CPT_E!L41+FC_TRA_RAIL_HST_E!L41+FC_TRA_RAIL_FRT_E!L41</f>
        <v>0</v>
      </c>
      <c r="M41" s="8">
        <f>FC_TRA_RAIL_MTU_E!M41+FC_TRA_RAIL_CPT_E!M41+FC_TRA_RAIL_HST_E!M41+FC_TRA_RAIL_FRT_E!M41</f>
        <v>0</v>
      </c>
      <c r="N41" s="8">
        <f>FC_TRA_RAIL_MTU_E!N41+FC_TRA_RAIL_CPT_E!N41+FC_TRA_RAIL_HST_E!N41+FC_TRA_RAIL_FRT_E!N41</f>
        <v>0</v>
      </c>
      <c r="O41" s="8">
        <f>FC_TRA_RAIL_MTU_E!O41+FC_TRA_RAIL_CPT_E!O41+FC_TRA_RAIL_HST_E!O41+FC_TRA_RAIL_FRT_E!O41</f>
        <v>0</v>
      </c>
      <c r="P41" s="8">
        <f>FC_TRA_RAIL_MTU_E!P41+FC_TRA_RAIL_CPT_E!P41+FC_TRA_RAIL_HST_E!P41+FC_TRA_RAIL_FRT_E!P41</f>
        <v>0</v>
      </c>
      <c r="Q41" s="8">
        <f>FC_TRA_RAIL_MTU_E!Q41+FC_TRA_RAIL_CPT_E!Q41+FC_TRA_RAIL_HST_E!Q41+FC_TRA_RAIL_FRT_E!Q41</f>
        <v>0</v>
      </c>
      <c r="R41" s="8">
        <f>FC_TRA_RAIL_MTU_E!R41+FC_TRA_RAIL_CPT_E!R41+FC_TRA_RAIL_HST_E!R41+FC_TRA_RAIL_FRT_E!R41</f>
        <v>0</v>
      </c>
      <c r="S41" s="8">
        <f>FC_TRA_RAIL_MTU_E!S41+FC_TRA_RAIL_CPT_E!S41+FC_TRA_RAIL_HST_E!S41+FC_TRA_RAIL_FRT_E!S41</f>
        <v>0</v>
      </c>
      <c r="T41" s="8">
        <f>FC_TRA_RAIL_MTU_E!T41+FC_TRA_RAIL_CPT_E!T41+FC_TRA_RAIL_HST_E!T41+FC_TRA_RAIL_FRT_E!T41</f>
        <v>0</v>
      </c>
      <c r="U41" s="8">
        <f>FC_TRA_RAIL_MTU_E!U41+FC_TRA_RAIL_CPT_E!U41+FC_TRA_RAIL_HST_E!U41+FC_TRA_RAIL_FRT_E!U41</f>
        <v>0</v>
      </c>
      <c r="V41" s="8">
        <f>FC_TRA_RAIL_MTU_E!V41+FC_TRA_RAIL_CPT_E!V41+FC_TRA_RAIL_HST_E!V41+FC_TRA_RAIL_FRT_E!V41</f>
        <v>0</v>
      </c>
      <c r="W41" s="8">
        <f>FC_TRA_RAIL_MTU_E!W41+FC_TRA_RAIL_CPT_E!W41+FC_TRA_RAIL_HST_E!W41+FC_TRA_RAIL_FRT_E!W41</f>
        <v>0</v>
      </c>
      <c r="X41" s="8">
        <f>FC_TRA_RAIL_MTU_E!X41+FC_TRA_RAIL_CPT_E!X41+FC_TRA_RAIL_HST_E!X41+FC_TRA_RAIL_FRT_E!X41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FC_TRA_RAIL_MTU_E!C42+FC_TRA_RAIL_CPT_E!C42+FC_TRA_RAIL_HST_E!C42+FC_TRA_RAIL_FRT_E!C42</f>
        <v>0</v>
      </c>
      <c r="D42" s="8">
        <f>FC_TRA_RAIL_MTU_E!D42+FC_TRA_RAIL_CPT_E!D42+FC_TRA_RAIL_HST_E!D42+FC_TRA_RAIL_FRT_E!D42</f>
        <v>0</v>
      </c>
      <c r="E42" s="8">
        <f>FC_TRA_RAIL_MTU_E!E42+FC_TRA_RAIL_CPT_E!E42+FC_TRA_RAIL_HST_E!E42+FC_TRA_RAIL_FRT_E!E42</f>
        <v>0</v>
      </c>
      <c r="F42" s="8">
        <f>FC_TRA_RAIL_MTU_E!F42+FC_TRA_RAIL_CPT_E!F42+FC_TRA_RAIL_HST_E!F42+FC_TRA_RAIL_FRT_E!F42</f>
        <v>0</v>
      </c>
      <c r="G42" s="8">
        <f>FC_TRA_RAIL_MTU_E!G42+FC_TRA_RAIL_CPT_E!G42+FC_TRA_RAIL_HST_E!G42+FC_TRA_RAIL_FRT_E!G42</f>
        <v>0</v>
      </c>
      <c r="H42" s="8">
        <f>FC_TRA_RAIL_MTU_E!H42+FC_TRA_RAIL_CPT_E!H42+FC_TRA_RAIL_HST_E!H42+FC_TRA_RAIL_FRT_E!H42</f>
        <v>0</v>
      </c>
      <c r="I42" s="8">
        <f>FC_TRA_RAIL_MTU_E!I42+FC_TRA_RAIL_CPT_E!I42+FC_TRA_RAIL_HST_E!I42+FC_TRA_RAIL_FRT_E!I42</f>
        <v>0</v>
      </c>
      <c r="J42" s="8">
        <f>FC_TRA_RAIL_MTU_E!J42+FC_TRA_RAIL_CPT_E!J42+FC_TRA_RAIL_HST_E!J42+FC_TRA_RAIL_FRT_E!J42</f>
        <v>0</v>
      </c>
      <c r="K42" s="8">
        <f>FC_TRA_RAIL_MTU_E!K42+FC_TRA_RAIL_CPT_E!K42+FC_TRA_RAIL_HST_E!K42+FC_TRA_RAIL_FRT_E!K42</f>
        <v>0</v>
      </c>
      <c r="L42" s="8">
        <f>FC_TRA_RAIL_MTU_E!L42+FC_TRA_RAIL_CPT_E!L42+FC_TRA_RAIL_HST_E!L42+FC_TRA_RAIL_FRT_E!L42</f>
        <v>0</v>
      </c>
      <c r="M42" s="8">
        <f>FC_TRA_RAIL_MTU_E!M42+FC_TRA_RAIL_CPT_E!M42+FC_TRA_RAIL_HST_E!M42+FC_TRA_RAIL_FRT_E!M42</f>
        <v>0</v>
      </c>
      <c r="N42" s="8">
        <f>FC_TRA_RAIL_MTU_E!N42+FC_TRA_RAIL_CPT_E!N42+FC_TRA_RAIL_HST_E!N42+FC_TRA_RAIL_FRT_E!N42</f>
        <v>0</v>
      </c>
      <c r="O42" s="8">
        <f>FC_TRA_RAIL_MTU_E!O42+FC_TRA_RAIL_CPT_E!O42+FC_TRA_RAIL_HST_E!O42+FC_TRA_RAIL_FRT_E!O42</f>
        <v>0</v>
      </c>
      <c r="P42" s="8">
        <f>FC_TRA_RAIL_MTU_E!P42+FC_TRA_RAIL_CPT_E!P42+FC_TRA_RAIL_HST_E!P42+FC_TRA_RAIL_FRT_E!P42</f>
        <v>0</v>
      </c>
      <c r="Q42" s="8">
        <f>FC_TRA_RAIL_MTU_E!Q42+FC_TRA_RAIL_CPT_E!Q42+FC_TRA_RAIL_HST_E!Q42+FC_TRA_RAIL_FRT_E!Q42</f>
        <v>0</v>
      </c>
      <c r="R42" s="8">
        <f>FC_TRA_RAIL_MTU_E!R42+FC_TRA_RAIL_CPT_E!R42+FC_TRA_RAIL_HST_E!R42+FC_TRA_RAIL_FRT_E!R42</f>
        <v>0</v>
      </c>
      <c r="S42" s="8">
        <f>FC_TRA_RAIL_MTU_E!S42+FC_TRA_RAIL_CPT_E!S42+FC_TRA_RAIL_HST_E!S42+FC_TRA_RAIL_FRT_E!S42</f>
        <v>0</v>
      </c>
      <c r="T42" s="8">
        <f>FC_TRA_RAIL_MTU_E!T42+FC_TRA_RAIL_CPT_E!T42+FC_TRA_RAIL_HST_E!T42+FC_TRA_RAIL_FRT_E!T42</f>
        <v>0</v>
      </c>
      <c r="U42" s="8">
        <f>FC_TRA_RAIL_MTU_E!U42+FC_TRA_RAIL_CPT_E!U42+FC_TRA_RAIL_HST_E!U42+FC_TRA_RAIL_FRT_E!U42</f>
        <v>0</v>
      </c>
      <c r="V42" s="8">
        <f>FC_TRA_RAIL_MTU_E!V42+FC_TRA_RAIL_CPT_E!V42+FC_TRA_RAIL_HST_E!V42+FC_TRA_RAIL_FRT_E!V42</f>
        <v>0</v>
      </c>
      <c r="W42" s="8">
        <f>FC_TRA_RAIL_MTU_E!W42+FC_TRA_RAIL_CPT_E!W42+FC_TRA_RAIL_HST_E!W42+FC_TRA_RAIL_FRT_E!W42</f>
        <v>0</v>
      </c>
      <c r="X42" s="8">
        <f>FC_TRA_RAIL_MTU_E!X42+FC_TRA_RAIL_CPT_E!X42+FC_TRA_RAIL_HST_E!X42+FC_TRA_RAIL_FRT_E!X42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FC_TRA_RAIL_MTU_E!C43+FC_TRA_RAIL_CPT_E!C43+FC_TRA_RAIL_HST_E!C43+FC_TRA_RAIL_FRT_E!C43</f>
        <v>0</v>
      </c>
      <c r="D43" s="8">
        <f>FC_TRA_RAIL_MTU_E!D43+FC_TRA_RAIL_CPT_E!D43+FC_TRA_RAIL_HST_E!D43+FC_TRA_RAIL_FRT_E!D43</f>
        <v>0</v>
      </c>
      <c r="E43" s="8">
        <f>FC_TRA_RAIL_MTU_E!E43+FC_TRA_RAIL_CPT_E!E43+FC_TRA_RAIL_HST_E!E43+FC_TRA_RAIL_FRT_E!E43</f>
        <v>0</v>
      </c>
      <c r="F43" s="8">
        <f>FC_TRA_RAIL_MTU_E!F43+FC_TRA_RAIL_CPT_E!F43+FC_TRA_RAIL_HST_E!F43+FC_TRA_RAIL_FRT_E!F43</f>
        <v>0</v>
      </c>
      <c r="G43" s="8">
        <f>FC_TRA_RAIL_MTU_E!G43+FC_TRA_RAIL_CPT_E!G43+FC_TRA_RAIL_HST_E!G43+FC_TRA_RAIL_FRT_E!G43</f>
        <v>0</v>
      </c>
      <c r="H43" s="8">
        <f>FC_TRA_RAIL_MTU_E!H43+FC_TRA_RAIL_CPT_E!H43+FC_TRA_RAIL_HST_E!H43+FC_TRA_RAIL_FRT_E!H43</f>
        <v>0</v>
      </c>
      <c r="I43" s="8">
        <f>FC_TRA_RAIL_MTU_E!I43+FC_TRA_RAIL_CPT_E!I43+FC_TRA_RAIL_HST_E!I43+FC_TRA_RAIL_FRT_E!I43</f>
        <v>0</v>
      </c>
      <c r="J43" s="8">
        <f>FC_TRA_RAIL_MTU_E!J43+FC_TRA_RAIL_CPT_E!J43+FC_TRA_RAIL_HST_E!J43+FC_TRA_RAIL_FRT_E!J43</f>
        <v>0</v>
      </c>
      <c r="K43" s="8">
        <f>FC_TRA_RAIL_MTU_E!K43+FC_TRA_RAIL_CPT_E!K43+FC_TRA_RAIL_HST_E!K43+FC_TRA_RAIL_FRT_E!K43</f>
        <v>0</v>
      </c>
      <c r="L43" s="8">
        <f>FC_TRA_RAIL_MTU_E!L43+FC_TRA_RAIL_CPT_E!L43+FC_TRA_RAIL_HST_E!L43+FC_TRA_RAIL_FRT_E!L43</f>
        <v>0</v>
      </c>
      <c r="M43" s="8">
        <f>FC_TRA_RAIL_MTU_E!M43+FC_TRA_RAIL_CPT_E!M43+FC_TRA_RAIL_HST_E!M43+FC_TRA_RAIL_FRT_E!M43</f>
        <v>0</v>
      </c>
      <c r="N43" s="8">
        <f>FC_TRA_RAIL_MTU_E!N43+FC_TRA_RAIL_CPT_E!N43+FC_TRA_RAIL_HST_E!N43+FC_TRA_RAIL_FRT_E!N43</f>
        <v>0</v>
      </c>
      <c r="O43" s="8">
        <f>FC_TRA_RAIL_MTU_E!O43+FC_TRA_RAIL_CPT_E!O43+FC_TRA_RAIL_HST_E!O43+FC_TRA_RAIL_FRT_E!O43</f>
        <v>0</v>
      </c>
      <c r="P43" s="8">
        <f>FC_TRA_RAIL_MTU_E!P43+FC_TRA_RAIL_CPT_E!P43+FC_TRA_RAIL_HST_E!P43+FC_TRA_RAIL_FRT_E!P43</f>
        <v>0</v>
      </c>
      <c r="Q43" s="8">
        <f>FC_TRA_RAIL_MTU_E!Q43+FC_TRA_RAIL_CPT_E!Q43+FC_TRA_RAIL_HST_E!Q43+FC_TRA_RAIL_FRT_E!Q43</f>
        <v>0</v>
      </c>
      <c r="R43" s="8">
        <f>FC_TRA_RAIL_MTU_E!R43+FC_TRA_RAIL_CPT_E!R43+FC_TRA_RAIL_HST_E!R43+FC_TRA_RAIL_FRT_E!R43</f>
        <v>0</v>
      </c>
      <c r="S43" s="8">
        <f>FC_TRA_RAIL_MTU_E!S43+FC_TRA_RAIL_CPT_E!S43+FC_TRA_RAIL_HST_E!S43+FC_TRA_RAIL_FRT_E!S43</f>
        <v>0</v>
      </c>
      <c r="T43" s="8">
        <f>FC_TRA_RAIL_MTU_E!T43+FC_TRA_RAIL_CPT_E!T43+FC_TRA_RAIL_HST_E!T43+FC_TRA_RAIL_FRT_E!T43</f>
        <v>0</v>
      </c>
      <c r="U43" s="8">
        <f>FC_TRA_RAIL_MTU_E!U43+FC_TRA_RAIL_CPT_E!U43+FC_TRA_RAIL_HST_E!U43+FC_TRA_RAIL_FRT_E!U43</f>
        <v>0</v>
      </c>
      <c r="V43" s="8">
        <f>FC_TRA_RAIL_MTU_E!V43+FC_TRA_RAIL_CPT_E!V43+FC_TRA_RAIL_HST_E!V43+FC_TRA_RAIL_FRT_E!V43</f>
        <v>0</v>
      </c>
      <c r="W43" s="8">
        <f>FC_TRA_RAIL_MTU_E!W43+FC_TRA_RAIL_CPT_E!W43+FC_TRA_RAIL_HST_E!W43+FC_TRA_RAIL_FRT_E!W43</f>
        <v>0</v>
      </c>
      <c r="X43" s="8">
        <f>FC_TRA_RAIL_MTU_E!X43+FC_TRA_RAIL_CPT_E!X43+FC_TRA_RAIL_HST_E!X43+FC_TRA_RAIL_FRT_E!X43</f>
        <v>0</v>
      </c>
    </row>
    <row r="44" spans="1:24" ht="11.25" customHeight="1" x14ac:dyDescent="0.2">
      <c r="A44" s="28" t="s">
        <v>74</v>
      </c>
      <c r="B44" s="7" t="s">
        <v>75</v>
      </c>
      <c r="C44" s="8">
        <f>FC_TRA_RAIL_MTU_E!C44+FC_TRA_RAIL_CPT_E!C44+FC_TRA_RAIL_HST_E!C44+FC_TRA_RAIL_FRT_E!C44</f>
        <v>0</v>
      </c>
      <c r="D44" s="8">
        <f>FC_TRA_RAIL_MTU_E!D44+FC_TRA_RAIL_CPT_E!D44+FC_TRA_RAIL_HST_E!D44+FC_TRA_RAIL_FRT_E!D44</f>
        <v>0</v>
      </c>
      <c r="E44" s="8">
        <f>FC_TRA_RAIL_MTU_E!E44+FC_TRA_RAIL_CPT_E!E44+FC_TRA_RAIL_HST_E!E44+FC_TRA_RAIL_FRT_E!E44</f>
        <v>0</v>
      </c>
      <c r="F44" s="8">
        <f>FC_TRA_RAIL_MTU_E!F44+FC_TRA_RAIL_CPT_E!F44+FC_TRA_RAIL_HST_E!F44+FC_TRA_RAIL_FRT_E!F44</f>
        <v>0</v>
      </c>
      <c r="G44" s="8">
        <f>FC_TRA_RAIL_MTU_E!G44+FC_TRA_RAIL_CPT_E!G44+FC_TRA_RAIL_HST_E!G44+FC_TRA_RAIL_FRT_E!G44</f>
        <v>0</v>
      </c>
      <c r="H44" s="8">
        <f>FC_TRA_RAIL_MTU_E!H44+FC_TRA_RAIL_CPT_E!H44+FC_TRA_RAIL_HST_E!H44+FC_TRA_RAIL_FRT_E!H44</f>
        <v>0</v>
      </c>
      <c r="I44" s="8">
        <f>FC_TRA_RAIL_MTU_E!I44+FC_TRA_RAIL_CPT_E!I44+FC_TRA_RAIL_HST_E!I44+FC_TRA_RAIL_FRT_E!I44</f>
        <v>0</v>
      </c>
      <c r="J44" s="8">
        <f>FC_TRA_RAIL_MTU_E!J44+FC_TRA_RAIL_CPT_E!J44+FC_TRA_RAIL_HST_E!J44+FC_TRA_RAIL_FRT_E!J44</f>
        <v>0</v>
      </c>
      <c r="K44" s="8">
        <f>FC_TRA_RAIL_MTU_E!K44+FC_TRA_RAIL_CPT_E!K44+FC_TRA_RAIL_HST_E!K44+FC_TRA_RAIL_FRT_E!K44</f>
        <v>0</v>
      </c>
      <c r="L44" s="8">
        <f>FC_TRA_RAIL_MTU_E!L44+FC_TRA_RAIL_CPT_E!L44+FC_TRA_RAIL_HST_E!L44+FC_TRA_RAIL_FRT_E!L44</f>
        <v>0</v>
      </c>
      <c r="M44" s="8">
        <f>FC_TRA_RAIL_MTU_E!M44+FC_TRA_RAIL_CPT_E!M44+FC_TRA_RAIL_HST_E!M44+FC_TRA_RAIL_FRT_E!M44</f>
        <v>0</v>
      </c>
      <c r="N44" s="8">
        <f>FC_TRA_RAIL_MTU_E!N44+FC_TRA_RAIL_CPT_E!N44+FC_TRA_RAIL_HST_E!N44+FC_TRA_RAIL_FRT_E!N44</f>
        <v>0</v>
      </c>
      <c r="O44" s="8">
        <f>FC_TRA_RAIL_MTU_E!O44+FC_TRA_RAIL_CPT_E!O44+FC_TRA_RAIL_HST_E!O44+FC_TRA_RAIL_FRT_E!O44</f>
        <v>0</v>
      </c>
      <c r="P44" s="8">
        <f>FC_TRA_RAIL_MTU_E!P44+FC_TRA_RAIL_CPT_E!P44+FC_TRA_RAIL_HST_E!P44+FC_TRA_RAIL_FRT_E!P44</f>
        <v>0</v>
      </c>
      <c r="Q44" s="8">
        <f>FC_TRA_RAIL_MTU_E!Q44+FC_TRA_RAIL_CPT_E!Q44+FC_TRA_RAIL_HST_E!Q44+FC_TRA_RAIL_FRT_E!Q44</f>
        <v>0</v>
      </c>
      <c r="R44" s="8">
        <f>FC_TRA_RAIL_MTU_E!R44+FC_TRA_RAIL_CPT_E!R44+FC_TRA_RAIL_HST_E!R44+FC_TRA_RAIL_FRT_E!R44</f>
        <v>0</v>
      </c>
      <c r="S44" s="8">
        <f>FC_TRA_RAIL_MTU_E!S44+FC_TRA_RAIL_CPT_E!S44+FC_TRA_RAIL_HST_E!S44+FC_TRA_RAIL_FRT_E!S44</f>
        <v>0</v>
      </c>
      <c r="T44" s="8">
        <f>FC_TRA_RAIL_MTU_E!T44+FC_TRA_RAIL_CPT_E!T44+FC_TRA_RAIL_HST_E!T44+FC_TRA_RAIL_FRT_E!T44</f>
        <v>0</v>
      </c>
      <c r="U44" s="8">
        <f>FC_TRA_RAIL_MTU_E!U44+FC_TRA_RAIL_CPT_E!U44+FC_TRA_RAIL_HST_E!U44+FC_TRA_RAIL_FRT_E!U44</f>
        <v>0</v>
      </c>
      <c r="V44" s="8">
        <f>FC_TRA_RAIL_MTU_E!V44+FC_TRA_RAIL_CPT_E!V44+FC_TRA_RAIL_HST_E!V44+FC_TRA_RAIL_FRT_E!V44</f>
        <v>0</v>
      </c>
      <c r="W44" s="8">
        <f>FC_TRA_RAIL_MTU_E!W44+FC_TRA_RAIL_CPT_E!W44+FC_TRA_RAIL_HST_E!W44+FC_TRA_RAIL_FRT_E!W44</f>
        <v>0</v>
      </c>
      <c r="X44" s="8">
        <f>FC_TRA_RAIL_MTU_E!X44+FC_TRA_RAIL_CPT_E!X44+FC_TRA_RAIL_HST_E!X44+FC_TRA_RAIL_FRT_E!X44</f>
        <v>0</v>
      </c>
    </row>
    <row r="45" spans="1:24" ht="11.25" customHeight="1" x14ac:dyDescent="0.2">
      <c r="A45" s="28" t="s">
        <v>76</v>
      </c>
      <c r="B45" s="7" t="s">
        <v>77</v>
      </c>
      <c r="C45" s="8">
        <f>FC_TRA_RAIL_MTU_E!C45+FC_TRA_RAIL_CPT_E!C45+FC_TRA_RAIL_HST_E!C45+FC_TRA_RAIL_FRT_E!C45</f>
        <v>0</v>
      </c>
      <c r="D45" s="8">
        <f>FC_TRA_RAIL_MTU_E!D45+FC_TRA_RAIL_CPT_E!D45+FC_TRA_RAIL_HST_E!D45+FC_TRA_RAIL_FRT_E!D45</f>
        <v>0</v>
      </c>
      <c r="E45" s="8">
        <f>FC_TRA_RAIL_MTU_E!E45+FC_TRA_RAIL_CPT_E!E45+FC_TRA_RAIL_HST_E!E45+FC_TRA_RAIL_FRT_E!E45</f>
        <v>0</v>
      </c>
      <c r="F45" s="8">
        <f>FC_TRA_RAIL_MTU_E!F45+FC_TRA_RAIL_CPT_E!F45+FC_TRA_RAIL_HST_E!F45+FC_TRA_RAIL_FRT_E!F45</f>
        <v>0</v>
      </c>
      <c r="G45" s="8">
        <f>FC_TRA_RAIL_MTU_E!G45+FC_TRA_RAIL_CPT_E!G45+FC_TRA_RAIL_HST_E!G45+FC_TRA_RAIL_FRT_E!G45</f>
        <v>0</v>
      </c>
      <c r="H45" s="8">
        <f>FC_TRA_RAIL_MTU_E!H45+FC_TRA_RAIL_CPT_E!H45+FC_TRA_RAIL_HST_E!H45+FC_TRA_RAIL_FRT_E!H45</f>
        <v>0</v>
      </c>
      <c r="I45" s="8">
        <f>FC_TRA_RAIL_MTU_E!I45+FC_TRA_RAIL_CPT_E!I45+FC_TRA_RAIL_HST_E!I45+FC_TRA_RAIL_FRT_E!I45</f>
        <v>0</v>
      </c>
      <c r="J45" s="8">
        <f>FC_TRA_RAIL_MTU_E!J45+FC_TRA_RAIL_CPT_E!J45+FC_TRA_RAIL_HST_E!J45+FC_TRA_RAIL_FRT_E!J45</f>
        <v>0</v>
      </c>
      <c r="K45" s="8">
        <f>FC_TRA_RAIL_MTU_E!K45+FC_TRA_RAIL_CPT_E!K45+FC_TRA_RAIL_HST_E!K45+FC_TRA_RAIL_FRT_E!K45</f>
        <v>0</v>
      </c>
      <c r="L45" s="8">
        <f>FC_TRA_RAIL_MTU_E!L45+FC_TRA_RAIL_CPT_E!L45+FC_TRA_RAIL_HST_E!L45+FC_TRA_RAIL_FRT_E!L45</f>
        <v>0</v>
      </c>
      <c r="M45" s="8">
        <f>FC_TRA_RAIL_MTU_E!M45+FC_TRA_RAIL_CPT_E!M45+FC_TRA_RAIL_HST_E!M45+FC_TRA_RAIL_FRT_E!M45</f>
        <v>0</v>
      </c>
      <c r="N45" s="8">
        <f>FC_TRA_RAIL_MTU_E!N45+FC_TRA_RAIL_CPT_E!N45+FC_TRA_RAIL_HST_E!N45+FC_TRA_RAIL_FRT_E!N45</f>
        <v>0</v>
      </c>
      <c r="O45" s="8">
        <f>FC_TRA_RAIL_MTU_E!O45+FC_TRA_RAIL_CPT_E!O45+FC_TRA_RAIL_HST_E!O45+FC_TRA_RAIL_FRT_E!O45</f>
        <v>0</v>
      </c>
      <c r="P45" s="8">
        <f>FC_TRA_RAIL_MTU_E!P45+FC_TRA_RAIL_CPT_E!P45+FC_TRA_RAIL_HST_E!P45+FC_TRA_RAIL_FRT_E!P45</f>
        <v>0</v>
      </c>
      <c r="Q45" s="8">
        <f>FC_TRA_RAIL_MTU_E!Q45+FC_TRA_RAIL_CPT_E!Q45+FC_TRA_RAIL_HST_E!Q45+FC_TRA_RAIL_FRT_E!Q45</f>
        <v>0</v>
      </c>
      <c r="R45" s="8">
        <f>FC_TRA_RAIL_MTU_E!R45+FC_TRA_RAIL_CPT_E!R45+FC_TRA_RAIL_HST_E!R45+FC_TRA_RAIL_FRT_E!R45</f>
        <v>0</v>
      </c>
      <c r="S45" s="8">
        <f>FC_TRA_RAIL_MTU_E!S45+FC_TRA_RAIL_CPT_E!S45+FC_TRA_RAIL_HST_E!S45+FC_TRA_RAIL_FRT_E!S45</f>
        <v>0</v>
      </c>
      <c r="T45" s="8">
        <f>FC_TRA_RAIL_MTU_E!T45+FC_TRA_RAIL_CPT_E!T45+FC_TRA_RAIL_HST_E!T45+FC_TRA_RAIL_FRT_E!T45</f>
        <v>0</v>
      </c>
      <c r="U45" s="8">
        <f>FC_TRA_RAIL_MTU_E!U45+FC_TRA_RAIL_CPT_E!U45+FC_TRA_RAIL_HST_E!U45+FC_TRA_RAIL_FRT_E!U45</f>
        <v>0</v>
      </c>
      <c r="V45" s="8">
        <f>FC_TRA_RAIL_MTU_E!V45+FC_TRA_RAIL_CPT_E!V45+FC_TRA_RAIL_HST_E!V45+FC_TRA_RAIL_FRT_E!V45</f>
        <v>0</v>
      </c>
      <c r="W45" s="8">
        <f>FC_TRA_RAIL_MTU_E!W45+FC_TRA_RAIL_CPT_E!W45+FC_TRA_RAIL_HST_E!W45+FC_TRA_RAIL_FRT_E!W45</f>
        <v>0</v>
      </c>
      <c r="X45" s="8">
        <f>FC_TRA_RAIL_MTU_E!X45+FC_TRA_RAIL_CPT_E!X45+FC_TRA_RAIL_HST_E!X45+FC_TRA_RAIL_FRT_E!X45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FC_TRA_RAIL_MTU_E!C46+FC_TRA_RAIL_CPT_E!C46+FC_TRA_RAIL_HST_E!C46+FC_TRA_RAIL_FRT_E!C46</f>
        <v>0</v>
      </c>
      <c r="D46" s="8">
        <f>FC_TRA_RAIL_MTU_E!D46+FC_TRA_RAIL_CPT_E!D46+FC_TRA_RAIL_HST_E!D46+FC_TRA_RAIL_FRT_E!D46</f>
        <v>0</v>
      </c>
      <c r="E46" s="8">
        <f>FC_TRA_RAIL_MTU_E!E46+FC_TRA_RAIL_CPT_E!E46+FC_TRA_RAIL_HST_E!E46+FC_TRA_RAIL_FRT_E!E46</f>
        <v>0</v>
      </c>
      <c r="F46" s="8">
        <f>FC_TRA_RAIL_MTU_E!F46+FC_TRA_RAIL_CPT_E!F46+FC_TRA_RAIL_HST_E!F46+FC_TRA_RAIL_FRT_E!F46</f>
        <v>0</v>
      </c>
      <c r="G46" s="8">
        <f>FC_TRA_RAIL_MTU_E!G46+FC_TRA_RAIL_CPT_E!G46+FC_TRA_RAIL_HST_E!G46+FC_TRA_RAIL_FRT_E!G46</f>
        <v>0</v>
      </c>
      <c r="H46" s="8">
        <f>FC_TRA_RAIL_MTU_E!H46+FC_TRA_RAIL_CPT_E!H46+FC_TRA_RAIL_HST_E!H46+FC_TRA_RAIL_FRT_E!H46</f>
        <v>0</v>
      </c>
      <c r="I46" s="8">
        <f>FC_TRA_RAIL_MTU_E!I46+FC_TRA_RAIL_CPT_E!I46+FC_TRA_RAIL_HST_E!I46+FC_TRA_RAIL_FRT_E!I46</f>
        <v>0</v>
      </c>
      <c r="J46" s="8">
        <f>FC_TRA_RAIL_MTU_E!J46+FC_TRA_RAIL_CPT_E!J46+FC_TRA_RAIL_HST_E!J46+FC_TRA_RAIL_FRT_E!J46</f>
        <v>0</v>
      </c>
      <c r="K46" s="8">
        <f>FC_TRA_RAIL_MTU_E!K46+FC_TRA_RAIL_CPT_E!K46+FC_TRA_RAIL_HST_E!K46+FC_TRA_RAIL_FRT_E!K46</f>
        <v>0</v>
      </c>
      <c r="L46" s="8">
        <f>FC_TRA_RAIL_MTU_E!L46+FC_TRA_RAIL_CPT_E!L46+FC_TRA_RAIL_HST_E!L46+FC_TRA_RAIL_FRT_E!L46</f>
        <v>0</v>
      </c>
      <c r="M46" s="8">
        <f>FC_TRA_RAIL_MTU_E!M46+FC_TRA_RAIL_CPT_E!M46+FC_TRA_RAIL_HST_E!M46+FC_TRA_RAIL_FRT_E!M46</f>
        <v>0</v>
      </c>
      <c r="N46" s="8">
        <f>FC_TRA_RAIL_MTU_E!N46+FC_TRA_RAIL_CPT_E!N46+FC_TRA_RAIL_HST_E!N46+FC_TRA_RAIL_FRT_E!N46</f>
        <v>0</v>
      </c>
      <c r="O46" s="8">
        <f>FC_TRA_RAIL_MTU_E!O46+FC_TRA_RAIL_CPT_E!O46+FC_TRA_RAIL_HST_E!O46+FC_TRA_RAIL_FRT_E!O46</f>
        <v>0</v>
      </c>
      <c r="P46" s="8">
        <f>FC_TRA_RAIL_MTU_E!P46+FC_TRA_RAIL_CPT_E!P46+FC_TRA_RAIL_HST_E!P46+FC_TRA_RAIL_FRT_E!P46</f>
        <v>0</v>
      </c>
      <c r="Q46" s="8">
        <f>FC_TRA_RAIL_MTU_E!Q46+FC_TRA_RAIL_CPT_E!Q46+FC_TRA_RAIL_HST_E!Q46+FC_TRA_RAIL_FRT_E!Q46</f>
        <v>0</v>
      </c>
      <c r="R46" s="8">
        <f>FC_TRA_RAIL_MTU_E!R46+FC_TRA_RAIL_CPT_E!R46+FC_TRA_RAIL_HST_E!R46+FC_TRA_RAIL_FRT_E!R46</f>
        <v>0</v>
      </c>
      <c r="S46" s="8">
        <f>FC_TRA_RAIL_MTU_E!S46+FC_TRA_RAIL_CPT_E!S46+FC_TRA_RAIL_HST_E!S46+FC_TRA_RAIL_FRT_E!S46</f>
        <v>0</v>
      </c>
      <c r="T46" s="8">
        <f>FC_TRA_RAIL_MTU_E!T46+FC_TRA_RAIL_CPT_E!T46+FC_TRA_RAIL_HST_E!T46+FC_TRA_RAIL_FRT_E!T46</f>
        <v>0</v>
      </c>
      <c r="U46" s="8">
        <f>FC_TRA_RAIL_MTU_E!U46+FC_TRA_RAIL_CPT_E!U46+FC_TRA_RAIL_HST_E!U46+FC_TRA_RAIL_FRT_E!U46</f>
        <v>0</v>
      </c>
      <c r="V46" s="8">
        <f>FC_TRA_RAIL_MTU_E!V46+FC_TRA_RAIL_CPT_E!V46+FC_TRA_RAIL_HST_E!V46+FC_TRA_RAIL_FRT_E!V46</f>
        <v>0</v>
      </c>
      <c r="W46" s="8">
        <f>FC_TRA_RAIL_MTU_E!W46+FC_TRA_RAIL_CPT_E!W46+FC_TRA_RAIL_HST_E!W46+FC_TRA_RAIL_FRT_E!W46</f>
        <v>0</v>
      </c>
      <c r="X46" s="8">
        <f>FC_TRA_RAIL_MTU_E!X46+FC_TRA_RAIL_CPT_E!X46+FC_TRA_RAIL_HST_E!X46+FC_TRA_RAIL_FRT_E!X46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FC_TRA_RAIL_MTU_E!C47+FC_TRA_RAIL_CPT_E!C47+FC_TRA_RAIL_HST_E!C47+FC_TRA_RAIL_FRT_E!C47</f>
        <v>0</v>
      </c>
      <c r="D47" s="8">
        <f>FC_TRA_RAIL_MTU_E!D47+FC_TRA_RAIL_CPT_E!D47+FC_TRA_RAIL_HST_E!D47+FC_TRA_RAIL_FRT_E!D47</f>
        <v>0</v>
      </c>
      <c r="E47" s="8">
        <f>FC_TRA_RAIL_MTU_E!E47+FC_TRA_RAIL_CPT_E!E47+FC_TRA_RAIL_HST_E!E47+FC_TRA_RAIL_FRT_E!E47</f>
        <v>0</v>
      </c>
      <c r="F47" s="8">
        <f>FC_TRA_RAIL_MTU_E!F47+FC_TRA_RAIL_CPT_E!F47+FC_TRA_RAIL_HST_E!F47+FC_TRA_RAIL_FRT_E!F47</f>
        <v>0</v>
      </c>
      <c r="G47" s="8">
        <f>FC_TRA_RAIL_MTU_E!G47+FC_TRA_RAIL_CPT_E!G47+FC_TRA_RAIL_HST_E!G47+FC_TRA_RAIL_FRT_E!G47</f>
        <v>0</v>
      </c>
      <c r="H47" s="8">
        <f>FC_TRA_RAIL_MTU_E!H47+FC_TRA_RAIL_CPT_E!H47+FC_TRA_RAIL_HST_E!H47+FC_TRA_RAIL_FRT_E!H47</f>
        <v>0</v>
      </c>
      <c r="I47" s="8">
        <f>FC_TRA_RAIL_MTU_E!I47+FC_TRA_RAIL_CPT_E!I47+FC_TRA_RAIL_HST_E!I47+FC_TRA_RAIL_FRT_E!I47</f>
        <v>0</v>
      </c>
      <c r="J47" s="8">
        <f>FC_TRA_RAIL_MTU_E!J47+FC_TRA_RAIL_CPT_E!J47+FC_TRA_RAIL_HST_E!J47+FC_TRA_RAIL_FRT_E!J47</f>
        <v>0</v>
      </c>
      <c r="K47" s="8">
        <f>FC_TRA_RAIL_MTU_E!K47+FC_TRA_RAIL_CPT_E!K47+FC_TRA_RAIL_HST_E!K47+FC_TRA_RAIL_FRT_E!K47</f>
        <v>0</v>
      </c>
      <c r="L47" s="8">
        <f>FC_TRA_RAIL_MTU_E!L47+FC_TRA_RAIL_CPT_E!L47+FC_TRA_RAIL_HST_E!L47+FC_TRA_RAIL_FRT_E!L47</f>
        <v>0</v>
      </c>
      <c r="M47" s="8">
        <f>FC_TRA_RAIL_MTU_E!M47+FC_TRA_RAIL_CPT_E!M47+FC_TRA_RAIL_HST_E!M47+FC_TRA_RAIL_FRT_E!M47</f>
        <v>0</v>
      </c>
      <c r="N47" s="8">
        <f>FC_TRA_RAIL_MTU_E!N47+FC_TRA_RAIL_CPT_E!N47+FC_TRA_RAIL_HST_E!N47+FC_TRA_RAIL_FRT_E!N47</f>
        <v>0</v>
      </c>
      <c r="O47" s="8">
        <f>FC_TRA_RAIL_MTU_E!O47+FC_TRA_RAIL_CPT_E!O47+FC_TRA_RAIL_HST_E!O47+FC_TRA_RAIL_FRT_E!O47</f>
        <v>0</v>
      </c>
      <c r="P47" s="8">
        <f>FC_TRA_RAIL_MTU_E!P47+FC_TRA_RAIL_CPT_E!P47+FC_TRA_RAIL_HST_E!P47+FC_TRA_RAIL_FRT_E!P47</f>
        <v>0</v>
      </c>
      <c r="Q47" s="8">
        <f>FC_TRA_RAIL_MTU_E!Q47+FC_TRA_RAIL_CPT_E!Q47+FC_TRA_RAIL_HST_E!Q47+FC_TRA_RAIL_FRT_E!Q47</f>
        <v>0</v>
      </c>
      <c r="R47" s="8">
        <f>FC_TRA_RAIL_MTU_E!R47+FC_TRA_RAIL_CPT_E!R47+FC_TRA_RAIL_HST_E!R47+FC_TRA_RAIL_FRT_E!R47</f>
        <v>0</v>
      </c>
      <c r="S47" s="8">
        <f>FC_TRA_RAIL_MTU_E!S47+FC_TRA_RAIL_CPT_E!S47+FC_TRA_RAIL_HST_E!S47+FC_TRA_RAIL_FRT_E!S47</f>
        <v>0</v>
      </c>
      <c r="T47" s="8">
        <f>FC_TRA_RAIL_MTU_E!T47+FC_TRA_RAIL_CPT_E!T47+FC_TRA_RAIL_HST_E!T47+FC_TRA_RAIL_FRT_E!T47</f>
        <v>0</v>
      </c>
      <c r="U47" s="8">
        <f>FC_TRA_RAIL_MTU_E!U47+FC_TRA_RAIL_CPT_E!U47+FC_TRA_RAIL_HST_E!U47+FC_TRA_RAIL_FRT_E!U47</f>
        <v>0</v>
      </c>
      <c r="V47" s="8">
        <f>FC_TRA_RAIL_MTU_E!V47+FC_TRA_RAIL_CPT_E!V47+FC_TRA_RAIL_HST_E!V47+FC_TRA_RAIL_FRT_E!V47</f>
        <v>0</v>
      </c>
      <c r="W47" s="8">
        <f>FC_TRA_RAIL_MTU_E!W47+FC_TRA_RAIL_CPT_E!W47+FC_TRA_RAIL_HST_E!W47+FC_TRA_RAIL_FRT_E!W47</f>
        <v>0</v>
      </c>
      <c r="X47" s="8">
        <f>FC_TRA_RAIL_MTU_E!X47+FC_TRA_RAIL_CPT_E!X47+FC_TRA_RAIL_HST_E!X47+FC_TRA_RAIL_FRT_E!X47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FC_TRA_RAIL_MTU_E!C48+FC_TRA_RAIL_CPT_E!C48+FC_TRA_RAIL_HST_E!C48+FC_TRA_RAIL_FRT_E!C48</f>
        <v>0</v>
      </c>
      <c r="D48" s="8">
        <f>FC_TRA_RAIL_MTU_E!D48+FC_TRA_RAIL_CPT_E!D48+FC_TRA_RAIL_HST_E!D48+FC_TRA_RAIL_FRT_E!D48</f>
        <v>0</v>
      </c>
      <c r="E48" s="8">
        <f>FC_TRA_RAIL_MTU_E!E48+FC_TRA_RAIL_CPT_E!E48+FC_TRA_RAIL_HST_E!E48+FC_TRA_RAIL_FRT_E!E48</f>
        <v>0</v>
      </c>
      <c r="F48" s="8">
        <f>FC_TRA_RAIL_MTU_E!F48+FC_TRA_RAIL_CPT_E!F48+FC_TRA_RAIL_HST_E!F48+FC_TRA_RAIL_FRT_E!F48</f>
        <v>0</v>
      </c>
      <c r="G48" s="8">
        <f>FC_TRA_RAIL_MTU_E!G48+FC_TRA_RAIL_CPT_E!G48+FC_TRA_RAIL_HST_E!G48+FC_TRA_RAIL_FRT_E!G48</f>
        <v>0</v>
      </c>
      <c r="H48" s="8">
        <f>FC_TRA_RAIL_MTU_E!H48+FC_TRA_RAIL_CPT_E!H48+FC_TRA_RAIL_HST_E!H48+FC_TRA_RAIL_FRT_E!H48</f>
        <v>0</v>
      </c>
      <c r="I48" s="8">
        <f>FC_TRA_RAIL_MTU_E!I48+FC_TRA_RAIL_CPT_E!I48+FC_TRA_RAIL_HST_E!I48+FC_TRA_RAIL_FRT_E!I48</f>
        <v>0</v>
      </c>
      <c r="J48" s="8">
        <f>FC_TRA_RAIL_MTU_E!J48+FC_TRA_RAIL_CPT_E!J48+FC_TRA_RAIL_HST_E!J48+FC_TRA_RAIL_FRT_E!J48</f>
        <v>0</v>
      </c>
      <c r="K48" s="8">
        <f>FC_TRA_RAIL_MTU_E!K48+FC_TRA_RAIL_CPT_E!K48+FC_TRA_RAIL_HST_E!K48+FC_TRA_RAIL_FRT_E!K48</f>
        <v>0</v>
      </c>
      <c r="L48" s="8">
        <f>FC_TRA_RAIL_MTU_E!L48+FC_TRA_RAIL_CPT_E!L48+FC_TRA_RAIL_HST_E!L48+FC_TRA_RAIL_FRT_E!L48</f>
        <v>0</v>
      </c>
      <c r="M48" s="8">
        <f>FC_TRA_RAIL_MTU_E!M48+FC_TRA_RAIL_CPT_E!M48+FC_TRA_RAIL_HST_E!M48+FC_TRA_RAIL_FRT_E!M48</f>
        <v>0</v>
      </c>
      <c r="N48" s="8">
        <f>FC_TRA_RAIL_MTU_E!N48+FC_TRA_RAIL_CPT_E!N48+FC_TRA_RAIL_HST_E!N48+FC_TRA_RAIL_FRT_E!N48</f>
        <v>0</v>
      </c>
      <c r="O48" s="8">
        <f>FC_TRA_RAIL_MTU_E!O48+FC_TRA_RAIL_CPT_E!O48+FC_TRA_RAIL_HST_E!O48+FC_TRA_RAIL_FRT_E!O48</f>
        <v>0</v>
      </c>
      <c r="P48" s="8">
        <f>FC_TRA_RAIL_MTU_E!P48+FC_TRA_RAIL_CPT_E!P48+FC_TRA_RAIL_HST_E!P48+FC_TRA_RAIL_FRT_E!P48</f>
        <v>0</v>
      </c>
      <c r="Q48" s="8">
        <f>FC_TRA_RAIL_MTU_E!Q48+FC_TRA_RAIL_CPT_E!Q48+FC_TRA_RAIL_HST_E!Q48+FC_TRA_RAIL_FRT_E!Q48</f>
        <v>0</v>
      </c>
      <c r="R48" s="8">
        <f>FC_TRA_RAIL_MTU_E!R48+FC_TRA_RAIL_CPT_E!R48+FC_TRA_RAIL_HST_E!R48+FC_TRA_RAIL_FRT_E!R48</f>
        <v>0</v>
      </c>
      <c r="S48" s="8">
        <f>FC_TRA_RAIL_MTU_E!S48+FC_TRA_RAIL_CPT_E!S48+FC_TRA_RAIL_HST_E!S48+FC_TRA_RAIL_FRT_E!S48</f>
        <v>0</v>
      </c>
      <c r="T48" s="8">
        <f>FC_TRA_RAIL_MTU_E!T48+FC_TRA_RAIL_CPT_E!T48+FC_TRA_RAIL_HST_E!T48+FC_TRA_RAIL_FRT_E!T48</f>
        <v>0</v>
      </c>
      <c r="U48" s="8">
        <f>FC_TRA_RAIL_MTU_E!U48+FC_TRA_RAIL_CPT_E!U48+FC_TRA_RAIL_HST_E!U48+FC_TRA_RAIL_FRT_E!U48</f>
        <v>0</v>
      </c>
      <c r="V48" s="8">
        <f>FC_TRA_RAIL_MTU_E!V48+FC_TRA_RAIL_CPT_E!V48+FC_TRA_RAIL_HST_E!V48+FC_TRA_RAIL_FRT_E!V48</f>
        <v>0</v>
      </c>
      <c r="W48" s="8">
        <f>FC_TRA_RAIL_MTU_E!W48+FC_TRA_RAIL_CPT_E!W48+FC_TRA_RAIL_HST_E!W48+FC_TRA_RAIL_FRT_E!W48</f>
        <v>0</v>
      </c>
      <c r="X48" s="8">
        <f>FC_TRA_RAIL_MTU_E!X48+FC_TRA_RAIL_CPT_E!X48+FC_TRA_RAIL_HST_E!X48+FC_TRA_RAIL_FRT_E!X48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FC_TRA_RAIL_MTU_E!C49+FC_TRA_RAIL_CPT_E!C49+FC_TRA_RAIL_HST_E!C49+FC_TRA_RAIL_FRT_E!C49</f>
        <v>0</v>
      </c>
      <c r="D49" s="8">
        <f>FC_TRA_RAIL_MTU_E!D49+FC_TRA_RAIL_CPT_E!D49+FC_TRA_RAIL_HST_E!D49+FC_TRA_RAIL_FRT_E!D49</f>
        <v>0</v>
      </c>
      <c r="E49" s="8">
        <f>FC_TRA_RAIL_MTU_E!E49+FC_TRA_RAIL_CPT_E!E49+FC_TRA_RAIL_HST_E!E49+FC_TRA_RAIL_FRT_E!E49</f>
        <v>0</v>
      </c>
      <c r="F49" s="8">
        <f>FC_TRA_RAIL_MTU_E!F49+FC_TRA_RAIL_CPT_E!F49+FC_TRA_RAIL_HST_E!F49+FC_TRA_RAIL_FRT_E!F49</f>
        <v>0</v>
      </c>
      <c r="G49" s="8">
        <f>FC_TRA_RAIL_MTU_E!G49+FC_TRA_RAIL_CPT_E!G49+FC_TRA_RAIL_HST_E!G49+FC_TRA_RAIL_FRT_E!G49</f>
        <v>0</v>
      </c>
      <c r="H49" s="8">
        <f>FC_TRA_RAIL_MTU_E!H49+FC_TRA_RAIL_CPT_E!H49+FC_TRA_RAIL_HST_E!H49+FC_TRA_RAIL_FRT_E!H49</f>
        <v>0</v>
      </c>
      <c r="I49" s="8">
        <f>FC_TRA_RAIL_MTU_E!I49+FC_TRA_RAIL_CPT_E!I49+FC_TRA_RAIL_HST_E!I49+FC_TRA_RAIL_FRT_E!I49</f>
        <v>0</v>
      </c>
      <c r="J49" s="8">
        <f>FC_TRA_RAIL_MTU_E!J49+FC_TRA_RAIL_CPT_E!J49+FC_TRA_RAIL_HST_E!J49+FC_TRA_RAIL_FRT_E!J49</f>
        <v>0</v>
      </c>
      <c r="K49" s="8">
        <f>FC_TRA_RAIL_MTU_E!K49+FC_TRA_RAIL_CPT_E!K49+FC_TRA_RAIL_HST_E!K49+FC_TRA_RAIL_FRT_E!K49</f>
        <v>0</v>
      </c>
      <c r="L49" s="8">
        <f>FC_TRA_RAIL_MTU_E!L49+FC_TRA_RAIL_CPT_E!L49+FC_TRA_RAIL_HST_E!L49+FC_TRA_RAIL_FRT_E!L49</f>
        <v>0</v>
      </c>
      <c r="M49" s="8">
        <f>FC_TRA_RAIL_MTU_E!M49+FC_TRA_RAIL_CPT_E!M49+FC_TRA_RAIL_HST_E!M49+FC_TRA_RAIL_FRT_E!M49</f>
        <v>0</v>
      </c>
      <c r="N49" s="8">
        <f>FC_TRA_RAIL_MTU_E!N49+FC_TRA_RAIL_CPT_E!N49+FC_TRA_RAIL_HST_E!N49+FC_TRA_RAIL_FRT_E!N49</f>
        <v>0</v>
      </c>
      <c r="O49" s="8">
        <f>FC_TRA_RAIL_MTU_E!O49+FC_TRA_RAIL_CPT_E!O49+FC_TRA_RAIL_HST_E!O49+FC_TRA_RAIL_FRT_E!O49</f>
        <v>0</v>
      </c>
      <c r="P49" s="8">
        <f>FC_TRA_RAIL_MTU_E!P49+FC_TRA_RAIL_CPT_E!P49+FC_TRA_RAIL_HST_E!P49+FC_TRA_RAIL_FRT_E!P49</f>
        <v>0</v>
      </c>
      <c r="Q49" s="8">
        <f>FC_TRA_RAIL_MTU_E!Q49+FC_TRA_RAIL_CPT_E!Q49+FC_TRA_RAIL_HST_E!Q49+FC_TRA_RAIL_FRT_E!Q49</f>
        <v>0</v>
      </c>
      <c r="R49" s="8">
        <f>FC_TRA_RAIL_MTU_E!R49+FC_TRA_RAIL_CPT_E!R49+FC_TRA_RAIL_HST_E!R49+FC_TRA_RAIL_FRT_E!R49</f>
        <v>0</v>
      </c>
      <c r="S49" s="8">
        <f>FC_TRA_RAIL_MTU_E!S49+FC_TRA_RAIL_CPT_E!S49+FC_TRA_RAIL_HST_E!S49+FC_TRA_RAIL_FRT_E!S49</f>
        <v>0</v>
      </c>
      <c r="T49" s="8">
        <f>FC_TRA_RAIL_MTU_E!T49+FC_TRA_RAIL_CPT_E!T49+FC_TRA_RAIL_HST_E!T49+FC_TRA_RAIL_FRT_E!T49</f>
        <v>0</v>
      </c>
      <c r="U49" s="8">
        <f>FC_TRA_RAIL_MTU_E!U49+FC_TRA_RAIL_CPT_E!U49+FC_TRA_RAIL_HST_E!U49+FC_TRA_RAIL_FRT_E!U49</f>
        <v>0</v>
      </c>
      <c r="V49" s="8">
        <f>FC_TRA_RAIL_MTU_E!V49+FC_TRA_RAIL_CPT_E!V49+FC_TRA_RAIL_HST_E!V49+FC_TRA_RAIL_FRT_E!V49</f>
        <v>0</v>
      </c>
      <c r="W49" s="8">
        <f>FC_TRA_RAIL_MTU_E!W49+FC_TRA_RAIL_CPT_E!W49+FC_TRA_RAIL_HST_E!W49+FC_TRA_RAIL_FRT_E!W49</f>
        <v>0</v>
      </c>
      <c r="X49" s="8">
        <f>FC_TRA_RAIL_MTU_E!X49+FC_TRA_RAIL_CPT_E!X49+FC_TRA_RAIL_HST_E!X49+FC_TRA_RAIL_FRT_E!X49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FC_TRA_RAIL_MTU_E!C50+FC_TRA_RAIL_CPT_E!C50+FC_TRA_RAIL_HST_E!C50+FC_TRA_RAIL_FRT_E!C50</f>
        <v>0</v>
      </c>
      <c r="D50" s="8">
        <f>FC_TRA_RAIL_MTU_E!D50+FC_TRA_RAIL_CPT_E!D50+FC_TRA_RAIL_HST_E!D50+FC_TRA_RAIL_FRT_E!D50</f>
        <v>0</v>
      </c>
      <c r="E50" s="8">
        <f>FC_TRA_RAIL_MTU_E!E50+FC_TRA_RAIL_CPT_E!E50+FC_TRA_RAIL_HST_E!E50+FC_TRA_RAIL_FRT_E!E50</f>
        <v>0</v>
      </c>
      <c r="F50" s="8">
        <f>FC_TRA_RAIL_MTU_E!F50+FC_TRA_RAIL_CPT_E!F50+FC_TRA_RAIL_HST_E!F50+FC_TRA_RAIL_FRT_E!F50</f>
        <v>0</v>
      </c>
      <c r="G50" s="8">
        <f>FC_TRA_RAIL_MTU_E!G50+FC_TRA_RAIL_CPT_E!G50+FC_TRA_RAIL_HST_E!G50+FC_TRA_RAIL_FRT_E!G50</f>
        <v>0</v>
      </c>
      <c r="H50" s="8">
        <f>FC_TRA_RAIL_MTU_E!H50+FC_TRA_RAIL_CPT_E!H50+FC_TRA_RAIL_HST_E!H50+FC_TRA_RAIL_FRT_E!H50</f>
        <v>0</v>
      </c>
      <c r="I50" s="8">
        <f>FC_TRA_RAIL_MTU_E!I50+FC_TRA_RAIL_CPT_E!I50+FC_TRA_RAIL_HST_E!I50+FC_TRA_RAIL_FRT_E!I50</f>
        <v>0</v>
      </c>
      <c r="J50" s="8">
        <f>FC_TRA_RAIL_MTU_E!J50+FC_TRA_RAIL_CPT_E!J50+FC_TRA_RAIL_HST_E!J50+FC_TRA_RAIL_FRT_E!J50</f>
        <v>0</v>
      </c>
      <c r="K50" s="8">
        <f>FC_TRA_RAIL_MTU_E!K50+FC_TRA_RAIL_CPT_E!K50+FC_TRA_RAIL_HST_E!K50+FC_TRA_RAIL_FRT_E!K50</f>
        <v>0</v>
      </c>
      <c r="L50" s="8">
        <f>FC_TRA_RAIL_MTU_E!L50+FC_TRA_RAIL_CPT_E!L50+FC_TRA_RAIL_HST_E!L50+FC_TRA_RAIL_FRT_E!L50</f>
        <v>0</v>
      </c>
      <c r="M50" s="8">
        <f>FC_TRA_RAIL_MTU_E!M50+FC_TRA_RAIL_CPT_E!M50+FC_TRA_RAIL_HST_E!M50+FC_TRA_RAIL_FRT_E!M50</f>
        <v>0</v>
      </c>
      <c r="N50" s="8">
        <f>FC_TRA_RAIL_MTU_E!N50+FC_TRA_RAIL_CPT_E!N50+FC_TRA_RAIL_HST_E!N50+FC_TRA_RAIL_FRT_E!N50</f>
        <v>0</v>
      </c>
      <c r="O50" s="8">
        <f>FC_TRA_RAIL_MTU_E!O50+FC_TRA_RAIL_CPT_E!O50+FC_TRA_RAIL_HST_E!O50+FC_TRA_RAIL_FRT_E!O50</f>
        <v>0</v>
      </c>
      <c r="P50" s="8">
        <f>FC_TRA_RAIL_MTU_E!P50+FC_TRA_RAIL_CPT_E!P50+FC_TRA_RAIL_HST_E!P50+FC_TRA_RAIL_FRT_E!P50</f>
        <v>0</v>
      </c>
      <c r="Q50" s="8">
        <f>FC_TRA_RAIL_MTU_E!Q50+FC_TRA_RAIL_CPT_E!Q50+FC_TRA_RAIL_HST_E!Q50+FC_TRA_RAIL_FRT_E!Q50</f>
        <v>0</v>
      </c>
      <c r="R50" s="8">
        <f>FC_TRA_RAIL_MTU_E!R50+FC_TRA_RAIL_CPT_E!R50+FC_TRA_RAIL_HST_E!R50+FC_TRA_RAIL_FRT_E!R50</f>
        <v>0</v>
      </c>
      <c r="S50" s="8">
        <f>FC_TRA_RAIL_MTU_E!S50+FC_TRA_RAIL_CPT_E!S50+FC_TRA_RAIL_HST_E!S50+FC_TRA_RAIL_FRT_E!S50</f>
        <v>0</v>
      </c>
      <c r="T50" s="8">
        <f>FC_TRA_RAIL_MTU_E!T50+FC_TRA_RAIL_CPT_E!T50+FC_TRA_RAIL_HST_E!T50+FC_TRA_RAIL_FRT_E!T50</f>
        <v>0</v>
      </c>
      <c r="U50" s="8">
        <f>FC_TRA_RAIL_MTU_E!U50+FC_TRA_RAIL_CPT_E!U50+FC_TRA_RAIL_HST_E!U50+FC_TRA_RAIL_FRT_E!U50</f>
        <v>0</v>
      </c>
      <c r="V50" s="8">
        <f>FC_TRA_RAIL_MTU_E!V50+FC_TRA_RAIL_CPT_E!V50+FC_TRA_RAIL_HST_E!V50+FC_TRA_RAIL_FRT_E!V50</f>
        <v>0</v>
      </c>
      <c r="W50" s="8">
        <f>FC_TRA_RAIL_MTU_E!W50+FC_TRA_RAIL_CPT_E!W50+FC_TRA_RAIL_HST_E!W50+FC_TRA_RAIL_FRT_E!W50</f>
        <v>0</v>
      </c>
      <c r="X50" s="8">
        <f>FC_TRA_RAIL_MTU_E!X50+FC_TRA_RAIL_CPT_E!X50+FC_TRA_RAIL_HST_E!X50+FC_TRA_RAIL_FRT_E!X50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FC_TRA_RAIL_MTU_E!C51+FC_TRA_RAIL_CPT_E!C51+FC_TRA_RAIL_HST_E!C51+FC_TRA_RAIL_FRT_E!C51</f>
        <v>0</v>
      </c>
      <c r="D51" s="27">
        <f>FC_TRA_RAIL_MTU_E!D51+FC_TRA_RAIL_CPT_E!D51+FC_TRA_RAIL_HST_E!D51+FC_TRA_RAIL_FRT_E!D51</f>
        <v>0</v>
      </c>
      <c r="E51" s="27">
        <f>FC_TRA_RAIL_MTU_E!E51+FC_TRA_RAIL_CPT_E!E51+FC_TRA_RAIL_HST_E!E51+FC_TRA_RAIL_FRT_E!E51</f>
        <v>0</v>
      </c>
      <c r="F51" s="27">
        <f>FC_TRA_RAIL_MTU_E!F51+FC_TRA_RAIL_CPT_E!F51+FC_TRA_RAIL_HST_E!F51+FC_TRA_RAIL_FRT_E!F51</f>
        <v>0</v>
      </c>
      <c r="G51" s="27">
        <f>FC_TRA_RAIL_MTU_E!G51+FC_TRA_RAIL_CPT_E!G51+FC_TRA_RAIL_HST_E!G51+FC_TRA_RAIL_FRT_E!G51</f>
        <v>0</v>
      </c>
      <c r="H51" s="27">
        <f>FC_TRA_RAIL_MTU_E!H51+FC_TRA_RAIL_CPT_E!H51+FC_TRA_RAIL_HST_E!H51+FC_TRA_RAIL_FRT_E!H51</f>
        <v>0</v>
      </c>
      <c r="I51" s="27">
        <f>FC_TRA_RAIL_MTU_E!I51+FC_TRA_RAIL_CPT_E!I51+FC_TRA_RAIL_HST_E!I51+FC_TRA_RAIL_FRT_E!I51</f>
        <v>0</v>
      </c>
      <c r="J51" s="27">
        <f>FC_TRA_RAIL_MTU_E!J51+FC_TRA_RAIL_CPT_E!J51+FC_TRA_RAIL_HST_E!J51+FC_TRA_RAIL_FRT_E!J51</f>
        <v>0</v>
      </c>
      <c r="K51" s="27">
        <f>FC_TRA_RAIL_MTU_E!K51+FC_TRA_RAIL_CPT_E!K51+FC_TRA_RAIL_HST_E!K51+FC_TRA_RAIL_FRT_E!K51</f>
        <v>0</v>
      </c>
      <c r="L51" s="27">
        <f>FC_TRA_RAIL_MTU_E!L51+FC_TRA_RAIL_CPT_E!L51+FC_TRA_RAIL_HST_E!L51+FC_TRA_RAIL_FRT_E!L51</f>
        <v>0</v>
      </c>
      <c r="M51" s="27">
        <f>FC_TRA_RAIL_MTU_E!M51+FC_TRA_RAIL_CPT_E!M51+FC_TRA_RAIL_HST_E!M51+FC_TRA_RAIL_FRT_E!M51</f>
        <v>0</v>
      </c>
      <c r="N51" s="27">
        <f>FC_TRA_RAIL_MTU_E!N51+FC_TRA_RAIL_CPT_E!N51+FC_TRA_RAIL_HST_E!N51+FC_TRA_RAIL_FRT_E!N51</f>
        <v>0</v>
      </c>
      <c r="O51" s="27">
        <f>FC_TRA_RAIL_MTU_E!O51+FC_TRA_RAIL_CPT_E!O51+FC_TRA_RAIL_HST_E!O51+FC_TRA_RAIL_FRT_E!O51</f>
        <v>0</v>
      </c>
      <c r="P51" s="27">
        <f>FC_TRA_RAIL_MTU_E!P51+FC_TRA_RAIL_CPT_E!P51+FC_TRA_RAIL_HST_E!P51+FC_TRA_RAIL_FRT_E!P51</f>
        <v>0</v>
      </c>
      <c r="Q51" s="27">
        <f>FC_TRA_RAIL_MTU_E!Q51+FC_TRA_RAIL_CPT_E!Q51+FC_TRA_RAIL_HST_E!Q51+FC_TRA_RAIL_FRT_E!Q51</f>
        <v>0</v>
      </c>
      <c r="R51" s="27">
        <f>FC_TRA_RAIL_MTU_E!R51+FC_TRA_RAIL_CPT_E!R51+FC_TRA_RAIL_HST_E!R51+FC_TRA_RAIL_FRT_E!R51</f>
        <v>0</v>
      </c>
      <c r="S51" s="27">
        <f>FC_TRA_RAIL_MTU_E!S51+FC_TRA_RAIL_CPT_E!S51+FC_TRA_RAIL_HST_E!S51+FC_TRA_RAIL_FRT_E!S51</f>
        <v>0</v>
      </c>
      <c r="T51" s="27">
        <f>FC_TRA_RAIL_MTU_E!T51+FC_TRA_RAIL_CPT_E!T51+FC_TRA_RAIL_HST_E!T51+FC_TRA_RAIL_FRT_E!T51</f>
        <v>0</v>
      </c>
      <c r="U51" s="27">
        <f>FC_TRA_RAIL_MTU_E!U51+FC_TRA_RAIL_CPT_E!U51+FC_TRA_RAIL_HST_E!U51+FC_TRA_RAIL_FRT_E!U51</f>
        <v>0</v>
      </c>
      <c r="V51" s="27">
        <f>FC_TRA_RAIL_MTU_E!V51+FC_TRA_RAIL_CPT_E!V51+FC_TRA_RAIL_HST_E!V51+FC_TRA_RAIL_FRT_E!V51</f>
        <v>0</v>
      </c>
      <c r="W51" s="27">
        <f>FC_TRA_RAIL_MTU_E!W51+FC_TRA_RAIL_CPT_E!W51+FC_TRA_RAIL_HST_E!W51+FC_TRA_RAIL_FRT_E!W51</f>
        <v>0</v>
      </c>
      <c r="X51" s="27">
        <f>FC_TRA_RAIL_MTU_E!X51+FC_TRA_RAIL_CPT_E!X51+FC_TRA_RAIL_HST_E!X51+FC_TRA_RAIL_FRT_E!X51</f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28">SUM(C53:C54)</f>
        <v>0</v>
      </c>
      <c r="D52" s="27">
        <f t="shared" ref="D52:W52" si="29">SUM(D53:D54)</f>
        <v>0</v>
      </c>
      <c r="E52" s="27">
        <f t="shared" si="29"/>
        <v>0</v>
      </c>
      <c r="F52" s="27">
        <f t="shared" si="29"/>
        <v>0</v>
      </c>
      <c r="G52" s="27">
        <f t="shared" si="29"/>
        <v>0</v>
      </c>
      <c r="H52" s="27">
        <f t="shared" si="29"/>
        <v>0</v>
      </c>
      <c r="I52" s="27">
        <f t="shared" si="29"/>
        <v>0</v>
      </c>
      <c r="J52" s="27">
        <f t="shared" si="29"/>
        <v>0</v>
      </c>
      <c r="K52" s="27">
        <f t="shared" si="29"/>
        <v>0</v>
      </c>
      <c r="L52" s="27">
        <f t="shared" si="29"/>
        <v>0</v>
      </c>
      <c r="M52" s="27">
        <f t="shared" si="29"/>
        <v>0</v>
      </c>
      <c r="N52" s="27">
        <f t="shared" si="29"/>
        <v>0</v>
      </c>
      <c r="O52" s="27">
        <f t="shared" si="29"/>
        <v>0</v>
      </c>
      <c r="P52" s="27">
        <f t="shared" si="29"/>
        <v>0</v>
      </c>
      <c r="Q52" s="27">
        <f t="shared" si="29"/>
        <v>0</v>
      </c>
      <c r="R52" s="27">
        <f t="shared" si="29"/>
        <v>0</v>
      </c>
      <c r="S52" s="27">
        <f t="shared" si="29"/>
        <v>0</v>
      </c>
      <c r="T52" s="27">
        <f t="shared" si="29"/>
        <v>0</v>
      </c>
      <c r="U52" s="27">
        <f t="shared" si="29"/>
        <v>0</v>
      </c>
      <c r="V52" s="27">
        <f t="shared" si="29"/>
        <v>0</v>
      </c>
      <c r="W52" s="27">
        <f t="shared" si="29"/>
        <v>0</v>
      </c>
      <c r="X52" s="27">
        <f t="shared" ref="X52" si="30">SUM(X53:X54)</f>
        <v>0</v>
      </c>
    </row>
    <row r="53" spans="1:24" ht="11.25" customHeight="1" x14ac:dyDescent="0.2">
      <c r="A53" s="29" t="s">
        <v>116</v>
      </c>
      <c r="B53" s="7" t="s">
        <v>117</v>
      </c>
      <c r="C53" s="8">
        <f>FC_TRA_RAIL_MTU_E!C53+FC_TRA_RAIL_CPT_E!C53+FC_TRA_RAIL_HST_E!C53+FC_TRA_RAIL_FRT_E!C53</f>
        <v>0</v>
      </c>
      <c r="D53" s="8">
        <f>FC_TRA_RAIL_MTU_E!D53+FC_TRA_RAIL_CPT_E!D53+FC_TRA_RAIL_HST_E!D53+FC_TRA_RAIL_FRT_E!D53</f>
        <v>0</v>
      </c>
      <c r="E53" s="8">
        <f>FC_TRA_RAIL_MTU_E!E53+FC_TRA_RAIL_CPT_E!E53+FC_TRA_RAIL_HST_E!E53+FC_TRA_RAIL_FRT_E!E53</f>
        <v>0</v>
      </c>
      <c r="F53" s="8">
        <f>FC_TRA_RAIL_MTU_E!F53+FC_TRA_RAIL_CPT_E!F53+FC_TRA_RAIL_HST_E!F53+FC_TRA_RAIL_FRT_E!F53</f>
        <v>0</v>
      </c>
      <c r="G53" s="8">
        <f>FC_TRA_RAIL_MTU_E!G53+FC_TRA_RAIL_CPT_E!G53+FC_TRA_RAIL_HST_E!G53+FC_TRA_RAIL_FRT_E!G53</f>
        <v>0</v>
      </c>
      <c r="H53" s="8">
        <f>FC_TRA_RAIL_MTU_E!H53+FC_TRA_RAIL_CPT_E!H53+FC_TRA_RAIL_HST_E!H53+FC_TRA_RAIL_FRT_E!H53</f>
        <v>0</v>
      </c>
      <c r="I53" s="8">
        <f>FC_TRA_RAIL_MTU_E!I53+FC_TRA_RAIL_CPT_E!I53+FC_TRA_RAIL_HST_E!I53+FC_TRA_RAIL_FRT_E!I53</f>
        <v>0</v>
      </c>
      <c r="J53" s="8">
        <f>FC_TRA_RAIL_MTU_E!J53+FC_TRA_RAIL_CPT_E!J53+FC_TRA_RAIL_HST_E!J53+FC_TRA_RAIL_FRT_E!J53</f>
        <v>0</v>
      </c>
      <c r="K53" s="8">
        <f>FC_TRA_RAIL_MTU_E!K53+FC_TRA_RAIL_CPT_E!K53+FC_TRA_RAIL_HST_E!K53+FC_TRA_RAIL_FRT_E!K53</f>
        <v>0</v>
      </c>
      <c r="L53" s="8">
        <f>FC_TRA_RAIL_MTU_E!L53+FC_TRA_RAIL_CPT_E!L53+FC_TRA_RAIL_HST_E!L53+FC_TRA_RAIL_FRT_E!L53</f>
        <v>0</v>
      </c>
      <c r="M53" s="8">
        <f>FC_TRA_RAIL_MTU_E!M53+FC_TRA_RAIL_CPT_E!M53+FC_TRA_RAIL_HST_E!M53+FC_TRA_RAIL_FRT_E!M53</f>
        <v>0</v>
      </c>
      <c r="N53" s="8">
        <f>FC_TRA_RAIL_MTU_E!N53+FC_TRA_RAIL_CPT_E!N53+FC_TRA_RAIL_HST_E!N53+FC_TRA_RAIL_FRT_E!N53</f>
        <v>0</v>
      </c>
      <c r="O53" s="8">
        <f>FC_TRA_RAIL_MTU_E!O53+FC_TRA_RAIL_CPT_E!O53+FC_TRA_RAIL_HST_E!O53+FC_TRA_RAIL_FRT_E!O53</f>
        <v>0</v>
      </c>
      <c r="P53" s="8">
        <f>FC_TRA_RAIL_MTU_E!P53+FC_TRA_RAIL_CPT_E!P53+FC_TRA_RAIL_HST_E!P53+FC_TRA_RAIL_FRT_E!P53</f>
        <v>0</v>
      </c>
      <c r="Q53" s="8">
        <f>FC_TRA_RAIL_MTU_E!Q53+FC_TRA_RAIL_CPT_E!Q53+FC_TRA_RAIL_HST_E!Q53+FC_TRA_RAIL_FRT_E!Q53</f>
        <v>0</v>
      </c>
      <c r="R53" s="8">
        <f>FC_TRA_RAIL_MTU_E!R53+FC_TRA_RAIL_CPT_E!R53+FC_TRA_RAIL_HST_E!R53+FC_TRA_RAIL_FRT_E!R53</f>
        <v>0</v>
      </c>
      <c r="S53" s="8">
        <f>FC_TRA_RAIL_MTU_E!S53+FC_TRA_RAIL_CPT_E!S53+FC_TRA_RAIL_HST_E!S53+FC_TRA_RAIL_FRT_E!S53</f>
        <v>0</v>
      </c>
      <c r="T53" s="8">
        <f>FC_TRA_RAIL_MTU_E!T53+FC_TRA_RAIL_CPT_E!T53+FC_TRA_RAIL_HST_E!T53+FC_TRA_RAIL_FRT_E!T53</f>
        <v>0</v>
      </c>
      <c r="U53" s="8">
        <f>FC_TRA_RAIL_MTU_E!U53+FC_TRA_RAIL_CPT_E!U53+FC_TRA_RAIL_HST_E!U53+FC_TRA_RAIL_FRT_E!U53</f>
        <v>0</v>
      </c>
      <c r="V53" s="8">
        <f>FC_TRA_RAIL_MTU_E!V53+FC_TRA_RAIL_CPT_E!V53+FC_TRA_RAIL_HST_E!V53+FC_TRA_RAIL_FRT_E!V53</f>
        <v>0</v>
      </c>
      <c r="W53" s="8">
        <f>FC_TRA_RAIL_MTU_E!W53+FC_TRA_RAIL_CPT_E!W53+FC_TRA_RAIL_HST_E!W53+FC_TRA_RAIL_FRT_E!W53</f>
        <v>0</v>
      </c>
      <c r="X53" s="8">
        <f>FC_TRA_RAIL_MTU_E!X53+FC_TRA_RAIL_CPT_E!X53+FC_TRA_RAIL_HST_E!X53+FC_TRA_RAIL_FRT_E!X53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FC_TRA_RAIL_MTU_E!C54+FC_TRA_RAIL_CPT_E!C54+FC_TRA_RAIL_HST_E!C54+FC_TRA_RAIL_FRT_E!C54</f>
        <v>0</v>
      </c>
      <c r="D54" s="45">
        <f>FC_TRA_RAIL_MTU_E!D54+FC_TRA_RAIL_CPT_E!D54+FC_TRA_RAIL_HST_E!D54+FC_TRA_RAIL_FRT_E!D54</f>
        <v>0</v>
      </c>
      <c r="E54" s="45">
        <f>FC_TRA_RAIL_MTU_E!E54+FC_TRA_RAIL_CPT_E!E54+FC_TRA_RAIL_HST_E!E54+FC_TRA_RAIL_FRT_E!E54</f>
        <v>0</v>
      </c>
      <c r="F54" s="45">
        <f>FC_TRA_RAIL_MTU_E!F54+FC_TRA_RAIL_CPT_E!F54+FC_TRA_RAIL_HST_E!F54+FC_TRA_RAIL_FRT_E!F54</f>
        <v>0</v>
      </c>
      <c r="G54" s="45">
        <f>FC_TRA_RAIL_MTU_E!G54+FC_TRA_RAIL_CPT_E!G54+FC_TRA_RAIL_HST_E!G54+FC_TRA_RAIL_FRT_E!G54</f>
        <v>0</v>
      </c>
      <c r="H54" s="45">
        <f>FC_TRA_RAIL_MTU_E!H54+FC_TRA_RAIL_CPT_E!H54+FC_TRA_RAIL_HST_E!H54+FC_TRA_RAIL_FRT_E!H54</f>
        <v>0</v>
      </c>
      <c r="I54" s="45">
        <f>FC_TRA_RAIL_MTU_E!I54+FC_TRA_RAIL_CPT_E!I54+FC_TRA_RAIL_HST_E!I54+FC_TRA_RAIL_FRT_E!I54</f>
        <v>0</v>
      </c>
      <c r="J54" s="45">
        <f>FC_TRA_RAIL_MTU_E!J54+FC_TRA_RAIL_CPT_E!J54+FC_TRA_RAIL_HST_E!J54+FC_TRA_RAIL_FRT_E!J54</f>
        <v>0</v>
      </c>
      <c r="K54" s="45">
        <f>FC_TRA_RAIL_MTU_E!K54+FC_TRA_RAIL_CPT_E!K54+FC_TRA_RAIL_HST_E!K54+FC_TRA_RAIL_FRT_E!K54</f>
        <v>0</v>
      </c>
      <c r="L54" s="45">
        <f>FC_TRA_RAIL_MTU_E!L54+FC_TRA_RAIL_CPT_E!L54+FC_TRA_RAIL_HST_E!L54+FC_TRA_RAIL_FRT_E!L54</f>
        <v>0</v>
      </c>
      <c r="M54" s="45">
        <f>FC_TRA_RAIL_MTU_E!M54+FC_TRA_RAIL_CPT_E!M54+FC_TRA_RAIL_HST_E!M54+FC_TRA_RAIL_FRT_E!M54</f>
        <v>0</v>
      </c>
      <c r="N54" s="45">
        <f>FC_TRA_RAIL_MTU_E!N54+FC_TRA_RAIL_CPT_E!N54+FC_TRA_RAIL_HST_E!N54+FC_TRA_RAIL_FRT_E!N54</f>
        <v>0</v>
      </c>
      <c r="O54" s="45">
        <f>FC_TRA_RAIL_MTU_E!O54+FC_TRA_RAIL_CPT_E!O54+FC_TRA_RAIL_HST_E!O54+FC_TRA_RAIL_FRT_E!O54</f>
        <v>0</v>
      </c>
      <c r="P54" s="45">
        <f>FC_TRA_RAIL_MTU_E!P54+FC_TRA_RAIL_CPT_E!P54+FC_TRA_RAIL_HST_E!P54+FC_TRA_RAIL_FRT_E!P54</f>
        <v>0</v>
      </c>
      <c r="Q54" s="45">
        <f>FC_TRA_RAIL_MTU_E!Q54+FC_TRA_RAIL_CPT_E!Q54+FC_TRA_RAIL_HST_E!Q54+FC_TRA_RAIL_FRT_E!Q54</f>
        <v>0</v>
      </c>
      <c r="R54" s="45">
        <f>FC_TRA_RAIL_MTU_E!R54+FC_TRA_RAIL_CPT_E!R54+FC_TRA_RAIL_HST_E!R54+FC_TRA_RAIL_FRT_E!R54</f>
        <v>0</v>
      </c>
      <c r="S54" s="45">
        <f>FC_TRA_RAIL_MTU_E!S54+FC_TRA_RAIL_CPT_E!S54+FC_TRA_RAIL_HST_E!S54+FC_TRA_RAIL_FRT_E!S54</f>
        <v>0</v>
      </c>
      <c r="T54" s="45">
        <f>FC_TRA_RAIL_MTU_E!T54+FC_TRA_RAIL_CPT_E!T54+FC_TRA_RAIL_HST_E!T54+FC_TRA_RAIL_FRT_E!T54</f>
        <v>0</v>
      </c>
      <c r="U54" s="45">
        <f>FC_TRA_RAIL_MTU_E!U54+FC_TRA_RAIL_CPT_E!U54+FC_TRA_RAIL_HST_E!U54+FC_TRA_RAIL_FRT_E!U54</f>
        <v>0</v>
      </c>
      <c r="V54" s="45">
        <f>FC_TRA_RAIL_MTU_E!V54+FC_TRA_RAIL_CPT_E!V54+FC_TRA_RAIL_HST_E!V54+FC_TRA_RAIL_FRT_E!V54</f>
        <v>0</v>
      </c>
      <c r="W54" s="45">
        <f>FC_TRA_RAIL_MTU_E!W54+FC_TRA_RAIL_CPT_E!W54+FC_TRA_RAIL_HST_E!W54+FC_TRA_RAIL_FRT_E!W54</f>
        <v>0</v>
      </c>
      <c r="X54" s="45">
        <f>FC_TRA_RAIL_MTU_E!X54+FC_TRA_RAIL_CPT_E!X54+FC_TRA_RAIL_HST_E!X54+FC_TRA_RAIL_FRT_E!X54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31">SUM(C62:C72)</f>
        <v>0</v>
      </c>
      <c r="D61" s="49">
        <f t="shared" si="31"/>
        <v>0</v>
      </c>
      <c r="E61" s="49">
        <f t="shared" si="31"/>
        <v>0</v>
      </c>
      <c r="F61" s="49">
        <f t="shared" si="31"/>
        <v>0</v>
      </c>
      <c r="G61" s="49">
        <f t="shared" si="31"/>
        <v>0</v>
      </c>
      <c r="H61" s="49">
        <f t="shared" si="31"/>
        <v>0</v>
      </c>
      <c r="I61" s="49">
        <f t="shared" si="31"/>
        <v>0</v>
      </c>
      <c r="J61" s="49">
        <f t="shared" si="31"/>
        <v>0</v>
      </c>
      <c r="K61" s="49">
        <f t="shared" si="31"/>
        <v>0</v>
      </c>
      <c r="L61" s="49">
        <f t="shared" si="31"/>
        <v>0</v>
      </c>
      <c r="M61" s="49">
        <f t="shared" si="31"/>
        <v>0</v>
      </c>
      <c r="N61" s="49">
        <f t="shared" si="31"/>
        <v>0</v>
      </c>
      <c r="O61" s="49">
        <f t="shared" si="31"/>
        <v>0</v>
      </c>
      <c r="P61" s="49">
        <f t="shared" si="31"/>
        <v>0</v>
      </c>
      <c r="Q61" s="49">
        <f t="shared" si="31"/>
        <v>0</v>
      </c>
      <c r="R61" s="49">
        <f t="shared" si="31"/>
        <v>0</v>
      </c>
      <c r="S61" s="49">
        <f t="shared" si="31"/>
        <v>0</v>
      </c>
      <c r="T61" s="49">
        <f t="shared" si="31"/>
        <v>0</v>
      </c>
      <c r="U61" s="49">
        <f t="shared" si="31"/>
        <v>0</v>
      </c>
      <c r="V61" s="49">
        <f t="shared" si="31"/>
        <v>0</v>
      </c>
      <c r="W61" s="49">
        <f t="shared" si="31"/>
        <v>0</v>
      </c>
      <c r="X61" s="49">
        <f t="shared" si="31"/>
        <v>0</v>
      </c>
    </row>
    <row r="62" spans="1:24" ht="11.25" customHeight="1" x14ac:dyDescent="0.2">
      <c r="A62" s="50" t="s">
        <v>92</v>
      </c>
      <c r="B62" s="51" t="s">
        <v>93</v>
      </c>
      <c r="C62" s="52">
        <f>FC_TRA_RAIL_MTU_E!C62+FC_TRA_RAIL_CPT_E!C62+FC_TRA_RAIL_HST_E!C62+FC_TRA_RAIL_FRT_E!C62</f>
        <v>0</v>
      </c>
      <c r="D62" s="52">
        <f>FC_TRA_RAIL_MTU_E!D62+FC_TRA_RAIL_CPT_E!D62+FC_TRA_RAIL_HST_E!D62+FC_TRA_RAIL_FRT_E!D62</f>
        <v>0</v>
      </c>
      <c r="E62" s="52">
        <f>FC_TRA_RAIL_MTU_E!E62+FC_TRA_RAIL_CPT_E!E62+FC_TRA_RAIL_HST_E!E62+FC_TRA_RAIL_FRT_E!E62</f>
        <v>0</v>
      </c>
      <c r="F62" s="52">
        <f>FC_TRA_RAIL_MTU_E!F62+FC_TRA_RAIL_CPT_E!F62+FC_TRA_RAIL_HST_E!F62+FC_TRA_RAIL_FRT_E!F62</f>
        <v>0</v>
      </c>
      <c r="G62" s="52">
        <f>FC_TRA_RAIL_MTU_E!G62+FC_TRA_RAIL_CPT_E!G62+FC_TRA_RAIL_HST_E!G62+FC_TRA_RAIL_FRT_E!G62</f>
        <v>0</v>
      </c>
      <c r="H62" s="52">
        <f>FC_TRA_RAIL_MTU_E!H62+FC_TRA_RAIL_CPT_E!H62+FC_TRA_RAIL_HST_E!H62+FC_TRA_RAIL_FRT_E!H62</f>
        <v>0</v>
      </c>
      <c r="I62" s="52">
        <f>FC_TRA_RAIL_MTU_E!I62+FC_TRA_RAIL_CPT_E!I62+FC_TRA_RAIL_HST_E!I62+FC_TRA_RAIL_FRT_E!I62</f>
        <v>0</v>
      </c>
      <c r="J62" s="52">
        <f>FC_TRA_RAIL_MTU_E!J62+FC_TRA_RAIL_CPT_E!J62+FC_TRA_RAIL_HST_E!J62+FC_TRA_RAIL_FRT_E!J62</f>
        <v>0</v>
      </c>
      <c r="K62" s="52">
        <f>FC_TRA_RAIL_MTU_E!K62+FC_TRA_RAIL_CPT_E!K62+FC_TRA_RAIL_HST_E!K62+FC_TRA_RAIL_FRT_E!K62</f>
        <v>0</v>
      </c>
      <c r="L62" s="52">
        <f>FC_TRA_RAIL_MTU_E!L62+FC_TRA_RAIL_CPT_E!L62+FC_TRA_RAIL_HST_E!L62+FC_TRA_RAIL_FRT_E!L62</f>
        <v>0</v>
      </c>
      <c r="M62" s="52">
        <f>FC_TRA_RAIL_MTU_E!M62+FC_TRA_RAIL_CPT_E!M62+FC_TRA_RAIL_HST_E!M62+FC_TRA_RAIL_FRT_E!M62</f>
        <v>0</v>
      </c>
      <c r="N62" s="52">
        <f>FC_TRA_RAIL_MTU_E!N62+FC_TRA_RAIL_CPT_E!N62+FC_TRA_RAIL_HST_E!N62+FC_TRA_RAIL_FRT_E!N62</f>
        <v>0</v>
      </c>
      <c r="O62" s="52">
        <f>FC_TRA_RAIL_MTU_E!O62+FC_TRA_RAIL_CPT_E!O62+FC_TRA_RAIL_HST_E!O62+FC_TRA_RAIL_FRT_E!O62</f>
        <v>0</v>
      </c>
      <c r="P62" s="52">
        <f>FC_TRA_RAIL_MTU_E!P62+FC_TRA_RAIL_CPT_E!P62+FC_TRA_RAIL_HST_E!P62+FC_TRA_RAIL_FRT_E!P62</f>
        <v>0</v>
      </c>
      <c r="Q62" s="52">
        <f>FC_TRA_RAIL_MTU_E!Q62+FC_TRA_RAIL_CPT_E!Q62+FC_TRA_RAIL_HST_E!Q62+FC_TRA_RAIL_FRT_E!Q62</f>
        <v>0</v>
      </c>
      <c r="R62" s="52">
        <f>FC_TRA_RAIL_MTU_E!R62+FC_TRA_RAIL_CPT_E!R62+FC_TRA_RAIL_HST_E!R62+FC_TRA_RAIL_FRT_E!R62</f>
        <v>0</v>
      </c>
      <c r="S62" s="52">
        <f>FC_TRA_RAIL_MTU_E!S62+FC_TRA_RAIL_CPT_E!S62+FC_TRA_RAIL_HST_E!S62+FC_TRA_RAIL_FRT_E!S62</f>
        <v>0</v>
      </c>
      <c r="T62" s="52">
        <f>FC_TRA_RAIL_MTU_E!T62+FC_TRA_RAIL_CPT_E!T62+FC_TRA_RAIL_HST_E!T62+FC_TRA_RAIL_FRT_E!T62</f>
        <v>0</v>
      </c>
      <c r="U62" s="52">
        <f>FC_TRA_RAIL_MTU_E!U62+FC_TRA_RAIL_CPT_E!U62+FC_TRA_RAIL_HST_E!U62+FC_TRA_RAIL_FRT_E!U62</f>
        <v>0</v>
      </c>
      <c r="V62" s="52">
        <f>FC_TRA_RAIL_MTU_E!V62+FC_TRA_RAIL_CPT_E!V62+FC_TRA_RAIL_HST_E!V62+FC_TRA_RAIL_FRT_E!V62</f>
        <v>0</v>
      </c>
      <c r="W62" s="52">
        <f>FC_TRA_RAIL_MTU_E!W62+FC_TRA_RAIL_CPT_E!W62+FC_TRA_RAIL_HST_E!W62+FC_TRA_RAIL_FRT_E!W62</f>
        <v>0</v>
      </c>
      <c r="X62" s="52">
        <f>FC_TRA_RAIL_MTU_E!X62+FC_TRA_RAIL_CPT_E!X62+FC_TRA_RAIL_HST_E!X62+FC_TRA_RAIL_FRT_E!X62</f>
        <v>0</v>
      </c>
    </row>
    <row r="63" spans="1:24" ht="11.25" customHeight="1" x14ac:dyDescent="0.2">
      <c r="A63" s="50" t="s">
        <v>94</v>
      </c>
      <c r="B63" s="51" t="s">
        <v>95</v>
      </c>
      <c r="C63" s="52">
        <f>FC_TRA_RAIL_MTU_E!C63+FC_TRA_RAIL_CPT_E!C63+FC_TRA_RAIL_HST_E!C63+FC_TRA_RAIL_FRT_E!C63</f>
        <v>0</v>
      </c>
      <c r="D63" s="52">
        <f>FC_TRA_RAIL_MTU_E!D63+FC_TRA_RAIL_CPT_E!D63+FC_TRA_RAIL_HST_E!D63+FC_TRA_RAIL_FRT_E!D63</f>
        <v>0</v>
      </c>
      <c r="E63" s="52">
        <f>FC_TRA_RAIL_MTU_E!E63+FC_TRA_RAIL_CPT_E!E63+FC_TRA_RAIL_HST_E!E63+FC_TRA_RAIL_FRT_E!E63</f>
        <v>0</v>
      </c>
      <c r="F63" s="52">
        <f>FC_TRA_RAIL_MTU_E!F63+FC_TRA_RAIL_CPT_E!F63+FC_TRA_RAIL_HST_E!F63+FC_TRA_RAIL_FRT_E!F63</f>
        <v>0</v>
      </c>
      <c r="G63" s="52">
        <f>FC_TRA_RAIL_MTU_E!G63+FC_TRA_RAIL_CPT_E!G63+FC_TRA_RAIL_HST_E!G63+FC_TRA_RAIL_FRT_E!G63</f>
        <v>0</v>
      </c>
      <c r="H63" s="52">
        <f>FC_TRA_RAIL_MTU_E!H63+FC_TRA_RAIL_CPT_E!H63+FC_TRA_RAIL_HST_E!H63+FC_TRA_RAIL_FRT_E!H63</f>
        <v>0</v>
      </c>
      <c r="I63" s="52">
        <f>FC_TRA_RAIL_MTU_E!I63+FC_TRA_RAIL_CPT_E!I63+FC_TRA_RAIL_HST_E!I63+FC_TRA_RAIL_FRT_E!I63</f>
        <v>0</v>
      </c>
      <c r="J63" s="52">
        <f>FC_TRA_RAIL_MTU_E!J63+FC_TRA_RAIL_CPT_E!J63+FC_TRA_RAIL_HST_E!J63+FC_TRA_RAIL_FRT_E!J63</f>
        <v>0</v>
      </c>
      <c r="K63" s="52">
        <f>FC_TRA_RAIL_MTU_E!K63+FC_TRA_RAIL_CPT_E!K63+FC_TRA_RAIL_HST_E!K63+FC_TRA_RAIL_FRT_E!K63</f>
        <v>0</v>
      </c>
      <c r="L63" s="52">
        <f>FC_TRA_RAIL_MTU_E!L63+FC_TRA_RAIL_CPT_E!L63+FC_TRA_RAIL_HST_E!L63+FC_TRA_RAIL_FRT_E!L63</f>
        <v>0</v>
      </c>
      <c r="M63" s="52">
        <f>FC_TRA_RAIL_MTU_E!M63+FC_TRA_RAIL_CPT_E!M63+FC_TRA_RAIL_HST_E!M63+FC_TRA_RAIL_FRT_E!M63</f>
        <v>0</v>
      </c>
      <c r="N63" s="52">
        <f>FC_TRA_RAIL_MTU_E!N63+FC_TRA_RAIL_CPT_E!N63+FC_TRA_RAIL_HST_E!N63+FC_TRA_RAIL_FRT_E!N63</f>
        <v>0</v>
      </c>
      <c r="O63" s="52">
        <f>FC_TRA_RAIL_MTU_E!O63+FC_TRA_RAIL_CPT_E!O63+FC_TRA_RAIL_HST_E!O63+FC_TRA_RAIL_FRT_E!O63</f>
        <v>0</v>
      </c>
      <c r="P63" s="52">
        <f>FC_TRA_RAIL_MTU_E!P63+FC_TRA_RAIL_CPT_E!P63+FC_TRA_RAIL_HST_E!P63+FC_TRA_RAIL_FRT_E!P63</f>
        <v>0</v>
      </c>
      <c r="Q63" s="52">
        <f>FC_TRA_RAIL_MTU_E!Q63+FC_TRA_RAIL_CPT_E!Q63+FC_TRA_RAIL_HST_E!Q63+FC_TRA_RAIL_FRT_E!Q63</f>
        <v>0</v>
      </c>
      <c r="R63" s="52">
        <f>FC_TRA_RAIL_MTU_E!R63+FC_TRA_RAIL_CPT_E!R63+FC_TRA_RAIL_HST_E!R63+FC_TRA_RAIL_FRT_E!R63</f>
        <v>0</v>
      </c>
      <c r="S63" s="52">
        <f>FC_TRA_RAIL_MTU_E!S63+FC_TRA_RAIL_CPT_E!S63+FC_TRA_RAIL_HST_E!S63+FC_TRA_RAIL_FRT_E!S63</f>
        <v>0</v>
      </c>
      <c r="T63" s="52">
        <f>FC_TRA_RAIL_MTU_E!T63+FC_TRA_RAIL_CPT_E!T63+FC_TRA_RAIL_HST_E!T63+FC_TRA_RAIL_FRT_E!T63</f>
        <v>0</v>
      </c>
      <c r="U63" s="52">
        <f>FC_TRA_RAIL_MTU_E!U63+FC_TRA_RAIL_CPT_E!U63+FC_TRA_RAIL_HST_E!U63+FC_TRA_RAIL_FRT_E!U63</f>
        <v>0</v>
      </c>
      <c r="V63" s="52">
        <f>FC_TRA_RAIL_MTU_E!V63+FC_TRA_RAIL_CPT_E!V63+FC_TRA_RAIL_HST_E!V63+FC_TRA_RAIL_FRT_E!V63</f>
        <v>0</v>
      </c>
      <c r="W63" s="52">
        <f>FC_TRA_RAIL_MTU_E!W63+FC_TRA_RAIL_CPT_E!W63+FC_TRA_RAIL_HST_E!W63+FC_TRA_RAIL_FRT_E!W63</f>
        <v>0</v>
      </c>
      <c r="X63" s="52">
        <f>FC_TRA_RAIL_MTU_E!X63+FC_TRA_RAIL_CPT_E!X63+FC_TRA_RAIL_HST_E!X63+FC_TRA_RAIL_FRT_E!X63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FC_TRA_RAIL_MTU_E!C64+FC_TRA_RAIL_CPT_E!C64+FC_TRA_RAIL_HST_E!C64+FC_TRA_RAIL_FRT_E!C64</f>
        <v>0</v>
      </c>
      <c r="D64" s="52">
        <f>FC_TRA_RAIL_MTU_E!D64+FC_TRA_RAIL_CPT_E!D64+FC_TRA_RAIL_HST_E!D64+FC_TRA_RAIL_FRT_E!D64</f>
        <v>0</v>
      </c>
      <c r="E64" s="52">
        <f>FC_TRA_RAIL_MTU_E!E64+FC_TRA_RAIL_CPT_E!E64+FC_TRA_RAIL_HST_E!E64+FC_TRA_RAIL_FRT_E!E64</f>
        <v>0</v>
      </c>
      <c r="F64" s="52">
        <f>FC_TRA_RAIL_MTU_E!F64+FC_TRA_RAIL_CPT_E!F64+FC_TRA_RAIL_HST_E!F64+FC_TRA_RAIL_FRT_E!F64</f>
        <v>0</v>
      </c>
      <c r="G64" s="52">
        <f>FC_TRA_RAIL_MTU_E!G64+FC_TRA_RAIL_CPT_E!G64+FC_TRA_RAIL_HST_E!G64+FC_TRA_RAIL_FRT_E!G64</f>
        <v>0</v>
      </c>
      <c r="H64" s="52">
        <f>FC_TRA_RAIL_MTU_E!H64+FC_TRA_RAIL_CPT_E!H64+FC_TRA_RAIL_HST_E!H64+FC_TRA_RAIL_FRT_E!H64</f>
        <v>0</v>
      </c>
      <c r="I64" s="52">
        <f>FC_TRA_RAIL_MTU_E!I64+FC_TRA_RAIL_CPT_E!I64+FC_TRA_RAIL_HST_E!I64+FC_TRA_RAIL_FRT_E!I64</f>
        <v>0</v>
      </c>
      <c r="J64" s="52">
        <f>FC_TRA_RAIL_MTU_E!J64+FC_TRA_RAIL_CPT_E!J64+FC_TRA_RAIL_HST_E!J64+FC_TRA_RAIL_FRT_E!J64</f>
        <v>0</v>
      </c>
      <c r="K64" s="52">
        <f>FC_TRA_RAIL_MTU_E!K64+FC_TRA_RAIL_CPT_E!K64+FC_TRA_RAIL_HST_E!K64+FC_TRA_RAIL_FRT_E!K64</f>
        <v>0</v>
      </c>
      <c r="L64" s="52">
        <f>FC_TRA_RAIL_MTU_E!L64+FC_TRA_RAIL_CPT_E!L64+FC_TRA_RAIL_HST_E!L64+FC_TRA_RAIL_FRT_E!L64</f>
        <v>0</v>
      </c>
      <c r="M64" s="52">
        <f>FC_TRA_RAIL_MTU_E!M64+FC_TRA_RAIL_CPT_E!M64+FC_TRA_RAIL_HST_E!M64+FC_TRA_RAIL_FRT_E!M64</f>
        <v>0</v>
      </c>
      <c r="N64" s="52">
        <f>FC_TRA_RAIL_MTU_E!N64+FC_TRA_RAIL_CPT_E!N64+FC_TRA_RAIL_HST_E!N64+FC_TRA_RAIL_FRT_E!N64</f>
        <v>0</v>
      </c>
      <c r="O64" s="52">
        <f>FC_TRA_RAIL_MTU_E!O64+FC_TRA_RAIL_CPT_E!O64+FC_TRA_RAIL_HST_E!O64+FC_TRA_RAIL_FRT_E!O64</f>
        <v>0</v>
      </c>
      <c r="P64" s="52">
        <f>FC_TRA_RAIL_MTU_E!P64+FC_TRA_RAIL_CPT_E!P64+FC_TRA_RAIL_HST_E!P64+FC_TRA_RAIL_FRT_E!P64</f>
        <v>0</v>
      </c>
      <c r="Q64" s="52">
        <f>FC_TRA_RAIL_MTU_E!Q64+FC_TRA_RAIL_CPT_E!Q64+FC_TRA_RAIL_HST_E!Q64+FC_TRA_RAIL_FRT_E!Q64</f>
        <v>0</v>
      </c>
      <c r="R64" s="52">
        <f>FC_TRA_RAIL_MTU_E!R64+FC_TRA_RAIL_CPT_E!R64+FC_TRA_RAIL_HST_E!R64+FC_TRA_RAIL_FRT_E!R64</f>
        <v>0</v>
      </c>
      <c r="S64" s="52">
        <f>FC_TRA_RAIL_MTU_E!S64+FC_TRA_RAIL_CPT_E!S64+FC_TRA_RAIL_HST_E!S64+FC_TRA_RAIL_FRT_E!S64</f>
        <v>0</v>
      </c>
      <c r="T64" s="52">
        <f>FC_TRA_RAIL_MTU_E!T64+FC_TRA_RAIL_CPT_E!T64+FC_TRA_RAIL_HST_E!T64+FC_TRA_RAIL_FRT_E!T64</f>
        <v>0</v>
      </c>
      <c r="U64" s="52">
        <f>FC_TRA_RAIL_MTU_E!U64+FC_TRA_RAIL_CPT_E!U64+FC_TRA_RAIL_HST_E!U64+FC_TRA_RAIL_FRT_E!U64</f>
        <v>0</v>
      </c>
      <c r="V64" s="52">
        <f>FC_TRA_RAIL_MTU_E!V64+FC_TRA_RAIL_CPT_E!V64+FC_TRA_RAIL_HST_E!V64+FC_TRA_RAIL_FRT_E!V64</f>
        <v>0</v>
      </c>
      <c r="W64" s="52">
        <f>FC_TRA_RAIL_MTU_E!W64+FC_TRA_RAIL_CPT_E!W64+FC_TRA_RAIL_HST_E!W64+FC_TRA_RAIL_FRT_E!W64</f>
        <v>0</v>
      </c>
      <c r="X64" s="52">
        <f>FC_TRA_RAIL_MTU_E!X64+FC_TRA_RAIL_CPT_E!X64+FC_TRA_RAIL_HST_E!X64+FC_TRA_RAIL_FRT_E!X64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FC_TRA_RAIL_MTU_E!C65+FC_TRA_RAIL_CPT_E!C65+FC_TRA_RAIL_HST_E!C65+FC_TRA_RAIL_FRT_E!C65</f>
        <v>0</v>
      </c>
      <c r="D65" s="52">
        <f>FC_TRA_RAIL_MTU_E!D65+FC_TRA_RAIL_CPT_E!D65+FC_TRA_RAIL_HST_E!D65+FC_TRA_RAIL_FRT_E!D65</f>
        <v>0</v>
      </c>
      <c r="E65" s="52">
        <f>FC_TRA_RAIL_MTU_E!E65+FC_TRA_RAIL_CPT_E!E65+FC_TRA_RAIL_HST_E!E65+FC_TRA_RAIL_FRT_E!E65</f>
        <v>0</v>
      </c>
      <c r="F65" s="52">
        <f>FC_TRA_RAIL_MTU_E!F65+FC_TRA_RAIL_CPT_E!F65+FC_TRA_RAIL_HST_E!F65+FC_TRA_RAIL_FRT_E!F65</f>
        <v>0</v>
      </c>
      <c r="G65" s="52">
        <f>FC_TRA_RAIL_MTU_E!G65+FC_TRA_RAIL_CPT_E!G65+FC_TRA_RAIL_HST_E!G65+FC_TRA_RAIL_FRT_E!G65</f>
        <v>0</v>
      </c>
      <c r="H65" s="52">
        <f>FC_TRA_RAIL_MTU_E!H65+FC_TRA_RAIL_CPT_E!H65+FC_TRA_RAIL_HST_E!H65+FC_TRA_RAIL_FRT_E!H65</f>
        <v>0</v>
      </c>
      <c r="I65" s="52">
        <f>FC_TRA_RAIL_MTU_E!I65+FC_TRA_RAIL_CPT_E!I65+FC_TRA_RAIL_HST_E!I65+FC_TRA_RAIL_FRT_E!I65</f>
        <v>0</v>
      </c>
      <c r="J65" s="52">
        <f>FC_TRA_RAIL_MTU_E!J65+FC_TRA_RAIL_CPT_E!J65+FC_TRA_RAIL_HST_E!J65+FC_TRA_RAIL_FRT_E!J65</f>
        <v>0</v>
      </c>
      <c r="K65" s="52">
        <f>FC_TRA_RAIL_MTU_E!K65+FC_TRA_RAIL_CPT_E!K65+FC_TRA_RAIL_HST_E!K65+FC_TRA_RAIL_FRT_E!K65</f>
        <v>0</v>
      </c>
      <c r="L65" s="52">
        <f>FC_TRA_RAIL_MTU_E!L65+FC_TRA_RAIL_CPT_E!L65+FC_TRA_RAIL_HST_E!L65+FC_TRA_RAIL_FRT_E!L65</f>
        <v>0</v>
      </c>
      <c r="M65" s="52">
        <f>FC_TRA_RAIL_MTU_E!M65+FC_TRA_RAIL_CPT_E!M65+FC_TRA_RAIL_HST_E!M65+FC_TRA_RAIL_FRT_E!M65</f>
        <v>0</v>
      </c>
      <c r="N65" s="52">
        <f>FC_TRA_RAIL_MTU_E!N65+FC_TRA_RAIL_CPT_E!N65+FC_TRA_RAIL_HST_E!N65+FC_TRA_RAIL_FRT_E!N65</f>
        <v>0</v>
      </c>
      <c r="O65" s="52">
        <f>FC_TRA_RAIL_MTU_E!O65+FC_TRA_RAIL_CPT_E!O65+FC_TRA_RAIL_HST_E!O65+FC_TRA_RAIL_FRT_E!O65</f>
        <v>0</v>
      </c>
      <c r="P65" s="52">
        <f>FC_TRA_RAIL_MTU_E!P65+FC_TRA_RAIL_CPT_E!P65+FC_TRA_RAIL_HST_E!P65+FC_TRA_RAIL_FRT_E!P65</f>
        <v>0</v>
      </c>
      <c r="Q65" s="52">
        <f>FC_TRA_RAIL_MTU_E!Q65+FC_TRA_RAIL_CPT_E!Q65+FC_TRA_RAIL_HST_E!Q65+FC_TRA_RAIL_FRT_E!Q65</f>
        <v>0</v>
      </c>
      <c r="R65" s="52">
        <f>FC_TRA_RAIL_MTU_E!R65+FC_TRA_RAIL_CPT_E!R65+FC_TRA_RAIL_HST_E!R65+FC_TRA_RAIL_FRT_E!R65</f>
        <v>0</v>
      </c>
      <c r="S65" s="52">
        <f>FC_TRA_RAIL_MTU_E!S65+FC_TRA_RAIL_CPT_E!S65+FC_TRA_RAIL_HST_E!S65+FC_TRA_RAIL_FRT_E!S65</f>
        <v>0</v>
      </c>
      <c r="T65" s="52">
        <f>FC_TRA_RAIL_MTU_E!T65+FC_TRA_RAIL_CPT_E!T65+FC_TRA_RAIL_HST_E!T65+FC_TRA_RAIL_FRT_E!T65</f>
        <v>0</v>
      </c>
      <c r="U65" s="52">
        <f>FC_TRA_RAIL_MTU_E!U65+FC_TRA_RAIL_CPT_E!U65+FC_TRA_RAIL_HST_E!U65+FC_TRA_RAIL_FRT_E!U65</f>
        <v>0</v>
      </c>
      <c r="V65" s="52">
        <f>FC_TRA_RAIL_MTU_E!V65+FC_TRA_RAIL_CPT_E!V65+FC_TRA_RAIL_HST_E!V65+FC_TRA_RAIL_FRT_E!V65</f>
        <v>0</v>
      </c>
      <c r="W65" s="52">
        <f>FC_TRA_RAIL_MTU_E!W65+FC_TRA_RAIL_CPT_E!W65+FC_TRA_RAIL_HST_E!W65+FC_TRA_RAIL_FRT_E!W65</f>
        <v>0</v>
      </c>
      <c r="X65" s="52">
        <f>FC_TRA_RAIL_MTU_E!X65+FC_TRA_RAIL_CPT_E!X65+FC_TRA_RAIL_HST_E!X65+FC_TRA_RAIL_FRT_E!X65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FC_TRA_RAIL_MTU_E!C66+FC_TRA_RAIL_CPT_E!C66+FC_TRA_RAIL_HST_E!C66+FC_TRA_RAIL_FRT_E!C66</f>
        <v>0</v>
      </c>
      <c r="D66" s="52">
        <f>FC_TRA_RAIL_MTU_E!D66+FC_TRA_RAIL_CPT_E!D66+FC_TRA_RAIL_HST_E!D66+FC_TRA_RAIL_FRT_E!D66</f>
        <v>0</v>
      </c>
      <c r="E66" s="52">
        <f>FC_TRA_RAIL_MTU_E!E66+FC_TRA_RAIL_CPT_E!E66+FC_TRA_RAIL_HST_E!E66+FC_TRA_RAIL_FRT_E!E66</f>
        <v>0</v>
      </c>
      <c r="F66" s="52">
        <f>FC_TRA_RAIL_MTU_E!F66+FC_TRA_RAIL_CPT_E!F66+FC_TRA_RAIL_HST_E!F66+FC_TRA_RAIL_FRT_E!F66</f>
        <v>0</v>
      </c>
      <c r="G66" s="52">
        <f>FC_TRA_RAIL_MTU_E!G66+FC_TRA_RAIL_CPT_E!G66+FC_TRA_RAIL_HST_E!G66+FC_TRA_RAIL_FRT_E!G66</f>
        <v>0</v>
      </c>
      <c r="H66" s="52">
        <f>FC_TRA_RAIL_MTU_E!H66+FC_TRA_RAIL_CPT_E!H66+FC_TRA_RAIL_HST_E!H66+FC_TRA_RAIL_FRT_E!H66</f>
        <v>0</v>
      </c>
      <c r="I66" s="52">
        <f>FC_TRA_RAIL_MTU_E!I66+FC_TRA_RAIL_CPT_E!I66+FC_TRA_RAIL_HST_E!I66+FC_TRA_RAIL_FRT_E!I66</f>
        <v>0</v>
      </c>
      <c r="J66" s="52">
        <f>FC_TRA_RAIL_MTU_E!J66+FC_TRA_RAIL_CPT_E!J66+FC_TRA_RAIL_HST_E!J66+FC_TRA_RAIL_FRT_E!J66</f>
        <v>0</v>
      </c>
      <c r="K66" s="52">
        <f>FC_TRA_RAIL_MTU_E!K66+FC_TRA_RAIL_CPT_E!K66+FC_TRA_RAIL_HST_E!K66+FC_TRA_RAIL_FRT_E!K66</f>
        <v>0</v>
      </c>
      <c r="L66" s="52">
        <f>FC_TRA_RAIL_MTU_E!L66+FC_TRA_RAIL_CPT_E!L66+FC_TRA_RAIL_HST_E!L66+FC_TRA_RAIL_FRT_E!L66</f>
        <v>0</v>
      </c>
      <c r="M66" s="52">
        <f>FC_TRA_RAIL_MTU_E!M66+FC_TRA_RAIL_CPT_E!M66+FC_TRA_RAIL_HST_E!M66+FC_TRA_RAIL_FRT_E!M66</f>
        <v>0</v>
      </c>
      <c r="N66" s="52">
        <f>FC_TRA_RAIL_MTU_E!N66+FC_TRA_RAIL_CPT_E!N66+FC_TRA_RAIL_HST_E!N66+FC_TRA_RAIL_FRT_E!N66</f>
        <v>0</v>
      </c>
      <c r="O66" s="52">
        <f>FC_TRA_RAIL_MTU_E!O66+FC_TRA_RAIL_CPT_E!O66+FC_TRA_RAIL_HST_E!O66+FC_TRA_RAIL_FRT_E!O66</f>
        <v>0</v>
      </c>
      <c r="P66" s="52">
        <f>FC_TRA_RAIL_MTU_E!P66+FC_TRA_RAIL_CPT_E!P66+FC_TRA_RAIL_HST_E!P66+FC_TRA_RAIL_FRT_E!P66</f>
        <v>0</v>
      </c>
      <c r="Q66" s="52">
        <f>FC_TRA_RAIL_MTU_E!Q66+FC_TRA_RAIL_CPT_E!Q66+FC_TRA_RAIL_HST_E!Q66+FC_TRA_RAIL_FRT_E!Q66</f>
        <v>0</v>
      </c>
      <c r="R66" s="52">
        <f>FC_TRA_RAIL_MTU_E!R66+FC_TRA_RAIL_CPT_E!R66+FC_TRA_RAIL_HST_E!R66+FC_TRA_RAIL_FRT_E!R66</f>
        <v>0</v>
      </c>
      <c r="S66" s="52">
        <f>FC_TRA_RAIL_MTU_E!S66+FC_TRA_RAIL_CPT_E!S66+FC_TRA_RAIL_HST_E!S66+FC_TRA_RAIL_FRT_E!S66</f>
        <v>0</v>
      </c>
      <c r="T66" s="52">
        <f>FC_TRA_RAIL_MTU_E!T66+FC_TRA_RAIL_CPT_E!T66+FC_TRA_RAIL_HST_E!T66+FC_TRA_RAIL_FRT_E!T66</f>
        <v>0</v>
      </c>
      <c r="U66" s="52">
        <f>FC_TRA_RAIL_MTU_E!U66+FC_TRA_RAIL_CPT_E!U66+FC_TRA_RAIL_HST_E!U66+FC_TRA_RAIL_FRT_E!U66</f>
        <v>0</v>
      </c>
      <c r="V66" s="52">
        <f>FC_TRA_RAIL_MTU_E!V66+FC_TRA_RAIL_CPT_E!V66+FC_TRA_RAIL_HST_E!V66+FC_TRA_RAIL_FRT_E!V66</f>
        <v>0</v>
      </c>
      <c r="W66" s="52">
        <f>FC_TRA_RAIL_MTU_E!W66+FC_TRA_RAIL_CPT_E!W66+FC_TRA_RAIL_HST_E!W66+FC_TRA_RAIL_FRT_E!W66</f>
        <v>0</v>
      </c>
      <c r="X66" s="52">
        <f>FC_TRA_RAIL_MTU_E!X66+FC_TRA_RAIL_CPT_E!X66+FC_TRA_RAIL_HST_E!X66+FC_TRA_RAIL_FRT_E!X66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FC_TRA_RAIL_MTU_E!C67+FC_TRA_RAIL_CPT_E!C67+FC_TRA_RAIL_HST_E!C67+FC_TRA_RAIL_FRT_E!C67</f>
        <v>0</v>
      </c>
      <c r="D67" s="52">
        <f>FC_TRA_RAIL_MTU_E!D67+FC_TRA_RAIL_CPT_E!D67+FC_TRA_RAIL_HST_E!D67+FC_TRA_RAIL_FRT_E!D67</f>
        <v>0</v>
      </c>
      <c r="E67" s="52">
        <f>FC_TRA_RAIL_MTU_E!E67+FC_TRA_RAIL_CPT_E!E67+FC_TRA_RAIL_HST_E!E67+FC_TRA_RAIL_FRT_E!E67</f>
        <v>0</v>
      </c>
      <c r="F67" s="52">
        <f>FC_TRA_RAIL_MTU_E!F67+FC_TRA_RAIL_CPT_E!F67+FC_TRA_RAIL_HST_E!F67+FC_TRA_RAIL_FRT_E!F67</f>
        <v>0</v>
      </c>
      <c r="G67" s="52">
        <f>FC_TRA_RAIL_MTU_E!G67+FC_TRA_RAIL_CPT_E!G67+FC_TRA_RAIL_HST_E!G67+FC_TRA_RAIL_FRT_E!G67</f>
        <v>0</v>
      </c>
      <c r="H67" s="52">
        <f>FC_TRA_RAIL_MTU_E!H67+FC_TRA_RAIL_CPT_E!H67+FC_TRA_RAIL_HST_E!H67+FC_TRA_RAIL_FRT_E!H67</f>
        <v>0</v>
      </c>
      <c r="I67" s="52">
        <f>FC_TRA_RAIL_MTU_E!I67+FC_TRA_RAIL_CPT_E!I67+FC_TRA_RAIL_HST_E!I67+FC_TRA_RAIL_FRT_E!I67</f>
        <v>0</v>
      </c>
      <c r="J67" s="52">
        <f>FC_TRA_RAIL_MTU_E!J67+FC_TRA_RAIL_CPT_E!J67+FC_TRA_RAIL_HST_E!J67+FC_TRA_RAIL_FRT_E!J67</f>
        <v>0</v>
      </c>
      <c r="K67" s="52">
        <f>FC_TRA_RAIL_MTU_E!K67+FC_TRA_RAIL_CPT_E!K67+FC_TRA_RAIL_HST_E!K67+FC_TRA_RAIL_FRT_E!K67</f>
        <v>0</v>
      </c>
      <c r="L67" s="52">
        <f>FC_TRA_RAIL_MTU_E!L67+FC_TRA_RAIL_CPT_E!L67+FC_TRA_RAIL_HST_E!L67+FC_TRA_RAIL_FRT_E!L67</f>
        <v>0</v>
      </c>
      <c r="M67" s="52">
        <f>FC_TRA_RAIL_MTU_E!M67+FC_TRA_RAIL_CPT_E!M67+FC_TRA_RAIL_HST_E!M67+FC_TRA_RAIL_FRT_E!M67</f>
        <v>0</v>
      </c>
      <c r="N67" s="52">
        <f>FC_TRA_RAIL_MTU_E!N67+FC_TRA_RAIL_CPT_E!N67+FC_TRA_RAIL_HST_E!N67+FC_TRA_RAIL_FRT_E!N67</f>
        <v>0</v>
      </c>
      <c r="O67" s="52">
        <f>FC_TRA_RAIL_MTU_E!O67+FC_TRA_RAIL_CPT_E!O67+FC_TRA_RAIL_HST_E!O67+FC_TRA_RAIL_FRT_E!O67</f>
        <v>0</v>
      </c>
      <c r="P67" s="52">
        <f>FC_TRA_RAIL_MTU_E!P67+FC_TRA_RAIL_CPT_E!P67+FC_TRA_RAIL_HST_E!P67+FC_TRA_RAIL_FRT_E!P67</f>
        <v>0</v>
      </c>
      <c r="Q67" s="52">
        <f>FC_TRA_RAIL_MTU_E!Q67+FC_TRA_RAIL_CPT_E!Q67+FC_TRA_RAIL_HST_E!Q67+FC_TRA_RAIL_FRT_E!Q67</f>
        <v>0</v>
      </c>
      <c r="R67" s="52">
        <f>FC_TRA_RAIL_MTU_E!R67+FC_TRA_RAIL_CPT_E!R67+FC_TRA_RAIL_HST_E!R67+FC_TRA_RAIL_FRT_E!R67</f>
        <v>0</v>
      </c>
      <c r="S67" s="52">
        <f>FC_TRA_RAIL_MTU_E!S67+FC_TRA_RAIL_CPT_E!S67+FC_TRA_RAIL_HST_E!S67+FC_TRA_RAIL_FRT_E!S67</f>
        <v>0</v>
      </c>
      <c r="T67" s="52">
        <f>FC_TRA_RAIL_MTU_E!T67+FC_TRA_RAIL_CPT_E!T67+FC_TRA_RAIL_HST_E!T67+FC_TRA_RAIL_FRT_E!T67</f>
        <v>0</v>
      </c>
      <c r="U67" s="52">
        <f>FC_TRA_RAIL_MTU_E!U67+FC_TRA_RAIL_CPT_E!U67+FC_TRA_RAIL_HST_E!U67+FC_TRA_RAIL_FRT_E!U67</f>
        <v>0</v>
      </c>
      <c r="V67" s="52">
        <f>FC_TRA_RAIL_MTU_E!V67+FC_TRA_RAIL_CPT_E!V67+FC_TRA_RAIL_HST_E!V67+FC_TRA_RAIL_FRT_E!V67</f>
        <v>0</v>
      </c>
      <c r="W67" s="52">
        <f>FC_TRA_RAIL_MTU_E!W67+FC_TRA_RAIL_CPT_E!W67+FC_TRA_RAIL_HST_E!W67+FC_TRA_RAIL_FRT_E!W67</f>
        <v>0</v>
      </c>
      <c r="X67" s="52">
        <f>FC_TRA_RAIL_MTU_E!X67+FC_TRA_RAIL_CPT_E!X67+FC_TRA_RAIL_HST_E!X67+FC_TRA_RAIL_FRT_E!X67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FC_TRA_RAIL_MTU_E!C68+FC_TRA_RAIL_CPT_E!C68+FC_TRA_RAIL_HST_E!C68+FC_TRA_RAIL_FRT_E!C68</f>
        <v>0</v>
      </c>
      <c r="D68" s="52">
        <f>FC_TRA_RAIL_MTU_E!D68+FC_TRA_RAIL_CPT_E!D68+FC_TRA_RAIL_HST_E!D68+FC_TRA_RAIL_FRT_E!D68</f>
        <v>0</v>
      </c>
      <c r="E68" s="52">
        <f>FC_TRA_RAIL_MTU_E!E68+FC_TRA_RAIL_CPT_E!E68+FC_TRA_RAIL_HST_E!E68+FC_TRA_RAIL_FRT_E!E68</f>
        <v>0</v>
      </c>
      <c r="F68" s="52">
        <f>FC_TRA_RAIL_MTU_E!F68+FC_TRA_RAIL_CPT_E!F68+FC_TRA_RAIL_HST_E!F68+FC_TRA_RAIL_FRT_E!F68</f>
        <v>0</v>
      </c>
      <c r="G68" s="52">
        <f>FC_TRA_RAIL_MTU_E!G68+FC_TRA_RAIL_CPT_E!G68+FC_TRA_RAIL_HST_E!G68+FC_TRA_RAIL_FRT_E!G68</f>
        <v>0</v>
      </c>
      <c r="H68" s="52">
        <f>FC_TRA_RAIL_MTU_E!H68+FC_TRA_RAIL_CPT_E!H68+FC_TRA_RAIL_HST_E!H68+FC_TRA_RAIL_FRT_E!H68</f>
        <v>0</v>
      </c>
      <c r="I68" s="52">
        <f>FC_TRA_RAIL_MTU_E!I68+FC_TRA_RAIL_CPT_E!I68+FC_TRA_RAIL_HST_E!I68+FC_TRA_RAIL_FRT_E!I68</f>
        <v>0</v>
      </c>
      <c r="J68" s="52">
        <f>FC_TRA_RAIL_MTU_E!J68+FC_TRA_RAIL_CPT_E!J68+FC_TRA_RAIL_HST_E!J68+FC_TRA_RAIL_FRT_E!J68</f>
        <v>0</v>
      </c>
      <c r="K68" s="52">
        <f>FC_TRA_RAIL_MTU_E!K68+FC_TRA_RAIL_CPT_E!K68+FC_TRA_RAIL_HST_E!K68+FC_TRA_RAIL_FRT_E!K68</f>
        <v>0</v>
      </c>
      <c r="L68" s="52">
        <f>FC_TRA_RAIL_MTU_E!L68+FC_TRA_RAIL_CPT_E!L68+FC_TRA_RAIL_HST_E!L68+FC_TRA_RAIL_FRT_E!L68</f>
        <v>0</v>
      </c>
      <c r="M68" s="52">
        <f>FC_TRA_RAIL_MTU_E!M68+FC_TRA_RAIL_CPT_E!M68+FC_TRA_RAIL_HST_E!M68+FC_TRA_RAIL_FRT_E!M68</f>
        <v>0</v>
      </c>
      <c r="N68" s="52">
        <f>FC_TRA_RAIL_MTU_E!N68+FC_TRA_RAIL_CPT_E!N68+FC_TRA_RAIL_HST_E!N68+FC_TRA_RAIL_FRT_E!N68</f>
        <v>0</v>
      </c>
      <c r="O68" s="52">
        <f>FC_TRA_RAIL_MTU_E!O68+FC_TRA_RAIL_CPT_E!O68+FC_TRA_RAIL_HST_E!O68+FC_TRA_RAIL_FRT_E!O68</f>
        <v>0</v>
      </c>
      <c r="P68" s="52">
        <f>FC_TRA_RAIL_MTU_E!P68+FC_TRA_RAIL_CPT_E!P68+FC_TRA_RAIL_HST_E!P68+FC_TRA_RAIL_FRT_E!P68</f>
        <v>0</v>
      </c>
      <c r="Q68" s="52">
        <f>FC_TRA_RAIL_MTU_E!Q68+FC_TRA_RAIL_CPT_E!Q68+FC_TRA_RAIL_HST_E!Q68+FC_TRA_RAIL_FRT_E!Q68</f>
        <v>0</v>
      </c>
      <c r="R68" s="52">
        <f>FC_TRA_RAIL_MTU_E!R68+FC_TRA_RAIL_CPT_E!R68+FC_TRA_RAIL_HST_E!R68+FC_TRA_RAIL_FRT_E!R68</f>
        <v>0</v>
      </c>
      <c r="S68" s="52">
        <f>FC_TRA_RAIL_MTU_E!S68+FC_TRA_RAIL_CPT_E!S68+FC_TRA_RAIL_HST_E!S68+FC_TRA_RAIL_FRT_E!S68</f>
        <v>0</v>
      </c>
      <c r="T68" s="52">
        <f>FC_TRA_RAIL_MTU_E!T68+FC_TRA_RAIL_CPT_E!T68+FC_TRA_RAIL_HST_E!T68+FC_TRA_RAIL_FRT_E!T68</f>
        <v>0</v>
      </c>
      <c r="U68" s="52">
        <f>FC_TRA_RAIL_MTU_E!U68+FC_TRA_RAIL_CPT_E!U68+FC_TRA_RAIL_HST_E!U68+FC_TRA_RAIL_FRT_E!U68</f>
        <v>0</v>
      </c>
      <c r="V68" s="52">
        <f>FC_TRA_RAIL_MTU_E!V68+FC_TRA_RAIL_CPT_E!V68+FC_TRA_RAIL_HST_E!V68+FC_TRA_RAIL_FRT_E!V68</f>
        <v>0</v>
      </c>
      <c r="W68" s="52">
        <f>FC_TRA_RAIL_MTU_E!W68+FC_TRA_RAIL_CPT_E!W68+FC_TRA_RAIL_HST_E!W68+FC_TRA_RAIL_FRT_E!W68</f>
        <v>0</v>
      </c>
      <c r="X68" s="52">
        <f>FC_TRA_RAIL_MTU_E!X68+FC_TRA_RAIL_CPT_E!X68+FC_TRA_RAIL_HST_E!X68+FC_TRA_RAIL_FRT_E!X68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FC_TRA_RAIL_MTU_E!C69+FC_TRA_RAIL_CPT_E!C69+FC_TRA_RAIL_HST_E!C69+FC_TRA_RAIL_FRT_E!C69</f>
        <v>0</v>
      </c>
      <c r="D69" s="52">
        <f>FC_TRA_RAIL_MTU_E!D69+FC_TRA_RAIL_CPT_E!D69+FC_TRA_RAIL_HST_E!D69+FC_TRA_RAIL_FRT_E!D69</f>
        <v>0</v>
      </c>
      <c r="E69" s="52">
        <f>FC_TRA_RAIL_MTU_E!E69+FC_TRA_RAIL_CPT_E!E69+FC_TRA_RAIL_HST_E!E69+FC_TRA_RAIL_FRT_E!E69</f>
        <v>0</v>
      </c>
      <c r="F69" s="52">
        <f>FC_TRA_RAIL_MTU_E!F69+FC_TRA_RAIL_CPT_E!F69+FC_TRA_RAIL_HST_E!F69+FC_TRA_RAIL_FRT_E!F69</f>
        <v>0</v>
      </c>
      <c r="G69" s="52">
        <f>FC_TRA_RAIL_MTU_E!G69+FC_TRA_RAIL_CPT_E!G69+FC_TRA_RAIL_HST_E!G69+FC_TRA_RAIL_FRT_E!G69</f>
        <v>0</v>
      </c>
      <c r="H69" s="52">
        <f>FC_TRA_RAIL_MTU_E!H69+FC_TRA_RAIL_CPT_E!H69+FC_TRA_RAIL_HST_E!H69+FC_TRA_RAIL_FRT_E!H69</f>
        <v>0</v>
      </c>
      <c r="I69" s="52">
        <f>FC_TRA_RAIL_MTU_E!I69+FC_TRA_RAIL_CPT_E!I69+FC_TRA_RAIL_HST_E!I69+FC_TRA_RAIL_FRT_E!I69</f>
        <v>0</v>
      </c>
      <c r="J69" s="52">
        <f>FC_TRA_RAIL_MTU_E!J69+FC_TRA_RAIL_CPT_E!J69+FC_TRA_RAIL_HST_E!J69+FC_TRA_RAIL_FRT_E!J69</f>
        <v>0</v>
      </c>
      <c r="K69" s="52">
        <f>FC_TRA_RAIL_MTU_E!K69+FC_TRA_RAIL_CPT_E!K69+FC_TRA_RAIL_HST_E!K69+FC_TRA_RAIL_FRT_E!K69</f>
        <v>0</v>
      </c>
      <c r="L69" s="52">
        <f>FC_TRA_RAIL_MTU_E!L69+FC_TRA_RAIL_CPT_E!L69+FC_TRA_RAIL_HST_E!L69+FC_TRA_RAIL_FRT_E!L69</f>
        <v>0</v>
      </c>
      <c r="M69" s="52">
        <f>FC_TRA_RAIL_MTU_E!M69+FC_TRA_RAIL_CPT_E!M69+FC_TRA_RAIL_HST_E!M69+FC_TRA_RAIL_FRT_E!M69</f>
        <v>0</v>
      </c>
      <c r="N69" s="52">
        <f>FC_TRA_RAIL_MTU_E!N69+FC_TRA_RAIL_CPT_E!N69+FC_TRA_RAIL_HST_E!N69+FC_TRA_RAIL_FRT_E!N69</f>
        <v>0</v>
      </c>
      <c r="O69" s="52">
        <f>FC_TRA_RAIL_MTU_E!O69+FC_TRA_RAIL_CPT_E!O69+FC_TRA_RAIL_HST_E!O69+FC_TRA_RAIL_FRT_E!O69</f>
        <v>0</v>
      </c>
      <c r="P69" s="52">
        <f>FC_TRA_RAIL_MTU_E!P69+FC_TRA_RAIL_CPT_E!P69+FC_TRA_RAIL_HST_E!P69+FC_TRA_RAIL_FRT_E!P69</f>
        <v>0</v>
      </c>
      <c r="Q69" s="52">
        <f>FC_TRA_RAIL_MTU_E!Q69+FC_TRA_RAIL_CPT_E!Q69+FC_TRA_RAIL_HST_E!Q69+FC_TRA_RAIL_FRT_E!Q69</f>
        <v>0</v>
      </c>
      <c r="R69" s="52">
        <f>FC_TRA_RAIL_MTU_E!R69+FC_TRA_RAIL_CPT_E!R69+FC_TRA_RAIL_HST_E!R69+FC_TRA_RAIL_FRT_E!R69</f>
        <v>0</v>
      </c>
      <c r="S69" s="52">
        <f>FC_TRA_RAIL_MTU_E!S69+FC_TRA_RAIL_CPT_E!S69+FC_TRA_RAIL_HST_E!S69+FC_TRA_RAIL_FRT_E!S69</f>
        <v>0</v>
      </c>
      <c r="T69" s="52">
        <f>FC_TRA_RAIL_MTU_E!T69+FC_TRA_RAIL_CPT_E!T69+FC_TRA_RAIL_HST_E!T69+FC_TRA_RAIL_FRT_E!T69</f>
        <v>0</v>
      </c>
      <c r="U69" s="52">
        <f>FC_TRA_RAIL_MTU_E!U69+FC_TRA_RAIL_CPT_E!U69+FC_TRA_RAIL_HST_E!U69+FC_TRA_RAIL_FRT_E!U69</f>
        <v>0</v>
      </c>
      <c r="V69" s="52">
        <f>FC_TRA_RAIL_MTU_E!V69+FC_TRA_RAIL_CPT_E!V69+FC_TRA_RAIL_HST_E!V69+FC_TRA_RAIL_FRT_E!V69</f>
        <v>0</v>
      </c>
      <c r="W69" s="52">
        <f>FC_TRA_RAIL_MTU_E!W69+FC_TRA_RAIL_CPT_E!W69+FC_TRA_RAIL_HST_E!W69+FC_TRA_RAIL_FRT_E!W69</f>
        <v>0</v>
      </c>
      <c r="X69" s="52">
        <f>FC_TRA_RAIL_MTU_E!X69+FC_TRA_RAIL_CPT_E!X69+FC_TRA_RAIL_HST_E!X69+FC_TRA_RAIL_FRT_E!X69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FC_TRA_RAIL_MTU_E!C70+FC_TRA_RAIL_CPT_E!C70+FC_TRA_RAIL_HST_E!C70+FC_TRA_RAIL_FRT_E!C70</f>
        <v>0</v>
      </c>
      <c r="D70" s="52">
        <f>FC_TRA_RAIL_MTU_E!D70+FC_TRA_RAIL_CPT_E!D70+FC_TRA_RAIL_HST_E!D70+FC_TRA_RAIL_FRT_E!D70</f>
        <v>0</v>
      </c>
      <c r="E70" s="52">
        <f>FC_TRA_RAIL_MTU_E!E70+FC_TRA_RAIL_CPT_E!E70+FC_TRA_RAIL_HST_E!E70+FC_TRA_RAIL_FRT_E!E70</f>
        <v>0</v>
      </c>
      <c r="F70" s="52">
        <f>FC_TRA_RAIL_MTU_E!F70+FC_TRA_RAIL_CPT_E!F70+FC_TRA_RAIL_HST_E!F70+FC_TRA_RAIL_FRT_E!F70</f>
        <v>0</v>
      </c>
      <c r="G70" s="52">
        <f>FC_TRA_RAIL_MTU_E!G70+FC_TRA_RAIL_CPT_E!G70+FC_TRA_RAIL_HST_E!G70+FC_TRA_RAIL_FRT_E!G70</f>
        <v>0</v>
      </c>
      <c r="H70" s="52">
        <f>FC_TRA_RAIL_MTU_E!H70+FC_TRA_RAIL_CPT_E!H70+FC_TRA_RAIL_HST_E!H70+FC_TRA_RAIL_FRT_E!H70</f>
        <v>0</v>
      </c>
      <c r="I70" s="52">
        <f>FC_TRA_RAIL_MTU_E!I70+FC_TRA_RAIL_CPT_E!I70+FC_TRA_RAIL_HST_E!I70+FC_TRA_RAIL_FRT_E!I70</f>
        <v>0</v>
      </c>
      <c r="J70" s="52">
        <f>FC_TRA_RAIL_MTU_E!J70+FC_TRA_RAIL_CPT_E!J70+FC_TRA_RAIL_HST_E!J70+FC_TRA_RAIL_FRT_E!J70</f>
        <v>0</v>
      </c>
      <c r="K70" s="52">
        <f>FC_TRA_RAIL_MTU_E!K70+FC_TRA_RAIL_CPT_E!K70+FC_TRA_RAIL_HST_E!K70+FC_TRA_RAIL_FRT_E!K70</f>
        <v>0</v>
      </c>
      <c r="L70" s="52">
        <f>FC_TRA_RAIL_MTU_E!L70+FC_TRA_RAIL_CPT_E!L70+FC_TRA_RAIL_HST_E!L70+FC_TRA_RAIL_FRT_E!L70</f>
        <v>0</v>
      </c>
      <c r="M70" s="52">
        <f>FC_TRA_RAIL_MTU_E!M70+FC_TRA_RAIL_CPT_E!M70+FC_TRA_RAIL_HST_E!M70+FC_TRA_RAIL_FRT_E!M70</f>
        <v>0</v>
      </c>
      <c r="N70" s="52">
        <f>FC_TRA_RAIL_MTU_E!N70+FC_TRA_RAIL_CPT_E!N70+FC_TRA_RAIL_HST_E!N70+FC_TRA_RAIL_FRT_E!N70</f>
        <v>0</v>
      </c>
      <c r="O70" s="52">
        <f>FC_TRA_RAIL_MTU_E!O70+FC_TRA_RAIL_CPT_E!O70+FC_TRA_RAIL_HST_E!O70+FC_TRA_RAIL_FRT_E!O70</f>
        <v>0</v>
      </c>
      <c r="P70" s="52">
        <f>FC_TRA_RAIL_MTU_E!P70+FC_TRA_RAIL_CPT_E!P70+FC_TRA_RAIL_HST_E!P70+FC_TRA_RAIL_FRT_E!P70</f>
        <v>0</v>
      </c>
      <c r="Q70" s="52">
        <f>FC_TRA_RAIL_MTU_E!Q70+FC_TRA_RAIL_CPT_E!Q70+FC_TRA_RAIL_HST_E!Q70+FC_TRA_RAIL_FRT_E!Q70</f>
        <v>0</v>
      </c>
      <c r="R70" s="52">
        <f>FC_TRA_RAIL_MTU_E!R70+FC_TRA_RAIL_CPT_E!R70+FC_TRA_RAIL_HST_E!R70+FC_TRA_RAIL_FRT_E!R70</f>
        <v>0</v>
      </c>
      <c r="S70" s="52">
        <f>FC_TRA_RAIL_MTU_E!S70+FC_TRA_RAIL_CPT_E!S70+FC_TRA_RAIL_HST_E!S70+FC_TRA_RAIL_FRT_E!S70</f>
        <v>0</v>
      </c>
      <c r="T70" s="52">
        <f>FC_TRA_RAIL_MTU_E!T70+FC_TRA_RAIL_CPT_E!T70+FC_TRA_RAIL_HST_E!T70+FC_TRA_RAIL_FRT_E!T70</f>
        <v>0</v>
      </c>
      <c r="U70" s="52">
        <f>FC_TRA_RAIL_MTU_E!U70+FC_TRA_RAIL_CPT_E!U70+FC_TRA_RAIL_HST_E!U70+FC_TRA_RAIL_FRT_E!U70</f>
        <v>0</v>
      </c>
      <c r="V70" s="52">
        <f>FC_TRA_RAIL_MTU_E!V70+FC_TRA_RAIL_CPT_E!V70+FC_TRA_RAIL_HST_E!V70+FC_TRA_RAIL_FRT_E!V70</f>
        <v>0</v>
      </c>
      <c r="W70" s="52">
        <f>FC_TRA_RAIL_MTU_E!W70+FC_TRA_RAIL_CPT_E!W70+FC_TRA_RAIL_HST_E!W70+FC_TRA_RAIL_FRT_E!W70</f>
        <v>0</v>
      </c>
      <c r="X70" s="52">
        <f>FC_TRA_RAIL_MTU_E!X70+FC_TRA_RAIL_CPT_E!X70+FC_TRA_RAIL_HST_E!X70+FC_TRA_RAIL_FRT_E!X70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FC_TRA_RAIL_MTU_E!C71+FC_TRA_RAIL_CPT_E!C71+FC_TRA_RAIL_HST_E!C71+FC_TRA_RAIL_FRT_E!C71</f>
        <v>0</v>
      </c>
      <c r="D71" s="52">
        <f>FC_TRA_RAIL_MTU_E!D71+FC_TRA_RAIL_CPT_E!D71+FC_TRA_RAIL_HST_E!D71+FC_TRA_RAIL_FRT_E!D71</f>
        <v>0</v>
      </c>
      <c r="E71" s="52">
        <f>FC_TRA_RAIL_MTU_E!E71+FC_TRA_RAIL_CPT_E!E71+FC_TRA_RAIL_HST_E!E71+FC_TRA_RAIL_FRT_E!E71</f>
        <v>0</v>
      </c>
      <c r="F71" s="52">
        <f>FC_TRA_RAIL_MTU_E!F71+FC_TRA_RAIL_CPT_E!F71+FC_TRA_RAIL_HST_E!F71+FC_TRA_RAIL_FRT_E!F71</f>
        <v>0</v>
      </c>
      <c r="G71" s="52">
        <f>FC_TRA_RAIL_MTU_E!G71+FC_TRA_RAIL_CPT_E!G71+FC_TRA_RAIL_HST_E!G71+FC_TRA_RAIL_FRT_E!G71</f>
        <v>0</v>
      </c>
      <c r="H71" s="52">
        <f>FC_TRA_RAIL_MTU_E!H71+FC_TRA_RAIL_CPT_E!H71+FC_TRA_RAIL_HST_E!H71+FC_TRA_RAIL_FRT_E!H71</f>
        <v>0</v>
      </c>
      <c r="I71" s="52">
        <f>FC_TRA_RAIL_MTU_E!I71+FC_TRA_RAIL_CPT_E!I71+FC_TRA_RAIL_HST_E!I71+FC_TRA_RAIL_FRT_E!I71</f>
        <v>0</v>
      </c>
      <c r="J71" s="52">
        <f>FC_TRA_RAIL_MTU_E!J71+FC_TRA_RAIL_CPT_E!J71+FC_TRA_RAIL_HST_E!J71+FC_TRA_RAIL_FRT_E!J71</f>
        <v>0</v>
      </c>
      <c r="K71" s="52">
        <f>FC_TRA_RAIL_MTU_E!K71+FC_TRA_RAIL_CPT_E!K71+FC_TRA_RAIL_HST_E!K71+FC_TRA_RAIL_FRT_E!K71</f>
        <v>0</v>
      </c>
      <c r="L71" s="52">
        <f>FC_TRA_RAIL_MTU_E!L71+FC_TRA_RAIL_CPT_E!L71+FC_TRA_RAIL_HST_E!L71+FC_TRA_RAIL_FRT_E!L71</f>
        <v>0</v>
      </c>
      <c r="M71" s="52">
        <f>FC_TRA_RAIL_MTU_E!M71+FC_TRA_RAIL_CPT_E!M71+FC_TRA_RAIL_HST_E!M71+FC_TRA_RAIL_FRT_E!M71</f>
        <v>0</v>
      </c>
      <c r="N71" s="52">
        <f>FC_TRA_RAIL_MTU_E!N71+FC_TRA_RAIL_CPT_E!N71+FC_TRA_RAIL_HST_E!N71+FC_TRA_RAIL_FRT_E!N71</f>
        <v>0</v>
      </c>
      <c r="O71" s="52">
        <f>FC_TRA_RAIL_MTU_E!O71+FC_TRA_RAIL_CPT_E!O71+FC_TRA_RAIL_HST_E!O71+FC_TRA_RAIL_FRT_E!O71</f>
        <v>0</v>
      </c>
      <c r="P71" s="52">
        <f>FC_TRA_RAIL_MTU_E!P71+FC_TRA_RAIL_CPT_E!P71+FC_TRA_RAIL_HST_E!P71+FC_TRA_RAIL_FRT_E!P71</f>
        <v>0</v>
      </c>
      <c r="Q71" s="52">
        <f>FC_TRA_RAIL_MTU_E!Q71+FC_TRA_RAIL_CPT_E!Q71+FC_TRA_RAIL_HST_E!Q71+FC_TRA_RAIL_FRT_E!Q71</f>
        <v>0</v>
      </c>
      <c r="R71" s="52">
        <f>FC_TRA_RAIL_MTU_E!R71+FC_TRA_RAIL_CPT_E!R71+FC_TRA_RAIL_HST_E!R71+FC_TRA_RAIL_FRT_E!R71</f>
        <v>0</v>
      </c>
      <c r="S71" s="52">
        <f>FC_TRA_RAIL_MTU_E!S71+FC_TRA_RAIL_CPT_E!S71+FC_TRA_RAIL_HST_E!S71+FC_TRA_RAIL_FRT_E!S71</f>
        <v>0</v>
      </c>
      <c r="T71" s="52">
        <f>FC_TRA_RAIL_MTU_E!T71+FC_TRA_RAIL_CPT_E!T71+FC_TRA_RAIL_HST_E!T71+FC_TRA_RAIL_FRT_E!T71</f>
        <v>0</v>
      </c>
      <c r="U71" s="52">
        <f>FC_TRA_RAIL_MTU_E!U71+FC_TRA_RAIL_CPT_E!U71+FC_TRA_RAIL_HST_E!U71+FC_TRA_RAIL_FRT_E!U71</f>
        <v>0</v>
      </c>
      <c r="V71" s="52">
        <f>FC_TRA_RAIL_MTU_E!V71+FC_TRA_RAIL_CPT_E!V71+FC_TRA_RAIL_HST_E!V71+FC_TRA_RAIL_FRT_E!V71</f>
        <v>0</v>
      </c>
      <c r="W71" s="52">
        <f>FC_TRA_RAIL_MTU_E!W71+FC_TRA_RAIL_CPT_E!W71+FC_TRA_RAIL_HST_E!W71+FC_TRA_RAIL_FRT_E!W71</f>
        <v>0</v>
      </c>
      <c r="X71" s="52">
        <f>FC_TRA_RAIL_MTU_E!X71+FC_TRA_RAIL_CPT_E!X71+FC_TRA_RAIL_HST_E!X71+FC_TRA_RAIL_FRT_E!X71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FC_TRA_RAIL_MTU_E!C72+FC_TRA_RAIL_CPT_E!C72+FC_TRA_RAIL_HST_E!C72+FC_TRA_RAIL_FRT_E!C72</f>
        <v>0</v>
      </c>
      <c r="D72" s="55">
        <f>FC_TRA_RAIL_MTU_E!D72+FC_TRA_RAIL_CPT_E!D72+FC_TRA_RAIL_HST_E!D72+FC_TRA_RAIL_FRT_E!D72</f>
        <v>0</v>
      </c>
      <c r="E72" s="55">
        <f>FC_TRA_RAIL_MTU_E!E72+FC_TRA_RAIL_CPT_E!E72+FC_TRA_RAIL_HST_E!E72+FC_TRA_RAIL_FRT_E!E72</f>
        <v>0</v>
      </c>
      <c r="F72" s="55">
        <f>FC_TRA_RAIL_MTU_E!F72+FC_TRA_RAIL_CPT_E!F72+FC_TRA_RAIL_HST_E!F72+FC_TRA_RAIL_FRT_E!F72</f>
        <v>0</v>
      </c>
      <c r="G72" s="55">
        <f>FC_TRA_RAIL_MTU_E!G72+FC_TRA_RAIL_CPT_E!G72+FC_TRA_RAIL_HST_E!G72+FC_TRA_RAIL_FRT_E!G72</f>
        <v>0</v>
      </c>
      <c r="H72" s="55">
        <f>FC_TRA_RAIL_MTU_E!H72+FC_TRA_RAIL_CPT_E!H72+FC_TRA_RAIL_HST_E!H72+FC_TRA_RAIL_FRT_E!H72</f>
        <v>0</v>
      </c>
      <c r="I72" s="55">
        <f>FC_TRA_RAIL_MTU_E!I72+FC_TRA_RAIL_CPT_E!I72+FC_TRA_RAIL_HST_E!I72+FC_TRA_RAIL_FRT_E!I72</f>
        <v>0</v>
      </c>
      <c r="J72" s="55">
        <f>FC_TRA_RAIL_MTU_E!J72+FC_TRA_RAIL_CPT_E!J72+FC_TRA_RAIL_HST_E!J72+FC_TRA_RAIL_FRT_E!J72</f>
        <v>0</v>
      </c>
      <c r="K72" s="55">
        <f>FC_TRA_RAIL_MTU_E!K72+FC_TRA_RAIL_CPT_E!K72+FC_TRA_RAIL_HST_E!K72+FC_TRA_RAIL_FRT_E!K72</f>
        <v>0</v>
      </c>
      <c r="L72" s="55">
        <f>FC_TRA_RAIL_MTU_E!L72+FC_TRA_RAIL_CPT_E!L72+FC_TRA_RAIL_HST_E!L72+FC_TRA_RAIL_FRT_E!L72</f>
        <v>0</v>
      </c>
      <c r="M72" s="55">
        <f>FC_TRA_RAIL_MTU_E!M72+FC_TRA_RAIL_CPT_E!M72+FC_TRA_RAIL_HST_E!M72+FC_TRA_RAIL_FRT_E!M72</f>
        <v>0</v>
      </c>
      <c r="N72" s="55">
        <f>FC_TRA_RAIL_MTU_E!N72+FC_TRA_RAIL_CPT_E!N72+FC_TRA_RAIL_HST_E!N72+FC_TRA_RAIL_FRT_E!N72</f>
        <v>0</v>
      </c>
      <c r="O72" s="55">
        <f>FC_TRA_RAIL_MTU_E!O72+FC_TRA_RAIL_CPT_E!O72+FC_TRA_RAIL_HST_E!O72+FC_TRA_RAIL_FRT_E!O72</f>
        <v>0</v>
      </c>
      <c r="P72" s="55">
        <f>FC_TRA_RAIL_MTU_E!P72+FC_TRA_RAIL_CPT_E!P72+FC_TRA_RAIL_HST_E!P72+FC_TRA_RAIL_FRT_E!P72</f>
        <v>0</v>
      </c>
      <c r="Q72" s="55">
        <f>FC_TRA_RAIL_MTU_E!Q72+FC_TRA_RAIL_CPT_E!Q72+FC_TRA_RAIL_HST_E!Q72+FC_TRA_RAIL_FRT_E!Q72</f>
        <v>0</v>
      </c>
      <c r="R72" s="55">
        <f>FC_TRA_RAIL_MTU_E!R72+FC_TRA_RAIL_CPT_E!R72+FC_TRA_RAIL_HST_E!R72+FC_TRA_RAIL_FRT_E!R72</f>
        <v>0</v>
      </c>
      <c r="S72" s="55">
        <f>FC_TRA_RAIL_MTU_E!S72+FC_TRA_RAIL_CPT_E!S72+FC_TRA_RAIL_HST_E!S72+FC_TRA_RAIL_FRT_E!S72</f>
        <v>0</v>
      </c>
      <c r="T72" s="55">
        <f>FC_TRA_RAIL_MTU_E!T72+FC_TRA_RAIL_CPT_E!T72+FC_TRA_RAIL_HST_E!T72+FC_TRA_RAIL_FRT_E!T72</f>
        <v>0</v>
      </c>
      <c r="U72" s="55">
        <f>FC_TRA_RAIL_MTU_E!U72+FC_TRA_RAIL_CPT_E!U72+FC_TRA_RAIL_HST_E!U72+FC_TRA_RAIL_FRT_E!U72</f>
        <v>0</v>
      </c>
      <c r="V72" s="55">
        <f>FC_TRA_RAIL_MTU_E!V72+FC_TRA_RAIL_CPT_E!V72+FC_TRA_RAIL_HST_E!V72+FC_TRA_RAIL_FRT_E!V72</f>
        <v>0</v>
      </c>
      <c r="W72" s="55">
        <f>FC_TRA_RAIL_MTU_E!W72+FC_TRA_RAIL_CPT_E!W72+FC_TRA_RAIL_HST_E!W72+FC_TRA_RAIL_FRT_E!W72</f>
        <v>0</v>
      </c>
      <c r="X72" s="55">
        <f>FC_TRA_RAIL_MTU_E!X72+FC_TRA_RAIL_CPT_E!X72+FC_TRA_RAIL_HST_E!X72+FC_TRA_RAIL_FRT_E!X72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6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243</v>
      </c>
      <c r="B1" s="4" t="s">
        <v>244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7">SUM(C9:C10)</f>
        <v>0</v>
      </c>
      <c r="D8" s="19">
        <f t="shared" ref="D8:W8" si="8">SUM(D9:D10)</f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ref="X8" si="9">SUM(X9:X10)</f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10">SUM(C12:C16)</f>
        <v>0</v>
      </c>
      <c r="D11" s="19">
        <f t="shared" ref="D11:W11" si="11">SUM(D12:D16)</f>
        <v>0</v>
      </c>
      <c r="E11" s="19">
        <f t="shared" si="11"/>
        <v>0</v>
      </c>
      <c r="F11" s="19">
        <f t="shared" si="11"/>
        <v>0</v>
      </c>
      <c r="G11" s="19">
        <f t="shared" si="11"/>
        <v>0</v>
      </c>
      <c r="H11" s="19">
        <f t="shared" si="11"/>
        <v>0</v>
      </c>
      <c r="I11" s="19">
        <f t="shared" si="11"/>
        <v>0</v>
      </c>
      <c r="J11" s="19">
        <f t="shared" si="11"/>
        <v>0</v>
      </c>
      <c r="K11" s="19">
        <f t="shared" si="11"/>
        <v>0</v>
      </c>
      <c r="L11" s="19">
        <f t="shared" si="11"/>
        <v>0</v>
      </c>
      <c r="M11" s="19">
        <f t="shared" si="11"/>
        <v>0</v>
      </c>
      <c r="N11" s="19">
        <f t="shared" si="11"/>
        <v>0</v>
      </c>
      <c r="O11" s="19">
        <f t="shared" si="11"/>
        <v>0</v>
      </c>
      <c r="P11" s="19">
        <f t="shared" si="11"/>
        <v>0</v>
      </c>
      <c r="Q11" s="19">
        <f t="shared" si="11"/>
        <v>0</v>
      </c>
      <c r="R11" s="19">
        <f t="shared" si="11"/>
        <v>0</v>
      </c>
      <c r="S11" s="19">
        <f t="shared" si="11"/>
        <v>0</v>
      </c>
      <c r="T11" s="19">
        <f t="shared" si="11"/>
        <v>0</v>
      </c>
      <c r="U11" s="19">
        <f t="shared" si="11"/>
        <v>0</v>
      </c>
      <c r="V11" s="19">
        <f t="shared" si="11"/>
        <v>0</v>
      </c>
      <c r="W11" s="19">
        <f t="shared" si="11"/>
        <v>0</v>
      </c>
      <c r="X11" s="19">
        <f t="shared" ref="X11" si="12">SUM(X12:X16)</f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13">SUM(C18:C21)</f>
        <v>0</v>
      </c>
      <c r="D17" s="27">
        <f t="shared" ref="D17:W17" si="14">SUM(D18:D21)</f>
        <v>0</v>
      </c>
      <c r="E17" s="27">
        <f t="shared" si="14"/>
        <v>0</v>
      </c>
      <c r="F17" s="27">
        <f t="shared" si="14"/>
        <v>0</v>
      </c>
      <c r="G17" s="27">
        <f t="shared" si="14"/>
        <v>0</v>
      </c>
      <c r="H17" s="27">
        <f t="shared" si="14"/>
        <v>0</v>
      </c>
      <c r="I17" s="27">
        <f t="shared" si="14"/>
        <v>0</v>
      </c>
      <c r="J17" s="27">
        <f t="shared" si="14"/>
        <v>0</v>
      </c>
      <c r="K17" s="27">
        <f t="shared" si="14"/>
        <v>0</v>
      </c>
      <c r="L17" s="27">
        <f t="shared" si="14"/>
        <v>0</v>
      </c>
      <c r="M17" s="27">
        <f t="shared" si="14"/>
        <v>0</v>
      </c>
      <c r="N17" s="27">
        <f t="shared" si="14"/>
        <v>0</v>
      </c>
      <c r="O17" s="27">
        <f t="shared" si="14"/>
        <v>0</v>
      </c>
      <c r="P17" s="27">
        <f t="shared" si="14"/>
        <v>0</v>
      </c>
      <c r="Q17" s="27">
        <f t="shared" si="14"/>
        <v>0</v>
      </c>
      <c r="R17" s="27">
        <f t="shared" si="14"/>
        <v>0</v>
      </c>
      <c r="S17" s="27">
        <f t="shared" si="14"/>
        <v>0</v>
      </c>
      <c r="T17" s="27">
        <f t="shared" si="14"/>
        <v>0</v>
      </c>
      <c r="U17" s="27">
        <f t="shared" si="14"/>
        <v>0</v>
      </c>
      <c r="V17" s="27">
        <f t="shared" si="14"/>
        <v>0</v>
      </c>
      <c r="W17" s="27">
        <f t="shared" si="14"/>
        <v>0</v>
      </c>
      <c r="X17" s="27">
        <f t="shared" ref="X17" si="15">SUM(X18:X21)</f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6">SUM(C23:C24)</f>
        <v>0</v>
      </c>
      <c r="D22" s="27">
        <f t="shared" ref="D22:W22" si="17">SUM(D23:D24)</f>
        <v>0</v>
      </c>
      <c r="E22" s="27">
        <f t="shared" si="17"/>
        <v>0</v>
      </c>
      <c r="F22" s="27">
        <f t="shared" si="17"/>
        <v>0</v>
      </c>
      <c r="G22" s="27">
        <f t="shared" si="17"/>
        <v>0</v>
      </c>
      <c r="H22" s="27">
        <f t="shared" si="17"/>
        <v>0</v>
      </c>
      <c r="I22" s="27">
        <f t="shared" si="17"/>
        <v>0</v>
      </c>
      <c r="J22" s="27">
        <f t="shared" si="17"/>
        <v>0</v>
      </c>
      <c r="K22" s="27">
        <f t="shared" si="17"/>
        <v>0</v>
      </c>
      <c r="L22" s="27">
        <f t="shared" si="17"/>
        <v>0</v>
      </c>
      <c r="M22" s="27">
        <f t="shared" si="17"/>
        <v>0</v>
      </c>
      <c r="N22" s="27">
        <f t="shared" si="17"/>
        <v>0</v>
      </c>
      <c r="O22" s="27">
        <f t="shared" si="17"/>
        <v>0</v>
      </c>
      <c r="P22" s="27">
        <f t="shared" si="17"/>
        <v>0</v>
      </c>
      <c r="Q22" s="27">
        <f t="shared" si="17"/>
        <v>0</v>
      </c>
      <c r="R22" s="27">
        <f t="shared" si="17"/>
        <v>0</v>
      </c>
      <c r="S22" s="27">
        <f t="shared" si="17"/>
        <v>0</v>
      </c>
      <c r="T22" s="27">
        <f t="shared" si="17"/>
        <v>0</v>
      </c>
      <c r="U22" s="27">
        <f t="shared" si="17"/>
        <v>0</v>
      </c>
      <c r="V22" s="27">
        <f t="shared" si="17"/>
        <v>0</v>
      </c>
      <c r="W22" s="27">
        <f t="shared" si="17"/>
        <v>0</v>
      </c>
      <c r="X22" s="27">
        <f t="shared" ref="X22" si="18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9">SUM(C27,C33)</f>
        <v>0</v>
      </c>
      <c r="D26" s="27">
        <f t="shared" ref="D26:W26" si="20">SUM(D27,D33)</f>
        <v>0</v>
      </c>
      <c r="E26" s="27">
        <f t="shared" si="20"/>
        <v>0</v>
      </c>
      <c r="F26" s="27">
        <f t="shared" si="20"/>
        <v>0</v>
      </c>
      <c r="G26" s="27">
        <f t="shared" si="20"/>
        <v>0</v>
      </c>
      <c r="H26" s="27">
        <f t="shared" si="20"/>
        <v>0</v>
      </c>
      <c r="I26" s="27">
        <f t="shared" si="20"/>
        <v>0</v>
      </c>
      <c r="J26" s="27">
        <f t="shared" si="20"/>
        <v>0</v>
      </c>
      <c r="K26" s="27">
        <f t="shared" si="20"/>
        <v>0</v>
      </c>
      <c r="L26" s="27">
        <f t="shared" si="20"/>
        <v>0</v>
      </c>
      <c r="M26" s="27">
        <f t="shared" si="20"/>
        <v>0</v>
      </c>
      <c r="N26" s="27">
        <f t="shared" si="20"/>
        <v>0</v>
      </c>
      <c r="O26" s="27">
        <f t="shared" si="20"/>
        <v>0</v>
      </c>
      <c r="P26" s="27">
        <f t="shared" si="20"/>
        <v>0</v>
      </c>
      <c r="Q26" s="27">
        <f t="shared" si="20"/>
        <v>0</v>
      </c>
      <c r="R26" s="27">
        <f t="shared" si="20"/>
        <v>0</v>
      </c>
      <c r="S26" s="27">
        <f t="shared" si="20"/>
        <v>0</v>
      </c>
      <c r="T26" s="27">
        <f t="shared" si="20"/>
        <v>0</v>
      </c>
      <c r="U26" s="27">
        <f t="shared" si="20"/>
        <v>0</v>
      </c>
      <c r="V26" s="27">
        <f t="shared" si="20"/>
        <v>0</v>
      </c>
      <c r="W26" s="27">
        <f t="shared" si="20"/>
        <v>0</v>
      </c>
      <c r="X26" s="27">
        <f t="shared" ref="X26" si="21">SUM(X27,X33)</f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22">SUM(C28:C32)</f>
        <v>0</v>
      </c>
      <c r="D27" s="19">
        <f t="shared" ref="D27:W27" si="23">SUM(D28:D32)</f>
        <v>0</v>
      </c>
      <c r="E27" s="19">
        <f t="shared" si="23"/>
        <v>0</v>
      </c>
      <c r="F27" s="19">
        <f t="shared" si="23"/>
        <v>0</v>
      </c>
      <c r="G27" s="19">
        <f t="shared" si="23"/>
        <v>0</v>
      </c>
      <c r="H27" s="19">
        <f t="shared" si="23"/>
        <v>0</v>
      </c>
      <c r="I27" s="19">
        <f t="shared" si="23"/>
        <v>0</v>
      </c>
      <c r="J27" s="19">
        <f t="shared" si="23"/>
        <v>0</v>
      </c>
      <c r="K27" s="19">
        <f t="shared" si="23"/>
        <v>0</v>
      </c>
      <c r="L27" s="19">
        <f t="shared" si="23"/>
        <v>0</v>
      </c>
      <c r="M27" s="19">
        <f t="shared" si="23"/>
        <v>0</v>
      </c>
      <c r="N27" s="19">
        <f t="shared" si="23"/>
        <v>0</v>
      </c>
      <c r="O27" s="19">
        <f t="shared" si="23"/>
        <v>0</v>
      </c>
      <c r="P27" s="19">
        <f t="shared" si="23"/>
        <v>0</v>
      </c>
      <c r="Q27" s="19">
        <f t="shared" si="23"/>
        <v>0</v>
      </c>
      <c r="R27" s="19">
        <f t="shared" si="23"/>
        <v>0</v>
      </c>
      <c r="S27" s="19">
        <f t="shared" si="23"/>
        <v>0</v>
      </c>
      <c r="T27" s="19">
        <f t="shared" si="23"/>
        <v>0</v>
      </c>
      <c r="U27" s="19">
        <f t="shared" si="23"/>
        <v>0</v>
      </c>
      <c r="V27" s="19">
        <f t="shared" si="23"/>
        <v>0</v>
      </c>
      <c r="W27" s="19">
        <f t="shared" si="23"/>
        <v>0</v>
      </c>
      <c r="X27" s="19">
        <f t="shared" ref="X27" si="24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25">SUM(C34:C50)</f>
        <v>0</v>
      </c>
      <c r="D33" s="19">
        <f t="shared" ref="D33:W33" si="26">SUM(D34:D50)</f>
        <v>0</v>
      </c>
      <c r="E33" s="19">
        <f t="shared" si="26"/>
        <v>0</v>
      </c>
      <c r="F33" s="19">
        <f t="shared" si="26"/>
        <v>0</v>
      </c>
      <c r="G33" s="19">
        <f t="shared" si="26"/>
        <v>0</v>
      </c>
      <c r="H33" s="19">
        <f t="shared" si="26"/>
        <v>0</v>
      </c>
      <c r="I33" s="19">
        <f t="shared" si="26"/>
        <v>0</v>
      </c>
      <c r="J33" s="19">
        <f t="shared" si="26"/>
        <v>0</v>
      </c>
      <c r="K33" s="19">
        <f t="shared" si="26"/>
        <v>0</v>
      </c>
      <c r="L33" s="19">
        <f t="shared" si="26"/>
        <v>0</v>
      </c>
      <c r="M33" s="19">
        <f t="shared" si="26"/>
        <v>0</v>
      </c>
      <c r="N33" s="19">
        <f t="shared" si="26"/>
        <v>0</v>
      </c>
      <c r="O33" s="19">
        <f t="shared" si="26"/>
        <v>0</v>
      </c>
      <c r="P33" s="19">
        <f t="shared" si="26"/>
        <v>0</v>
      </c>
      <c r="Q33" s="19">
        <f t="shared" si="26"/>
        <v>0</v>
      </c>
      <c r="R33" s="19">
        <f t="shared" si="26"/>
        <v>0</v>
      </c>
      <c r="S33" s="19">
        <f t="shared" si="26"/>
        <v>0</v>
      </c>
      <c r="T33" s="19">
        <f t="shared" si="26"/>
        <v>0</v>
      </c>
      <c r="U33" s="19">
        <f t="shared" si="26"/>
        <v>0</v>
      </c>
      <c r="V33" s="19">
        <f t="shared" si="26"/>
        <v>0</v>
      </c>
      <c r="W33" s="19">
        <f t="shared" si="26"/>
        <v>0</v>
      </c>
      <c r="X33" s="19">
        <f t="shared" ref="X33" si="27">SUM(X34:X50)</f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28">SUM(C53:C54)</f>
        <v>0</v>
      </c>
      <c r="D52" s="27">
        <f t="shared" ref="D52:W52" si="29">SUM(D53:D54)</f>
        <v>0</v>
      </c>
      <c r="E52" s="27">
        <f t="shared" si="29"/>
        <v>0</v>
      </c>
      <c r="F52" s="27">
        <f t="shared" si="29"/>
        <v>0</v>
      </c>
      <c r="G52" s="27">
        <f t="shared" si="29"/>
        <v>0</v>
      </c>
      <c r="H52" s="27">
        <f t="shared" si="29"/>
        <v>0</v>
      </c>
      <c r="I52" s="27">
        <f t="shared" si="29"/>
        <v>0</v>
      </c>
      <c r="J52" s="27">
        <f t="shared" si="29"/>
        <v>0</v>
      </c>
      <c r="K52" s="27">
        <f t="shared" si="29"/>
        <v>0</v>
      </c>
      <c r="L52" s="27">
        <f t="shared" si="29"/>
        <v>0</v>
      </c>
      <c r="M52" s="27">
        <f t="shared" si="29"/>
        <v>0</v>
      </c>
      <c r="N52" s="27">
        <f t="shared" si="29"/>
        <v>0</v>
      </c>
      <c r="O52" s="27">
        <f t="shared" si="29"/>
        <v>0</v>
      </c>
      <c r="P52" s="27">
        <f t="shared" si="29"/>
        <v>0</v>
      </c>
      <c r="Q52" s="27">
        <f t="shared" si="29"/>
        <v>0</v>
      </c>
      <c r="R52" s="27">
        <f t="shared" si="29"/>
        <v>0</v>
      </c>
      <c r="S52" s="27">
        <f t="shared" si="29"/>
        <v>0</v>
      </c>
      <c r="T52" s="27">
        <f t="shared" si="29"/>
        <v>0</v>
      </c>
      <c r="U52" s="27">
        <f t="shared" si="29"/>
        <v>0</v>
      </c>
      <c r="V52" s="27">
        <f t="shared" si="29"/>
        <v>0</v>
      </c>
      <c r="W52" s="27">
        <f t="shared" si="29"/>
        <v>0</v>
      </c>
      <c r="X52" s="27">
        <f t="shared" ref="X52" si="30">SUM(X53:X54)</f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31">SUM(C62:C72)</f>
        <v>0</v>
      </c>
      <c r="D61" s="49">
        <f t="shared" si="31"/>
        <v>0</v>
      </c>
      <c r="E61" s="49">
        <f t="shared" si="31"/>
        <v>0</v>
      </c>
      <c r="F61" s="49">
        <f t="shared" si="31"/>
        <v>0</v>
      </c>
      <c r="G61" s="49">
        <f t="shared" si="31"/>
        <v>0</v>
      </c>
      <c r="H61" s="49">
        <f t="shared" si="31"/>
        <v>0</v>
      </c>
      <c r="I61" s="49">
        <f t="shared" si="31"/>
        <v>0</v>
      </c>
      <c r="J61" s="49">
        <f t="shared" si="31"/>
        <v>0</v>
      </c>
      <c r="K61" s="49">
        <f t="shared" si="31"/>
        <v>0</v>
      </c>
      <c r="L61" s="49">
        <f t="shared" si="31"/>
        <v>0</v>
      </c>
      <c r="M61" s="49">
        <f t="shared" si="31"/>
        <v>0</v>
      </c>
      <c r="N61" s="49">
        <f t="shared" si="31"/>
        <v>0</v>
      </c>
      <c r="O61" s="49">
        <f t="shared" si="31"/>
        <v>0</v>
      </c>
      <c r="P61" s="49">
        <f t="shared" si="31"/>
        <v>0</v>
      </c>
      <c r="Q61" s="49">
        <f t="shared" si="31"/>
        <v>0</v>
      </c>
      <c r="R61" s="49">
        <f t="shared" si="31"/>
        <v>0</v>
      </c>
      <c r="S61" s="49">
        <f t="shared" si="31"/>
        <v>0</v>
      </c>
      <c r="T61" s="49">
        <f t="shared" si="31"/>
        <v>0</v>
      </c>
      <c r="U61" s="49">
        <f t="shared" si="31"/>
        <v>0</v>
      </c>
      <c r="V61" s="49">
        <f t="shared" si="31"/>
        <v>0</v>
      </c>
      <c r="W61" s="49">
        <f t="shared" si="31"/>
        <v>0</v>
      </c>
      <c r="X61" s="49">
        <f t="shared" si="3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52:W52" formulaRange="1"/>
  </ignoredErrors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7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248</v>
      </c>
      <c r="B1" s="4" t="s">
        <v>245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0</v>
      </c>
      <c r="D26" s="27">
        <f t="shared" si="9"/>
        <v>0</v>
      </c>
      <c r="E26" s="27">
        <f t="shared" si="9"/>
        <v>0</v>
      </c>
      <c r="F26" s="27">
        <f t="shared" si="9"/>
        <v>0</v>
      </c>
      <c r="G26" s="27">
        <f t="shared" si="9"/>
        <v>0</v>
      </c>
      <c r="H26" s="27">
        <f t="shared" si="9"/>
        <v>0</v>
      </c>
      <c r="I26" s="27">
        <f t="shared" si="9"/>
        <v>0</v>
      </c>
      <c r="J26" s="27">
        <f t="shared" si="9"/>
        <v>0</v>
      </c>
      <c r="K26" s="27">
        <f t="shared" si="9"/>
        <v>0</v>
      </c>
      <c r="L26" s="27">
        <f t="shared" si="9"/>
        <v>0</v>
      </c>
      <c r="M26" s="27">
        <f t="shared" si="9"/>
        <v>0</v>
      </c>
      <c r="N26" s="27">
        <f t="shared" si="9"/>
        <v>0</v>
      </c>
      <c r="O26" s="27">
        <f t="shared" si="9"/>
        <v>0</v>
      </c>
      <c r="P26" s="27">
        <f t="shared" si="9"/>
        <v>0</v>
      </c>
      <c r="Q26" s="27">
        <f t="shared" si="9"/>
        <v>0</v>
      </c>
      <c r="R26" s="27">
        <f t="shared" si="9"/>
        <v>0</v>
      </c>
      <c r="S26" s="27">
        <f t="shared" si="9"/>
        <v>0</v>
      </c>
      <c r="T26" s="27">
        <f t="shared" si="9"/>
        <v>0</v>
      </c>
      <c r="U26" s="27">
        <f t="shared" si="9"/>
        <v>0</v>
      </c>
      <c r="V26" s="27">
        <f t="shared" si="9"/>
        <v>0</v>
      </c>
      <c r="W26" s="27">
        <f t="shared" si="9"/>
        <v>0</v>
      </c>
      <c r="X26" s="27">
        <f t="shared" si="9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0</v>
      </c>
      <c r="D33" s="19">
        <f t="shared" si="11"/>
        <v>0</v>
      </c>
      <c r="E33" s="19">
        <f t="shared" si="11"/>
        <v>0</v>
      </c>
      <c r="F33" s="19">
        <f t="shared" si="11"/>
        <v>0</v>
      </c>
      <c r="G33" s="19">
        <f t="shared" si="11"/>
        <v>0</v>
      </c>
      <c r="H33" s="19">
        <f t="shared" si="11"/>
        <v>0</v>
      </c>
      <c r="I33" s="19">
        <f t="shared" si="11"/>
        <v>0</v>
      </c>
      <c r="J33" s="19">
        <f t="shared" si="11"/>
        <v>0</v>
      </c>
      <c r="K33" s="19">
        <f t="shared" si="11"/>
        <v>0</v>
      </c>
      <c r="L33" s="19">
        <f t="shared" si="11"/>
        <v>0</v>
      </c>
      <c r="M33" s="19">
        <f t="shared" si="11"/>
        <v>0</v>
      </c>
      <c r="N33" s="19">
        <f t="shared" si="11"/>
        <v>0</v>
      </c>
      <c r="O33" s="19">
        <f t="shared" si="11"/>
        <v>0</v>
      </c>
      <c r="P33" s="19">
        <f t="shared" si="11"/>
        <v>0</v>
      </c>
      <c r="Q33" s="19">
        <f t="shared" si="11"/>
        <v>0</v>
      </c>
      <c r="R33" s="19">
        <f t="shared" si="11"/>
        <v>0</v>
      </c>
      <c r="S33" s="19">
        <f t="shared" si="11"/>
        <v>0</v>
      </c>
      <c r="T33" s="19">
        <f t="shared" si="11"/>
        <v>0</v>
      </c>
      <c r="U33" s="19">
        <f t="shared" si="11"/>
        <v>0</v>
      </c>
      <c r="V33" s="19">
        <f t="shared" si="11"/>
        <v>0</v>
      </c>
      <c r="W33" s="19">
        <f t="shared" si="11"/>
        <v>0</v>
      </c>
      <c r="X33" s="19">
        <f t="shared" si="11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</v>
      </c>
      <c r="G61" s="49">
        <f t="shared" si="13"/>
        <v>0</v>
      </c>
      <c r="H61" s="49">
        <f t="shared" si="13"/>
        <v>0</v>
      </c>
      <c r="I61" s="49">
        <f t="shared" si="13"/>
        <v>0</v>
      </c>
      <c r="J61" s="49">
        <f t="shared" si="13"/>
        <v>0</v>
      </c>
      <c r="K61" s="49">
        <f t="shared" si="13"/>
        <v>0</v>
      </c>
      <c r="L61" s="49">
        <f t="shared" si="13"/>
        <v>0</v>
      </c>
      <c r="M61" s="49">
        <f t="shared" si="13"/>
        <v>0</v>
      </c>
      <c r="N61" s="49">
        <f t="shared" si="13"/>
        <v>0</v>
      </c>
      <c r="O61" s="49">
        <f t="shared" si="13"/>
        <v>0</v>
      </c>
      <c r="P61" s="49">
        <f t="shared" si="13"/>
        <v>0</v>
      </c>
      <c r="Q61" s="49">
        <f t="shared" si="13"/>
        <v>0</v>
      </c>
      <c r="R61" s="49">
        <f t="shared" si="13"/>
        <v>0</v>
      </c>
      <c r="S61" s="49">
        <f t="shared" si="13"/>
        <v>0</v>
      </c>
      <c r="T61" s="49">
        <f t="shared" si="13"/>
        <v>0</v>
      </c>
      <c r="U61" s="49">
        <f t="shared" si="13"/>
        <v>0</v>
      </c>
      <c r="V61" s="49">
        <f t="shared" si="13"/>
        <v>0</v>
      </c>
      <c r="W61" s="49">
        <f t="shared" si="13"/>
        <v>0</v>
      </c>
      <c r="X61" s="49">
        <f t="shared" si="13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9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246</v>
      </c>
      <c r="B1" s="4" t="s">
        <v>247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W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ref="X8" si="6">SUM(X9:X10)</f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W11" si="7">SUM(C12:C16)</f>
        <v>0</v>
      </c>
      <c r="D11" s="19">
        <f t="shared" si="7"/>
        <v>0</v>
      </c>
      <c r="E11" s="19">
        <f t="shared" si="7"/>
        <v>0</v>
      </c>
      <c r="F11" s="19">
        <f t="shared" si="7"/>
        <v>0</v>
      </c>
      <c r="G11" s="19">
        <f t="shared" si="7"/>
        <v>0</v>
      </c>
      <c r="H11" s="19">
        <f t="shared" si="7"/>
        <v>0</v>
      </c>
      <c r="I11" s="19">
        <f t="shared" si="7"/>
        <v>0</v>
      </c>
      <c r="J11" s="19">
        <f t="shared" si="7"/>
        <v>0</v>
      </c>
      <c r="K11" s="19">
        <f t="shared" si="7"/>
        <v>0</v>
      </c>
      <c r="L11" s="19">
        <f t="shared" si="7"/>
        <v>0</v>
      </c>
      <c r="M11" s="19">
        <f t="shared" si="7"/>
        <v>0</v>
      </c>
      <c r="N11" s="19">
        <f t="shared" si="7"/>
        <v>0</v>
      </c>
      <c r="O11" s="19">
        <f t="shared" si="7"/>
        <v>0</v>
      </c>
      <c r="P11" s="19">
        <f t="shared" si="7"/>
        <v>0</v>
      </c>
      <c r="Q11" s="19">
        <f t="shared" si="7"/>
        <v>0</v>
      </c>
      <c r="R11" s="19">
        <f t="shared" si="7"/>
        <v>0</v>
      </c>
      <c r="S11" s="19">
        <f t="shared" si="7"/>
        <v>0</v>
      </c>
      <c r="T11" s="19">
        <f t="shared" si="7"/>
        <v>0</v>
      </c>
      <c r="U11" s="19">
        <f t="shared" si="7"/>
        <v>0</v>
      </c>
      <c r="V11" s="19">
        <f t="shared" si="7"/>
        <v>0</v>
      </c>
      <c r="W11" s="19">
        <f t="shared" si="7"/>
        <v>0</v>
      </c>
      <c r="X11" s="19">
        <f t="shared" ref="X11" si="8">SUM(X12:X16)</f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W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ref="X17" si="10">SUM(X18:X21)</f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W22" si="11">SUM(C23:C24)</f>
        <v>0</v>
      </c>
      <c r="D22" s="27">
        <f t="shared" si="11"/>
        <v>0</v>
      </c>
      <c r="E22" s="27">
        <f t="shared" si="11"/>
        <v>0</v>
      </c>
      <c r="F22" s="27">
        <f t="shared" si="11"/>
        <v>0</v>
      </c>
      <c r="G22" s="27">
        <f t="shared" si="11"/>
        <v>0</v>
      </c>
      <c r="H22" s="27">
        <f t="shared" si="11"/>
        <v>0</v>
      </c>
      <c r="I22" s="27">
        <f t="shared" si="11"/>
        <v>0</v>
      </c>
      <c r="J22" s="27">
        <f t="shared" si="11"/>
        <v>0</v>
      </c>
      <c r="K22" s="27">
        <f t="shared" si="11"/>
        <v>0</v>
      </c>
      <c r="L22" s="27">
        <f t="shared" si="11"/>
        <v>0</v>
      </c>
      <c r="M22" s="27">
        <f t="shared" si="11"/>
        <v>0</v>
      </c>
      <c r="N22" s="27">
        <f t="shared" si="11"/>
        <v>0</v>
      </c>
      <c r="O22" s="27">
        <f t="shared" si="11"/>
        <v>0</v>
      </c>
      <c r="P22" s="27">
        <f t="shared" si="11"/>
        <v>0</v>
      </c>
      <c r="Q22" s="27">
        <f t="shared" si="11"/>
        <v>0</v>
      </c>
      <c r="R22" s="27">
        <f t="shared" si="11"/>
        <v>0</v>
      </c>
      <c r="S22" s="27">
        <f t="shared" si="11"/>
        <v>0</v>
      </c>
      <c r="T22" s="27">
        <f t="shared" si="11"/>
        <v>0</v>
      </c>
      <c r="U22" s="27">
        <f t="shared" si="11"/>
        <v>0</v>
      </c>
      <c r="V22" s="27">
        <f t="shared" si="11"/>
        <v>0</v>
      </c>
      <c r="W22" s="27">
        <f t="shared" si="11"/>
        <v>0</v>
      </c>
      <c r="X22" s="27">
        <f t="shared" ref="X22" si="12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W26" si="13">SUM(C27,C33)</f>
        <v>0</v>
      </c>
      <c r="D26" s="27">
        <f t="shared" si="13"/>
        <v>0</v>
      </c>
      <c r="E26" s="27">
        <f t="shared" si="13"/>
        <v>0</v>
      </c>
      <c r="F26" s="27">
        <f t="shared" si="13"/>
        <v>0</v>
      </c>
      <c r="G26" s="27">
        <f t="shared" si="13"/>
        <v>0</v>
      </c>
      <c r="H26" s="27">
        <f t="shared" si="13"/>
        <v>0</v>
      </c>
      <c r="I26" s="27">
        <f t="shared" si="13"/>
        <v>0</v>
      </c>
      <c r="J26" s="27">
        <f t="shared" si="13"/>
        <v>0</v>
      </c>
      <c r="K26" s="27">
        <f t="shared" si="13"/>
        <v>0</v>
      </c>
      <c r="L26" s="27">
        <f t="shared" si="13"/>
        <v>0</v>
      </c>
      <c r="M26" s="27">
        <f t="shared" si="13"/>
        <v>0</v>
      </c>
      <c r="N26" s="27">
        <f t="shared" si="13"/>
        <v>0</v>
      </c>
      <c r="O26" s="27">
        <f t="shared" si="13"/>
        <v>0</v>
      </c>
      <c r="P26" s="27">
        <f t="shared" si="13"/>
        <v>0</v>
      </c>
      <c r="Q26" s="27">
        <f t="shared" si="13"/>
        <v>0</v>
      </c>
      <c r="R26" s="27">
        <f t="shared" si="13"/>
        <v>0</v>
      </c>
      <c r="S26" s="27">
        <f t="shared" si="13"/>
        <v>0</v>
      </c>
      <c r="T26" s="27">
        <f t="shared" si="13"/>
        <v>0</v>
      </c>
      <c r="U26" s="27">
        <f t="shared" si="13"/>
        <v>0</v>
      </c>
      <c r="V26" s="27">
        <f t="shared" si="13"/>
        <v>0</v>
      </c>
      <c r="W26" s="27">
        <f t="shared" si="13"/>
        <v>0</v>
      </c>
      <c r="X26" s="27">
        <f t="shared" ref="X26" si="14">SUM(X27,X33)</f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W27" si="15">SUM(C28:C32)</f>
        <v>0</v>
      </c>
      <c r="D27" s="19">
        <f t="shared" si="15"/>
        <v>0</v>
      </c>
      <c r="E27" s="19">
        <f t="shared" si="15"/>
        <v>0</v>
      </c>
      <c r="F27" s="19">
        <f t="shared" si="15"/>
        <v>0</v>
      </c>
      <c r="G27" s="19">
        <f t="shared" si="15"/>
        <v>0</v>
      </c>
      <c r="H27" s="19">
        <f t="shared" si="15"/>
        <v>0</v>
      </c>
      <c r="I27" s="19">
        <f t="shared" si="15"/>
        <v>0</v>
      </c>
      <c r="J27" s="19">
        <f t="shared" si="15"/>
        <v>0</v>
      </c>
      <c r="K27" s="19">
        <f t="shared" si="15"/>
        <v>0</v>
      </c>
      <c r="L27" s="19">
        <f t="shared" si="15"/>
        <v>0</v>
      </c>
      <c r="M27" s="19">
        <f t="shared" si="15"/>
        <v>0</v>
      </c>
      <c r="N27" s="19">
        <f t="shared" si="15"/>
        <v>0</v>
      </c>
      <c r="O27" s="19">
        <f t="shared" si="15"/>
        <v>0</v>
      </c>
      <c r="P27" s="19">
        <f t="shared" si="15"/>
        <v>0</v>
      </c>
      <c r="Q27" s="19">
        <f t="shared" si="15"/>
        <v>0</v>
      </c>
      <c r="R27" s="19">
        <f t="shared" si="15"/>
        <v>0</v>
      </c>
      <c r="S27" s="19">
        <f t="shared" si="15"/>
        <v>0</v>
      </c>
      <c r="T27" s="19">
        <f t="shared" si="15"/>
        <v>0</v>
      </c>
      <c r="U27" s="19">
        <f t="shared" si="15"/>
        <v>0</v>
      </c>
      <c r="V27" s="19">
        <f t="shared" si="15"/>
        <v>0</v>
      </c>
      <c r="W27" s="19">
        <f t="shared" si="15"/>
        <v>0</v>
      </c>
      <c r="X27" s="19">
        <f t="shared" ref="X27" si="16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W33" si="17">SUM(C34:C50)</f>
        <v>0</v>
      </c>
      <c r="D33" s="19">
        <f t="shared" si="17"/>
        <v>0</v>
      </c>
      <c r="E33" s="19">
        <f t="shared" si="17"/>
        <v>0</v>
      </c>
      <c r="F33" s="19">
        <f t="shared" si="17"/>
        <v>0</v>
      </c>
      <c r="G33" s="19">
        <f t="shared" si="17"/>
        <v>0</v>
      </c>
      <c r="H33" s="19">
        <f t="shared" si="17"/>
        <v>0</v>
      </c>
      <c r="I33" s="19">
        <f t="shared" si="17"/>
        <v>0</v>
      </c>
      <c r="J33" s="19">
        <f t="shared" si="17"/>
        <v>0</v>
      </c>
      <c r="K33" s="19">
        <f t="shared" si="17"/>
        <v>0</v>
      </c>
      <c r="L33" s="19">
        <f t="shared" si="17"/>
        <v>0</v>
      </c>
      <c r="M33" s="19">
        <f t="shared" si="17"/>
        <v>0</v>
      </c>
      <c r="N33" s="19">
        <f t="shared" si="17"/>
        <v>0</v>
      </c>
      <c r="O33" s="19">
        <f t="shared" si="17"/>
        <v>0</v>
      </c>
      <c r="P33" s="19">
        <f t="shared" si="17"/>
        <v>0</v>
      </c>
      <c r="Q33" s="19">
        <f t="shared" si="17"/>
        <v>0</v>
      </c>
      <c r="R33" s="19">
        <f t="shared" si="17"/>
        <v>0</v>
      </c>
      <c r="S33" s="19">
        <f t="shared" si="17"/>
        <v>0</v>
      </c>
      <c r="T33" s="19">
        <f t="shared" si="17"/>
        <v>0</v>
      </c>
      <c r="U33" s="19">
        <f t="shared" si="17"/>
        <v>0</v>
      </c>
      <c r="V33" s="19">
        <f t="shared" si="17"/>
        <v>0</v>
      </c>
      <c r="W33" s="19">
        <f t="shared" si="17"/>
        <v>0</v>
      </c>
      <c r="X33" s="19">
        <f t="shared" ref="X33" si="18">SUM(X34:X50)</f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W52" si="19">SUM(C53:C54)</f>
        <v>0</v>
      </c>
      <c r="D52" s="27">
        <f t="shared" si="19"/>
        <v>0</v>
      </c>
      <c r="E52" s="27">
        <f t="shared" si="19"/>
        <v>0</v>
      </c>
      <c r="F52" s="27">
        <f t="shared" si="19"/>
        <v>0</v>
      </c>
      <c r="G52" s="27">
        <f t="shared" si="19"/>
        <v>0</v>
      </c>
      <c r="H52" s="27">
        <f t="shared" si="19"/>
        <v>0</v>
      </c>
      <c r="I52" s="27">
        <f t="shared" si="19"/>
        <v>0</v>
      </c>
      <c r="J52" s="27">
        <f t="shared" si="19"/>
        <v>0</v>
      </c>
      <c r="K52" s="27">
        <f t="shared" si="19"/>
        <v>0</v>
      </c>
      <c r="L52" s="27">
        <f t="shared" si="19"/>
        <v>0</v>
      </c>
      <c r="M52" s="27">
        <f t="shared" si="19"/>
        <v>0</v>
      </c>
      <c r="N52" s="27">
        <f t="shared" si="19"/>
        <v>0</v>
      </c>
      <c r="O52" s="27">
        <f t="shared" si="19"/>
        <v>0</v>
      </c>
      <c r="P52" s="27">
        <f t="shared" si="19"/>
        <v>0</v>
      </c>
      <c r="Q52" s="27">
        <f t="shared" si="19"/>
        <v>0</v>
      </c>
      <c r="R52" s="27">
        <f t="shared" si="19"/>
        <v>0</v>
      </c>
      <c r="S52" s="27">
        <f t="shared" si="19"/>
        <v>0</v>
      </c>
      <c r="T52" s="27">
        <f t="shared" si="19"/>
        <v>0</v>
      </c>
      <c r="U52" s="27">
        <f t="shared" si="19"/>
        <v>0</v>
      </c>
      <c r="V52" s="27">
        <f t="shared" si="19"/>
        <v>0</v>
      </c>
      <c r="W52" s="27">
        <f t="shared" si="19"/>
        <v>0</v>
      </c>
      <c r="X52" s="27">
        <f t="shared" ref="X52" si="20">SUM(X53:X54)</f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0</v>
      </c>
      <c r="D61" s="49">
        <f t="shared" si="21"/>
        <v>0</v>
      </c>
      <c r="E61" s="49">
        <f t="shared" si="21"/>
        <v>0</v>
      </c>
      <c r="F61" s="49">
        <f t="shared" si="21"/>
        <v>0</v>
      </c>
      <c r="G61" s="49">
        <f t="shared" si="21"/>
        <v>0</v>
      </c>
      <c r="H61" s="49">
        <f t="shared" si="21"/>
        <v>0</v>
      </c>
      <c r="I61" s="49">
        <f t="shared" si="21"/>
        <v>0</v>
      </c>
      <c r="J61" s="49">
        <f t="shared" si="21"/>
        <v>0</v>
      </c>
      <c r="K61" s="49">
        <f t="shared" si="21"/>
        <v>0</v>
      </c>
      <c r="L61" s="49">
        <f t="shared" si="21"/>
        <v>0</v>
      </c>
      <c r="M61" s="49">
        <f t="shared" si="21"/>
        <v>0</v>
      </c>
      <c r="N61" s="49">
        <f t="shared" si="21"/>
        <v>0</v>
      </c>
      <c r="O61" s="49">
        <f t="shared" si="21"/>
        <v>0</v>
      </c>
      <c r="P61" s="49">
        <f t="shared" si="21"/>
        <v>0</v>
      </c>
      <c r="Q61" s="49">
        <f t="shared" si="21"/>
        <v>0</v>
      </c>
      <c r="R61" s="49">
        <f t="shared" si="21"/>
        <v>0</v>
      </c>
      <c r="S61" s="49">
        <f t="shared" si="21"/>
        <v>0</v>
      </c>
      <c r="T61" s="49">
        <f t="shared" si="21"/>
        <v>0</v>
      </c>
      <c r="U61" s="49">
        <f t="shared" si="21"/>
        <v>0</v>
      </c>
      <c r="V61" s="49">
        <f t="shared" si="21"/>
        <v>0</v>
      </c>
      <c r="W61" s="49">
        <f t="shared" si="21"/>
        <v>0</v>
      </c>
      <c r="X61" s="49">
        <f t="shared" si="2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W33 C52:W52 X22 X33" formulaRange="1"/>
  </ignoredErrors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0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249</v>
      </c>
      <c r="B1" s="4" t="s">
        <v>250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0</v>
      </c>
      <c r="D26" s="27">
        <f t="shared" si="9"/>
        <v>0</v>
      </c>
      <c r="E26" s="27">
        <f t="shared" si="9"/>
        <v>0</v>
      </c>
      <c r="F26" s="27">
        <f t="shared" si="9"/>
        <v>0</v>
      </c>
      <c r="G26" s="27">
        <f t="shared" si="9"/>
        <v>0</v>
      </c>
      <c r="H26" s="27">
        <f t="shared" si="9"/>
        <v>0</v>
      </c>
      <c r="I26" s="27">
        <f t="shared" si="9"/>
        <v>0</v>
      </c>
      <c r="J26" s="27">
        <f t="shared" si="9"/>
        <v>0</v>
      </c>
      <c r="K26" s="27">
        <f t="shared" si="9"/>
        <v>0</v>
      </c>
      <c r="L26" s="27">
        <f t="shared" si="9"/>
        <v>0</v>
      </c>
      <c r="M26" s="27">
        <f t="shared" si="9"/>
        <v>0</v>
      </c>
      <c r="N26" s="27">
        <f t="shared" si="9"/>
        <v>0</v>
      </c>
      <c r="O26" s="27">
        <f t="shared" si="9"/>
        <v>0</v>
      </c>
      <c r="P26" s="27">
        <f t="shared" si="9"/>
        <v>0</v>
      </c>
      <c r="Q26" s="27">
        <f t="shared" si="9"/>
        <v>0</v>
      </c>
      <c r="R26" s="27">
        <f t="shared" si="9"/>
        <v>0</v>
      </c>
      <c r="S26" s="27">
        <f t="shared" si="9"/>
        <v>0</v>
      </c>
      <c r="T26" s="27">
        <f t="shared" si="9"/>
        <v>0</v>
      </c>
      <c r="U26" s="27">
        <f t="shared" si="9"/>
        <v>0</v>
      </c>
      <c r="V26" s="27">
        <f t="shared" si="9"/>
        <v>0</v>
      </c>
      <c r="W26" s="27">
        <f t="shared" si="9"/>
        <v>0</v>
      </c>
      <c r="X26" s="27">
        <f t="shared" si="9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0</v>
      </c>
      <c r="D33" s="19">
        <f t="shared" si="11"/>
        <v>0</v>
      </c>
      <c r="E33" s="19">
        <f t="shared" si="11"/>
        <v>0</v>
      </c>
      <c r="F33" s="19">
        <f t="shared" si="11"/>
        <v>0</v>
      </c>
      <c r="G33" s="19">
        <f t="shared" si="11"/>
        <v>0</v>
      </c>
      <c r="H33" s="19">
        <f t="shared" si="11"/>
        <v>0</v>
      </c>
      <c r="I33" s="19">
        <f t="shared" si="11"/>
        <v>0</v>
      </c>
      <c r="J33" s="19">
        <f t="shared" si="11"/>
        <v>0</v>
      </c>
      <c r="K33" s="19">
        <f t="shared" si="11"/>
        <v>0</v>
      </c>
      <c r="L33" s="19">
        <f t="shared" si="11"/>
        <v>0</v>
      </c>
      <c r="M33" s="19">
        <f t="shared" si="11"/>
        <v>0</v>
      </c>
      <c r="N33" s="19">
        <f t="shared" si="11"/>
        <v>0</v>
      </c>
      <c r="O33" s="19">
        <f t="shared" si="11"/>
        <v>0</v>
      </c>
      <c r="P33" s="19">
        <f t="shared" si="11"/>
        <v>0</v>
      </c>
      <c r="Q33" s="19">
        <f t="shared" si="11"/>
        <v>0</v>
      </c>
      <c r="R33" s="19">
        <f t="shared" si="11"/>
        <v>0</v>
      </c>
      <c r="S33" s="19">
        <f t="shared" si="11"/>
        <v>0</v>
      </c>
      <c r="T33" s="19">
        <f t="shared" si="11"/>
        <v>0</v>
      </c>
      <c r="U33" s="19">
        <f t="shared" si="11"/>
        <v>0</v>
      </c>
      <c r="V33" s="19">
        <f t="shared" si="11"/>
        <v>0</v>
      </c>
      <c r="W33" s="19">
        <f t="shared" si="11"/>
        <v>0</v>
      </c>
      <c r="X33" s="19">
        <f t="shared" si="11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</v>
      </c>
      <c r="G61" s="49">
        <f t="shared" si="13"/>
        <v>0</v>
      </c>
      <c r="H61" s="49">
        <f t="shared" si="13"/>
        <v>0</v>
      </c>
      <c r="I61" s="49">
        <f t="shared" si="13"/>
        <v>0</v>
      </c>
      <c r="J61" s="49">
        <f t="shared" si="13"/>
        <v>0</v>
      </c>
      <c r="K61" s="49">
        <f t="shared" si="13"/>
        <v>0</v>
      </c>
      <c r="L61" s="49">
        <f t="shared" si="13"/>
        <v>0</v>
      </c>
      <c r="M61" s="49">
        <f t="shared" si="13"/>
        <v>0</v>
      </c>
      <c r="N61" s="49">
        <f t="shared" si="13"/>
        <v>0</v>
      </c>
      <c r="O61" s="49">
        <f t="shared" si="13"/>
        <v>0</v>
      </c>
      <c r="P61" s="49">
        <f t="shared" si="13"/>
        <v>0</v>
      </c>
      <c r="Q61" s="49">
        <f t="shared" si="13"/>
        <v>0</v>
      </c>
      <c r="R61" s="49">
        <f t="shared" si="13"/>
        <v>0</v>
      </c>
      <c r="S61" s="49">
        <f t="shared" si="13"/>
        <v>0</v>
      </c>
      <c r="T61" s="49">
        <f t="shared" si="13"/>
        <v>0</v>
      </c>
      <c r="U61" s="49">
        <f t="shared" si="13"/>
        <v>0</v>
      </c>
      <c r="V61" s="49">
        <f t="shared" si="13"/>
        <v>0</v>
      </c>
      <c r="W61" s="49">
        <f t="shared" si="13"/>
        <v>0</v>
      </c>
      <c r="X61" s="49">
        <f t="shared" si="13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8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158</v>
      </c>
      <c r="B1" s="4" t="s">
        <v>172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1747.6229476799999</v>
      </c>
      <c r="D2" s="21">
        <f t="shared" ref="D2:X2" si="0">SUM(D3,D17,D22,D25,D26,D51,D52)</f>
        <v>1803.4644524400001</v>
      </c>
      <c r="E2" s="21">
        <f t="shared" si="0"/>
        <v>1786.4862217200002</v>
      </c>
      <c r="F2" s="21">
        <f t="shared" si="0"/>
        <v>1892.0287800000001</v>
      </c>
      <c r="G2" s="21">
        <f t="shared" si="0"/>
        <v>1993.6873742399998</v>
      </c>
      <c r="H2" s="21">
        <f t="shared" si="0"/>
        <v>2032.6667461200004</v>
      </c>
      <c r="I2" s="21">
        <f t="shared" si="0"/>
        <v>2020.78167768</v>
      </c>
      <c r="J2" s="21">
        <f t="shared" si="0"/>
        <v>2154.4197501600001</v>
      </c>
      <c r="K2" s="21">
        <f t="shared" si="0"/>
        <v>2196.1451494799999</v>
      </c>
      <c r="L2" s="21">
        <f t="shared" si="0"/>
        <v>2197.2764149200002</v>
      </c>
      <c r="M2" s="21">
        <f t="shared" si="0"/>
        <v>2245.1988207599998</v>
      </c>
      <c r="N2" s="21">
        <f t="shared" si="0"/>
        <v>2177.9591936400002</v>
      </c>
      <c r="O2" s="21">
        <f t="shared" si="0"/>
        <v>2005.8276509999996</v>
      </c>
      <c r="P2" s="21">
        <f t="shared" si="0"/>
        <v>1802.4807171599996</v>
      </c>
      <c r="Q2" s="21">
        <f t="shared" si="0"/>
        <v>1757.3609318400001</v>
      </c>
      <c r="R2" s="21">
        <f t="shared" si="0"/>
        <v>1826.0269473600001</v>
      </c>
      <c r="S2" s="21">
        <f t="shared" si="0"/>
        <v>1939.1558382000003</v>
      </c>
      <c r="T2" s="21">
        <f t="shared" si="0"/>
        <v>2003.9634943200001</v>
      </c>
      <c r="U2" s="21">
        <f t="shared" si="0"/>
        <v>2015.8968283199997</v>
      </c>
      <c r="V2" s="21">
        <f t="shared" si="0"/>
        <v>2035.5326028000004</v>
      </c>
      <c r="W2" s="21">
        <f t="shared" si="0"/>
        <v>1772.8194798</v>
      </c>
      <c r="X2" s="21">
        <f t="shared" si="0"/>
        <v>1904.2193070000003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f>FC_TRA_ROAD_P2W_E!C5+FC_TRA_ROAD_CAR_E!C5+FC_TRA_ROAD_BUS_E!C5+FC_TRA_ROAD_LCV_E!C5+FC_TRA_ROAD_HGV_E!C5</f>
        <v>0</v>
      </c>
      <c r="D5" s="8">
        <f>FC_TRA_ROAD_P2W_E!D5+FC_TRA_ROAD_CAR_E!D5+FC_TRA_ROAD_BUS_E!D5+FC_TRA_ROAD_LCV_E!D5+FC_TRA_ROAD_HGV_E!D5</f>
        <v>0</v>
      </c>
      <c r="E5" s="8">
        <f>FC_TRA_ROAD_P2W_E!E5+FC_TRA_ROAD_CAR_E!E5+FC_TRA_ROAD_BUS_E!E5+FC_TRA_ROAD_LCV_E!E5+FC_TRA_ROAD_HGV_E!E5</f>
        <v>0</v>
      </c>
      <c r="F5" s="8">
        <f>FC_TRA_ROAD_P2W_E!F5+FC_TRA_ROAD_CAR_E!F5+FC_TRA_ROAD_BUS_E!F5+FC_TRA_ROAD_LCV_E!F5+FC_TRA_ROAD_HGV_E!F5</f>
        <v>0</v>
      </c>
      <c r="G5" s="8">
        <f>FC_TRA_ROAD_P2W_E!G5+FC_TRA_ROAD_CAR_E!G5+FC_TRA_ROAD_BUS_E!G5+FC_TRA_ROAD_LCV_E!G5+FC_TRA_ROAD_HGV_E!G5</f>
        <v>0</v>
      </c>
      <c r="H5" s="8">
        <f>FC_TRA_ROAD_P2W_E!H5+FC_TRA_ROAD_CAR_E!H5+FC_TRA_ROAD_BUS_E!H5+FC_TRA_ROAD_LCV_E!H5+FC_TRA_ROAD_HGV_E!H5</f>
        <v>0</v>
      </c>
      <c r="I5" s="8">
        <f>FC_TRA_ROAD_P2W_E!I5+FC_TRA_ROAD_CAR_E!I5+FC_TRA_ROAD_BUS_E!I5+FC_TRA_ROAD_LCV_E!I5+FC_TRA_ROAD_HGV_E!I5</f>
        <v>0</v>
      </c>
      <c r="J5" s="8">
        <f>FC_TRA_ROAD_P2W_E!J5+FC_TRA_ROAD_CAR_E!J5+FC_TRA_ROAD_BUS_E!J5+FC_TRA_ROAD_LCV_E!J5+FC_TRA_ROAD_HGV_E!J5</f>
        <v>0</v>
      </c>
      <c r="K5" s="8">
        <f>FC_TRA_ROAD_P2W_E!K5+FC_TRA_ROAD_CAR_E!K5+FC_TRA_ROAD_BUS_E!K5+FC_TRA_ROAD_LCV_E!K5+FC_TRA_ROAD_HGV_E!K5</f>
        <v>0</v>
      </c>
      <c r="L5" s="8">
        <f>FC_TRA_ROAD_P2W_E!L5+FC_TRA_ROAD_CAR_E!L5+FC_TRA_ROAD_BUS_E!L5+FC_TRA_ROAD_LCV_E!L5+FC_TRA_ROAD_HGV_E!L5</f>
        <v>0</v>
      </c>
      <c r="M5" s="8">
        <f>FC_TRA_ROAD_P2W_E!M5+FC_TRA_ROAD_CAR_E!M5+FC_TRA_ROAD_BUS_E!M5+FC_TRA_ROAD_LCV_E!M5+FC_TRA_ROAD_HGV_E!M5</f>
        <v>0</v>
      </c>
      <c r="N5" s="8">
        <f>FC_TRA_ROAD_P2W_E!N5+FC_TRA_ROAD_CAR_E!N5+FC_TRA_ROAD_BUS_E!N5+FC_TRA_ROAD_LCV_E!N5+FC_TRA_ROAD_HGV_E!N5</f>
        <v>0</v>
      </c>
      <c r="O5" s="8">
        <f>FC_TRA_ROAD_P2W_E!O5+FC_TRA_ROAD_CAR_E!O5+FC_TRA_ROAD_BUS_E!O5+FC_TRA_ROAD_LCV_E!O5+FC_TRA_ROAD_HGV_E!O5</f>
        <v>0</v>
      </c>
      <c r="P5" s="8">
        <f>FC_TRA_ROAD_P2W_E!P5+FC_TRA_ROAD_CAR_E!P5+FC_TRA_ROAD_BUS_E!P5+FC_TRA_ROAD_LCV_E!P5+FC_TRA_ROAD_HGV_E!P5</f>
        <v>0</v>
      </c>
      <c r="Q5" s="8">
        <f>FC_TRA_ROAD_P2W_E!Q5+FC_TRA_ROAD_CAR_E!Q5+FC_TRA_ROAD_BUS_E!Q5+FC_TRA_ROAD_LCV_E!Q5+FC_TRA_ROAD_HGV_E!Q5</f>
        <v>0</v>
      </c>
      <c r="R5" s="8">
        <f>FC_TRA_ROAD_P2W_E!R5+FC_TRA_ROAD_CAR_E!R5+FC_TRA_ROAD_BUS_E!R5+FC_TRA_ROAD_LCV_E!R5+FC_TRA_ROAD_HGV_E!R5</f>
        <v>0</v>
      </c>
      <c r="S5" s="8">
        <f>FC_TRA_ROAD_P2W_E!S5+FC_TRA_ROAD_CAR_E!S5+FC_TRA_ROAD_BUS_E!S5+FC_TRA_ROAD_LCV_E!S5+FC_TRA_ROAD_HGV_E!S5</f>
        <v>0</v>
      </c>
      <c r="T5" s="8">
        <f>FC_TRA_ROAD_P2W_E!T5+FC_TRA_ROAD_CAR_E!T5+FC_TRA_ROAD_BUS_E!T5+FC_TRA_ROAD_LCV_E!T5+FC_TRA_ROAD_HGV_E!T5</f>
        <v>0</v>
      </c>
      <c r="U5" s="8">
        <f>FC_TRA_ROAD_P2W_E!U5+FC_TRA_ROAD_CAR_E!U5+FC_TRA_ROAD_BUS_E!U5+FC_TRA_ROAD_LCV_E!U5+FC_TRA_ROAD_HGV_E!U5</f>
        <v>0</v>
      </c>
      <c r="V5" s="8">
        <f>FC_TRA_ROAD_P2W_E!V5+FC_TRA_ROAD_CAR_E!V5+FC_TRA_ROAD_BUS_E!V5+FC_TRA_ROAD_LCV_E!V5+FC_TRA_ROAD_HGV_E!V5</f>
        <v>0</v>
      </c>
      <c r="W5" s="8">
        <f>FC_TRA_ROAD_P2W_E!W5+FC_TRA_ROAD_CAR_E!W5+FC_TRA_ROAD_BUS_E!W5+FC_TRA_ROAD_LCV_E!W5+FC_TRA_ROAD_HGV_E!W5</f>
        <v>0</v>
      </c>
      <c r="X5" s="8">
        <f>FC_TRA_ROAD_P2W_E!X5+FC_TRA_ROAD_CAR_E!X5+FC_TRA_ROAD_BUS_E!X5+FC_TRA_ROAD_LCV_E!X5+FC_TRA_ROAD_HGV_E!X5</f>
        <v>0</v>
      </c>
    </row>
    <row r="6" spans="1:24" ht="11.25" customHeight="1" x14ac:dyDescent="0.2">
      <c r="A6" s="28" t="s">
        <v>6</v>
      </c>
      <c r="B6" s="7" t="s">
        <v>7</v>
      </c>
      <c r="C6" s="8">
        <f>FC_TRA_ROAD_P2W_E!C6+FC_TRA_ROAD_CAR_E!C6+FC_TRA_ROAD_BUS_E!C6+FC_TRA_ROAD_LCV_E!C6+FC_TRA_ROAD_HGV_E!C6</f>
        <v>0</v>
      </c>
      <c r="D6" s="8">
        <f>FC_TRA_ROAD_P2W_E!D6+FC_TRA_ROAD_CAR_E!D6+FC_TRA_ROAD_BUS_E!D6+FC_TRA_ROAD_LCV_E!D6+FC_TRA_ROAD_HGV_E!D6</f>
        <v>0</v>
      </c>
      <c r="E6" s="8">
        <f>FC_TRA_ROAD_P2W_E!E6+FC_TRA_ROAD_CAR_E!E6+FC_TRA_ROAD_BUS_E!E6+FC_TRA_ROAD_LCV_E!E6+FC_TRA_ROAD_HGV_E!E6</f>
        <v>0</v>
      </c>
      <c r="F6" s="8">
        <f>FC_TRA_ROAD_P2W_E!F6+FC_TRA_ROAD_CAR_E!F6+FC_TRA_ROAD_BUS_E!F6+FC_TRA_ROAD_LCV_E!F6+FC_TRA_ROAD_HGV_E!F6</f>
        <v>0</v>
      </c>
      <c r="G6" s="8">
        <f>FC_TRA_ROAD_P2W_E!G6+FC_TRA_ROAD_CAR_E!G6+FC_TRA_ROAD_BUS_E!G6+FC_TRA_ROAD_LCV_E!G6+FC_TRA_ROAD_HGV_E!G6</f>
        <v>0</v>
      </c>
      <c r="H6" s="8">
        <f>FC_TRA_ROAD_P2W_E!H6+FC_TRA_ROAD_CAR_E!H6+FC_TRA_ROAD_BUS_E!H6+FC_TRA_ROAD_LCV_E!H6+FC_TRA_ROAD_HGV_E!H6</f>
        <v>0</v>
      </c>
      <c r="I6" s="8">
        <f>FC_TRA_ROAD_P2W_E!I6+FC_TRA_ROAD_CAR_E!I6+FC_TRA_ROAD_BUS_E!I6+FC_TRA_ROAD_LCV_E!I6+FC_TRA_ROAD_HGV_E!I6</f>
        <v>0</v>
      </c>
      <c r="J6" s="8">
        <f>FC_TRA_ROAD_P2W_E!J6+FC_TRA_ROAD_CAR_E!J6+FC_TRA_ROAD_BUS_E!J6+FC_TRA_ROAD_LCV_E!J6+FC_TRA_ROAD_HGV_E!J6</f>
        <v>0</v>
      </c>
      <c r="K6" s="8">
        <f>FC_TRA_ROAD_P2W_E!K6+FC_TRA_ROAD_CAR_E!K6+FC_TRA_ROAD_BUS_E!K6+FC_TRA_ROAD_LCV_E!K6+FC_TRA_ROAD_HGV_E!K6</f>
        <v>0</v>
      </c>
      <c r="L6" s="8">
        <f>FC_TRA_ROAD_P2W_E!L6+FC_TRA_ROAD_CAR_E!L6+FC_TRA_ROAD_BUS_E!L6+FC_TRA_ROAD_LCV_E!L6+FC_TRA_ROAD_HGV_E!L6</f>
        <v>0</v>
      </c>
      <c r="M6" s="8">
        <f>FC_TRA_ROAD_P2W_E!M6+FC_TRA_ROAD_CAR_E!M6+FC_TRA_ROAD_BUS_E!M6+FC_TRA_ROAD_LCV_E!M6+FC_TRA_ROAD_HGV_E!M6</f>
        <v>0</v>
      </c>
      <c r="N6" s="8">
        <f>FC_TRA_ROAD_P2W_E!N6+FC_TRA_ROAD_CAR_E!N6+FC_TRA_ROAD_BUS_E!N6+FC_TRA_ROAD_LCV_E!N6+FC_TRA_ROAD_HGV_E!N6</f>
        <v>0</v>
      </c>
      <c r="O6" s="8">
        <f>FC_TRA_ROAD_P2W_E!O6+FC_TRA_ROAD_CAR_E!O6+FC_TRA_ROAD_BUS_E!O6+FC_TRA_ROAD_LCV_E!O6+FC_TRA_ROAD_HGV_E!O6</f>
        <v>0</v>
      </c>
      <c r="P6" s="8">
        <f>FC_TRA_ROAD_P2W_E!P6+FC_TRA_ROAD_CAR_E!P6+FC_TRA_ROAD_BUS_E!P6+FC_TRA_ROAD_LCV_E!P6+FC_TRA_ROAD_HGV_E!P6</f>
        <v>0</v>
      </c>
      <c r="Q6" s="8">
        <f>FC_TRA_ROAD_P2W_E!Q6+FC_TRA_ROAD_CAR_E!Q6+FC_TRA_ROAD_BUS_E!Q6+FC_TRA_ROAD_LCV_E!Q6+FC_TRA_ROAD_HGV_E!Q6</f>
        <v>0</v>
      </c>
      <c r="R6" s="8">
        <f>FC_TRA_ROAD_P2W_E!R6+FC_TRA_ROAD_CAR_E!R6+FC_TRA_ROAD_BUS_E!R6+FC_TRA_ROAD_LCV_E!R6+FC_TRA_ROAD_HGV_E!R6</f>
        <v>0</v>
      </c>
      <c r="S6" s="8">
        <f>FC_TRA_ROAD_P2W_E!S6+FC_TRA_ROAD_CAR_E!S6+FC_TRA_ROAD_BUS_E!S6+FC_TRA_ROAD_LCV_E!S6+FC_TRA_ROAD_HGV_E!S6</f>
        <v>0</v>
      </c>
      <c r="T6" s="8">
        <f>FC_TRA_ROAD_P2W_E!T6+FC_TRA_ROAD_CAR_E!T6+FC_TRA_ROAD_BUS_E!T6+FC_TRA_ROAD_LCV_E!T6+FC_TRA_ROAD_HGV_E!T6</f>
        <v>0</v>
      </c>
      <c r="U6" s="8">
        <f>FC_TRA_ROAD_P2W_E!U6+FC_TRA_ROAD_CAR_E!U6+FC_TRA_ROAD_BUS_E!U6+FC_TRA_ROAD_LCV_E!U6+FC_TRA_ROAD_HGV_E!U6</f>
        <v>0</v>
      </c>
      <c r="V6" s="8">
        <f>FC_TRA_ROAD_P2W_E!V6+FC_TRA_ROAD_CAR_E!V6+FC_TRA_ROAD_BUS_E!V6+FC_TRA_ROAD_LCV_E!V6+FC_TRA_ROAD_HGV_E!V6</f>
        <v>0</v>
      </c>
      <c r="W6" s="8">
        <f>FC_TRA_ROAD_P2W_E!W6+FC_TRA_ROAD_CAR_E!W6+FC_TRA_ROAD_BUS_E!W6+FC_TRA_ROAD_LCV_E!W6+FC_TRA_ROAD_HGV_E!W6</f>
        <v>0</v>
      </c>
      <c r="X6" s="8">
        <f>FC_TRA_ROAD_P2W_E!X6+FC_TRA_ROAD_CAR_E!X6+FC_TRA_ROAD_BUS_E!X6+FC_TRA_ROAD_LCV_E!X6+FC_TRA_ROAD_HGV_E!X6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FC_TRA_ROAD_P2W_E!C7+FC_TRA_ROAD_CAR_E!C7+FC_TRA_ROAD_BUS_E!C7+FC_TRA_ROAD_LCV_E!C7+FC_TRA_ROAD_HGV_E!C7</f>
        <v>0</v>
      </c>
      <c r="D7" s="8">
        <f>FC_TRA_ROAD_P2W_E!D7+FC_TRA_ROAD_CAR_E!D7+FC_TRA_ROAD_BUS_E!D7+FC_TRA_ROAD_LCV_E!D7+FC_TRA_ROAD_HGV_E!D7</f>
        <v>0</v>
      </c>
      <c r="E7" s="8">
        <f>FC_TRA_ROAD_P2W_E!E7+FC_TRA_ROAD_CAR_E!E7+FC_TRA_ROAD_BUS_E!E7+FC_TRA_ROAD_LCV_E!E7+FC_TRA_ROAD_HGV_E!E7</f>
        <v>0</v>
      </c>
      <c r="F7" s="8">
        <f>FC_TRA_ROAD_P2W_E!F7+FC_TRA_ROAD_CAR_E!F7+FC_TRA_ROAD_BUS_E!F7+FC_TRA_ROAD_LCV_E!F7+FC_TRA_ROAD_HGV_E!F7</f>
        <v>0</v>
      </c>
      <c r="G7" s="8">
        <f>FC_TRA_ROAD_P2W_E!G7+FC_TRA_ROAD_CAR_E!G7+FC_TRA_ROAD_BUS_E!G7+FC_TRA_ROAD_LCV_E!G7+FC_TRA_ROAD_HGV_E!G7</f>
        <v>0</v>
      </c>
      <c r="H7" s="8">
        <f>FC_TRA_ROAD_P2W_E!H7+FC_TRA_ROAD_CAR_E!H7+FC_TRA_ROAD_BUS_E!H7+FC_TRA_ROAD_LCV_E!H7+FC_TRA_ROAD_HGV_E!H7</f>
        <v>0</v>
      </c>
      <c r="I7" s="8">
        <f>FC_TRA_ROAD_P2W_E!I7+FC_TRA_ROAD_CAR_E!I7+FC_TRA_ROAD_BUS_E!I7+FC_TRA_ROAD_LCV_E!I7+FC_TRA_ROAD_HGV_E!I7</f>
        <v>0</v>
      </c>
      <c r="J7" s="8">
        <f>FC_TRA_ROAD_P2W_E!J7+FC_TRA_ROAD_CAR_E!J7+FC_TRA_ROAD_BUS_E!J7+FC_TRA_ROAD_LCV_E!J7+FC_TRA_ROAD_HGV_E!J7</f>
        <v>0</v>
      </c>
      <c r="K7" s="8">
        <f>FC_TRA_ROAD_P2W_E!K7+FC_TRA_ROAD_CAR_E!K7+FC_TRA_ROAD_BUS_E!K7+FC_TRA_ROAD_LCV_E!K7+FC_TRA_ROAD_HGV_E!K7</f>
        <v>0</v>
      </c>
      <c r="L7" s="8">
        <f>FC_TRA_ROAD_P2W_E!L7+FC_TRA_ROAD_CAR_E!L7+FC_TRA_ROAD_BUS_E!L7+FC_TRA_ROAD_LCV_E!L7+FC_TRA_ROAD_HGV_E!L7</f>
        <v>0</v>
      </c>
      <c r="M7" s="8">
        <f>FC_TRA_ROAD_P2W_E!M7+FC_TRA_ROAD_CAR_E!M7+FC_TRA_ROAD_BUS_E!M7+FC_TRA_ROAD_LCV_E!M7+FC_TRA_ROAD_HGV_E!M7</f>
        <v>0</v>
      </c>
      <c r="N7" s="8">
        <f>FC_TRA_ROAD_P2W_E!N7+FC_TRA_ROAD_CAR_E!N7+FC_TRA_ROAD_BUS_E!N7+FC_TRA_ROAD_LCV_E!N7+FC_TRA_ROAD_HGV_E!N7</f>
        <v>0</v>
      </c>
      <c r="O7" s="8">
        <f>FC_TRA_ROAD_P2W_E!O7+FC_TRA_ROAD_CAR_E!O7+FC_TRA_ROAD_BUS_E!O7+FC_TRA_ROAD_LCV_E!O7+FC_TRA_ROAD_HGV_E!O7</f>
        <v>0</v>
      </c>
      <c r="P7" s="8">
        <f>FC_TRA_ROAD_P2W_E!P7+FC_TRA_ROAD_CAR_E!P7+FC_TRA_ROAD_BUS_E!P7+FC_TRA_ROAD_LCV_E!P7+FC_TRA_ROAD_HGV_E!P7</f>
        <v>0</v>
      </c>
      <c r="Q7" s="8">
        <f>FC_TRA_ROAD_P2W_E!Q7+FC_TRA_ROAD_CAR_E!Q7+FC_TRA_ROAD_BUS_E!Q7+FC_TRA_ROAD_LCV_E!Q7+FC_TRA_ROAD_HGV_E!Q7</f>
        <v>0</v>
      </c>
      <c r="R7" s="8">
        <f>FC_TRA_ROAD_P2W_E!R7+FC_TRA_ROAD_CAR_E!R7+FC_TRA_ROAD_BUS_E!R7+FC_TRA_ROAD_LCV_E!R7+FC_TRA_ROAD_HGV_E!R7</f>
        <v>0</v>
      </c>
      <c r="S7" s="8">
        <f>FC_TRA_ROAD_P2W_E!S7+FC_TRA_ROAD_CAR_E!S7+FC_TRA_ROAD_BUS_E!S7+FC_TRA_ROAD_LCV_E!S7+FC_TRA_ROAD_HGV_E!S7</f>
        <v>0</v>
      </c>
      <c r="T7" s="8">
        <f>FC_TRA_ROAD_P2W_E!T7+FC_TRA_ROAD_CAR_E!T7+FC_TRA_ROAD_BUS_E!T7+FC_TRA_ROAD_LCV_E!T7+FC_TRA_ROAD_HGV_E!T7</f>
        <v>0</v>
      </c>
      <c r="U7" s="8">
        <f>FC_TRA_ROAD_P2W_E!U7+FC_TRA_ROAD_CAR_E!U7+FC_TRA_ROAD_BUS_E!U7+FC_TRA_ROAD_LCV_E!U7+FC_TRA_ROAD_HGV_E!U7</f>
        <v>0</v>
      </c>
      <c r="V7" s="8">
        <f>FC_TRA_ROAD_P2W_E!V7+FC_TRA_ROAD_CAR_E!V7+FC_TRA_ROAD_BUS_E!V7+FC_TRA_ROAD_LCV_E!V7+FC_TRA_ROAD_HGV_E!V7</f>
        <v>0</v>
      </c>
      <c r="W7" s="8">
        <f>FC_TRA_ROAD_P2W_E!W7+FC_TRA_ROAD_CAR_E!W7+FC_TRA_ROAD_BUS_E!W7+FC_TRA_ROAD_LCV_E!W7+FC_TRA_ROAD_HGV_E!W7</f>
        <v>0</v>
      </c>
      <c r="X7" s="8">
        <f>FC_TRA_ROAD_P2W_E!X7+FC_TRA_ROAD_CAR_E!X7+FC_TRA_ROAD_BUS_E!X7+FC_TRA_ROAD_LCV_E!X7+FC_TRA_ROAD_HGV_E!X7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7">SUM(C9:C10)</f>
        <v>0</v>
      </c>
      <c r="D8" s="19">
        <f t="shared" ref="D8:W8" si="8">SUM(D9:D10)</f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ref="X8" si="9">SUM(X9:X10)</f>
        <v>0</v>
      </c>
    </row>
    <row r="9" spans="1:24" ht="11.25" customHeight="1" x14ac:dyDescent="0.2">
      <c r="A9" s="28" t="s">
        <v>10</v>
      </c>
      <c r="B9" s="7" t="s">
        <v>11</v>
      </c>
      <c r="C9" s="8">
        <f>FC_TRA_ROAD_P2W_E!C9+FC_TRA_ROAD_CAR_E!C9+FC_TRA_ROAD_BUS_E!C9+FC_TRA_ROAD_LCV_E!C9+FC_TRA_ROAD_HGV_E!C9</f>
        <v>0</v>
      </c>
      <c r="D9" s="8">
        <f>FC_TRA_ROAD_P2W_E!D9+FC_TRA_ROAD_CAR_E!D9+FC_TRA_ROAD_BUS_E!D9+FC_TRA_ROAD_LCV_E!D9+FC_TRA_ROAD_HGV_E!D9</f>
        <v>0</v>
      </c>
      <c r="E9" s="8">
        <f>FC_TRA_ROAD_P2W_E!E9+FC_TRA_ROAD_CAR_E!E9+FC_TRA_ROAD_BUS_E!E9+FC_TRA_ROAD_LCV_E!E9+FC_TRA_ROAD_HGV_E!E9</f>
        <v>0</v>
      </c>
      <c r="F9" s="8">
        <f>FC_TRA_ROAD_P2W_E!F9+FC_TRA_ROAD_CAR_E!F9+FC_TRA_ROAD_BUS_E!F9+FC_TRA_ROAD_LCV_E!F9+FC_TRA_ROAD_HGV_E!F9</f>
        <v>0</v>
      </c>
      <c r="G9" s="8">
        <f>FC_TRA_ROAD_P2W_E!G9+FC_TRA_ROAD_CAR_E!G9+FC_TRA_ROAD_BUS_E!G9+FC_TRA_ROAD_LCV_E!G9+FC_TRA_ROAD_HGV_E!G9</f>
        <v>0</v>
      </c>
      <c r="H9" s="8">
        <f>FC_TRA_ROAD_P2W_E!H9+FC_TRA_ROAD_CAR_E!H9+FC_TRA_ROAD_BUS_E!H9+FC_TRA_ROAD_LCV_E!H9+FC_TRA_ROAD_HGV_E!H9</f>
        <v>0</v>
      </c>
      <c r="I9" s="8">
        <f>FC_TRA_ROAD_P2W_E!I9+FC_TRA_ROAD_CAR_E!I9+FC_TRA_ROAD_BUS_E!I9+FC_TRA_ROAD_LCV_E!I9+FC_TRA_ROAD_HGV_E!I9</f>
        <v>0</v>
      </c>
      <c r="J9" s="8">
        <f>FC_TRA_ROAD_P2W_E!J9+FC_TRA_ROAD_CAR_E!J9+FC_TRA_ROAD_BUS_E!J9+FC_TRA_ROAD_LCV_E!J9+FC_TRA_ROAD_HGV_E!J9</f>
        <v>0</v>
      </c>
      <c r="K9" s="8">
        <f>FC_TRA_ROAD_P2W_E!K9+FC_TRA_ROAD_CAR_E!K9+FC_TRA_ROAD_BUS_E!K9+FC_TRA_ROAD_LCV_E!K9+FC_TRA_ROAD_HGV_E!K9</f>
        <v>0</v>
      </c>
      <c r="L9" s="8">
        <f>FC_TRA_ROAD_P2W_E!L9+FC_TRA_ROAD_CAR_E!L9+FC_TRA_ROAD_BUS_E!L9+FC_TRA_ROAD_LCV_E!L9+FC_TRA_ROAD_HGV_E!L9</f>
        <v>0</v>
      </c>
      <c r="M9" s="8">
        <f>FC_TRA_ROAD_P2W_E!M9+FC_TRA_ROAD_CAR_E!M9+FC_TRA_ROAD_BUS_E!M9+FC_TRA_ROAD_LCV_E!M9+FC_TRA_ROAD_HGV_E!M9</f>
        <v>0</v>
      </c>
      <c r="N9" s="8">
        <f>FC_TRA_ROAD_P2W_E!N9+FC_TRA_ROAD_CAR_E!N9+FC_TRA_ROAD_BUS_E!N9+FC_TRA_ROAD_LCV_E!N9+FC_TRA_ROAD_HGV_E!N9</f>
        <v>0</v>
      </c>
      <c r="O9" s="8">
        <f>FC_TRA_ROAD_P2W_E!O9+FC_TRA_ROAD_CAR_E!O9+FC_TRA_ROAD_BUS_E!O9+FC_TRA_ROAD_LCV_E!O9+FC_TRA_ROAD_HGV_E!O9</f>
        <v>0</v>
      </c>
      <c r="P9" s="8">
        <f>FC_TRA_ROAD_P2W_E!P9+FC_TRA_ROAD_CAR_E!P9+FC_TRA_ROAD_BUS_E!P9+FC_TRA_ROAD_LCV_E!P9+FC_TRA_ROAD_HGV_E!P9</f>
        <v>0</v>
      </c>
      <c r="Q9" s="8">
        <f>FC_TRA_ROAD_P2W_E!Q9+FC_TRA_ROAD_CAR_E!Q9+FC_TRA_ROAD_BUS_E!Q9+FC_TRA_ROAD_LCV_E!Q9+FC_TRA_ROAD_HGV_E!Q9</f>
        <v>0</v>
      </c>
      <c r="R9" s="8">
        <f>FC_TRA_ROAD_P2W_E!R9+FC_TRA_ROAD_CAR_E!R9+FC_TRA_ROAD_BUS_E!R9+FC_TRA_ROAD_LCV_E!R9+FC_TRA_ROAD_HGV_E!R9</f>
        <v>0</v>
      </c>
      <c r="S9" s="8">
        <f>FC_TRA_ROAD_P2W_E!S9+FC_TRA_ROAD_CAR_E!S9+FC_TRA_ROAD_BUS_E!S9+FC_TRA_ROAD_LCV_E!S9+FC_TRA_ROAD_HGV_E!S9</f>
        <v>0</v>
      </c>
      <c r="T9" s="8">
        <f>FC_TRA_ROAD_P2W_E!T9+FC_TRA_ROAD_CAR_E!T9+FC_TRA_ROAD_BUS_E!T9+FC_TRA_ROAD_LCV_E!T9+FC_TRA_ROAD_HGV_E!T9</f>
        <v>0</v>
      </c>
      <c r="U9" s="8">
        <f>FC_TRA_ROAD_P2W_E!U9+FC_TRA_ROAD_CAR_E!U9+FC_TRA_ROAD_BUS_E!U9+FC_TRA_ROAD_LCV_E!U9+FC_TRA_ROAD_HGV_E!U9</f>
        <v>0</v>
      </c>
      <c r="V9" s="8">
        <f>FC_TRA_ROAD_P2W_E!V9+FC_TRA_ROAD_CAR_E!V9+FC_TRA_ROAD_BUS_E!V9+FC_TRA_ROAD_LCV_E!V9+FC_TRA_ROAD_HGV_E!V9</f>
        <v>0</v>
      </c>
      <c r="W9" s="8">
        <f>FC_TRA_ROAD_P2W_E!W9+FC_TRA_ROAD_CAR_E!W9+FC_TRA_ROAD_BUS_E!W9+FC_TRA_ROAD_LCV_E!W9+FC_TRA_ROAD_HGV_E!W9</f>
        <v>0</v>
      </c>
      <c r="X9" s="8">
        <f>FC_TRA_ROAD_P2W_E!X9+FC_TRA_ROAD_CAR_E!X9+FC_TRA_ROAD_BUS_E!X9+FC_TRA_ROAD_LCV_E!X9+FC_TRA_ROAD_HGV_E!X9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FC_TRA_ROAD_P2W_E!C10+FC_TRA_ROAD_CAR_E!C10+FC_TRA_ROAD_BUS_E!C10+FC_TRA_ROAD_LCV_E!C10+FC_TRA_ROAD_HGV_E!C10</f>
        <v>0</v>
      </c>
      <c r="D10" s="8">
        <f>FC_TRA_ROAD_P2W_E!D10+FC_TRA_ROAD_CAR_E!D10+FC_TRA_ROAD_BUS_E!D10+FC_TRA_ROAD_LCV_E!D10+FC_TRA_ROAD_HGV_E!D10</f>
        <v>0</v>
      </c>
      <c r="E10" s="8">
        <f>FC_TRA_ROAD_P2W_E!E10+FC_TRA_ROAD_CAR_E!E10+FC_TRA_ROAD_BUS_E!E10+FC_TRA_ROAD_LCV_E!E10+FC_TRA_ROAD_HGV_E!E10</f>
        <v>0</v>
      </c>
      <c r="F10" s="8">
        <f>FC_TRA_ROAD_P2W_E!F10+FC_TRA_ROAD_CAR_E!F10+FC_TRA_ROAD_BUS_E!F10+FC_TRA_ROAD_LCV_E!F10+FC_TRA_ROAD_HGV_E!F10</f>
        <v>0</v>
      </c>
      <c r="G10" s="8">
        <f>FC_TRA_ROAD_P2W_E!G10+FC_TRA_ROAD_CAR_E!G10+FC_TRA_ROAD_BUS_E!G10+FC_TRA_ROAD_LCV_E!G10+FC_TRA_ROAD_HGV_E!G10</f>
        <v>0</v>
      </c>
      <c r="H10" s="8">
        <f>FC_TRA_ROAD_P2W_E!H10+FC_TRA_ROAD_CAR_E!H10+FC_TRA_ROAD_BUS_E!H10+FC_TRA_ROAD_LCV_E!H10+FC_TRA_ROAD_HGV_E!H10</f>
        <v>0</v>
      </c>
      <c r="I10" s="8">
        <f>FC_TRA_ROAD_P2W_E!I10+FC_TRA_ROAD_CAR_E!I10+FC_TRA_ROAD_BUS_E!I10+FC_TRA_ROAD_LCV_E!I10+FC_TRA_ROAD_HGV_E!I10</f>
        <v>0</v>
      </c>
      <c r="J10" s="8">
        <f>FC_TRA_ROAD_P2W_E!J10+FC_TRA_ROAD_CAR_E!J10+FC_TRA_ROAD_BUS_E!J10+FC_TRA_ROAD_LCV_E!J10+FC_TRA_ROAD_HGV_E!J10</f>
        <v>0</v>
      </c>
      <c r="K10" s="8">
        <f>FC_TRA_ROAD_P2W_E!K10+FC_TRA_ROAD_CAR_E!K10+FC_TRA_ROAD_BUS_E!K10+FC_TRA_ROAD_LCV_E!K10+FC_TRA_ROAD_HGV_E!K10</f>
        <v>0</v>
      </c>
      <c r="L10" s="8">
        <f>FC_TRA_ROAD_P2W_E!L10+FC_TRA_ROAD_CAR_E!L10+FC_TRA_ROAD_BUS_E!L10+FC_TRA_ROAD_LCV_E!L10+FC_TRA_ROAD_HGV_E!L10</f>
        <v>0</v>
      </c>
      <c r="M10" s="8">
        <f>FC_TRA_ROAD_P2W_E!M10+FC_TRA_ROAD_CAR_E!M10+FC_TRA_ROAD_BUS_E!M10+FC_TRA_ROAD_LCV_E!M10+FC_TRA_ROAD_HGV_E!M10</f>
        <v>0</v>
      </c>
      <c r="N10" s="8">
        <f>FC_TRA_ROAD_P2W_E!N10+FC_TRA_ROAD_CAR_E!N10+FC_TRA_ROAD_BUS_E!N10+FC_TRA_ROAD_LCV_E!N10+FC_TRA_ROAD_HGV_E!N10</f>
        <v>0</v>
      </c>
      <c r="O10" s="8">
        <f>FC_TRA_ROAD_P2W_E!O10+FC_TRA_ROAD_CAR_E!O10+FC_TRA_ROAD_BUS_E!O10+FC_TRA_ROAD_LCV_E!O10+FC_TRA_ROAD_HGV_E!O10</f>
        <v>0</v>
      </c>
      <c r="P10" s="8">
        <f>FC_TRA_ROAD_P2W_E!P10+FC_TRA_ROAD_CAR_E!P10+FC_TRA_ROAD_BUS_E!P10+FC_TRA_ROAD_LCV_E!P10+FC_TRA_ROAD_HGV_E!P10</f>
        <v>0</v>
      </c>
      <c r="Q10" s="8">
        <f>FC_TRA_ROAD_P2W_E!Q10+FC_TRA_ROAD_CAR_E!Q10+FC_TRA_ROAD_BUS_E!Q10+FC_TRA_ROAD_LCV_E!Q10+FC_TRA_ROAD_HGV_E!Q10</f>
        <v>0</v>
      </c>
      <c r="R10" s="8">
        <f>FC_TRA_ROAD_P2W_E!R10+FC_TRA_ROAD_CAR_E!R10+FC_TRA_ROAD_BUS_E!R10+FC_TRA_ROAD_LCV_E!R10+FC_TRA_ROAD_HGV_E!R10</f>
        <v>0</v>
      </c>
      <c r="S10" s="8">
        <f>FC_TRA_ROAD_P2W_E!S10+FC_TRA_ROAD_CAR_E!S10+FC_TRA_ROAD_BUS_E!S10+FC_TRA_ROAD_LCV_E!S10+FC_TRA_ROAD_HGV_E!S10</f>
        <v>0</v>
      </c>
      <c r="T10" s="8">
        <f>FC_TRA_ROAD_P2W_E!T10+FC_TRA_ROAD_CAR_E!T10+FC_TRA_ROAD_BUS_E!T10+FC_TRA_ROAD_LCV_E!T10+FC_TRA_ROAD_HGV_E!T10</f>
        <v>0</v>
      </c>
      <c r="U10" s="8">
        <f>FC_TRA_ROAD_P2W_E!U10+FC_TRA_ROAD_CAR_E!U10+FC_TRA_ROAD_BUS_E!U10+FC_TRA_ROAD_LCV_E!U10+FC_TRA_ROAD_HGV_E!U10</f>
        <v>0</v>
      </c>
      <c r="V10" s="8">
        <f>FC_TRA_ROAD_P2W_E!V10+FC_TRA_ROAD_CAR_E!V10+FC_TRA_ROAD_BUS_E!V10+FC_TRA_ROAD_LCV_E!V10+FC_TRA_ROAD_HGV_E!V10</f>
        <v>0</v>
      </c>
      <c r="W10" s="8">
        <f>FC_TRA_ROAD_P2W_E!W10+FC_TRA_ROAD_CAR_E!W10+FC_TRA_ROAD_BUS_E!W10+FC_TRA_ROAD_LCV_E!W10+FC_TRA_ROAD_HGV_E!W10</f>
        <v>0</v>
      </c>
      <c r="X10" s="8">
        <f>FC_TRA_ROAD_P2W_E!X10+FC_TRA_ROAD_CAR_E!X10+FC_TRA_ROAD_BUS_E!X10+FC_TRA_ROAD_LCV_E!X10+FC_TRA_ROAD_HGV_E!X10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10">SUM(C12:C16)</f>
        <v>0</v>
      </c>
      <c r="D11" s="19">
        <f t="shared" ref="D11:W11" si="11">SUM(D12:D16)</f>
        <v>0</v>
      </c>
      <c r="E11" s="19">
        <f t="shared" si="11"/>
        <v>0</v>
      </c>
      <c r="F11" s="19">
        <f t="shared" si="11"/>
        <v>0</v>
      </c>
      <c r="G11" s="19">
        <f t="shared" si="11"/>
        <v>0</v>
      </c>
      <c r="H11" s="19">
        <f t="shared" si="11"/>
        <v>0</v>
      </c>
      <c r="I11" s="19">
        <f t="shared" si="11"/>
        <v>0</v>
      </c>
      <c r="J11" s="19">
        <f t="shared" si="11"/>
        <v>0</v>
      </c>
      <c r="K11" s="19">
        <f t="shared" si="11"/>
        <v>0</v>
      </c>
      <c r="L11" s="19">
        <f t="shared" si="11"/>
        <v>0</v>
      </c>
      <c r="M11" s="19">
        <f t="shared" si="11"/>
        <v>0</v>
      </c>
      <c r="N11" s="19">
        <f t="shared" si="11"/>
        <v>0</v>
      </c>
      <c r="O11" s="19">
        <f t="shared" si="11"/>
        <v>0</v>
      </c>
      <c r="P11" s="19">
        <f t="shared" si="11"/>
        <v>0</v>
      </c>
      <c r="Q11" s="19">
        <f t="shared" si="11"/>
        <v>0</v>
      </c>
      <c r="R11" s="19">
        <f t="shared" si="11"/>
        <v>0</v>
      </c>
      <c r="S11" s="19">
        <f t="shared" si="11"/>
        <v>0</v>
      </c>
      <c r="T11" s="19">
        <f t="shared" si="11"/>
        <v>0</v>
      </c>
      <c r="U11" s="19">
        <f t="shared" si="11"/>
        <v>0</v>
      </c>
      <c r="V11" s="19">
        <f t="shared" si="11"/>
        <v>0</v>
      </c>
      <c r="W11" s="19">
        <f t="shared" si="11"/>
        <v>0</v>
      </c>
      <c r="X11" s="19">
        <f t="shared" ref="X11" si="12">SUM(X12:X16)</f>
        <v>0</v>
      </c>
    </row>
    <row r="12" spans="1:24" ht="11.25" customHeight="1" x14ac:dyDescent="0.2">
      <c r="A12" s="28" t="s">
        <v>14</v>
      </c>
      <c r="B12" s="7" t="s">
        <v>15</v>
      </c>
      <c r="C12" s="8">
        <f>FC_TRA_ROAD_P2W_E!C12+FC_TRA_ROAD_CAR_E!C12+FC_TRA_ROAD_BUS_E!C12+FC_TRA_ROAD_LCV_E!C12+FC_TRA_ROAD_HGV_E!C12</f>
        <v>0</v>
      </c>
      <c r="D12" s="8">
        <f>FC_TRA_ROAD_P2W_E!D12+FC_TRA_ROAD_CAR_E!D12+FC_TRA_ROAD_BUS_E!D12+FC_TRA_ROAD_LCV_E!D12+FC_TRA_ROAD_HGV_E!D12</f>
        <v>0</v>
      </c>
      <c r="E12" s="8">
        <f>FC_TRA_ROAD_P2W_E!E12+FC_TRA_ROAD_CAR_E!E12+FC_TRA_ROAD_BUS_E!E12+FC_TRA_ROAD_LCV_E!E12+FC_TRA_ROAD_HGV_E!E12</f>
        <v>0</v>
      </c>
      <c r="F12" s="8">
        <f>FC_TRA_ROAD_P2W_E!F12+FC_TRA_ROAD_CAR_E!F12+FC_TRA_ROAD_BUS_E!F12+FC_TRA_ROAD_LCV_E!F12+FC_TRA_ROAD_HGV_E!F12</f>
        <v>0</v>
      </c>
      <c r="G12" s="8">
        <f>FC_TRA_ROAD_P2W_E!G12+FC_TRA_ROAD_CAR_E!G12+FC_TRA_ROAD_BUS_E!G12+FC_TRA_ROAD_LCV_E!G12+FC_TRA_ROAD_HGV_E!G12</f>
        <v>0</v>
      </c>
      <c r="H12" s="8">
        <f>FC_TRA_ROAD_P2W_E!H12+FC_TRA_ROAD_CAR_E!H12+FC_TRA_ROAD_BUS_E!H12+FC_TRA_ROAD_LCV_E!H12+FC_TRA_ROAD_HGV_E!H12</f>
        <v>0</v>
      </c>
      <c r="I12" s="8">
        <f>FC_TRA_ROAD_P2W_E!I12+FC_TRA_ROAD_CAR_E!I12+FC_TRA_ROAD_BUS_E!I12+FC_TRA_ROAD_LCV_E!I12+FC_TRA_ROAD_HGV_E!I12</f>
        <v>0</v>
      </c>
      <c r="J12" s="8">
        <f>FC_TRA_ROAD_P2W_E!J12+FC_TRA_ROAD_CAR_E!J12+FC_TRA_ROAD_BUS_E!J12+FC_TRA_ROAD_LCV_E!J12+FC_TRA_ROAD_HGV_E!J12</f>
        <v>0</v>
      </c>
      <c r="K12" s="8">
        <f>FC_TRA_ROAD_P2W_E!K12+FC_TRA_ROAD_CAR_E!K12+FC_TRA_ROAD_BUS_E!K12+FC_TRA_ROAD_LCV_E!K12+FC_TRA_ROAD_HGV_E!K12</f>
        <v>0</v>
      </c>
      <c r="L12" s="8">
        <f>FC_TRA_ROAD_P2W_E!L12+FC_TRA_ROAD_CAR_E!L12+FC_TRA_ROAD_BUS_E!L12+FC_TRA_ROAD_LCV_E!L12+FC_TRA_ROAD_HGV_E!L12</f>
        <v>0</v>
      </c>
      <c r="M12" s="8">
        <f>FC_TRA_ROAD_P2W_E!M12+FC_TRA_ROAD_CAR_E!M12+FC_TRA_ROAD_BUS_E!M12+FC_TRA_ROAD_LCV_E!M12+FC_TRA_ROAD_HGV_E!M12</f>
        <v>0</v>
      </c>
      <c r="N12" s="8">
        <f>FC_TRA_ROAD_P2W_E!N12+FC_TRA_ROAD_CAR_E!N12+FC_TRA_ROAD_BUS_E!N12+FC_TRA_ROAD_LCV_E!N12+FC_TRA_ROAD_HGV_E!N12</f>
        <v>0</v>
      </c>
      <c r="O12" s="8">
        <f>FC_TRA_ROAD_P2W_E!O12+FC_TRA_ROAD_CAR_E!O12+FC_TRA_ROAD_BUS_E!O12+FC_TRA_ROAD_LCV_E!O12+FC_TRA_ROAD_HGV_E!O12</f>
        <v>0</v>
      </c>
      <c r="P12" s="8">
        <f>FC_TRA_ROAD_P2W_E!P12+FC_TRA_ROAD_CAR_E!P12+FC_TRA_ROAD_BUS_E!P12+FC_TRA_ROAD_LCV_E!P12+FC_TRA_ROAD_HGV_E!P12</f>
        <v>0</v>
      </c>
      <c r="Q12" s="8">
        <f>FC_TRA_ROAD_P2W_E!Q12+FC_TRA_ROAD_CAR_E!Q12+FC_TRA_ROAD_BUS_E!Q12+FC_TRA_ROAD_LCV_E!Q12+FC_TRA_ROAD_HGV_E!Q12</f>
        <v>0</v>
      </c>
      <c r="R12" s="8">
        <f>FC_TRA_ROAD_P2W_E!R12+FC_TRA_ROAD_CAR_E!R12+FC_TRA_ROAD_BUS_E!R12+FC_TRA_ROAD_LCV_E!R12+FC_TRA_ROAD_HGV_E!R12</f>
        <v>0</v>
      </c>
      <c r="S12" s="8">
        <f>FC_TRA_ROAD_P2W_E!S12+FC_TRA_ROAD_CAR_E!S12+FC_TRA_ROAD_BUS_E!S12+FC_TRA_ROAD_LCV_E!S12+FC_TRA_ROAD_HGV_E!S12</f>
        <v>0</v>
      </c>
      <c r="T12" s="8">
        <f>FC_TRA_ROAD_P2W_E!T12+FC_TRA_ROAD_CAR_E!T12+FC_TRA_ROAD_BUS_E!T12+FC_TRA_ROAD_LCV_E!T12+FC_TRA_ROAD_HGV_E!T12</f>
        <v>0</v>
      </c>
      <c r="U12" s="8">
        <f>FC_TRA_ROAD_P2W_E!U12+FC_TRA_ROAD_CAR_E!U12+FC_TRA_ROAD_BUS_E!U12+FC_TRA_ROAD_LCV_E!U12+FC_TRA_ROAD_HGV_E!U12</f>
        <v>0</v>
      </c>
      <c r="V12" s="8">
        <f>FC_TRA_ROAD_P2W_E!V12+FC_TRA_ROAD_CAR_E!V12+FC_TRA_ROAD_BUS_E!V12+FC_TRA_ROAD_LCV_E!V12+FC_TRA_ROAD_HGV_E!V12</f>
        <v>0</v>
      </c>
      <c r="W12" s="8">
        <f>FC_TRA_ROAD_P2W_E!W12+FC_TRA_ROAD_CAR_E!W12+FC_TRA_ROAD_BUS_E!W12+FC_TRA_ROAD_LCV_E!W12+FC_TRA_ROAD_HGV_E!W12</f>
        <v>0</v>
      </c>
      <c r="X12" s="8">
        <f>FC_TRA_ROAD_P2W_E!X12+FC_TRA_ROAD_CAR_E!X12+FC_TRA_ROAD_BUS_E!X12+FC_TRA_ROAD_LCV_E!X12+FC_TRA_ROAD_HGV_E!X12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FC_TRA_ROAD_P2W_E!C13+FC_TRA_ROAD_CAR_E!C13+FC_TRA_ROAD_BUS_E!C13+FC_TRA_ROAD_LCV_E!C13+FC_TRA_ROAD_HGV_E!C13</f>
        <v>0</v>
      </c>
      <c r="D13" s="8">
        <f>FC_TRA_ROAD_P2W_E!D13+FC_TRA_ROAD_CAR_E!D13+FC_TRA_ROAD_BUS_E!D13+FC_TRA_ROAD_LCV_E!D13+FC_TRA_ROAD_HGV_E!D13</f>
        <v>0</v>
      </c>
      <c r="E13" s="8">
        <f>FC_TRA_ROAD_P2W_E!E13+FC_TRA_ROAD_CAR_E!E13+FC_TRA_ROAD_BUS_E!E13+FC_TRA_ROAD_LCV_E!E13+FC_TRA_ROAD_HGV_E!E13</f>
        <v>0</v>
      </c>
      <c r="F13" s="8">
        <f>FC_TRA_ROAD_P2W_E!F13+FC_TRA_ROAD_CAR_E!F13+FC_TRA_ROAD_BUS_E!F13+FC_TRA_ROAD_LCV_E!F13+FC_TRA_ROAD_HGV_E!F13</f>
        <v>0</v>
      </c>
      <c r="G13" s="8">
        <f>FC_TRA_ROAD_P2W_E!G13+FC_TRA_ROAD_CAR_E!G13+FC_TRA_ROAD_BUS_E!G13+FC_TRA_ROAD_LCV_E!G13+FC_TRA_ROAD_HGV_E!G13</f>
        <v>0</v>
      </c>
      <c r="H13" s="8">
        <f>FC_TRA_ROAD_P2W_E!H13+FC_TRA_ROAD_CAR_E!H13+FC_TRA_ROAD_BUS_E!H13+FC_TRA_ROAD_LCV_E!H13+FC_TRA_ROAD_HGV_E!H13</f>
        <v>0</v>
      </c>
      <c r="I13" s="8">
        <f>FC_TRA_ROAD_P2W_E!I13+FC_TRA_ROAD_CAR_E!I13+FC_TRA_ROAD_BUS_E!I13+FC_TRA_ROAD_LCV_E!I13+FC_TRA_ROAD_HGV_E!I13</f>
        <v>0</v>
      </c>
      <c r="J13" s="8">
        <f>FC_TRA_ROAD_P2W_E!J13+FC_TRA_ROAD_CAR_E!J13+FC_TRA_ROAD_BUS_E!J13+FC_TRA_ROAD_LCV_E!J13+FC_TRA_ROAD_HGV_E!J13</f>
        <v>0</v>
      </c>
      <c r="K13" s="8">
        <f>FC_TRA_ROAD_P2W_E!K13+FC_TRA_ROAD_CAR_E!K13+FC_TRA_ROAD_BUS_E!K13+FC_TRA_ROAD_LCV_E!K13+FC_TRA_ROAD_HGV_E!K13</f>
        <v>0</v>
      </c>
      <c r="L13" s="8">
        <f>FC_TRA_ROAD_P2W_E!L13+FC_TRA_ROAD_CAR_E!L13+FC_TRA_ROAD_BUS_E!L13+FC_TRA_ROAD_LCV_E!L13+FC_TRA_ROAD_HGV_E!L13</f>
        <v>0</v>
      </c>
      <c r="M13" s="8">
        <f>FC_TRA_ROAD_P2W_E!M13+FC_TRA_ROAD_CAR_E!M13+FC_TRA_ROAD_BUS_E!M13+FC_TRA_ROAD_LCV_E!M13+FC_TRA_ROAD_HGV_E!M13</f>
        <v>0</v>
      </c>
      <c r="N13" s="8">
        <f>FC_TRA_ROAD_P2W_E!N13+FC_TRA_ROAD_CAR_E!N13+FC_TRA_ROAD_BUS_E!N13+FC_TRA_ROAD_LCV_E!N13+FC_TRA_ROAD_HGV_E!N13</f>
        <v>0</v>
      </c>
      <c r="O13" s="8">
        <f>FC_TRA_ROAD_P2W_E!O13+FC_TRA_ROAD_CAR_E!O13+FC_TRA_ROAD_BUS_E!O13+FC_TRA_ROAD_LCV_E!O13+FC_TRA_ROAD_HGV_E!O13</f>
        <v>0</v>
      </c>
      <c r="P13" s="8">
        <f>FC_TRA_ROAD_P2W_E!P13+FC_TRA_ROAD_CAR_E!P13+FC_TRA_ROAD_BUS_E!P13+FC_TRA_ROAD_LCV_E!P13+FC_TRA_ROAD_HGV_E!P13</f>
        <v>0</v>
      </c>
      <c r="Q13" s="8">
        <f>FC_TRA_ROAD_P2W_E!Q13+FC_TRA_ROAD_CAR_E!Q13+FC_TRA_ROAD_BUS_E!Q13+FC_TRA_ROAD_LCV_E!Q13+FC_TRA_ROAD_HGV_E!Q13</f>
        <v>0</v>
      </c>
      <c r="R13" s="8">
        <f>FC_TRA_ROAD_P2W_E!R13+FC_TRA_ROAD_CAR_E!R13+FC_TRA_ROAD_BUS_E!R13+FC_TRA_ROAD_LCV_E!R13+FC_TRA_ROAD_HGV_E!R13</f>
        <v>0</v>
      </c>
      <c r="S13" s="8">
        <f>FC_TRA_ROAD_P2W_E!S13+FC_TRA_ROAD_CAR_E!S13+FC_TRA_ROAD_BUS_E!S13+FC_TRA_ROAD_LCV_E!S13+FC_TRA_ROAD_HGV_E!S13</f>
        <v>0</v>
      </c>
      <c r="T13" s="8">
        <f>FC_TRA_ROAD_P2W_E!T13+FC_TRA_ROAD_CAR_E!T13+FC_TRA_ROAD_BUS_E!T13+FC_TRA_ROAD_LCV_E!T13+FC_TRA_ROAD_HGV_E!T13</f>
        <v>0</v>
      </c>
      <c r="U13" s="8">
        <f>FC_TRA_ROAD_P2W_E!U13+FC_TRA_ROAD_CAR_E!U13+FC_TRA_ROAD_BUS_E!U13+FC_TRA_ROAD_LCV_E!U13+FC_TRA_ROAD_HGV_E!U13</f>
        <v>0</v>
      </c>
      <c r="V13" s="8">
        <f>FC_TRA_ROAD_P2W_E!V13+FC_TRA_ROAD_CAR_E!V13+FC_TRA_ROAD_BUS_E!V13+FC_TRA_ROAD_LCV_E!V13+FC_TRA_ROAD_HGV_E!V13</f>
        <v>0</v>
      </c>
      <c r="W13" s="8">
        <f>FC_TRA_ROAD_P2W_E!W13+FC_TRA_ROAD_CAR_E!W13+FC_TRA_ROAD_BUS_E!W13+FC_TRA_ROAD_LCV_E!W13+FC_TRA_ROAD_HGV_E!W13</f>
        <v>0</v>
      </c>
      <c r="X13" s="8">
        <f>FC_TRA_ROAD_P2W_E!X13+FC_TRA_ROAD_CAR_E!X13+FC_TRA_ROAD_BUS_E!X13+FC_TRA_ROAD_LCV_E!X13+FC_TRA_ROAD_HGV_E!X13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FC_TRA_ROAD_P2W_E!C14+FC_TRA_ROAD_CAR_E!C14+FC_TRA_ROAD_BUS_E!C14+FC_TRA_ROAD_LCV_E!C14+FC_TRA_ROAD_HGV_E!C14</f>
        <v>0</v>
      </c>
      <c r="D14" s="8">
        <f>FC_TRA_ROAD_P2W_E!D14+FC_TRA_ROAD_CAR_E!D14+FC_TRA_ROAD_BUS_E!D14+FC_TRA_ROAD_LCV_E!D14+FC_TRA_ROAD_HGV_E!D14</f>
        <v>0</v>
      </c>
      <c r="E14" s="8">
        <f>FC_TRA_ROAD_P2W_E!E14+FC_TRA_ROAD_CAR_E!E14+FC_TRA_ROAD_BUS_E!E14+FC_TRA_ROAD_LCV_E!E14+FC_TRA_ROAD_HGV_E!E14</f>
        <v>0</v>
      </c>
      <c r="F14" s="8">
        <f>FC_TRA_ROAD_P2W_E!F14+FC_TRA_ROAD_CAR_E!F14+FC_TRA_ROAD_BUS_E!F14+FC_TRA_ROAD_LCV_E!F14+FC_TRA_ROAD_HGV_E!F14</f>
        <v>0</v>
      </c>
      <c r="G14" s="8">
        <f>FC_TRA_ROAD_P2W_E!G14+FC_TRA_ROAD_CAR_E!G14+FC_TRA_ROAD_BUS_E!G14+FC_TRA_ROAD_LCV_E!G14+FC_TRA_ROAD_HGV_E!G14</f>
        <v>0</v>
      </c>
      <c r="H14" s="8">
        <f>FC_TRA_ROAD_P2W_E!H14+FC_TRA_ROAD_CAR_E!H14+FC_TRA_ROAD_BUS_E!H14+FC_TRA_ROAD_LCV_E!H14+FC_TRA_ROAD_HGV_E!H14</f>
        <v>0</v>
      </c>
      <c r="I14" s="8">
        <f>FC_TRA_ROAD_P2W_E!I14+FC_TRA_ROAD_CAR_E!I14+FC_TRA_ROAD_BUS_E!I14+FC_TRA_ROAD_LCV_E!I14+FC_TRA_ROAD_HGV_E!I14</f>
        <v>0</v>
      </c>
      <c r="J14" s="8">
        <f>FC_TRA_ROAD_P2W_E!J14+FC_TRA_ROAD_CAR_E!J14+FC_TRA_ROAD_BUS_E!J14+FC_TRA_ROAD_LCV_E!J14+FC_TRA_ROAD_HGV_E!J14</f>
        <v>0</v>
      </c>
      <c r="K14" s="8">
        <f>FC_TRA_ROAD_P2W_E!K14+FC_TRA_ROAD_CAR_E!K14+FC_TRA_ROAD_BUS_E!K14+FC_TRA_ROAD_LCV_E!K14+FC_TRA_ROAD_HGV_E!K14</f>
        <v>0</v>
      </c>
      <c r="L14" s="8">
        <f>FC_TRA_ROAD_P2W_E!L14+FC_TRA_ROAD_CAR_E!L14+FC_TRA_ROAD_BUS_E!L14+FC_TRA_ROAD_LCV_E!L14+FC_TRA_ROAD_HGV_E!L14</f>
        <v>0</v>
      </c>
      <c r="M14" s="8">
        <f>FC_TRA_ROAD_P2W_E!M14+FC_TRA_ROAD_CAR_E!M14+FC_TRA_ROAD_BUS_E!M14+FC_TRA_ROAD_LCV_E!M14+FC_TRA_ROAD_HGV_E!M14</f>
        <v>0</v>
      </c>
      <c r="N14" s="8">
        <f>FC_TRA_ROAD_P2W_E!N14+FC_TRA_ROAD_CAR_E!N14+FC_TRA_ROAD_BUS_E!N14+FC_TRA_ROAD_LCV_E!N14+FC_TRA_ROAD_HGV_E!N14</f>
        <v>0</v>
      </c>
      <c r="O14" s="8">
        <f>FC_TRA_ROAD_P2W_E!O14+FC_TRA_ROAD_CAR_E!O14+FC_TRA_ROAD_BUS_E!O14+FC_TRA_ROAD_LCV_E!O14+FC_TRA_ROAD_HGV_E!O14</f>
        <v>0</v>
      </c>
      <c r="P14" s="8">
        <f>FC_TRA_ROAD_P2W_E!P14+FC_TRA_ROAD_CAR_E!P14+FC_TRA_ROAD_BUS_E!P14+FC_TRA_ROAD_LCV_E!P14+FC_TRA_ROAD_HGV_E!P14</f>
        <v>0</v>
      </c>
      <c r="Q14" s="8">
        <f>FC_TRA_ROAD_P2W_E!Q14+FC_TRA_ROAD_CAR_E!Q14+FC_TRA_ROAD_BUS_E!Q14+FC_TRA_ROAD_LCV_E!Q14+FC_TRA_ROAD_HGV_E!Q14</f>
        <v>0</v>
      </c>
      <c r="R14" s="8">
        <f>FC_TRA_ROAD_P2W_E!R14+FC_TRA_ROAD_CAR_E!R14+FC_TRA_ROAD_BUS_E!R14+FC_TRA_ROAD_LCV_E!R14+FC_TRA_ROAD_HGV_E!R14</f>
        <v>0</v>
      </c>
      <c r="S14" s="8">
        <f>FC_TRA_ROAD_P2W_E!S14+FC_TRA_ROAD_CAR_E!S14+FC_TRA_ROAD_BUS_E!S14+FC_TRA_ROAD_LCV_E!S14+FC_TRA_ROAD_HGV_E!S14</f>
        <v>0</v>
      </c>
      <c r="T14" s="8">
        <f>FC_TRA_ROAD_P2W_E!T14+FC_TRA_ROAD_CAR_E!T14+FC_TRA_ROAD_BUS_E!T14+FC_TRA_ROAD_LCV_E!T14+FC_TRA_ROAD_HGV_E!T14</f>
        <v>0</v>
      </c>
      <c r="U14" s="8">
        <f>FC_TRA_ROAD_P2W_E!U14+FC_TRA_ROAD_CAR_E!U14+FC_TRA_ROAD_BUS_E!U14+FC_TRA_ROAD_LCV_E!U14+FC_TRA_ROAD_HGV_E!U14</f>
        <v>0</v>
      </c>
      <c r="V14" s="8">
        <f>FC_TRA_ROAD_P2W_E!V14+FC_TRA_ROAD_CAR_E!V14+FC_TRA_ROAD_BUS_E!V14+FC_TRA_ROAD_LCV_E!V14+FC_TRA_ROAD_HGV_E!V14</f>
        <v>0</v>
      </c>
      <c r="W14" s="8">
        <f>FC_TRA_ROAD_P2W_E!W14+FC_TRA_ROAD_CAR_E!W14+FC_TRA_ROAD_BUS_E!W14+FC_TRA_ROAD_LCV_E!W14+FC_TRA_ROAD_HGV_E!W14</f>
        <v>0</v>
      </c>
      <c r="X14" s="8">
        <f>FC_TRA_ROAD_P2W_E!X14+FC_TRA_ROAD_CAR_E!X14+FC_TRA_ROAD_BUS_E!X14+FC_TRA_ROAD_LCV_E!X14+FC_TRA_ROAD_HGV_E!X14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FC_TRA_ROAD_P2W_E!C15+FC_TRA_ROAD_CAR_E!C15+FC_TRA_ROAD_BUS_E!C15+FC_TRA_ROAD_LCV_E!C15+FC_TRA_ROAD_HGV_E!C15</f>
        <v>0</v>
      </c>
      <c r="D15" s="8">
        <f>FC_TRA_ROAD_P2W_E!D15+FC_TRA_ROAD_CAR_E!D15+FC_TRA_ROAD_BUS_E!D15+FC_TRA_ROAD_LCV_E!D15+FC_TRA_ROAD_HGV_E!D15</f>
        <v>0</v>
      </c>
      <c r="E15" s="8">
        <f>FC_TRA_ROAD_P2W_E!E15+FC_TRA_ROAD_CAR_E!E15+FC_TRA_ROAD_BUS_E!E15+FC_TRA_ROAD_LCV_E!E15+FC_TRA_ROAD_HGV_E!E15</f>
        <v>0</v>
      </c>
      <c r="F15" s="8">
        <f>FC_TRA_ROAD_P2W_E!F15+FC_TRA_ROAD_CAR_E!F15+FC_TRA_ROAD_BUS_E!F15+FC_TRA_ROAD_LCV_E!F15+FC_TRA_ROAD_HGV_E!F15</f>
        <v>0</v>
      </c>
      <c r="G15" s="8">
        <f>FC_TRA_ROAD_P2W_E!G15+FC_TRA_ROAD_CAR_E!G15+FC_TRA_ROAD_BUS_E!G15+FC_TRA_ROAD_LCV_E!G15+FC_TRA_ROAD_HGV_E!G15</f>
        <v>0</v>
      </c>
      <c r="H15" s="8">
        <f>FC_TRA_ROAD_P2W_E!H15+FC_TRA_ROAD_CAR_E!H15+FC_TRA_ROAD_BUS_E!H15+FC_TRA_ROAD_LCV_E!H15+FC_TRA_ROAD_HGV_E!H15</f>
        <v>0</v>
      </c>
      <c r="I15" s="8">
        <f>FC_TRA_ROAD_P2W_E!I15+FC_TRA_ROAD_CAR_E!I15+FC_TRA_ROAD_BUS_E!I15+FC_TRA_ROAD_LCV_E!I15+FC_TRA_ROAD_HGV_E!I15</f>
        <v>0</v>
      </c>
      <c r="J15" s="8">
        <f>FC_TRA_ROAD_P2W_E!J15+FC_TRA_ROAD_CAR_E!J15+FC_TRA_ROAD_BUS_E!J15+FC_TRA_ROAD_LCV_E!J15+FC_TRA_ROAD_HGV_E!J15</f>
        <v>0</v>
      </c>
      <c r="K15" s="8">
        <f>FC_TRA_ROAD_P2W_E!K15+FC_TRA_ROAD_CAR_E!K15+FC_TRA_ROAD_BUS_E!K15+FC_TRA_ROAD_LCV_E!K15+FC_TRA_ROAD_HGV_E!K15</f>
        <v>0</v>
      </c>
      <c r="L15" s="8">
        <f>FC_TRA_ROAD_P2W_E!L15+FC_TRA_ROAD_CAR_E!L15+FC_TRA_ROAD_BUS_E!L15+FC_TRA_ROAD_LCV_E!L15+FC_TRA_ROAD_HGV_E!L15</f>
        <v>0</v>
      </c>
      <c r="M15" s="8">
        <f>FC_TRA_ROAD_P2W_E!M15+FC_TRA_ROAD_CAR_E!M15+FC_TRA_ROAD_BUS_E!M15+FC_TRA_ROAD_LCV_E!M15+FC_TRA_ROAD_HGV_E!M15</f>
        <v>0</v>
      </c>
      <c r="N15" s="8">
        <f>FC_TRA_ROAD_P2W_E!N15+FC_TRA_ROAD_CAR_E!N15+FC_TRA_ROAD_BUS_E!N15+FC_TRA_ROAD_LCV_E!N15+FC_TRA_ROAD_HGV_E!N15</f>
        <v>0</v>
      </c>
      <c r="O15" s="8">
        <f>FC_TRA_ROAD_P2W_E!O15+FC_TRA_ROAD_CAR_E!O15+FC_TRA_ROAD_BUS_E!O15+FC_TRA_ROAD_LCV_E!O15+FC_TRA_ROAD_HGV_E!O15</f>
        <v>0</v>
      </c>
      <c r="P15" s="8">
        <f>FC_TRA_ROAD_P2W_E!P15+FC_TRA_ROAD_CAR_E!P15+FC_TRA_ROAD_BUS_E!P15+FC_TRA_ROAD_LCV_E!P15+FC_TRA_ROAD_HGV_E!P15</f>
        <v>0</v>
      </c>
      <c r="Q15" s="8">
        <f>FC_TRA_ROAD_P2W_E!Q15+FC_TRA_ROAD_CAR_E!Q15+FC_TRA_ROAD_BUS_E!Q15+FC_TRA_ROAD_LCV_E!Q15+FC_TRA_ROAD_HGV_E!Q15</f>
        <v>0</v>
      </c>
      <c r="R15" s="8">
        <f>FC_TRA_ROAD_P2W_E!R15+FC_TRA_ROAD_CAR_E!R15+FC_TRA_ROAD_BUS_E!R15+FC_TRA_ROAD_LCV_E!R15+FC_TRA_ROAD_HGV_E!R15</f>
        <v>0</v>
      </c>
      <c r="S15" s="8">
        <f>FC_TRA_ROAD_P2W_E!S15+FC_TRA_ROAD_CAR_E!S15+FC_TRA_ROAD_BUS_E!S15+FC_TRA_ROAD_LCV_E!S15+FC_TRA_ROAD_HGV_E!S15</f>
        <v>0</v>
      </c>
      <c r="T15" s="8">
        <f>FC_TRA_ROAD_P2W_E!T15+FC_TRA_ROAD_CAR_E!T15+FC_TRA_ROAD_BUS_E!T15+FC_TRA_ROAD_LCV_E!T15+FC_TRA_ROAD_HGV_E!T15</f>
        <v>0</v>
      </c>
      <c r="U15" s="8">
        <f>FC_TRA_ROAD_P2W_E!U15+FC_TRA_ROAD_CAR_E!U15+FC_TRA_ROAD_BUS_E!U15+FC_TRA_ROAD_LCV_E!U15+FC_TRA_ROAD_HGV_E!U15</f>
        <v>0</v>
      </c>
      <c r="V15" s="8">
        <f>FC_TRA_ROAD_P2W_E!V15+FC_TRA_ROAD_CAR_E!V15+FC_TRA_ROAD_BUS_E!V15+FC_TRA_ROAD_LCV_E!V15+FC_TRA_ROAD_HGV_E!V15</f>
        <v>0</v>
      </c>
      <c r="W15" s="8">
        <f>FC_TRA_ROAD_P2W_E!W15+FC_TRA_ROAD_CAR_E!W15+FC_TRA_ROAD_BUS_E!W15+FC_TRA_ROAD_LCV_E!W15+FC_TRA_ROAD_HGV_E!W15</f>
        <v>0</v>
      </c>
      <c r="X15" s="8">
        <f>FC_TRA_ROAD_P2W_E!X15+FC_TRA_ROAD_CAR_E!X15+FC_TRA_ROAD_BUS_E!X15+FC_TRA_ROAD_LCV_E!X15+FC_TRA_ROAD_HGV_E!X15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FC_TRA_ROAD_P2W_E!C16+FC_TRA_ROAD_CAR_E!C16+FC_TRA_ROAD_BUS_E!C16+FC_TRA_ROAD_LCV_E!C16+FC_TRA_ROAD_HGV_E!C16</f>
        <v>0</v>
      </c>
      <c r="D16" s="8">
        <f>FC_TRA_ROAD_P2W_E!D16+FC_TRA_ROAD_CAR_E!D16+FC_TRA_ROAD_BUS_E!D16+FC_TRA_ROAD_LCV_E!D16+FC_TRA_ROAD_HGV_E!D16</f>
        <v>0</v>
      </c>
      <c r="E16" s="8">
        <f>FC_TRA_ROAD_P2W_E!E16+FC_TRA_ROAD_CAR_E!E16+FC_TRA_ROAD_BUS_E!E16+FC_TRA_ROAD_LCV_E!E16+FC_TRA_ROAD_HGV_E!E16</f>
        <v>0</v>
      </c>
      <c r="F16" s="8">
        <f>FC_TRA_ROAD_P2W_E!F16+FC_TRA_ROAD_CAR_E!F16+FC_TRA_ROAD_BUS_E!F16+FC_TRA_ROAD_LCV_E!F16+FC_TRA_ROAD_HGV_E!F16</f>
        <v>0</v>
      </c>
      <c r="G16" s="8">
        <f>FC_TRA_ROAD_P2W_E!G16+FC_TRA_ROAD_CAR_E!G16+FC_TRA_ROAD_BUS_E!G16+FC_TRA_ROAD_LCV_E!G16+FC_TRA_ROAD_HGV_E!G16</f>
        <v>0</v>
      </c>
      <c r="H16" s="8">
        <f>FC_TRA_ROAD_P2W_E!H16+FC_TRA_ROAD_CAR_E!H16+FC_TRA_ROAD_BUS_E!H16+FC_TRA_ROAD_LCV_E!H16+FC_TRA_ROAD_HGV_E!H16</f>
        <v>0</v>
      </c>
      <c r="I16" s="8">
        <f>FC_TRA_ROAD_P2W_E!I16+FC_TRA_ROAD_CAR_E!I16+FC_TRA_ROAD_BUS_E!I16+FC_TRA_ROAD_LCV_E!I16+FC_TRA_ROAD_HGV_E!I16</f>
        <v>0</v>
      </c>
      <c r="J16" s="8">
        <f>FC_TRA_ROAD_P2W_E!J16+FC_TRA_ROAD_CAR_E!J16+FC_TRA_ROAD_BUS_E!J16+FC_TRA_ROAD_LCV_E!J16+FC_TRA_ROAD_HGV_E!J16</f>
        <v>0</v>
      </c>
      <c r="K16" s="8">
        <f>FC_TRA_ROAD_P2W_E!K16+FC_TRA_ROAD_CAR_E!K16+FC_TRA_ROAD_BUS_E!K16+FC_TRA_ROAD_LCV_E!K16+FC_TRA_ROAD_HGV_E!K16</f>
        <v>0</v>
      </c>
      <c r="L16" s="8">
        <f>FC_TRA_ROAD_P2W_E!L16+FC_TRA_ROAD_CAR_E!L16+FC_TRA_ROAD_BUS_E!L16+FC_TRA_ROAD_LCV_E!L16+FC_TRA_ROAD_HGV_E!L16</f>
        <v>0</v>
      </c>
      <c r="M16" s="8">
        <f>FC_TRA_ROAD_P2W_E!M16+FC_TRA_ROAD_CAR_E!M16+FC_TRA_ROAD_BUS_E!M16+FC_TRA_ROAD_LCV_E!M16+FC_TRA_ROAD_HGV_E!M16</f>
        <v>0</v>
      </c>
      <c r="N16" s="8">
        <f>FC_TRA_ROAD_P2W_E!N16+FC_TRA_ROAD_CAR_E!N16+FC_TRA_ROAD_BUS_E!N16+FC_TRA_ROAD_LCV_E!N16+FC_TRA_ROAD_HGV_E!N16</f>
        <v>0</v>
      </c>
      <c r="O16" s="8">
        <f>FC_TRA_ROAD_P2W_E!O16+FC_TRA_ROAD_CAR_E!O16+FC_TRA_ROAD_BUS_E!O16+FC_TRA_ROAD_LCV_E!O16+FC_TRA_ROAD_HGV_E!O16</f>
        <v>0</v>
      </c>
      <c r="P16" s="8">
        <f>FC_TRA_ROAD_P2W_E!P16+FC_TRA_ROAD_CAR_E!P16+FC_TRA_ROAD_BUS_E!P16+FC_TRA_ROAD_LCV_E!P16+FC_TRA_ROAD_HGV_E!P16</f>
        <v>0</v>
      </c>
      <c r="Q16" s="8">
        <f>FC_TRA_ROAD_P2W_E!Q16+FC_TRA_ROAD_CAR_E!Q16+FC_TRA_ROAD_BUS_E!Q16+FC_TRA_ROAD_LCV_E!Q16+FC_TRA_ROAD_HGV_E!Q16</f>
        <v>0</v>
      </c>
      <c r="R16" s="8">
        <f>FC_TRA_ROAD_P2W_E!R16+FC_TRA_ROAD_CAR_E!R16+FC_TRA_ROAD_BUS_E!R16+FC_TRA_ROAD_LCV_E!R16+FC_TRA_ROAD_HGV_E!R16</f>
        <v>0</v>
      </c>
      <c r="S16" s="8">
        <f>FC_TRA_ROAD_P2W_E!S16+FC_TRA_ROAD_CAR_E!S16+FC_TRA_ROAD_BUS_E!S16+FC_TRA_ROAD_LCV_E!S16+FC_TRA_ROAD_HGV_E!S16</f>
        <v>0</v>
      </c>
      <c r="T16" s="8">
        <f>FC_TRA_ROAD_P2W_E!T16+FC_TRA_ROAD_CAR_E!T16+FC_TRA_ROAD_BUS_E!T16+FC_TRA_ROAD_LCV_E!T16+FC_TRA_ROAD_HGV_E!T16</f>
        <v>0</v>
      </c>
      <c r="U16" s="8">
        <f>FC_TRA_ROAD_P2W_E!U16+FC_TRA_ROAD_CAR_E!U16+FC_TRA_ROAD_BUS_E!U16+FC_TRA_ROAD_LCV_E!U16+FC_TRA_ROAD_HGV_E!U16</f>
        <v>0</v>
      </c>
      <c r="V16" s="8">
        <f>FC_TRA_ROAD_P2W_E!V16+FC_TRA_ROAD_CAR_E!V16+FC_TRA_ROAD_BUS_E!V16+FC_TRA_ROAD_LCV_E!V16+FC_TRA_ROAD_HGV_E!V16</f>
        <v>0</v>
      </c>
      <c r="W16" s="8">
        <f>FC_TRA_ROAD_P2W_E!W16+FC_TRA_ROAD_CAR_E!W16+FC_TRA_ROAD_BUS_E!W16+FC_TRA_ROAD_LCV_E!W16+FC_TRA_ROAD_HGV_E!W16</f>
        <v>0</v>
      </c>
      <c r="X16" s="8">
        <f>FC_TRA_ROAD_P2W_E!X16+FC_TRA_ROAD_CAR_E!X16+FC_TRA_ROAD_BUS_E!X16+FC_TRA_ROAD_LCV_E!X16+FC_TRA_ROAD_HGV_E!X16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13">SUM(C18:C21)</f>
        <v>0</v>
      </c>
      <c r="D17" s="27">
        <f t="shared" ref="D17:W17" si="14">SUM(D18:D21)</f>
        <v>0</v>
      </c>
      <c r="E17" s="27">
        <f t="shared" si="14"/>
        <v>0</v>
      </c>
      <c r="F17" s="27">
        <f t="shared" si="14"/>
        <v>0</v>
      </c>
      <c r="G17" s="27">
        <f t="shared" si="14"/>
        <v>0</v>
      </c>
      <c r="H17" s="27">
        <f t="shared" si="14"/>
        <v>0</v>
      </c>
      <c r="I17" s="27">
        <f t="shared" si="14"/>
        <v>0</v>
      </c>
      <c r="J17" s="27">
        <f t="shared" si="14"/>
        <v>0</v>
      </c>
      <c r="K17" s="27">
        <f t="shared" si="14"/>
        <v>0</v>
      </c>
      <c r="L17" s="27">
        <f t="shared" si="14"/>
        <v>0</v>
      </c>
      <c r="M17" s="27">
        <f t="shared" si="14"/>
        <v>0</v>
      </c>
      <c r="N17" s="27">
        <f t="shared" si="14"/>
        <v>0</v>
      </c>
      <c r="O17" s="27">
        <f t="shared" si="14"/>
        <v>0</v>
      </c>
      <c r="P17" s="27">
        <f t="shared" si="14"/>
        <v>0</v>
      </c>
      <c r="Q17" s="27">
        <f t="shared" si="14"/>
        <v>0</v>
      </c>
      <c r="R17" s="27">
        <f t="shared" si="14"/>
        <v>0</v>
      </c>
      <c r="S17" s="27">
        <f t="shared" si="14"/>
        <v>0</v>
      </c>
      <c r="T17" s="27">
        <f t="shared" si="14"/>
        <v>0</v>
      </c>
      <c r="U17" s="27">
        <f t="shared" si="14"/>
        <v>0</v>
      </c>
      <c r="V17" s="27">
        <f t="shared" si="14"/>
        <v>0</v>
      </c>
      <c r="W17" s="27">
        <f t="shared" si="14"/>
        <v>0</v>
      </c>
      <c r="X17" s="27">
        <f t="shared" ref="X17" si="15">SUM(X18:X21)</f>
        <v>0</v>
      </c>
    </row>
    <row r="18" spans="1:24" ht="11.25" customHeight="1" x14ac:dyDescent="0.2">
      <c r="A18" s="29" t="s">
        <v>26</v>
      </c>
      <c r="B18" s="7" t="s">
        <v>27</v>
      </c>
      <c r="C18" s="8">
        <f>FC_TRA_ROAD_P2W_E!C18+FC_TRA_ROAD_CAR_E!C18+FC_TRA_ROAD_BUS_E!C18+FC_TRA_ROAD_LCV_E!C18+FC_TRA_ROAD_HGV_E!C18</f>
        <v>0</v>
      </c>
      <c r="D18" s="8">
        <f>FC_TRA_ROAD_P2W_E!D18+FC_TRA_ROAD_CAR_E!D18+FC_TRA_ROAD_BUS_E!D18+FC_TRA_ROAD_LCV_E!D18+FC_TRA_ROAD_HGV_E!D18</f>
        <v>0</v>
      </c>
      <c r="E18" s="8">
        <f>FC_TRA_ROAD_P2W_E!E18+FC_TRA_ROAD_CAR_E!E18+FC_TRA_ROAD_BUS_E!E18+FC_TRA_ROAD_LCV_E!E18+FC_TRA_ROAD_HGV_E!E18</f>
        <v>0</v>
      </c>
      <c r="F18" s="8">
        <f>FC_TRA_ROAD_P2W_E!F18+FC_TRA_ROAD_CAR_E!F18+FC_TRA_ROAD_BUS_E!F18+FC_TRA_ROAD_LCV_E!F18+FC_TRA_ROAD_HGV_E!F18</f>
        <v>0</v>
      </c>
      <c r="G18" s="8">
        <f>FC_TRA_ROAD_P2W_E!G18+FC_TRA_ROAD_CAR_E!G18+FC_TRA_ROAD_BUS_E!G18+FC_TRA_ROAD_LCV_E!G18+FC_TRA_ROAD_HGV_E!G18</f>
        <v>0</v>
      </c>
      <c r="H18" s="8">
        <f>FC_TRA_ROAD_P2W_E!H18+FC_TRA_ROAD_CAR_E!H18+FC_TRA_ROAD_BUS_E!H18+FC_TRA_ROAD_LCV_E!H18+FC_TRA_ROAD_HGV_E!H18</f>
        <v>0</v>
      </c>
      <c r="I18" s="8">
        <f>FC_TRA_ROAD_P2W_E!I18+FC_TRA_ROAD_CAR_E!I18+FC_TRA_ROAD_BUS_E!I18+FC_TRA_ROAD_LCV_E!I18+FC_TRA_ROAD_HGV_E!I18</f>
        <v>0</v>
      </c>
      <c r="J18" s="8">
        <f>FC_TRA_ROAD_P2W_E!J18+FC_TRA_ROAD_CAR_E!J18+FC_TRA_ROAD_BUS_E!J18+FC_TRA_ROAD_LCV_E!J18+FC_TRA_ROAD_HGV_E!J18</f>
        <v>0</v>
      </c>
      <c r="K18" s="8">
        <f>FC_TRA_ROAD_P2W_E!K18+FC_TRA_ROAD_CAR_E!K18+FC_TRA_ROAD_BUS_E!K18+FC_TRA_ROAD_LCV_E!K18+FC_TRA_ROAD_HGV_E!K18</f>
        <v>0</v>
      </c>
      <c r="L18" s="8">
        <f>FC_TRA_ROAD_P2W_E!L18+FC_TRA_ROAD_CAR_E!L18+FC_TRA_ROAD_BUS_E!L18+FC_TRA_ROAD_LCV_E!L18+FC_TRA_ROAD_HGV_E!L18</f>
        <v>0</v>
      </c>
      <c r="M18" s="8">
        <f>FC_TRA_ROAD_P2W_E!M18+FC_TRA_ROAD_CAR_E!M18+FC_TRA_ROAD_BUS_E!M18+FC_TRA_ROAD_LCV_E!M18+FC_TRA_ROAD_HGV_E!M18</f>
        <v>0</v>
      </c>
      <c r="N18" s="8">
        <f>FC_TRA_ROAD_P2W_E!N18+FC_TRA_ROAD_CAR_E!N18+FC_TRA_ROAD_BUS_E!N18+FC_TRA_ROAD_LCV_E!N18+FC_TRA_ROAD_HGV_E!N18</f>
        <v>0</v>
      </c>
      <c r="O18" s="8">
        <f>FC_TRA_ROAD_P2W_E!O18+FC_TRA_ROAD_CAR_E!O18+FC_TRA_ROAD_BUS_E!O18+FC_TRA_ROAD_LCV_E!O18+FC_TRA_ROAD_HGV_E!O18</f>
        <v>0</v>
      </c>
      <c r="P18" s="8">
        <f>FC_TRA_ROAD_P2W_E!P18+FC_TRA_ROAD_CAR_E!P18+FC_TRA_ROAD_BUS_E!P18+FC_TRA_ROAD_LCV_E!P18+FC_TRA_ROAD_HGV_E!P18</f>
        <v>0</v>
      </c>
      <c r="Q18" s="8">
        <f>FC_TRA_ROAD_P2W_E!Q18+FC_TRA_ROAD_CAR_E!Q18+FC_TRA_ROAD_BUS_E!Q18+FC_TRA_ROAD_LCV_E!Q18+FC_TRA_ROAD_HGV_E!Q18</f>
        <v>0</v>
      </c>
      <c r="R18" s="8">
        <f>FC_TRA_ROAD_P2W_E!R18+FC_TRA_ROAD_CAR_E!R18+FC_TRA_ROAD_BUS_E!R18+FC_TRA_ROAD_LCV_E!R18+FC_TRA_ROAD_HGV_E!R18</f>
        <v>0</v>
      </c>
      <c r="S18" s="8">
        <f>FC_TRA_ROAD_P2W_E!S18+FC_TRA_ROAD_CAR_E!S18+FC_TRA_ROAD_BUS_E!S18+FC_TRA_ROAD_LCV_E!S18+FC_TRA_ROAD_HGV_E!S18</f>
        <v>0</v>
      </c>
      <c r="T18" s="8">
        <f>FC_TRA_ROAD_P2W_E!T18+FC_TRA_ROAD_CAR_E!T18+FC_TRA_ROAD_BUS_E!T18+FC_TRA_ROAD_LCV_E!T18+FC_TRA_ROAD_HGV_E!T18</f>
        <v>0</v>
      </c>
      <c r="U18" s="8">
        <f>FC_TRA_ROAD_P2W_E!U18+FC_TRA_ROAD_CAR_E!U18+FC_TRA_ROAD_BUS_E!U18+FC_TRA_ROAD_LCV_E!U18+FC_TRA_ROAD_HGV_E!U18</f>
        <v>0</v>
      </c>
      <c r="V18" s="8">
        <f>FC_TRA_ROAD_P2W_E!V18+FC_TRA_ROAD_CAR_E!V18+FC_TRA_ROAD_BUS_E!V18+FC_TRA_ROAD_LCV_E!V18+FC_TRA_ROAD_HGV_E!V18</f>
        <v>0</v>
      </c>
      <c r="W18" s="8">
        <f>FC_TRA_ROAD_P2W_E!W18+FC_TRA_ROAD_CAR_E!W18+FC_TRA_ROAD_BUS_E!W18+FC_TRA_ROAD_LCV_E!W18+FC_TRA_ROAD_HGV_E!W18</f>
        <v>0</v>
      </c>
      <c r="X18" s="8">
        <f>FC_TRA_ROAD_P2W_E!X18+FC_TRA_ROAD_CAR_E!X18+FC_TRA_ROAD_BUS_E!X18+FC_TRA_ROAD_LCV_E!X18+FC_TRA_ROAD_HGV_E!X18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FC_TRA_ROAD_P2W_E!C19+FC_TRA_ROAD_CAR_E!C19+FC_TRA_ROAD_BUS_E!C19+FC_TRA_ROAD_LCV_E!C19+FC_TRA_ROAD_HGV_E!C19</f>
        <v>0</v>
      </c>
      <c r="D19" s="8">
        <f>FC_TRA_ROAD_P2W_E!D19+FC_TRA_ROAD_CAR_E!D19+FC_TRA_ROAD_BUS_E!D19+FC_TRA_ROAD_LCV_E!D19+FC_TRA_ROAD_HGV_E!D19</f>
        <v>0</v>
      </c>
      <c r="E19" s="8">
        <f>FC_TRA_ROAD_P2W_E!E19+FC_TRA_ROAD_CAR_E!E19+FC_TRA_ROAD_BUS_E!E19+FC_TRA_ROAD_LCV_E!E19+FC_TRA_ROAD_HGV_E!E19</f>
        <v>0</v>
      </c>
      <c r="F19" s="8">
        <f>FC_TRA_ROAD_P2W_E!F19+FC_TRA_ROAD_CAR_E!F19+FC_TRA_ROAD_BUS_E!F19+FC_TRA_ROAD_LCV_E!F19+FC_TRA_ROAD_HGV_E!F19</f>
        <v>0</v>
      </c>
      <c r="G19" s="8">
        <f>FC_TRA_ROAD_P2W_E!G19+FC_TRA_ROAD_CAR_E!G19+FC_TRA_ROAD_BUS_E!G19+FC_TRA_ROAD_LCV_E!G19+FC_TRA_ROAD_HGV_E!G19</f>
        <v>0</v>
      </c>
      <c r="H19" s="8">
        <f>FC_TRA_ROAD_P2W_E!H19+FC_TRA_ROAD_CAR_E!H19+FC_TRA_ROAD_BUS_E!H19+FC_TRA_ROAD_LCV_E!H19+FC_TRA_ROAD_HGV_E!H19</f>
        <v>0</v>
      </c>
      <c r="I19" s="8">
        <f>FC_TRA_ROAD_P2W_E!I19+FC_TRA_ROAD_CAR_E!I19+FC_TRA_ROAD_BUS_E!I19+FC_TRA_ROAD_LCV_E!I19+FC_TRA_ROAD_HGV_E!I19</f>
        <v>0</v>
      </c>
      <c r="J19" s="8">
        <f>FC_TRA_ROAD_P2W_E!J19+FC_TRA_ROAD_CAR_E!J19+FC_TRA_ROAD_BUS_E!J19+FC_TRA_ROAD_LCV_E!J19+FC_TRA_ROAD_HGV_E!J19</f>
        <v>0</v>
      </c>
      <c r="K19" s="8">
        <f>FC_TRA_ROAD_P2W_E!K19+FC_TRA_ROAD_CAR_E!K19+FC_TRA_ROAD_BUS_E!K19+FC_TRA_ROAD_LCV_E!K19+FC_TRA_ROAD_HGV_E!K19</f>
        <v>0</v>
      </c>
      <c r="L19" s="8">
        <f>FC_TRA_ROAD_P2W_E!L19+FC_TRA_ROAD_CAR_E!L19+FC_TRA_ROAD_BUS_E!L19+FC_TRA_ROAD_LCV_E!L19+FC_TRA_ROAD_HGV_E!L19</f>
        <v>0</v>
      </c>
      <c r="M19" s="8">
        <f>FC_TRA_ROAD_P2W_E!M19+FC_TRA_ROAD_CAR_E!M19+FC_TRA_ROAD_BUS_E!M19+FC_TRA_ROAD_LCV_E!M19+FC_TRA_ROAD_HGV_E!M19</f>
        <v>0</v>
      </c>
      <c r="N19" s="8">
        <f>FC_TRA_ROAD_P2W_E!N19+FC_TRA_ROAD_CAR_E!N19+FC_TRA_ROAD_BUS_E!N19+FC_TRA_ROAD_LCV_E!N19+FC_TRA_ROAD_HGV_E!N19</f>
        <v>0</v>
      </c>
      <c r="O19" s="8">
        <f>FC_TRA_ROAD_P2W_E!O19+FC_TRA_ROAD_CAR_E!O19+FC_TRA_ROAD_BUS_E!O19+FC_TRA_ROAD_LCV_E!O19+FC_TRA_ROAD_HGV_E!O19</f>
        <v>0</v>
      </c>
      <c r="P19" s="8">
        <f>FC_TRA_ROAD_P2W_E!P19+FC_TRA_ROAD_CAR_E!P19+FC_TRA_ROAD_BUS_E!P19+FC_TRA_ROAD_LCV_E!P19+FC_TRA_ROAD_HGV_E!P19</f>
        <v>0</v>
      </c>
      <c r="Q19" s="8">
        <f>FC_TRA_ROAD_P2W_E!Q19+FC_TRA_ROAD_CAR_E!Q19+FC_TRA_ROAD_BUS_E!Q19+FC_TRA_ROAD_LCV_E!Q19+FC_TRA_ROAD_HGV_E!Q19</f>
        <v>0</v>
      </c>
      <c r="R19" s="8">
        <f>FC_TRA_ROAD_P2W_E!R19+FC_TRA_ROAD_CAR_E!R19+FC_TRA_ROAD_BUS_E!R19+FC_TRA_ROAD_LCV_E!R19+FC_TRA_ROAD_HGV_E!R19</f>
        <v>0</v>
      </c>
      <c r="S19" s="8">
        <f>FC_TRA_ROAD_P2W_E!S19+FC_TRA_ROAD_CAR_E!S19+FC_TRA_ROAD_BUS_E!S19+FC_TRA_ROAD_LCV_E!S19+FC_TRA_ROAD_HGV_E!S19</f>
        <v>0</v>
      </c>
      <c r="T19" s="8">
        <f>FC_TRA_ROAD_P2W_E!T19+FC_TRA_ROAD_CAR_E!T19+FC_TRA_ROAD_BUS_E!T19+FC_TRA_ROAD_LCV_E!T19+FC_TRA_ROAD_HGV_E!T19</f>
        <v>0</v>
      </c>
      <c r="U19" s="8">
        <f>FC_TRA_ROAD_P2W_E!U19+FC_TRA_ROAD_CAR_E!U19+FC_TRA_ROAD_BUS_E!U19+FC_TRA_ROAD_LCV_E!U19+FC_TRA_ROAD_HGV_E!U19</f>
        <v>0</v>
      </c>
      <c r="V19" s="8">
        <f>FC_TRA_ROAD_P2W_E!V19+FC_TRA_ROAD_CAR_E!V19+FC_TRA_ROAD_BUS_E!V19+FC_TRA_ROAD_LCV_E!V19+FC_TRA_ROAD_HGV_E!V19</f>
        <v>0</v>
      </c>
      <c r="W19" s="8">
        <f>FC_TRA_ROAD_P2W_E!W19+FC_TRA_ROAD_CAR_E!W19+FC_TRA_ROAD_BUS_E!W19+FC_TRA_ROAD_LCV_E!W19+FC_TRA_ROAD_HGV_E!W19</f>
        <v>0</v>
      </c>
      <c r="X19" s="8">
        <f>FC_TRA_ROAD_P2W_E!X19+FC_TRA_ROAD_CAR_E!X19+FC_TRA_ROAD_BUS_E!X19+FC_TRA_ROAD_LCV_E!X19+FC_TRA_ROAD_HGV_E!X19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FC_TRA_ROAD_P2W_E!C20+FC_TRA_ROAD_CAR_E!C20+FC_TRA_ROAD_BUS_E!C20+FC_TRA_ROAD_LCV_E!C20+FC_TRA_ROAD_HGV_E!C20</f>
        <v>0</v>
      </c>
      <c r="D20" s="8">
        <f>FC_TRA_ROAD_P2W_E!D20+FC_TRA_ROAD_CAR_E!D20+FC_TRA_ROAD_BUS_E!D20+FC_TRA_ROAD_LCV_E!D20+FC_TRA_ROAD_HGV_E!D20</f>
        <v>0</v>
      </c>
      <c r="E20" s="8">
        <f>FC_TRA_ROAD_P2W_E!E20+FC_TRA_ROAD_CAR_E!E20+FC_TRA_ROAD_BUS_E!E20+FC_TRA_ROAD_LCV_E!E20+FC_TRA_ROAD_HGV_E!E20</f>
        <v>0</v>
      </c>
      <c r="F20" s="8">
        <f>FC_TRA_ROAD_P2W_E!F20+FC_TRA_ROAD_CAR_E!F20+FC_TRA_ROAD_BUS_E!F20+FC_TRA_ROAD_LCV_E!F20+FC_TRA_ROAD_HGV_E!F20</f>
        <v>0</v>
      </c>
      <c r="G20" s="8">
        <f>FC_TRA_ROAD_P2W_E!G20+FC_TRA_ROAD_CAR_E!G20+FC_TRA_ROAD_BUS_E!G20+FC_TRA_ROAD_LCV_E!G20+FC_TRA_ROAD_HGV_E!G20</f>
        <v>0</v>
      </c>
      <c r="H20" s="8">
        <f>FC_TRA_ROAD_P2W_E!H20+FC_TRA_ROAD_CAR_E!H20+FC_TRA_ROAD_BUS_E!H20+FC_TRA_ROAD_LCV_E!H20+FC_TRA_ROAD_HGV_E!H20</f>
        <v>0</v>
      </c>
      <c r="I20" s="8">
        <f>FC_TRA_ROAD_P2W_E!I20+FC_TRA_ROAD_CAR_E!I20+FC_TRA_ROAD_BUS_E!I20+FC_TRA_ROAD_LCV_E!I20+FC_TRA_ROAD_HGV_E!I20</f>
        <v>0</v>
      </c>
      <c r="J20" s="8">
        <f>FC_TRA_ROAD_P2W_E!J20+FC_TRA_ROAD_CAR_E!J20+FC_TRA_ROAD_BUS_E!J20+FC_TRA_ROAD_LCV_E!J20+FC_TRA_ROAD_HGV_E!J20</f>
        <v>0</v>
      </c>
      <c r="K20" s="8">
        <f>FC_TRA_ROAD_P2W_E!K20+FC_TRA_ROAD_CAR_E!K20+FC_TRA_ROAD_BUS_E!K20+FC_TRA_ROAD_LCV_E!K20+FC_TRA_ROAD_HGV_E!K20</f>
        <v>0</v>
      </c>
      <c r="L20" s="8">
        <f>FC_TRA_ROAD_P2W_E!L20+FC_TRA_ROAD_CAR_E!L20+FC_TRA_ROAD_BUS_E!L20+FC_TRA_ROAD_LCV_E!L20+FC_TRA_ROAD_HGV_E!L20</f>
        <v>0</v>
      </c>
      <c r="M20" s="8">
        <f>FC_TRA_ROAD_P2W_E!M20+FC_TRA_ROAD_CAR_E!M20+FC_TRA_ROAD_BUS_E!M20+FC_TRA_ROAD_LCV_E!M20+FC_TRA_ROAD_HGV_E!M20</f>
        <v>0</v>
      </c>
      <c r="N20" s="8">
        <f>FC_TRA_ROAD_P2W_E!N20+FC_TRA_ROAD_CAR_E!N20+FC_TRA_ROAD_BUS_E!N20+FC_TRA_ROAD_LCV_E!N20+FC_TRA_ROAD_HGV_E!N20</f>
        <v>0</v>
      </c>
      <c r="O20" s="8">
        <f>FC_TRA_ROAD_P2W_E!O20+FC_TRA_ROAD_CAR_E!O20+FC_TRA_ROAD_BUS_E!O20+FC_TRA_ROAD_LCV_E!O20+FC_TRA_ROAD_HGV_E!O20</f>
        <v>0</v>
      </c>
      <c r="P20" s="8">
        <f>FC_TRA_ROAD_P2W_E!P20+FC_TRA_ROAD_CAR_E!P20+FC_TRA_ROAD_BUS_E!P20+FC_TRA_ROAD_LCV_E!P20+FC_TRA_ROAD_HGV_E!P20</f>
        <v>0</v>
      </c>
      <c r="Q20" s="8">
        <f>FC_TRA_ROAD_P2W_E!Q20+FC_TRA_ROAD_CAR_E!Q20+FC_TRA_ROAD_BUS_E!Q20+FC_TRA_ROAD_LCV_E!Q20+FC_TRA_ROAD_HGV_E!Q20</f>
        <v>0</v>
      </c>
      <c r="R20" s="8">
        <f>FC_TRA_ROAD_P2W_E!R20+FC_TRA_ROAD_CAR_E!R20+FC_TRA_ROAD_BUS_E!R20+FC_TRA_ROAD_LCV_E!R20+FC_TRA_ROAD_HGV_E!R20</f>
        <v>0</v>
      </c>
      <c r="S20" s="8">
        <f>FC_TRA_ROAD_P2W_E!S20+FC_TRA_ROAD_CAR_E!S20+FC_TRA_ROAD_BUS_E!S20+FC_TRA_ROAD_LCV_E!S20+FC_TRA_ROAD_HGV_E!S20</f>
        <v>0</v>
      </c>
      <c r="T20" s="8">
        <f>FC_TRA_ROAD_P2W_E!T20+FC_TRA_ROAD_CAR_E!T20+FC_TRA_ROAD_BUS_E!T20+FC_TRA_ROAD_LCV_E!T20+FC_TRA_ROAD_HGV_E!T20</f>
        <v>0</v>
      </c>
      <c r="U20" s="8">
        <f>FC_TRA_ROAD_P2W_E!U20+FC_TRA_ROAD_CAR_E!U20+FC_TRA_ROAD_BUS_E!U20+FC_TRA_ROAD_LCV_E!U20+FC_TRA_ROAD_HGV_E!U20</f>
        <v>0</v>
      </c>
      <c r="V20" s="8">
        <f>FC_TRA_ROAD_P2W_E!V20+FC_TRA_ROAD_CAR_E!V20+FC_TRA_ROAD_BUS_E!V20+FC_TRA_ROAD_LCV_E!V20+FC_TRA_ROAD_HGV_E!V20</f>
        <v>0</v>
      </c>
      <c r="W20" s="8">
        <f>FC_TRA_ROAD_P2W_E!W20+FC_TRA_ROAD_CAR_E!W20+FC_TRA_ROAD_BUS_E!W20+FC_TRA_ROAD_LCV_E!W20+FC_TRA_ROAD_HGV_E!W20</f>
        <v>0</v>
      </c>
      <c r="X20" s="8">
        <f>FC_TRA_ROAD_P2W_E!X20+FC_TRA_ROAD_CAR_E!X20+FC_TRA_ROAD_BUS_E!X20+FC_TRA_ROAD_LCV_E!X20+FC_TRA_ROAD_HGV_E!X20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FC_TRA_ROAD_P2W_E!C21+FC_TRA_ROAD_CAR_E!C21+FC_TRA_ROAD_BUS_E!C21+FC_TRA_ROAD_LCV_E!C21+FC_TRA_ROAD_HGV_E!C21</f>
        <v>0</v>
      </c>
      <c r="D21" s="8">
        <f>FC_TRA_ROAD_P2W_E!D21+FC_TRA_ROAD_CAR_E!D21+FC_TRA_ROAD_BUS_E!D21+FC_TRA_ROAD_LCV_E!D21+FC_TRA_ROAD_HGV_E!D21</f>
        <v>0</v>
      </c>
      <c r="E21" s="8">
        <f>FC_TRA_ROAD_P2W_E!E21+FC_TRA_ROAD_CAR_E!E21+FC_TRA_ROAD_BUS_E!E21+FC_TRA_ROAD_LCV_E!E21+FC_TRA_ROAD_HGV_E!E21</f>
        <v>0</v>
      </c>
      <c r="F21" s="8">
        <f>FC_TRA_ROAD_P2W_E!F21+FC_TRA_ROAD_CAR_E!F21+FC_TRA_ROAD_BUS_E!F21+FC_TRA_ROAD_LCV_E!F21+FC_TRA_ROAD_HGV_E!F21</f>
        <v>0</v>
      </c>
      <c r="G21" s="8">
        <f>FC_TRA_ROAD_P2W_E!G21+FC_TRA_ROAD_CAR_E!G21+FC_TRA_ROAD_BUS_E!G21+FC_TRA_ROAD_LCV_E!G21+FC_TRA_ROAD_HGV_E!G21</f>
        <v>0</v>
      </c>
      <c r="H21" s="8">
        <f>FC_TRA_ROAD_P2W_E!H21+FC_TRA_ROAD_CAR_E!H21+FC_TRA_ROAD_BUS_E!H21+FC_TRA_ROAD_LCV_E!H21+FC_TRA_ROAD_HGV_E!H21</f>
        <v>0</v>
      </c>
      <c r="I21" s="8">
        <f>FC_TRA_ROAD_P2W_E!I21+FC_TRA_ROAD_CAR_E!I21+FC_TRA_ROAD_BUS_E!I21+FC_TRA_ROAD_LCV_E!I21+FC_TRA_ROAD_HGV_E!I21</f>
        <v>0</v>
      </c>
      <c r="J21" s="8">
        <f>FC_TRA_ROAD_P2W_E!J21+FC_TRA_ROAD_CAR_E!J21+FC_TRA_ROAD_BUS_E!J21+FC_TRA_ROAD_LCV_E!J21+FC_TRA_ROAD_HGV_E!J21</f>
        <v>0</v>
      </c>
      <c r="K21" s="8">
        <f>FC_TRA_ROAD_P2W_E!K21+FC_TRA_ROAD_CAR_E!K21+FC_TRA_ROAD_BUS_E!K21+FC_TRA_ROAD_LCV_E!K21+FC_TRA_ROAD_HGV_E!K21</f>
        <v>0</v>
      </c>
      <c r="L21" s="8">
        <f>FC_TRA_ROAD_P2W_E!L21+FC_TRA_ROAD_CAR_E!L21+FC_TRA_ROAD_BUS_E!L21+FC_TRA_ROAD_LCV_E!L21+FC_TRA_ROAD_HGV_E!L21</f>
        <v>0</v>
      </c>
      <c r="M21" s="8">
        <f>FC_TRA_ROAD_P2W_E!M21+FC_TRA_ROAD_CAR_E!M21+FC_TRA_ROAD_BUS_E!M21+FC_TRA_ROAD_LCV_E!M21+FC_TRA_ROAD_HGV_E!M21</f>
        <v>0</v>
      </c>
      <c r="N21" s="8">
        <f>FC_TRA_ROAD_P2W_E!N21+FC_TRA_ROAD_CAR_E!N21+FC_TRA_ROAD_BUS_E!N21+FC_TRA_ROAD_LCV_E!N21+FC_TRA_ROAD_HGV_E!N21</f>
        <v>0</v>
      </c>
      <c r="O21" s="8">
        <f>FC_TRA_ROAD_P2W_E!O21+FC_TRA_ROAD_CAR_E!O21+FC_TRA_ROAD_BUS_E!O21+FC_TRA_ROAD_LCV_E!O21+FC_TRA_ROAD_HGV_E!O21</f>
        <v>0</v>
      </c>
      <c r="P21" s="8">
        <f>FC_TRA_ROAD_P2W_E!P21+FC_TRA_ROAD_CAR_E!P21+FC_TRA_ROAD_BUS_E!P21+FC_TRA_ROAD_LCV_E!P21+FC_TRA_ROAD_HGV_E!P21</f>
        <v>0</v>
      </c>
      <c r="Q21" s="8">
        <f>FC_TRA_ROAD_P2W_E!Q21+FC_TRA_ROAD_CAR_E!Q21+FC_TRA_ROAD_BUS_E!Q21+FC_TRA_ROAD_LCV_E!Q21+FC_TRA_ROAD_HGV_E!Q21</f>
        <v>0</v>
      </c>
      <c r="R21" s="8">
        <f>FC_TRA_ROAD_P2W_E!R21+FC_TRA_ROAD_CAR_E!R21+FC_TRA_ROAD_BUS_E!R21+FC_TRA_ROAD_LCV_E!R21+FC_TRA_ROAD_HGV_E!R21</f>
        <v>0</v>
      </c>
      <c r="S21" s="8">
        <f>FC_TRA_ROAD_P2W_E!S21+FC_TRA_ROAD_CAR_E!S21+FC_TRA_ROAD_BUS_E!S21+FC_TRA_ROAD_LCV_E!S21+FC_TRA_ROAD_HGV_E!S21</f>
        <v>0</v>
      </c>
      <c r="T21" s="8">
        <f>FC_TRA_ROAD_P2W_E!T21+FC_TRA_ROAD_CAR_E!T21+FC_TRA_ROAD_BUS_E!T21+FC_TRA_ROAD_LCV_E!T21+FC_TRA_ROAD_HGV_E!T21</f>
        <v>0</v>
      </c>
      <c r="U21" s="8">
        <f>FC_TRA_ROAD_P2W_E!U21+FC_TRA_ROAD_CAR_E!U21+FC_TRA_ROAD_BUS_E!U21+FC_TRA_ROAD_LCV_E!U21+FC_TRA_ROAD_HGV_E!U21</f>
        <v>0</v>
      </c>
      <c r="V21" s="8">
        <f>FC_TRA_ROAD_P2W_E!V21+FC_TRA_ROAD_CAR_E!V21+FC_TRA_ROAD_BUS_E!V21+FC_TRA_ROAD_LCV_E!V21+FC_TRA_ROAD_HGV_E!V21</f>
        <v>0</v>
      </c>
      <c r="W21" s="8">
        <f>FC_TRA_ROAD_P2W_E!W21+FC_TRA_ROAD_CAR_E!W21+FC_TRA_ROAD_BUS_E!W21+FC_TRA_ROAD_LCV_E!W21+FC_TRA_ROAD_HGV_E!W21</f>
        <v>0</v>
      </c>
      <c r="X21" s="8">
        <f>FC_TRA_ROAD_P2W_E!X21+FC_TRA_ROAD_CAR_E!X21+FC_TRA_ROAD_BUS_E!X21+FC_TRA_ROAD_LCV_E!X21+FC_TRA_ROAD_HGV_E!X21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W22" si="16">SUM(C23:C24)</f>
        <v>0</v>
      </c>
      <c r="D22" s="27">
        <f t="shared" si="16"/>
        <v>0</v>
      </c>
      <c r="E22" s="27">
        <f t="shared" si="16"/>
        <v>0</v>
      </c>
      <c r="F22" s="27">
        <f t="shared" si="16"/>
        <v>0</v>
      </c>
      <c r="G22" s="27">
        <f t="shared" si="16"/>
        <v>0</v>
      </c>
      <c r="H22" s="27">
        <f t="shared" si="16"/>
        <v>0</v>
      </c>
      <c r="I22" s="27">
        <f t="shared" si="16"/>
        <v>0</v>
      </c>
      <c r="J22" s="27">
        <f t="shared" si="16"/>
        <v>0</v>
      </c>
      <c r="K22" s="27">
        <f t="shared" si="16"/>
        <v>0</v>
      </c>
      <c r="L22" s="27">
        <f t="shared" si="16"/>
        <v>0</v>
      </c>
      <c r="M22" s="27">
        <f t="shared" si="16"/>
        <v>0</v>
      </c>
      <c r="N22" s="27">
        <f t="shared" si="16"/>
        <v>0</v>
      </c>
      <c r="O22" s="27">
        <f t="shared" si="16"/>
        <v>0</v>
      </c>
      <c r="P22" s="27">
        <f t="shared" si="16"/>
        <v>0</v>
      </c>
      <c r="Q22" s="27">
        <f t="shared" si="16"/>
        <v>0</v>
      </c>
      <c r="R22" s="27">
        <f t="shared" si="16"/>
        <v>0</v>
      </c>
      <c r="S22" s="27">
        <f t="shared" si="16"/>
        <v>0</v>
      </c>
      <c r="T22" s="27">
        <f t="shared" si="16"/>
        <v>0</v>
      </c>
      <c r="U22" s="27">
        <f t="shared" si="16"/>
        <v>0</v>
      </c>
      <c r="V22" s="27">
        <f t="shared" si="16"/>
        <v>0</v>
      </c>
      <c r="W22" s="27">
        <f t="shared" si="16"/>
        <v>0</v>
      </c>
      <c r="X22" s="27">
        <f t="shared" ref="X22" si="17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f>FC_TRA_ROAD_P2W_E!C23+FC_TRA_ROAD_CAR_E!C23+FC_TRA_ROAD_BUS_E!C23+FC_TRA_ROAD_LCV_E!C23+FC_TRA_ROAD_HGV_E!C23</f>
        <v>0</v>
      </c>
      <c r="D23" s="8">
        <f>FC_TRA_ROAD_P2W_E!D23+FC_TRA_ROAD_CAR_E!D23+FC_TRA_ROAD_BUS_E!D23+FC_TRA_ROAD_LCV_E!D23+FC_TRA_ROAD_HGV_E!D23</f>
        <v>0</v>
      </c>
      <c r="E23" s="8">
        <f>FC_TRA_ROAD_P2W_E!E23+FC_TRA_ROAD_CAR_E!E23+FC_TRA_ROAD_BUS_E!E23+FC_TRA_ROAD_LCV_E!E23+FC_TRA_ROAD_HGV_E!E23</f>
        <v>0</v>
      </c>
      <c r="F23" s="8">
        <f>FC_TRA_ROAD_P2W_E!F23+FC_TRA_ROAD_CAR_E!F23+FC_TRA_ROAD_BUS_E!F23+FC_TRA_ROAD_LCV_E!F23+FC_TRA_ROAD_HGV_E!F23</f>
        <v>0</v>
      </c>
      <c r="G23" s="8">
        <f>FC_TRA_ROAD_P2W_E!G23+FC_TRA_ROAD_CAR_E!G23+FC_TRA_ROAD_BUS_E!G23+FC_TRA_ROAD_LCV_E!G23+FC_TRA_ROAD_HGV_E!G23</f>
        <v>0</v>
      </c>
      <c r="H23" s="8">
        <f>FC_TRA_ROAD_P2W_E!H23+FC_TRA_ROAD_CAR_E!H23+FC_TRA_ROAD_BUS_E!H23+FC_TRA_ROAD_LCV_E!H23+FC_TRA_ROAD_HGV_E!H23</f>
        <v>0</v>
      </c>
      <c r="I23" s="8">
        <f>FC_TRA_ROAD_P2W_E!I23+FC_TRA_ROAD_CAR_E!I23+FC_TRA_ROAD_BUS_E!I23+FC_TRA_ROAD_LCV_E!I23+FC_TRA_ROAD_HGV_E!I23</f>
        <v>0</v>
      </c>
      <c r="J23" s="8">
        <f>FC_TRA_ROAD_P2W_E!J23+FC_TRA_ROAD_CAR_E!J23+FC_TRA_ROAD_BUS_E!J23+FC_TRA_ROAD_LCV_E!J23+FC_TRA_ROAD_HGV_E!J23</f>
        <v>0</v>
      </c>
      <c r="K23" s="8">
        <f>FC_TRA_ROAD_P2W_E!K23+FC_TRA_ROAD_CAR_E!K23+FC_TRA_ROAD_BUS_E!K23+FC_TRA_ROAD_LCV_E!K23+FC_TRA_ROAD_HGV_E!K23</f>
        <v>0</v>
      </c>
      <c r="L23" s="8">
        <f>FC_TRA_ROAD_P2W_E!L23+FC_TRA_ROAD_CAR_E!L23+FC_TRA_ROAD_BUS_E!L23+FC_TRA_ROAD_LCV_E!L23+FC_TRA_ROAD_HGV_E!L23</f>
        <v>0</v>
      </c>
      <c r="M23" s="8">
        <f>FC_TRA_ROAD_P2W_E!M23+FC_TRA_ROAD_CAR_E!M23+FC_TRA_ROAD_BUS_E!M23+FC_TRA_ROAD_LCV_E!M23+FC_TRA_ROAD_HGV_E!M23</f>
        <v>0</v>
      </c>
      <c r="N23" s="8">
        <f>FC_TRA_ROAD_P2W_E!N23+FC_TRA_ROAD_CAR_E!N23+FC_TRA_ROAD_BUS_E!N23+FC_TRA_ROAD_LCV_E!N23+FC_TRA_ROAD_HGV_E!N23</f>
        <v>0</v>
      </c>
      <c r="O23" s="8">
        <f>FC_TRA_ROAD_P2W_E!O23+FC_TRA_ROAD_CAR_E!O23+FC_TRA_ROAD_BUS_E!O23+FC_TRA_ROAD_LCV_E!O23+FC_TRA_ROAD_HGV_E!O23</f>
        <v>0</v>
      </c>
      <c r="P23" s="8">
        <f>FC_TRA_ROAD_P2W_E!P23+FC_TRA_ROAD_CAR_E!P23+FC_TRA_ROAD_BUS_E!P23+FC_TRA_ROAD_LCV_E!P23+FC_TRA_ROAD_HGV_E!P23</f>
        <v>0</v>
      </c>
      <c r="Q23" s="8">
        <f>FC_TRA_ROAD_P2W_E!Q23+FC_TRA_ROAD_CAR_E!Q23+FC_TRA_ROAD_BUS_E!Q23+FC_TRA_ROAD_LCV_E!Q23+FC_TRA_ROAD_HGV_E!Q23</f>
        <v>0</v>
      </c>
      <c r="R23" s="8">
        <f>FC_TRA_ROAD_P2W_E!R23+FC_TRA_ROAD_CAR_E!R23+FC_TRA_ROAD_BUS_E!R23+FC_TRA_ROAD_LCV_E!R23+FC_TRA_ROAD_HGV_E!R23</f>
        <v>0</v>
      </c>
      <c r="S23" s="8">
        <f>FC_TRA_ROAD_P2W_E!S23+FC_TRA_ROAD_CAR_E!S23+FC_TRA_ROAD_BUS_E!S23+FC_TRA_ROAD_LCV_E!S23+FC_TRA_ROAD_HGV_E!S23</f>
        <v>0</v>
      </c>
      <c r="T23" s="8">
        <f>FC_TRA_ROAD_P2W_E!T23+FC_TRA_ROAD_CAR_E!T23+FC_TRA_ROAD_BUS_E!T23+FC_TRA_ROAD_LCV_E!T23+FC_TRA_ROAD_HGV_E!T23</f>
        <v>0</v>
      </c>
      <c r="U23" s="8">
        <f>FC_TRA_ROAD_P2W_E!U23+FC_TRA_ROAD_CAR_E!U23+FC_TRA_ROAD_BUS_E!U23+FC_TRA_ROAD_LCV_E!U23+FC_TRA_ROAD_HGV_E!U23</f>
        <v>0</v>
      </c>
      <c r="V23" s="8">
        <f>FC_TRA_ROAD_P2W_E!V23+FC_TRA_ROAD_CAR_E!V23+FC_TRA_ROAD_BUS_E!V23+FC_TRA_ROAD_LCV_E!V23+FC_TRA_ROAD_HGV_E!V23</f>
        <v>0</v>
      </c>
      <c r="W23" s="8">
        <f>FC_TRA_ROAD_P2W_E!W23+FC_TRA_ROAD_CAR_E!W23+FC_TRA_ROAD_BUS_E!W23+FC_TRA_ROAD_LCV_E!W23+FC_TRA_ROAD_HGV_E!W23</f>
        <v>0</v>
      </c>
      <c r="X23" s="8">
        <f>FC_TRA_ROAD_P2W_E!X23+FC_TRA_ROAD_CAR_E!X23+FC_TRA_ROAD_BUS_E!X23+FC_TRA_ROAD_LCV_E!X23+FC_TRA_ROAD_HGV_E!X23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FC_TRA_ROAD_P2W_E!C24+FC_TRA_ROAD_CAR_E!C24+FC_TRA_ROAD_BUS_E!C24+FC_TRA_ROAD_LCV_E!C24+FC_TRA_ROAD_HGV_E!C24</f>
        <v>0</v>
      </c>
      <c r="D24" s="8">
        <f>FC_TRA_ROAD_P2W_E!D24+FC_TRA_ROAD_CAR_E!D24+FC_TRA_ROAD_BUS_E!D24+FC_TRA_ROAD_LCV_E!D24+FC_TRA_ROAD_HGV_E!D24</f>
        <v>0</v>
      </c>
      <c r="E24" s="8">
        <f>FC_TRA_ROAD_P2W_E!E24+FC_TRA_ROAD_CAR_E!E24+FC_TRA_ROAD_BUS_E!E24+FC_TRA_ROAD_LCV_E!E24+FC_TRA_ROAD_HGV_E!E24</f>
        <v>0</v>
      </c>
      <c r="F24" s="8">
        <f>FC_TRA_ROAD_P2W_E!F24+FC_TRA_ROAD_CAR_E!F24+FC_TRA_ROAD_BUS_E!F24+FC_TRA_ROAD_LCV_E!F24+FC_TRA_ROAD_HGV_E!F24</f>
        <v>0</v>
      </c>
      <c r="G24" s="8">
        <f>FC_TRA_ROAD_P2W_E!G24+FC_TRA_ROAD_CAR_E!G24+FC_TRA_ROAD_BUS_E!G24+FC_TRA_ROAD_LCV_E!G24+FC_TRA_ROAD_HGV_E!G24</f>
        <v>0</v>
      </c>
      <c r="H24" s="8">
        <f>FC_TRA_ROAD_P2W_E!H24+FC_TRA_ROAD_CAR_E!H24+FC_TRA_ROAD_BUS_E!H24+FC_TRA_ROAD_LCV_E!H24+FC_TRA_ROAD_HGV_E!H24</f>
        <v>0</v>
      </c>
      <c r="I24" s="8">
        <f>FC_TRA_ROAD_P2W_E!I24+FC_TRA_ROAD_CAR_E!I24+FC_TRA_ROAD_BUS_E!I24+FC_TRA_ROAD_LCV_E!I24+FC_TRA_ROAD_HGV_E!I24</f>
        <v>0</v>
      </c>
      <c r="J24" s="8">
        <f>FC_TRA_ROAD_P2W_E!J24+FC_TRA_ROAD_CAR_E!J24+FC_TRA_ROAD_BUS_E!J24+FC_TRA_ROAD_LCV_E!J24+FC_TRA_ROAD_HGV_E!J24</f>
        <v>0</v>
      </c>
      <c r="K24" s="8">
        <f>FC_TRA_ROAD_P2W_E!K24+FC_TRA_ROAD_CAR_E!K24+FC_TRA_ROAD_BUS_E!K24+FC_TRA_ROAD_LCV_E!K24+FC_TRA_ROAD_HGV_E!K24</f>
        <v>0</v>
      </c>
      <c r="L24" s="8">
        <f>FC_TRA_ROAD_P2W_E!L24+FC_TRA_ROAD_CAR_E!L24+FC_TRA_ROAD_BUS_E!L24+FC_TRA_ROAD_LCV_E!L24+FC_TRA_ROAD_HGV_E!L24</f>
        <v>0</v>
      </c>
      <c r="M24" s="8">
        <f>FC_TRA_ROAD_P2W_E!M24+FC_TRA_ROAD_CAR_E!M24+FC_TRA_ROAD_BUS_E!M24+FC_TRA_ROAD_LCV_E!M24+FC_TRA_ROAD_HGV_E!M24</f>
        <v>0</v>
      </c>
      <c r="N24" s="8">
        <f>FC_TRA_ROAD_P2W_E!N24+FC_TRA_ROAD_CAR_E!N24+FC_TRA_ROAD_BUS_E!N24+FC_TRA_ROAD_LCV_E!N24+FC_TRA_ROAD_HGV_E!N24</f>
        <v>0</v>
      </c>
      <c r="O24" s="8">
        <f>FC_TRA_ROAD_P2W_E!O24+FC_TRA_ROAD_CAR_E!O24+FC_TRA_ROAD_BUS_E!O24+FC_TRA_ROAD_LCV_E!O24+FC_TRA_ROAD_HGV_E!O24</f>
        <v>0</v>
      </c>
      <c r="P24" s="8">
        <f>FC_TRA_ROAD_P2W_E!P24+FC_TRA_ROAD_CAR_E!P24+FC_TRA_ROAD_BUS_E!P24+FC_TRA_ROAD_LCV_E!P24+FC_TRA_ROAD_HGV_E!P24</f>
        <v>0</v>
      </c>
      <c r="Q24" s="8">
        <f>FC_TRA_ROAD_P2W_E!Q24+FC_TRA_ROAD_CAR_E!Q24+FC_TRA_ROAD_BUS_E!Q24+FC_TRA_ROAD_LCV_E!Q24+FC_TRA_ROAD_HGV_E!Q24</f>
        <v>0</v>
      </c>
      <c r="R24" s="8">
        <f>FC_TRA_ROAD_P2W_E!R24+FC_TRA_ROAD_CAR_E!R24+FC_TRA_ROAD_BUS_E!R24+FC_TRA_ROAD_LCV_E!R24+FC_TRA_ROAD_HGV_E!R24</f>
        <v>0</v>
      </c>
      <c r="S24" s="8">
        <f>FC_TRA_ROAD_P2W_E!S24+FC_TRA_ROAD_CAR_E!S24+FC_TRA_ROAD_BUS_E!S24+FC_TRA_ROAD_LCV_E!S24+FC_TRA_ROAD_HGV_E!S24</f>
        <v>0</v>
      </c>
      <c r="T24" s="8">
        <f>FC_TRA_ROAD_P2W_E!T24+FC_TRA_ROAD_CAR_E!T24+FC_TRA_ROAD_BUS_E!T24+FC_TRA_ROAD_LCV_E!T24+FC_TRA_ROAD_HGV_E!T24</f>
        <v>0</v>
      </c>
      <c r="U24" s="8">
        <f>FC_TRA_ROAD_P2W_E!U24+FC_TRA_ROAD_CAR_E!U24+FC_TRA_ROAD_BUS_E!U24+FC_TRA_ROAD_LCV_E!U24+FC_TRA_ROAD_HGV_E!U24</f>
        <v>0</v>
      </c>
      <c r="V24" s="8">
        <f>FC_TRA_ROAD_P2W_E!V24+FC_TRA_ROAD_CAR_E!V24+FC_TRA_ROAD_BUS_E!V24+FC_TRA_ROAD_LCV_E!V24+FC_TRA_ROAD_HGV_E!V24</f>
        <v>0</v>
      </c>
      <c r="W24" s="8">
        <f>FC_TRA_ROAD_P2W_E!W24+FC_TRA_ROAD_CAR_E!W24+FC_TRA_ROAD_BUS_E!W24+FC_TRA_ROAD_LCV_E!W24+FC_TRA_ROAD_HGV_E!W24</f>
        <v>0</v>
      </c>
      <c r="X24" s="8">
        <f>FC_TRA_ROAD_P2W_E!X24+FC_TRA_ROAD_CAR_E!X24+FC_TRA_ROAD_BUS_E!X24+FC_TRA_ROAD_LCV_E!X24+FC_TRA_ROAD_HGV_E!X24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FC_TRA_ROAD_P2W_E!C25+FC_TRA_ROAD_CAR_E!C25+FC_TRA_ROAD_BUS_E!C25+FC_TRA_ROAD_LCV_E!C25+FC_TRA_ROAD_HGV_E!C25</f>
        <v>0</v>
      </c>
      <c r="D25" s="27">
        <f>FC_TRA_ROAD_P2W_E!D25+FC_TRA_ROAD_CAR_E!D25+FC_TRA_ROAD_BUS_E!D25+FC_TRA_ROAD_LCV_E!D25+FC_TRA_ROAD_HGV_E!D25</f>
        <v>0</v>
      </c>
      <c r="E25" s="27">
        <f>FC_TRA_ROAD_P2W_E!E25+FC_TRA_ROAD_CAR_E!E25+FC_TRA_ROAD_BUS_E!E25+FC_TRA_ROAD_LCV_E!E25+FC_TRA_ROAD_HGV_E!E25</f>
        <v>0</v>
      </c>
      <c r="F25" s="27">
        <f>FC_TRA_ROAD_P2W_E!F25+FC_TRA_ROAD_CAR_E!F25+FC_TRA_ROAD_BUS_E!F25+FC_TRA_ROAD_LCV_E!F25+FC_TRA_ROAD_HGV_E!F25</f>
        <v>0</v>
      </c>
      <c r="G25" s="27">
        <f>FC_TRA_ROAD_P2W_E!G25+FC_TRA_ROAD_CAR_E!G25+FC_TRA_ROAD_BUS_E!G25+FC_TRA_ROAD_LCV_E!G25+FC_TRA_ROAD_HGV_E!G25</f>
        <v>0</v>
      </c>
      <c r="H25" s="27">
        <f>FC_TRA_ROAD_P2W_E!H25+FC_TRA_ROAD_CAR_E!H25+FC_TRA_ROAD_BUS_E!H25+FC_TRA_ROAD_LCV_E!H25+FC_TRA_ROAD_HGV_E!H25</f>
        <v>0</v>
      </c>
      <c r="I25" s="27">
        <f>FC_TRA_ROAD_P2W_E!I25+FC_TRA_ROAD_CAR_E!I25+FC_TRA_ROAD_BUS_E!I25+FC_TRA_ROAD_LCV_E!I25+FC_TRA_ROAD_HGV_E!I25</f>
        <v>0</v>
      </c>
      <c r="J25" s="27">
        <f>FC_TRA_ROAD_P2W_E!J25+FC_TRA_ROAD_CAR_E!J25+FC_TRA_ROAD_BUS_E!J25+FC_TRA_ROAD_LCV_E!J25+FC_TRA_ROAD_HGV_E!J25</f>
        <v>0</v>
      </c>
      <c r="K25" s="27">
        <f>FC_TRA_ROAD_P2W_E!K25+FC_TRA_ROAD_CAR_E!K25+FC_TRA_ROAD_BUS_E!K25+FC_TRA_ROAD_LCV_E!K25+FC_TRA_ROAD_HGV_E!K25</f>
        <v>0</v>
      </c>
      <c r="L25" s="27">
        <f>FC_TRA_ROAD_P2W_E!L25+FC_TRA_ROAD_CAR_E!L25+FC_TRA_ROAD_BUS_E!L25+FC_TRA_ROAD_LCV_E!L25+FC_TRA_ROAD_HGV_E!L25</f>
        <v>0</v>
      </c>
      <c r="M25" s="27">
        <f>FC_TRA_ROAD_P2W_E!M25+FC_TRA_ROAD_CAR_E!M25+FC_TRA_ROAD_BUS_E!M25+FC_TRA_ROAD_LCV_E!M25+FC_TRA_ROAD_HGV_E!M25</f>
        <v>0</v>
      </c>
      <c r="N25" s="27">
        <f>FC_TRA_ROAD_P2W_E!N25+FC_TRA_ROAD_CAR_E!N25+FC_TRA_ROAD_BUS_E!N25+FC_TRA_ROAD_LCV_E!N25+FC_TRA_ROAD_HGV_E!N25</f>
        <v>0</v>
      </c>
      <c r="O25" s="27">
        <f>FC_TRA_ROAD_P2W_E!O25+FC_TRA_ROAD_CAR_E!O25+FC_TRA_ROAD_BUS_E!O25+FC_TRA_ROAD_LCV_E!O25+FC_TRA_ROAD_HGV_E!O25</f>
        <v>0</v>
      </c>
      <c r="P25" s="27">
        <f>FC_TRA_ROAD_P2W_E!P25+FC_TRA_ROAD_CAR_E!P25+FC_TRA_ROAD_BUS_E!P25+FC_TRA_ROAD_LCV_E!P25+FC_TRA_ROAD_HGV_E!P25</f>
        <v>0</v>
      </c>
      <c r="Q25" s="27">
        <f>FC_TRA_ROAD_P2W_E!Q25+FC_TRA_ROAD_CAR_E!Q25+FC_TRA_ROAD_BUS_E!Q25+FC_TRA_ROAD_LCV_E!Q25+FC_TRA_ROAD_HGV_E!Q25</f>
        <v>0</v>
      </c>
      <c r="R25" s="27">
        <f>FC_TRA_ROAD_P2W_E!R25+FC_TRA_ROAD_CAR_E!R25+FC_TRA_ROAD_BUS_E!R25+FC_TRA_ROAD_LCV_E!R25+FC_TRA_ROAD_HGV_E!R25</f>
        <v>0</v>
      </c>
      <c r="S25" s="27">
        <f>FC_TRA_ROAD_P2W_E!S25+FC_TRA_ROAD_CAR_E!S25+FC_TRA_ROAD_BUS_E!S25+FC_TRA_ROAD_LCV_E!S25+FC_TRA_ROAD_HGV_E!S25</f>
        <v>0</v>
      </c>
      <c r="T25" s="27">
        <f>FC_TRA_ROAD_P2W_E!T25+FC_TRA_ROAD_CAR_E!T25+FC_TRA_ROAD_BUS_E!T25+FC_TRA_ROAD_LCV_E!T25+FC_TRA_ROAD_HGV_E!T25</f>
        <v>0</v>
      </c>
      <c r="U25" s="27">
        <f>FC_TRA_ROAD_P2W_E!U25+FC_TRA_ROAD_CAR_E!U25+FC_TRA_ROAD_BUS_E!U25+FC_TRA_ROAD_LCV_E!U25+FC_TRA_ROAD_HGV_E!U25</f>
        <v>0</v>
      </c>
      <c r="V25" s="27">
        <f>FC_TRA_ROAD_P2W_E!V25+FC_TRA_ROAD_CAR_E!V25+FC_TRA_ROAD_BUS_E!V25+FC_TRA_ROAD_LCV_E!V25+FC_TRA_ROAD_HGV_E!V25</f>
        <v>0</v>
      </c>
      <c r="W25" s="27">
        <f>FC_TRA_ROAD_P2W_E!W25+FC_TRA_ROAD_CAR_E!W25+FC_TRA_ROAD_BUS_E!W25+FC_TRA_ROAD_LCV_E!W25+FC_TRA_ROAD_HGV_E!W25</f>
        <v>0</v>
      </c>
      <c r="X25" s="27">
        <f>FC_TRA_ROAD_P2W_E!X25+FC_TRA_ROAD_CAR_E!X25+FC_TRA_ROAD_BUS_E!X25+FC_TRA_ROAD_LCV_E!X25+FC_TRA_ROAD_HGV_E!X25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8">SUM(C27,C33)</f>
        <v>1747.6229476799999</v>
      </c>
      <c r="D26" s="27">
        <f t="shared" ref="D26:W26" si="19">SUM(D27,D33)</f>
        <v>1803.4644524400001</v>
      </c>
      <c r="E26" s="27">
        <f t="shared" si="19"/>
        <v>1786.4862217200002</v>
      </c>
      <c r="F26" s="27">
        <f t="shared" si="19"/>
        <v>1892.0287800000001</v>
      </c>
      <c r="G26" s="27">
        <f t="shared" si="19"/>
        <v>1993.6873742399998</v>
      </c>
      <c r="H26" s="27">
        <f t="shared" si="19"/>
        <v>2032.6667461200004</v>
      </c>
      <c r="I26" s="27">
        <f t="shared" si="19"/>
        <v>2020.78167768</v>
      </c>
      <c r="J26" s="27">
        <f t="shared" si="19"/>
        <v>2154.4197501600001</v>
      </c>
      <c r="K26" s="27">
        <f t="shared" si="19"/>
        <v>2196.1451494799999</v>
      </c>
      <c r="L26" s="27">
        <f t="shared" si="19"/>
        <v>2197.2764149200002</v>
      </c>
      <c r="M26" s="27">
        <f t="shared" si="19"/>
        <v>2245.1988207599998</v>
      </c>
      <c r="N26" s="27">
        <f t="shared" si="19"/>
        <v>2177.9591936400002</v>
      </c>
      <c r="O26" s="27">
        <f t="shared" si="19"/>
        <v>2005.8276509999996</v>
      </c>
      <c r="P26" s="27">
        <f t="shared" si="19"/>
        <v>1802.4807171599996</v>
      </c>
      <c r="Q26" s="27">
        <f t="shared" si="19"/>
        <v>1757.3609318400001</v>
      </c>
      <c r="R26" s="27">
        <f t="shared" si="19"/>
        <v>1826.0269473600001</v>
      </c>
      <c r="S26" s="27">
        <f t="shared" si="19"/>
        <v>1939.1558382000003</v>
      </c>
      <c r="T26" s="27">
        <f t="shared" si="19"/>
        <v>2003.9634943200001</v>
      </c>
      <c r="U26" s="27">
        <f t="shared" si="19"/>
        <v>2015.8968283199997</v>
      </c>
      <c r="V26" s="27">
        <f t="shared" si="19"/>
        <v>2035.5326028000004</v>
      </c>
      <c r="W26" s="27">
        <f t="shared" si="19"/>
        <v>1772.8194798</v>
      </c>
      <c r="X26" s="27">
        <f t="shared" ref="X26" si="20">SUM(X27,X33)</f>
        <v>1904.2193070000003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21">SUM(C28:C32)</f>
        <v>0</v>
      </c>
      <c r="D27" s="19">
        <f t="shared" ref="D27:W27" si="22">SUM(D28:D32)</f>
        <v>0</v>
      </c>
      <c r="E27" s="19">
        <f t="shared" si="22"/>
        <v>0</v>
      </c>
      <c r="F27" s="19">
        <f t="shared" si="22"/>
        <v>0</v>
      </c>
      <c r="G27" s="19">
        <f t="shared" si="22"/>
        <v>0</v>
      </c>
      <c r="H27" s="19">
        <f t="shared" si="22"/>
        <v>0</v>
      </c>
      <c r="I27" s="19">
        <f t="shared" si="22"/>
        <v>0</v>
      </c>
      <c r="J27" s="19">
        <f t="shared" si="22"/>
        <v>0</v>
      </c>
      <c r="K27" s="19">
        <f t="shared" si="22"/>
        <v>0</v>
      </c>
      <c r="L27" s="19">
        <f t="shared" si="22"/>
        <v>0</v>
      </c>
      <c r="M27" s="19">
        <f t="shared" si="22"/>
        <v>0</v>
      </c>
      <c r="N27" s="19">
        <f t="shared" si="22"/>
        <v>0</v>
      </c>
      <c r="O27" s="19">
        <f t="shared" si="22"/>
        <v>0</v>
      </c>
      <c r="P27" s="19">
        <f t="shared" si="22"/>
        <v>0</v>
      </c>
      <c r="Q27" s="19">
        <f t="shared" si="22"/>
        <v>0</v>
      </c>
      <c r="R27" s="19">
        <f t="shared" si="22"/>
        <v>0</v>
      </c>
      <c r="S27" s="19">
        <f t="shared" si="22"/>
        <v>0</v>
      </c>
      <c r="T27" s="19">
        <f t="shared" si="22"/>
        <v>0</v>
      </c>
      <c r="U27" s="19">
        <f t="shared" si="22"/>
        <v>0</v>
      </c>
      <c r="V27" s="19">
        <f t="shared" si="22"/>
        <v>0</v>
      </c>
      <c r="W27" s="19">
        <f t="shared" si="22"/>
        <v>0</v>
      </c>
      <c r="X27" s="19">
        <f t="shared" ref="X27" si="23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f>FC_TRA_ROAD_P2W_E!C28+FC_TRA_ROAD_CAR_E!C28+FC_TRA_ROAD_BUS_E!C28+FC_TRA_ROAD_LCV_E!C28+FC_TRA_ROAD_HGV_E!C28</f>
        <v>0</v>
      </c>
      <c r="D28" s="8">
        <f>FC_TRA_ROAD_P2W_E!D28+FC_TRA_ROAD_CAR_E!D28+FC_TRA_ROAD_BUS_E!D28+FC_TRA_ROAD_LCV_E!D28+FC_TRA_ROAD_HGV_E!D28</f>
        <v>0</v>
      </c>
      <c r="E28" s="8">
        <f>FC_TRA_ROAD_P2W_E!E28+FC_TRA_ROAD_CAR_E!E28+FC_TRA_ROAD_BUS_E!E28+FC_TRA_ROAD_LCV_E!E28+FC_TRA_ROAD_HGV_E!E28</f>
        <v>0</v>
      </c>
      <c r="F28" s="8">
        <f>FC_TRA_ROAD_P2W_E!F28+FC_TRA_ROAD_CAR_E!F28+FC_TRA_ROAD_BUS_E!F28+FC_TRA_ROAD_LCV_E!F28+FC_TRA_ROAD_HGV_E!F28</f>
        <v>0</v>
      </c>
      <c r="G28" s="8">
        <f>FC_TRA_ROAD_P2W_E!G28+FC_TRA_ROAD_CAR_E!G28+FC_TRA_ROAD_BUS_E!G28+FC_TRA_ROAD_LCV_E!G28+FC_TRA_ROAD_HGV_E!G28</f>
        <v>0</v>
      </c>
      <c r="H28" s="8">
        <f>FC_TRA_ROAD_P2W_E!H28+FC_TRA_ROAD_CAR_E!H28+FC_TRA_ROAD_BUS_E!H28+FC_TRA_ROAD_LCV_E!H28+FC_TRA_ROAD_HGV_E!H28</f>
        <v>0</v>
      </c>
      <c r="I28" s="8">
        <f>FC_TRA_ROAD_P2W_E!I28+FC_TRA_ROAD_CAR_E!I28+FC_TRA_ROAD_BUS_E!I28+FC_TRA_ROAD_LCV_E!I28+FC_TRA_ROAD_HGV_E!I28</f>
        <v>0</v>
      </c>
      <c r="J28" s="8">
        <f>FC_TRA_ROAD_P2W_E!J28+FC_TRA_ROAD_CAR_E!J28+FC_TRA_ROAD_BUS_E!J28+FC_TRA_ROAD_LCV_E!J28+FC_TRA_ROAD_HGV_E!J28</f>
        <v>0</v>
      </c>
      <c r="K28" s="8">
        <f>FC_TRA_ROAD_P2W_E!K28+FC_TRA_ROAD_CAR_E!K28+FC_TRA_ROAD_BUS_E!K28+FC_TRA_ROAD_LCV_E!K28+FC_TRA_ROAD_HGV_E!K28</f>
        <v>0</v>
      </c>
      <c r="L28" s="8">
        <f>FC_TRA_ROAD_P2W_E!L28+FC_TRA_ROAD_CAR_E!L28+FC_TRA_ROAD_BUS_E!L28+FC_TRA_ROAD_LCV_E!L28+FC_TRA_ROAD_HGV_E!L28</f>
        <v>0</v>
      </c>
      <c r="M28" s="8">
        <f>FC_TRA_ROAD_P2W_E!M28+FC_TRA_ROAD_CAR_E!M28+FC_TRA_ROAD_BUS_E!M28+FC_TRA_ROAD_LCV_E!M28+FC_TRA_ROAD_HGV_E!M28</f>
        <v>0</v>
      </c>
      <c r="N28" s="8">
        <f>FC_TRA_ROAD_P2W_E!N28+FC_TRA_ROAD_CAR_E!N28+FC_TRA_ROAD_BUS_E!N28+FC_TRA_ROAD_LCV_E!N28+FC_TRA_ROAD_HGV_E!N28</f>
        <v>0</v>
      </c>
      <c r="O28" s="8">
        <f>FC_TRA_ROAD_P2W_E!O28+FC_TRA_ROAD_CAR_E!O28+FC_TRA_ROAD_BUS_E!O28+FC_TRA_ROAD_LCV_E!O28+FC_TRA_ROAD_HGV_E!O28</f>
        <v>0</v>
      </c>
      <c r="P28" s="8">
        <f>FC_TRA_ROAD_P2W_E!P28+FC_TRA_ROAD_CAR_E!P28+FC_TRA_ROAD_BUS_E!P28+FC_TRA_ROAD_LCV_E!P28+FC_TRA_ROAD_HGV_E!P28</f>
        <v>0</v>
      </c>
      <c r="Q28" s="8">
        <f>FC_TRA_ROAD_P2W_E!Q28+FC_TRA_ROAD_CAR_E!Q28+FC_TRA_ROAD_BUS_E!Q28+FC_TRA_ROAD_LCV_E!Q28+FC_TRA_ROAD_HGV_E!Q28</f>
        <v>0</v>
      </c>
      <c r="R28" s="8">
        <f>FC_TRA_ROAD_P2W_E!R28+FC_TRA_ROAD_CAR_E!R28+FC_TRA_ROAD_BUS_E!R28+FC_TRA_ROAD_LCV_E!R28+FC_TRA_ROAD_HGV_E!R28</f>
        <v>0</v>
      </c>
      <c r="S28" s="8">
        <f>FC_TRA_ROAD_P2W_E!S28+FC_TRA_ROAD_CAR_E!S28+FC_TRA_ROAD_BUS_E!S28+FC_TRA_ROAD_LCV_E!S28+FC_TRA_ROAD_HGV_E!S28</f>
        <v>0</v>
      </c>
      <c r="T28" s="8">
        <f>FC_TRA_ROAD_P2W_E!T28+FC_TRA_ROAD_CAR_E!T28+FC_TRA_ROAD_BUS_E!T28+FC_TRA_ROAD_LCV_E!T28+FC_TRA_ROAD_HGV_E!T28</f>
        <v>0</v>
      </c>
      <c r="U28" s="8">
        <f>FC_TRA_ROAD_P2W_E!U28+FC_TRA_ROAD_CAR_E!U28+FC_TRA_ROAD_BUS_E!U28+FC_TRA_ROAD_LCV_E!U28+FC_TRA_ROAD_HGV_E!U28</f>
        <v>0</v>
      </c>
      <c r="V28" s="8">
        <f>FC_TRA_ROAD_P2W_E!V28+FC_TRA_ROAD_CAR_E!V28+FC_TRA_ROAD_BUS_E!V28+FC_TRA_ROAD_LCV_E!V28+FC_TRA_ROAD_HGV_E!V28</f>
        <v>0</v>
      </c>
      <c r="W28" s="8">
        <f>FC_TRA_ROAD_P2W_E!W28+FC_TRA_ROAD_CAR_E!W28+FC_TRA_ROAD_BUS_E!W28+FC_TRA_ROAD_LCV_E!W28+FC_TRA_ROAD_HGV_E!W28</f>
        <v>0</v>
      </c>
      <c r="X28" s="8">
        <f>FC_TRA_ROAD_P2W_E!X28+FC_TRA_ROAD_CAR_E!X28+FC_TRA_ROAD_BUS_E!X28+FC_TRA_ROAD_LCV_E!X28+FC_TRA_ROAD_HGV_E!X28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FC_TRA_ROAD_P2W_E!C29+FC_TRA_ROAD_CAR_E!C29+FC_TRA_ROAD_BUS_E!C29+FC_TRA_ROAD_LCV_E!C29+FC_TRA_ROAD_HGV_E!C29</f>
        <v>0</v>
      </c>
      <c r="D29" s="8">
        <f>FC_TRA_ROAD_P2W_E!D29+FC_TRA_ROAD_CAR_E!D29+FC_TRA_ROAD_BUS_E!D29+FC_TRA_ROAD_LCV_E!D29+FC_TRA_ROAD_HGV_E!D29</f>
        <v>0</v>
      </c>
      <c r="E29" s="8">
        <f>FC_TRA_ROAD_P2W_E!E29+FC_TRA_ROAD_CAR_E!E29+FC_TRA_ROAD_BUS_E!E29+FC_TRA_ROAD_LCV_E!E29+FC_TRA_ROAD_HGV_E!E29</f>
        <v>0</v>
      </c>
      <c r="F29" s="8">
        <f>FC_TRA_ROAD_P2W_E!F29+FC_TRA_ROAD_CAR_E!F29+FC_TRA_ROAD_BUS_E!F29+FC_TRA_ROAD_LCV_E!F29+FC_TRA_ROAD_HGV_E!F29</f>
        <v>0</v>
      </c>
      <c r="G29" s="8">
        <f>FC_TRA_ROAD_P2W_E!G29+FC_TRA_ROAD_CAR_E!G29+FC_TRA_ROAD_BUS_E!G29+FC_TRA_ROAD_LCV_E!G29+FC_TRA_ROAD_HGV_E!G29</f>
        <v>0</v>
      </c>
      <c r="H29" s="8">
        <f>FC_TRA_ROAD_P2W_E!H29+FC_TRA_ROAD_CAR_E!H29+FC_TRA_ROAD_BUS_E!H29+FC_TRA_ROAD_LCV_E!H29+FC_TRA_ROAD_HGV_E!H29</f>
        <v>0</v>
      </c>
      <c r="I29" s="8">
        <f>FC_TRA_ROAD_P2W_E!I29+FC_TRA_ROAD_CAR_E!I29+FC_TRA_ROAD_BUS_E!I29+FC_TRA_ROAD_LCV_E!I29+FC_TRA_ROAD_HGV_E!I29</f>
        <v>0</v>
      </c>
      <c r="J29" s="8">
        <f>FC_TRA_ROAD_P2W_E!J29+FC_TRA_ROAD_CAR_E!J29+FC_TRA_ROAD_BUS_E!J29+FC_TRA_ROAD_LCV_E!J29+FC_TRA_ROAD_HGV_E!J29</f>
        <v>0</v>
      </c>
      <c r="K29" s="8">
        <f>FC_TRA_ROAD_P2W_E!K29+FC_TRA_ROAD_CAR_E!K29+FC_TRA_ROAD_BUS_E!K29+FC_TRA_ROAD_LCV_E!K29+FC_TRA_ROAD_HGV_E!K29</f>
        <v>0</v>
      </c>
      <c r="L29" s="8">
        <f>FC_TRA_ROAD_P2W_E!L29+FC_TRA_ROAD_CAR_E!L29+FC_TRA_ROAD_BUS_E!L29+FC_TRA_ROAD_LCV_E!L29+FC_TRA_ROAD_HGV_E!L29</f>
        <v>0</v>
      </c>
      <c r="M29" s="8">
        <f>FC_TRA_ROAD_P2W_E!M29+FC_TRA_ROAD_CAR_E!M29+FC_TRA_ROAD_BUS_E!M29+FC_TRA_ROAD_LCV_E!M29+FC_TRA_ROAD_HGV_E!M29</f>
        <v>0</v>
      </c>
      <c r="N29" s="8">
        <f>FC_TRA_ROAD_P2W_E!N29+FC_TRA_ROAD_CAR_E!N29+FC_TRA_ROAD_BUS_E!N29+FC_TRA_ROAD_LCV_E!N29+FC_TRA_ROAD_HGV_E!N29</f>
        <v>0</v>
      </c>
      <c r="O29" s="8">
        <f>FC_TRA_ROAD_P2W_E!O29+FC_TRA_ROAD_CAR_E!O29+FC_TRA_ROAD_BUS_E!O29+FC_TRA_ROAD_LCV_E!O29+FC_TRA_ROAD_HGV_E!O29</f>
        <v>0</v>
      </c>
      <c r="P29" s="8">
        <f>FC_TRA_ROAD_P2W_E!P29+FC_TRA_ROAD_CAR_E!P29+FC_TRA_ROAD_BUS_E!P29+FC_TRA_ROAD_LCV_E!P29+FC_TRA_ROAD_HGV_E!P29</f>
        <v>0</v>
      </c>
      <c r="Q29" s="8">
        <f>FC_TRA_ROAD_P2W_E!Q29+FC_TRA_ROAD_CAR_E!Q29+FC_TRA_ROAD_BUS_E!Q29+FC_TRA_ROAD_LCV_E!Q29+FC_TRA_ROAD_HGV_E!Q29</f>
        <v>0</v>
      </c>
      <c r="R29" s="8">
        <f>FC_TRA_ROAD_P2W_E!R29+FC_TRA_ROAD_CAR_E!R29+FC_TRA_ROAD_BUS_E!R29+FC_TRA_ROAD_LCV_E!R29+FC_TRA_ROAD_HGV_E!R29</f>
        <v>0</v>
      </c>
      <c r="S29" s="8">
        <f>FC_TRA_ROAD_P2W_E!S29+FC_TRA_ROAD_CAR_E!S29+FC_TRA_ROAD_BUS_E!S29+FC_TRA_ROAD_LCV_E!S29+FC_TRA_ROAD_HGV_E!S29</f>
        <v>0</v>
      </c>
      <c r="T29" s="8">
        <f>FC_TRA_ROAD_P2W_E!T29+FC_TRA_ROAD_CAR_E!T29+FC_TRA_ROAD_BUS_E!T29+FC_TRA_ROAD_LCV_E!T29+FC_TRA_ROAD_HGV_E!T29</f>
        <v>0</v>
      </c>
      <c r="U29" s="8">
        <f>FC_TRA_ROAD_P2W_E!U29+FC_TRA_ROAD_CAR_E!U29+FC_TRA_ROAD_BUS_E!U29+FC_TRA_ROAD_LCV_E!U29+FC_TRA_ROAD_HGV_E!U29</f>
        <v>0</v>
      </c>
      <c r="V29" s="8">
        <f>FC_TRA_ROAD_P2W_E!V29+FC_TRA_ROAD_CAR_E!V29+FC_TRA_ROAD_BUS_E!V29+FC_TRA_ROAD_LCV_E!V29+FC_TRA_ROAD_HGV_E!V29</f>
        <v>0</v>
      </c>
      <c r="W29" s="8">
        <f>FC_TRA_ROAD_P2W_E!W29+FC_TRA_ROAD_CAR_E!W29+FC_TRA_ROAD_BUS_E!W29+FC_TRA_ROAD_LCV_E!W29+FC_TRA_ROAD_HGV_E!W29</f>
        <v>0</v>
      </c>
      <c r="X29" s="8">
        <f>FC_TRA_ROAD_P2W_E!X29+FC_TRA_ROAD_CAR_E!X29+FC_TRA_ROAD_BUS_E!X29+FC_TRA_ROAD_LCV_E!X29+FC_TRA_ROAD_HGV_E!X29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FC_TRA_ROAD_P2W_E!C30+FC_TRA_ROAD_CAR_E!C30+FC_TRA_ROAD_BUS_E!C30+FC_TRA_ROAD_LCV_E!C30+FC_TRA_ROAD_HGV_E!C30</f>
        <v>0</v>
      </c>
      <c r="D30" s="8">
        <f>FC_TRA_ROAD_P2W_E!D30+FC_TRA_ROAD_CAR_E!D30+FC_TRA_ROAD_BUS_E!D30+FC_TRA_ROAD_LCV_E!D30+FC_TRA_ROAD_HGV_E!D30</f>
        <v>0</v>
      </c>
      <c r="E30" s="8">
        <f>FC_TRA_ROAD_P2W_E!E30+FC_TRA_ROAD_CAR_E!E30+FC_TRA_ROAD_BUS_E!E30+FC_TRA_ROAD_LCV_E!E30+FC_TRA_ROAD_HGV_E!E30</f>
        <v>0</v>
      </c>
      <c r="F30" s="8">
        <f>FC_TRA_ROAD_P2W_E!F30+FC_TRA_ROAD_CAR_E!F30+FC_TRA_ROAD_BUS_E!F30+FC_TRA_ROAD_LCV_E!F30+FC_TRA_ROAD_HGV_E!F30</f>
        <v>0</v>
      </c>
      <c r="G30" s="8">
        <f>FC_TRA_ROAD_P2W_E!G30+FC_TRA_ROAD_CAR_E!G30+FC_TRA_ROAD_BUS_E!G30+FC_TRA_ROAD_LCV_E!G30+FC_TRA_ROAD_HGV_E!G30</f>
        <v>0</v>
      </c>
      <c r="H30" s="8">
        <f>FC_TRA_ROAD_P2W_E!H30+FC_TRA_ROAD_CAR_E!H30+FC_TRA_ROAD_BUS_E!H30+FC_TRA_ROAD_LCV_E!H30+FC_TRA_ROAD_HGV_E!H30</f>
        <v>0</v>
      </c>
      <c r="I30" s="8">
        <f>FC_TRA_ROAD_P2W_E!I30+FC_TRA_ROAD_CAR_E!I30+FC_TRA_ROAD_BUS_E!I30+FC_TRA_ROAD_LCV_E!I30+FC_TRA_ROAD_HGV_E!I30</f>
        <v>0</v>
      </c>
      <c r="J30" s="8">
        <f>FC_TRA_ROAD_P2W_E!J30+FC_TRA_ROAD_CAR_E!J30+FC_TRA_ROAD_BUS_E!J30+FC_TRA_ROAD_LCV_E!J30+FC_TRA_ROAD_HGV_E!J30</f>
        <v>0</v>
      </c>
      <c r="K30" s="8">
        <f>FC_TRA_ROAD_P2W_E!K30+FC_TRA_ROAD_CAR_E!K30+FC_TRA_ROAD_BUS_E!K30+FC_TRA_ROAD_LCV_E!K30+FC_TRA_ROAD_HGV_E!K30</f>
        <v>0</v>
      </c>
      <c r="L30" s="8">
        <f>FC_TRA_ROAD_P2W_E!L30+FC_TRA_ROAD_CAR_E!L30+FC_TRA_ROAD_BUS_E!L30+FC_TRA_ROAD_LCV_E!L30+FC_TRA_ROAD_HGV_E!L30</f>
        <v>0</v>
      </c>
      <c r="M30" s="8">
        <f>FC_TRA_ROAD_P2W_E!M30+FC_TRA_ROAD_CAR_E!M30+FC_TRA_ROAD_BUS_E!M30+FC_TRA_ROAD_LCV_E!M30+FC_TRA_ROAD_HGV_E!M30</f>
        <v>0</v>
      </c>
      <c r="N30" s="8">
        <f>FC_TRA_ROAD_P2W_E!N30+FC_TRA_ROAD_CAR_E!N30+FC_TRA_ROAD_BUS_E!N30+FC_TRA_ROAD_LCV_E!N30+FC_TRA_ROAD_HGV_E!N30</f>
        <v>0</v>
      </c>
      <c r="O30" s="8">
        <f>FC_TRA_ROAD_P2W_E!O30+FC_TRA_ROAD_CAR_E!O30+FC_TRA_ROAD_BUS_E!O30+FC_TRA_ROAD_LCV_E!O30+FC_TRA_ROAD_HGV_E!O30</f>
        <v>0</v>
      </c>
      <c r="P30" s="8">
        <f>FC_TRA_ROAD_P2W_E!P30+FC_TRA_ROAD_CAR_E!P30+FC_TRA_ROAD_BUS_E!P30+FC_TRA_ROAD_LCV_E!P30+FC_TRA_ROAD_HGV_E!P30</f>
        <v>0</v>
      </c>
      <c r="Q30" s="8">
        <f>FC_TRA_ROAD_P2W_E!Q30+FC_TRA_ROAD_CAR_E!Q30+FC_TRA_ROAD_BUS_E!Q30+FC_TRA_ROAD_LCV_E!Q30+FC_TRA_ROAD_HGV_E!Q30</f>
        <v>0</v>
      </c>
      <c r="R30" s="8">
        <f>FC_TRA_ROAD_P2W_E!R30+FC_TRA_ROAD_CAR_E!R30+FC_TRA_ROAD_BUS_E!R30+FC_TRA_ROAD_LCV_E!R30+FC_TRA_ROAD_HGV_E!R30</f>
        <v>0</v>
      </c>
      <c r="S30" s="8">
        <f>FC_TRA_ROAD_P2W_E!S30+FC_TRA_ROAD_CAR_E!S30+FC_TRA_ROAD_BUS_E!S30+FC_TRA_ROAD_LCV_E!S30+FC_TRA_ROAD_HGV_E!S30</f>
        <v>0</v>
      </c>
      <c r="T30" s="8">
        <f>FC_TRA_ROAD_P2W_E!T30+FC_TRA_ROAD_CAR_E!T30+FC_TRA_ROAD_BUS_E!T30+FC_TRA_ROAD_LCV_E!T30+FC_TRA_ROAD_HGV_E!T30</f>
        <v>0</v>
      </c>
      <c r="U30" s="8">
        <f>FC_TRA_ROAD_P2W_E!U30+FC_TRA_ROAD_CAR_E!U30+FC_TRA_ROAD_BUS_E!U30+FC_TRA_ROAD_LCV_E!U30+FC_TRA_ROAD_HGV_E!U30</f>
        <v>0</v>
      </c>
      <c r="V30" s="8">
        <f>FC_TRA_ROAD_P2W_E!V30+FC_TRA_ROAD_CAR_E!V30+FC_TRA_ROAD_BUS_E!V30+FC_TRA_ROAD_LCV_E!V30+FC_TRA_ROAD_HGV_E!V30</f>
        <v>0</v>
      </c>
      <c r="W30" s="8">
        <f>FC_TRA_ROAD_P2W_E!W30+FC_TRA_ROAD_CAR_E!W30+FC_TRA_ROAD_BUS_E!W30+FC_TRA_ROAD_LCV_E!W30+FC_TRA_ROAD_HGV_E!W30</f>
        <v>0</v>
      </c>
      <c r="X30" s="8">
        <f>FC_TRA_ROAD_P2W_E!X30+FC_TRA_ROAD_CAR_E!X30+FC_TRA_ROAD_BUS_E!X30+FC_TRA_ROAD_LCV_E!X30+FC_TRA_ROAD_HGV_E!X30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FC_TRA_ROAD_P2W_E!C31+FC_TRA_ROAD_CAR_E!C31+FC_TRA_ROAD_BUS_E!C31+FC_TRA_ROAD_LCV_E!C31+FC_TRA_ROAD_HGV_E!C31</f>
        <v>0</v>
      </c>
      <c r="D31" s="8">
        <f>FC_TRA_ROAD_P2W_E!D31+FC_TRA_ROAD_CAR_E!D31+FC_TRA_ROAD_BUS_E!D31+FC_TRA_ROAD_LCV_E!D31+FC_TRA_ROAD_HGV_E!D31</f>
        <v>0</v>
      </c>
      <c r="E31" s="8">
        <f>FC_TRA_ROAD_P2W_E!E31+FC_TRA_ROAD_CAR_E!E31+FC_TRA_ROAD_BUS_E!E31+FC_TRA_ROAD_LCV_E!E31+FC_TRA_ROAD_HGV_E!E31</f>
        <v>0</v>
      </c>
      <c r="F31" s="8">
        <f>FC_TRA_ROAD_P2W_E!F31+FC_TRA_ROAD_CAR_E!F31+FC_TRA_ROAD_BUS_E!F31+FC_TRA_ROAD_LCV_E!F31+FC_TRA_ROAD_HGV_E!F31</f>
        <v>0</v>
      </c>
      <c r="G31" s="8">
        <f>FC_TRA_ROAD_P2W_E!G31+FC_TRA_ROAD_CAR_E!G31+FC_TRA_ROAD_BUS_E!G31+FC_TRA_ROAD_LCV_E!G31+FC_TRA_ROAD_HGV_E!G31</f>
        <v>0</v>
      </c>
      <c r="H31" s="8">
        <f>FC_TRA_ROAD_P2W_E!H31+FC_TRA_ROAD_CAR_E!H31+FC_TRA_ROAD_BUS_E!H31+FC_TRA_ROAD_LCV_E!H31+FC_TRA_ROAD_HGV_E!H31</f>
        <v>0</v>
      </c>
      <c r="I31" s="8">
        <f>FC_TRA_ROAD_P2W_E!I31+FC_TRA_ROAD_CAR_E!I31+FC_TRA_ROAD_BUS_E!I31+FC_TRA_ROAD_LCV_E!I31+FC_TRA_ROAD_HGV_E!I31</f>
        <v>0</v>
      </c>
      <c r="J31" s="8">
        <f>FC_TRA_ROAD_P2W_E!J31+FC_TRA_ROAD_CAR_E!J31+FC_TRA_ROAD_BUS_E!J31+FC_TRA_ROAD_LCV_E!J31+FC_TRA_ROAD_HGV_E!J31</f>
        <v>0</v>
      </c>
      <c r="K31" s="8">
        <f>FC_TRA_ROAD_P2W_E!K31+FC_TRA_ROAD_CAR_E!K31+FC_TRA_ROAD_BUS_E!K31+FC_TRA_ROAD_LCV_E!K31+FC_TRA_ROAD_HGV_E!K31</f>
        <v>0</v>
      </c>
      <c r="L31" s="8">
        <f>FC_TRA_ROAD_P2W_E!L31+FC_TRA_ROAD_CAR_E!L31+FC_TRA_ROAD_BUS_E!L31+FC_TRA_ROAD_LCV_E!L31+FC_TRA_ROAD_HGV_E!L31</f>
        <v>0</v>
      </c>
      <c r="M31" s="8">
        <f>FC_TRA_ROAD_P2W_E!M31+FC_TRA_ROAD_CAR_E!M31+FC_TRA_ROAD_BUS_E!M31+FC_TRA_ROAD_LCV_E!M31+FC_TRA_ROAD_HGV_E!M31</f>
        <v>0</v>
      </c>
      <c r="N31" s="8">
        <f>FC_TRA_ROAD_P2W_E!N31+FC_TRA_ROAD_CAR_E!N31+FC_TRA_ROAD_BUS_E!N31+FC_TRA_ROAD_LCV_E!N31+FC_TRA_ROAD_HGV_E!N31</f>
        <v>0</v>
      </c>
      <c r="O31" s="8">
        <f>FC_TRA_ROAD_P2W_E!O31+FC_TRA_ROAD_CAR_E!O31+FC_TRA_ROAD_BUS_E!O31+FC_TRA_ROAD_LCV_E!O31+FC_TRA_ROAD_HGV_E!O31</f>
        <v>0</v>
      </c>
      <c r="P31" s="8">
        <f>FC_TRA_ROAD_P2W_E!P31+FC_TRA_ROAD_CAR_E!P31+FC_TRA_ROAD_BUS_E!P31+FC_TRA_ROAD_LCV_E!P31+FC_TRA_ROAD_HGV_E!P31</f>
        <v>0</v>
      </c>
      <c r="Q31" s="8">
        <f>FC_TRA_ROAD_P2W_E!Q31+FC_TRA_ROAD_CAR_E!Q31+FC_TRA_ROAD_BUS_E!Q31+FC_TRA_ROAD_LCV_E!Q31+FC_TRA_ROAD_HGV_E!Q31</f>
        <v>0</v>
      </c>
      <c r="R31" s="8">
        <f>FC_TRA_ROAD_P2W_E!R31+FC_TRA_ROAD_CAR_E!R31+FC_TRA_ROAD_BUS_E!R31+FC_TRA_ROAD_LCV_E!R31+FC_TRA_ROAD_HGV_E!R31</f>
        <v>0</v>
      </c>
      <c r="S31" s="8">
        <f>FC_TRA_ROAD_P2W_E!S31+FC_TRA_ROAD_CAR_E!S31+FC_TRA_ROAD_BUS_E!S31+FC_TRA_ROAD_LCV_E!S31+FC_TRA_ROAD_HGV_E!S31</f>
        <v>0</v>
      </c>
      <c r="T31" s="8">
        <f>FC_TRA_ROAD_P2W_E!T31+FC_TRA_ROAD_CAR_E!T31+FC_TRA_ROAD_BUS_E!T31+FC_TRA_ROAD_LCV_E!T31+FC_TRA_ROAD_HGV_E!T31</f>
        <v>0</v>
      </c>
      <c r="U31" s="8">
        <f>FC_TRA_ROAD_P2W_E!U31+FC_TRA_ROAD_CAR_E!U31+FC_TRA_ROAD_BUS_E!U31+FC_TRA_ROAD_LCV_E!U31+FC_TRA_ROAD_HGV_E!U31</f>
        <v>0</v>
      </c>
      <c r="V31" s="8">
        <f>FC_TRA_ROAD_P2W_E!V31+FC_TRA_ROAD_CAR_E!V31+FC_TRA_ROAD_BUS_E!V31+FC_TRA_ROAD_LCV_E!V31+FC_TRA_ROAD_HGV_E!V31</f>
        <v>0</v>
      </c>
      <c r="W31" s="8">
        <f>FC_TRA_ROAD_P2W_E!W31+FC_TRA_ROAD_CAR_E!W31+FC_TRA_ROAD_BUS_E!W31+FC_TRA_ROAD_LCV_E!W31+FC_TRA_ROAD_HGV_E!W31</f>
        <v>0</v>
      </c>
      <c r="X31" s="8">
        <f>FC_TRA_ROAD_P2W_E!X31+FC_TRA_ROAD_CAR_E!X31+FC_TRA_ROAD_BUS_E!X31+FC_TRA_ROAD_LCV_E!X31+FC_TRA_ROAD_HGV_E!X31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FC_TRA_ROAD_P2W_E!C32+FC_TRA_ROAD_CAR_E!C32+FC_TRA_ROAD_BUS_E!C32+FC_TRA_ROAD_LCV_E!C32+FC_TRA_ROAD_HGV_E!C32</f>
        <v>0</v>
      </c>
      <c r="D32" s="8">
        <f>FC_TRA_ROAD_P2W_E!D32+FC_TRA_ROAD_CAR_E!D32+FC_TRA_ROAD_BUS_E!D32+FC_TRA_ROAD_LCV_E!D32+FC_TRA_ROAD_HGV_E!D32</f>
        <v>0</v>
      </c>
      <c r="E32" s="8">
        <f>FC_TRA_ROAD_P2W_E!E32+FC_TRA_ROAD_CAR_E!E32+FC_TRA_ROAD_BUS_E!E32+FC_TRA_ROAD_LCV_E!E32+FC_TRA_ROAD_HGV_E!E32</f>
        <v>0</v>
      </c>
      <c r="F32" s="8">
        <f>FC_TRA_ROAD_P2W_E!F32+FC_TRA_ROAD_CAR_E!F32+FC_TRA_ROAD_BUS_E!F32+FC_TRA_ROAD_LCV_E!F32+FC_TRA_ROAD_HGV_E!F32</f>
        <v>0</v>
      </c>
      <c r="G32" s="8">
        <f>FC_TRA_ROAD_P2W_E!G32+FC_TRA_ROAD_CAR_E!G32+FC_TRA_ROAD_BUS_E!G32+FC_TRA_ROAD_LCV_E!G32+FC_TRA_ROAD_HGV_E!G32</f>
        <v>0</v>
      </c>
      <c r="H32" s="8">
        <f>FC_TRA_ROAD_P2W_E!H32+FC_TRA_ROAD_CAR_E!H32+FC_TRA_ROAD_BUS_E!H32+FC_TRA_ROAD_LCV_E!H32+FC_TRA_ROAD_HGV_E!H32</f>
        <v>0</v>
      </c>
      <c r="I32" s="8">
        <f>FC_TRA_ROAD_P2W_E!I32+FC_TRA_ROAD_CAR_E!I32+FC_TRA_ROAD_BUS_E!I32+FC_TRA_ROAD_LCV_E!I32+FC_TRA_ROAD_HGV_E!I32</f>
        <v>0</v>
      </c>
      <c r="J32" s="8">
        <f>FC_TRA_ROAD_P2W_E!J32+FC_TRA_ROAD_CAR_E!J32+FC_TRA_ROAD_BUS_E!J32+FC_TRA_ROAD_LCV_E!J32+FC_TRA_ROAD_HGV_E!J32</f>
        <v>0</v>
      </c>
      <c r="K32" s="8">
        <f>FC_TRA_ROAD_P2W_E!K32+FC_TRA_ROAD_CAR_E!K32+FC_TRA_ROAD_BUS_E!K32+FC_TRA_ROAD_LCV_E!K32+FC_TRA_ROAD_HGV_E!K32</f>
        <v>0</v>
      </c>
      <c r="L32" s="8">
        <f>FC_TRA_ROAD_P2W_E!L32+FC_TRA_ROAD_CAR_E!L32+FC_TRA_ROAD_BUS_E!L32+FC_TRA_ROAD_LCV_E!L32+FC_TRA_ROAD_HGV_E!L32</f>
        <v>0</v>
      </c>
      <c r="M32" s="8">
        <f>FC_TRA_ROAD_P2W_E!M32+FC_TRA_ROAD_CAR_E!M32+FC_TRA_ROAD_BUS_E!M32+FC_TRA_ROAD_LCV_E!M32+FC_TRA_ROAD_HGV_E!M32</f>
        <v>0</v>
      </c>
      <c r="N32" s="8">
        <f>FC_TRA_ROAD_P2W_E!N32+FC_TRA_ROAD_CAR_E!N32+FC_TRA_ROAD_BUS_E!N32+FC_TRA_ROAD_LCV_E!N32+FC_TRA_ROAD_HGV_E!N32</f>
        <v>0</v>
      </c>
      <c r="O32" s="8">
        <f>FC_TRA_ROAD_P2W_E!O32+FC_TRA_ROAD_CAR_E!O32+FC_TRA_ROAD_BUS_E!O32+FC_TRA_ROAD_LCV_E!O32+FC_TRA_ROAD_HGV_E!O32</f>
        <v>0</v>
      </c>
      <c r="P32" s="8">
        <f>FC_TRA_ROAD_P2W_E!P32+FC_TRA_ROAD_CAR_E!P32+FC_TRA_ROAD_BUS_E!P32+FC_TRA_ROAD_LCV_E!P32+FC_TRA_ROAD_HGV_E!P32</f>
        <v>0</v>
      </c>
      <c r="Q32" s="8">
        <f>FC_TRA_ROAD_P2W_E!Q32+FC_TRA_ROAD_CAR_E!Q32+FC_TRA_ROAD_BUS_E!Q32+FC_TRA_ROAD_LCV_E!Q32+FC_TRA_ROAD_HGV_E!Q32</f>
        <v>0</v>
      </c>
      <c r="R32" s="8">
        <f>FC_TRA_ROAD_P2W_E!R32+FC_TRA_ROAD_CAR_E!R32+FC_TRA_ROAD_BUS_E!R32+FC_TRA_ROAD_LCV_E!R32+FC_TRA_ROAD_HGV_E!R32</f>
        <v>0</v>
      </c>
      <c r="S32" s="8">
        <f>FC_TRA_ROAD_P2W_E!S32+FC_TRA_ROAD_CAR_E!S32+FC_TRA_ROAD_BUS_E!S32+FC_TRA_ROAD_LCV_E!S32+FC_TRA_ROAD_HGV_E!S32</f>
        <v>0</v>
      </c>
      <c r="T32" s="8">
        <f>FC_TRA_ROAD_P2W_E!T32+FC_TRA_ROAD_CAR_E!T32+FC_TRA_ROAD_BUS_E!T32+FC_TRA_ROAD_LCV_E!T32+FC_TRA_ROAD_HGV_E!T32</f>
        <v>0</v>
      </c>
      <c r="U32" s="8">
        <f>FC_TRA_ROAD_P2W_E!U32+FC_TRA_ROAD_CAR_E!U32+FC_TRA_ROAD_BUS_E!U32+FC_TRA_ROAD_LCV_E!U32+FC_TRA_ROAD_HGV_E!U32</f>
        <v>0</v>
      </c>
      <c r="V32" s="8">
        <f>FC_TRA_ROAD_P2W_E!V32+FC_TRA_ROAD_CAR_E!V32+FC_TRA_ROAD_BUS_E!V32+FC_TRA_ROAD_LCV_E!V32+FC_TRA_ROAD_HGV_E!V32</f>
        <v>0</v>
      </c>
      <c r="W32" s="8">
        <f>FC_TRA_ROAD_P2W_E!W32+FC_TRA_ROAD_CAR_E!W32+FC_TRA_ROAD_BUS_E!W32+FC_TRA_ROAD_LCV_E!W32+FC_TRA_ROAD_HGV_E!W32</f>
        <v>0</v>
      </c>
      <c r="X32" s="8">
        <f>FC_TRA_ROAD_P2W_E!X32+FC_TRA_ROAD_CAR_E!X32+FC_TRA_ROAD_BUS_E!X32+FC_TRA_ROAD_LCV_E!X32+FC_TRA_ROAD_HGV_E!X32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24">SUM(C34:C50)</f>
        <v>1747.6229476799999</v>
      </c>
      <c r="D33" s="19">
        <f t="shared" ref="D33:W33" si="25">SUM(D34:D50)</f>
        <v>1803.4644524400001</v>
      </c>
      <c r="E33" s="19">
        <f t="shared" si="25"/>
        <v>1786.4862217200002</v>
      </c>
      <c r="F33" s="19">
        <f t="shared" si="25"/>
        <v>1892.0287800000001</v>
      </c>
      <c r="G33" s="19">
        <f t="shared" si="25"/>
        <v>1993.6873742399998</v>
      </c>
      <c r="H33" s="19">
        <f t="shared" si="25"/>
        <v>2032.6667461200004</v>
      </c>
      <c r="I33" s="19">
        <f t="shared" si="25"/>
        <v>2020.78167768</v>
      </c>
      <c r="J33" s="19">
        <f t="shared" si="25"/>
        <v>2154.4197501600001</v>
      </c>
      <c r="K33" s="19">
        <f t="shared" si="25"/>
        <v>2196.1451494799999</v>
      </c>
      <c r="L33" s="19">
        <f t="shared" si="25"/>
        <v>2197.2764149200002</v>
      </c>
      <c r="M33" s="19">
        <f t="shared" si="25"/>
        <v>2245.1988207599998</v>
      </c>
      <c r="N33" s="19">
        <f t="shared" si="25"/>
        <v>2177.9591936400002</v>
      </c>
      <c r="O33" s="19">
        <f t="shared" si="25"/>
        <v>2005.8276509999996</v>
      </c>
      <c r="P33" s="19">
        <f t="shared" si="25"/>
        <v>1802.4807171599996</v>
      </c>
      <c r="Q33" s="19">
        <f t="shared" si="25"/>
        <v>1757.3609318400001</v>
      </c>
      <c r="R33" s="19">
        <f t="shared" si="25"/>
        <v>1826.0269473600001</v>
      </c>
      <c r="S33" s="19">
        <f t="shared" si="25"/>
        <v>1939.1558382000003</v>
      </c>
      <c r="T33" s="19">
        <f t="shared" si="25"/>
        <v>2003.9634943200001</v>
      </c>
      <c r="U33" s="19">
        <f t="shared" si="25"/>
        <v>2015.8968283199997</v>
      </c>
      <c r="V33" s="19">
        <f t="shared" si="25"/>
        <v>2035.5326028000004</v>
      </c>
      <c r="W33" s="19">
        <f t="shared" si="25"/>
        <v>1772.8194798</v>
      </c>
      <c r="X33" s="19">
        <f t="shared" ref="X33" si="26">SUM(X34:X50)</f>
        <v>1904.2193070000003</v>
      </c>
    </row>
    <row r="34" spans="1:24" ht="11.25" customHeight="1" x14ac:dyDescent="0.2">
      <c r="A34" s="28" t="s">
        <v>54</v>
      </c>
      <c r="B34" s="7" t="s">
        <v>55</v>
      </c>
      <c r="C34" s="8">
        <f>FC_TRA_ROAD_P2W_E!C34+FC_TRA_ROAD_CAR_E!C34+FC_TRA_ROAD_BUS_E!C34+FC_TRA_ROAD_LCV_E!C34+FC_TRA_ROAD_HGV_E!C34</f>
        <v>0</v>
      </c>
      <c r="D34" s="8">
        <f>FC_TRA_ROAD_P2W_E!D34+FC_TRA_ROAD_CAR_E!D34+FC_TRA_ROAD_BUS_E!D34+FC_TRA_ROAD_LCV_E!D34+FC_TRA_ROAD_HGV_E!D34</f>
        <v>0</v>
      </c>
      <c r="E34" s="8">
        <f>FC_TRA_ROAD_P2W_E!E34+FC_TRA_ROAD_CAR_E!E34+FC_TRA_ROAD_BUS_E!E34+FC_TRA_ROAD_LCV_E!E34+FC_TRA_ROAD_HGV_E!E34</f>
        <v>0</v>
      </c>
      <c r="F34" s="8">
        <f>FC_TRA_ROAD_P2W_E!F34+FC_TRA_ROAD_CAR_E!F34+FC_TRA_ROAD_BUS_E!F34+FC_TRA_ROAD_LCV_E!F34+FC_TRA_ROAD_HGV_E!F34</f>
        <v>0</v>
      </c>
      <c r="G34" s="8">
        <f>FC_TRA_ROAD_P2W_E!G34+FC_TRA_ROAD_CAR_E!G34+FC_TRA_ROAD_BUS_E!G34+FC_TRA_ROAD_LCV_E!G34+FC_TRA_ROAD_HGV_E!G34</f>
        <v>0</v>
      </c>
      <c r="H34" s="8">
        <f>FC_TRA_ROAD_P2W_E!H34+FC_TRA_ROAD_CAR_E!H34+FC_TRA_ROAD_BUS_E!H34+FC_TRA_ROAD_LCV_E!H34+FC_TRA_ROAD_HGV_E!H34</f>
        <v>0</v>
      </c>
      <c r="I34" s="8">
        <f>FC_TRA_ROAD_P2W_E!I34+FC_TRA_ROAD_CAR_E!I34+FC_TRA_ROAD_BUS_E!I34+FC_TRA_ROAD_LCV_E!I34+FC_TRA_ROAD_HGV_E!I34</f>
        <v>0</v>
      </c>
      <c r="J34" s="8">
        <f>FC_TRA_ROAD_P2W_E!J34+FC_TRA_ROAD_CAR_E!J34+FC_TRA_ROAD_BUS_E!J34+FC_TRA_ROAD_LCV_E!J34+FC_TRA_ROAD_HGV_E!J34</f>
        <v>0</v>
      </c>
      <c r="K34" s="8">
        <f>FC_TRA_ROAD_P2W_E!K34+FC_TRA_ROAD_CAR_E!K34+FC_TRA_ROAD_BUS_E!K34+FC_TRA_ROAD_LCV_E!K34+FC_TRA_ROAD_HGV_E!K34</f>
        <v>0</v>
      </c>
      <c r="L34" s="8">
        <f>FC_TRA_ROAD_P2W_E!L34+FC_TRA_ROAD_CAR_E!L34+FC_TRA_ROAD_BUS_E!L34+FC_TRA_ROAD_LCV_E!L34+FC_TRA_ROAD_HGV_E!L34</f>
        <v>0</v>
      </c>
      <c r="M34" s="8">
        <f>FC_TRA_ROAD_P2W_E!M34+FC_TRA_ROAD_CAR_E!M34+FC_TRA_ROAD_BUS_E!M34+FC_TRA_ROAD_LCV_E!M34+FC_TRA_ROAD_HGV_E!M34</f>
        <v>0</v>
      </c>
      <c r="N34" s="8">
        <f>FC_TRA_ROAD_P2W_E!N34+FC_TRA_ROAD_CAR_E!N34+FC_TRA_ROAD_BUS_E!N34+FC_TRA_ROAD_LCV_E!N34+FC_TRA_ROAD_HGV_E!N34</f>
        <v>0</v>
      </c>
      <c r="O34" s="8">
        <f>FC_TRA_ROAD_P2W_E!O34+FC_TRA_ROAD_CAR_E!O34+FC_TRA_ROAD_BUS_E!O34+FC_TRA_ROAD_LCV_E!O34+FC_TRA_ROAD_HGV_E!O34</f>
        <v>0</v>
      </c>
      <c r="P34" s="8">
        <f>FC_TRA_ROAD_P2W_E!P34+FC_TRA_ROAD_CAR_E!P34+FC_TRA_ROAD_BUS_E!P34+FC_TRA_ROAD_LCV_E!P34+FC_TRA_ROAD_HGV_E!P34</f>
        <v>0</v>
      </c>
      <c r="Q34" s="8">
        <f>FC_TRA_ROAD_P2W_E!Q34+FC_TRA_ROAD_CAR_E!Q34+FC_TRA_ROAD_BUS_E!Q34+FC_TRA_ROAD_LCV_E!Q34+FC_TRA_ROAD_HGV_E!Q34</f>
        <v>0</v>
      </c>
      <c r="R34" s="8">
        <f>FC_TRA_ROAD_P2W_E!R34+FC_TRA_ROAD_CAR_E!R34+FC_TRA_ROAD_BUS_E!R34+FC_TRA_ROAD_LCV_E!R34+FC_TRA_ROAD_HGV_E!R34</f>
        <v>0</v>
      </c>
      <c r="S34" s="8">
        <f>FC_TRA_ROAD_P2W_E!S34+FC_TRA_ROAD_CAR_E!S34+FC_TRA_ROAD_BUS_E!S34+FC_TRA_ROAD_LCV_E!S34+FC_TRA_ROAD_HGV_E!S34</f>
        <v>0</v>
      </c>
      <c r="T34" s="8">
        <f>FC_TRA_ROAD_P2W_E!T34+FC_TRA_ROAD_CAR_E!T34+FC_TRA_ROAD_BUS_E!T34+FC_TRA_ROAD_LCV_E!T34+FC_TRA_ROAD_HGV_E!T34</f>
        <v>0</v>
      </c>
      <c r="U34" s="8">
        <f>FC_TRA_ROAD_P2W_E!U34+FC_TRA_ROAD_CAR_E!U34+FC_TRA_ROAD_BUS_E!U34+FC_TRA_ROAD_LCV_E!U34+FC_TRA_ROAD_HGV_E!U34</f>
        <v>0</v>
      </c>
      <c r="V34" s="8">
        <f>FC_TRA_ROAD_P2W_E!V34+FC_TRA_ROAD_CAR_E!V34+FC_TRA_ROAD_BUS_E!V34+FC_TRA_ROAD_LCV_E!V34+FC_TRA_ROAD_HGV_E!V34</f>
        <v>0</v>
      </c>
      <c r="W34" s="8">
        <f>FC_TRA_ROAD_P2W_E!W34+FC_TRA_ROAD_CAR_E!W34+FC_TRA_ROAD_BUS_E!W34+FC_TRA_ROAD_LCV_E!W34+FC_TRA_ROAD_HGV_E!W34</f>
        <v>0</v>
      </c>
      <c r="X34" s="8">
        <f>FC_TRA_ROAD_P2W_E!X34+FC_TRA_ROAD_CAR_E!X34+FC_TRA_ROAD_BUS_E!X34+FC_TRA_ROAD_LCV_E!X34+FC_TRA_ROAD_HGV_E!X34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FC_TRA_ROAD_P2W_E!C35+FC_TRA_ROAD_CAR_E!C35+FC_TRA_ROAD_BUS_E!C35+FC_TRA_ROAD_LCV_E!C35+FC_TRA_ROAD_HGV_E!C35</f>
        <v>0</v>
      </c>
      <c r="D35" s="8">
        <f>FC_TRA_ROAD_P2W_E!D35+FC_TRA_ROAD_CAR_E!D35+FC_TRA_ROAD_BUS_E!D35+FC_TRA_ROAD_LCV_E!D35+FC_TRA_ROAD_HGV_E!D35</f>
        <v>0</v>
      </c>
      <c r="E35" s="8">
        <f>FC_TRA_ROAD_P2W_E!E35+FC_TRA_ROAD_CAR_E!E35+FC_TRA_ROAD_BUS_E!E35+FC_TRA_ROAD_LCV_E!E35+FC_TRA_ROAD_HGV_E!E35</f>
        <v>0</v>
      </c>
      <c r="F35" s="8">
        <f>FC_TRA_ROAD_P2W_E!F35+FC_TRA_ROAD_CAR_E!F35+FC_TRA_ROAD_BUS_E!F35+FC_TRA_ROAD_LCV_E!F35+FC_TRA_ROAD_HGV_E!F35</f>
        <v>0</v>
      </c>
      <c r="G35" s="8">
        <f>FC_TRA_ROAD_P2W_E!G35+FC_TRA_ROAD_CAR_E!G35+FC_TRA_ROAD_BUS_E!G35+FC_TRA_ROAD_LCV_E!G35+FC_TRA_ROAD_HGV_E!G35</f>
        <v>0</v>
      </c>
      <c r="H35" s="8">
        <f>FC_TRA_ROAD_P2W_E!H35+FC_TRA_ROAD_CAR_E!H35+FC_TRA_ROAD_BUS_E!H35+FC_TRA_ROAD_LCV_E!H35+FC_TRA_ROAD_HGV_E!H35</f>
        <v>0</v>
      </c>
      <c r="I35" s="8">
        <f>FC_TRA_ROAD_P2W_E!I35+FC_TRA_ROAD_CAR_E!I35+FC_TRA_ROAD_BUS_E!I35+FC_TRA_ROAD_LCV_E!I35+FC_TRA_ROAD_HGV_E!I35</f>
        <v>0</v>
      </c>
      <c r="J35" s="8">
        <f>FC_TRA_ROAD_P2W_E!J35+FC_TRA_ROAD_CAR_E!J35+FC_TRA_ROAD_BUS_E!J35+FC_TRA_ROAD_LCV_E!J35+FC_TRA_ROAD_HGV_E!J35</f>
        <v>0</v>
      </c>
      <c r="K35" s="8">
        <f>FC_TRA_ROAD_P2W_E!K35+FC_TRA_ROAD_CAR_E!K35+FC_TRA_ROAD_BUS_E!K35+FC_TRA_ROAD_LCV_E!K35+FC_TRA_ROAD_HGV_E!K35</f>
        <v>0</v>
      </c>
      <c r="L35" s="8">
        <f>FC_TRA_ROAD_P2W_E!L35+FC_TRA_ROAD_CAR_E!L35+FC_TRA_ROAD_BUS_E!L35+FC_TRA_ROAD_LCV_E!L35+FC_TRA_ROAD_HGV_E!L35</f>
        <v>0</v>
      </c>
      <c r="M35" s="8">
        <f>FC_TRA_ROAD_P2W_E!M35+FC_TRA_ROAD_CAR_E!M35+FC_TRA_ROAD_BUS_E!M35+FC_TRA_ROAD_LCV_E!M35+FC_TRA_ROAD_HGV_E!M35</f>
        <v>0</v>
      </c>
      <c r="N35" s="8">
        <f>FC_TRA_ROAD_P2W_E!N35+FC_TRA_ROAD_CAR_E!N35+FC_TRA_ROAD_BUS_E!N35+FC_TRA_ROAD_LCV_E!N35+FC_TRA_ROAD_HGV_E!N35</f>
        <v>0</v>
      </c>
      <c r="O35" s="8">
        <f>FC_TRA_ROAD_P2W_E!O35+FC_TRA_ROAD_CAR_E!O35+FC_TRA_ROAD_BUS_E!O35+FC_TRA_ROAD_LCV_E!O35+FC_TRA_ROAD_HGV_E!O35</f>
        <v>0</v>
      </c>
      <c r="P35" s="8">
        <f>FC_TRA_ROAD_P2W_E!P35+FC_TRA_ROAD_CAR_E!P35+FC_TRA_ROAD_BUS_E!P35+FC_TRA_ROAD_LCV_E!P35+FC_TRA_ROAD_HGV_E!P35</f>
        <v>0</v>
      </c>
      <c r="Q35" s="8">
        <f>FC_TRA_ROAD_P2W_E!Q35+FC_TRA_ROAD_CAR_E!Q35+FC_TRA_ROAD_BUS_E!Q35+FC_TRA_ROAD_LCV_E!Q35+FC_TRA_ROAD_HGV_E!Q35</f>
        <v>0</v>
      </c>
      <c r="R35" s="8">
        <f>FC_TRA_ROAD_P2W_E!R35+FC_TRA_ROAD_CAR_E!R35+FC_TRA_ROAD_BUS_E!R35+FC_TRA_ROAD_LCV_E!R35+FC_TRA_ROAD_HGV_E!R35</f>
        <v>0</v>
      </c>
      <c r="S35" s="8">
        <f>FC_TRA_ROAD_P2W_E!S35+FC_TRA_ROAD_CAR_E!S35+FC_TRA_ROAD_BUS_E!S35+FC_TRA_ROAD_LCV_E!S35+FC_TRA_ROAD_HGV_E!S35</f>
        <v>0</v>
      </c>
      <c r="T35" s="8">
        <f>FC_TRA_ROAD_P2W_E!T35+FC_TRA_ROAD_CAR_E!T35+FC_TRA_ROAD_BUS_E!T35+FC_TRA_ROAD_LCV_E!T35+FC_TRA_ROAD_HGV_E!T35</f>
        <v>0</v>
      </c>
      <c r="U35" s="8">
        <f>FC_TRA_ROAD_P2W_E!U35+FC_TRA_ROAD_CAR_E!U35+FC_TRA_ROAD_BUS_E!U35+FC_TRA_ROAD_LCV_E!U35+FC_TRA_ROAD_HGV_E!U35</f>
        <v>0</v>
      </c>
      <c r="V35" s="8">
        <f>FC_TRA_ROAD_P2W_E!V35+FC_TRA_ROAD_CAR_E!V35+FC_TRA_ROAD_BUS_E!V35+FC_TRA_ROAD_LCV_E!V35+FC_TRA_ROAD_HGV_E!V35</f>
        <v>0</v>
      </c>
      <c r="W35" s="8">
        <f>FC_TRA_ROAD_P2W_E!W35+FC_TRA_ROAD_CAR_E!W35+FC_TRA_ROAD_BUS_E!W35+FC_TRA_ROAD_LCV_E!W35+FC_TRA_ROAD_HGV_E!W35</f>
        <v>0</v>
      </c>
      <c r="X35" s="8">
        <f>FC_TRA_ROAD_P2W_E!X35+FC_TRA_ROAD_CAR_E!X35+FC_TRA_ROAD_BUS_E!X35+FC_TRA_ROAD_LCV_E!X35+FC_TRA_ROAD_HGV_E!X35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FC_TRA_ROAD_P2W_E!C36+FC_TRA_ROAD_CAR_E!C36+FC_TRA_ROAD_BUS_E!C36+FC_TRA_ROAD_LCV_E!C36+FC_TRA_ROAD_HGV_E!C36</f>
        <v>0</v>
      </c>
      <c r="D36" s="8">
        <f>FC_TRA_ROAD_P2W_E!D36+FC_TRA_ROAD_CAR_E!D36+FC_TRA_ROAD_BUS_E!D36+FC_TRA_ROAD_LCV_E!D36+FC_TRA_ROAD_HGV_E!D36</f>
        <v>0</v>
      </c>
      <c r="E36" s="8">
        <f>FC_TRA_ROAD_P2W_E!E36+FC_TRA_ROAD_CAR_E!E36+FC_TRA_ROAD_BUS_E!E36+FC_TRA_ROAD_LCV_E!E36+FC_TRA_ROAD_HGV_E!E36</f>
        <v>0</v>
      </c>
      <c r="F36" s="8">
        <f>FC_TRA_ROAD_P2W_E!F36+FC_TRA_ROAD_CAR_E!F36+FC_TRA_ROAD_BUS_E!F36+FC_TRA_ROAD_LCV_E!F36+FC_TRA_ROAD_HGV_E!F36</f>
        <v>0</v>
      </c>
      <c r="G36" s="8">
        <f>FC_TRA_ROAD_P2W_E!G36+FC_TRA_ROAD_CAR_E!G36+FC_TRA_ROAD_BUS_E!G36+FC_TRA_ROAD_LCV_E!G36+FC_TRA_ROAD_HGV_E!G36</f>
        <v>0</v>
      </c>
      <c r="H36" s="8">
        <f>FC_TRA_ROAD_P2W_E!H36+FC_TRA_ROAD_CAR_E!H36+FC_TRA_ROAD_BUS_E!H36+FC_TRA_ROAD_LCV_E!H36+FC_TRA_ROAD_HGV_E!H36</f>
        <v>0</v>
      </c>
      <c r="I36" s="8">
        <f>FC_TRA_ROAD_P2W_E!I36+FC_TRA_ROAD_CAR_E!I36+FC_TRA_ROAD_BUS_E!I36+FC_TRA_ROAD_LCV_E!I36+FC_TRA_ROAD_HGV_E!I36</f>
        <v>0</v>
      </c>
      <c r="J36" s="8">
        <f>FC_TRA_ROAD_P2W_E!J36+FC_TRA_ROAD_CAR_E!J36+FC_TRA_ROAD_BUS_E!J36+FC_TRA_ROAD_LCV_E!J36+FC_TRA_ROAD_HGV_E!J36</f>
        <v>0</v>
      </c>
      <c r="K36" s="8">
        <f>FC_TRA_ROAD_P2W_E!K36+FC_TRA_ROAD_CAR_E!K36+FC_TRA_ROAD_BUS_E!K36+FC_TRA_ROAD_LCV_E!K36+FC_TRA_ROAD_HGV_E!K36</f>
        <v>0</v>
      </c>
      <c r="L36" s="8">
        <f>FC_TRA_ROAD_P2W_E!L36+FC_TRA_ROAD_CAR_E!L36+FC_TRA_ROAD_BUS_E!L36+FC_TRA_ROAD_LCV_E!L36+FC_TRA_ROAD_HGV_E!L36</f>
        <v>0</v>
      </c>
      <c r="M36" s="8">
        <f>FC_TRA_ROAD_P2W_E!M36+FC_TRA_ROAD_CAR_E!M36+FC_TRA_ROAD_BUS_E!M36+FC_TRA_ROAD_LCV_E!M36+FC_TRA_ROAD_HGV_E!M36</f>
        <v>0</v>
      </c>
      <c r="N36" s="8">
        <f>FC_TRA_ROAD_P2W_E!N36+FC_TRA_ROAD_CAR_E!N36+FC_TRA_ROAD_BUS_E!N36+FC_TRA_ROAD_LCV_E!N36+FC_TRA_ROAD_HGV_E!N36</f>
        <v>0</v>
      </c>
      <c r="O36" s="8">
        <f>FC_TRA_ROAD_P2W_E!O36+FC_TRA_ROAD_CAR_E!O36+FC_TRA_ROAD_BUS_E!O36+FC_TRA_ROAD_LCV_E!O36+FC_TRA_ROAD_HGV_E!O36</f>
        <v>0</v>
      </c>
      <c r="P36" s="8">
        <f>FC_TRA_ROAD_P2W_E!P36+FC_TRA_ROAD_CAR_E!P36+FC_TRA_ROAD_BUS_E!P36+FC_TRA_ROAD_LCV_E!P36+FC_TRA_ROAD_HGV_E!P36</f>
        <v>0</v>
      </c>
      <c r="Q36" s="8">
        <f>FC_TRA_ROAD_P2W_E!Q36+FC_TRA_ROAD_CAR_E!Q36+FC_TRA_ROAD_BUS_E!Q36+FC_TRA_ROAD_LCV_E!Q36+FC_TRA_ROAD_HGV_E!Q36</f>
        <v>0</v>
      </c>
      <c r="R36" s="8">
        <f>FC_TRA_ROAD_P2W_E!R36+FC_TRA_ROAD_CAR_E!R36+FC_TRA_ROAD_BUS_E!R36+FC_TRA_ROAD_LCV_E!R36+FC_TRA_ROAD_HGV_E!R36</f>
        <v>0</v>
      </c>
      <c r="S36" s="8">
        <f>FC_TRA_ROAD_P2W_E!S36+FC_TRA_ROAD_CAR_E!S36+FC_TRA_ROAD_BUS_E!S36+FC_TRA_ROAD_LCV_E!S36+FC_TRA_ROAD_HGV_E!S36</f>
        <v>0</v>
      </c>
      <c r="T36" s="8">
        <f>FC_TRA_ROAD_P2W_E!T36+FC_TRA_ROAD_CAR_E!T36+FC_TRA_ROAD_BUS_E!T36+FC_TRA_ROAD_LCV_E!T36+FC_TRA_ROAD_HGV_E!T36</f>
        <v>0</v>
      </c>
      <c r="U36" s="8">
        <f>FC_TRA_ROAD_P2W_E!U36+FC_TRA_ROAD_CAR_E!U36+FC_TRA_ROAD_BUS_E!U36+FC_TRA_ROAD_LCV_E!U36+FC_TRA_ROAD_HGV_E!U36</f>
        <v>1.31616504</v>
      </c>
      <c r="V36" s="8">
        <f>FC_TRA_ROAD_P2W_E!V36+FC_TRA_ROAD_CAR_E!V36+FC_TRA_ROAD_BUS_E!V36+FC_TRA_ROAD_LCV_E!V36+FC_TRA_ROAD_HGV_E!V36</f>
        <v>1.4236117200000002</v>
      </c>
      <c r="W36" s="8">
        <f>FC_TRA_ROAD_P2W_E!W36+FC_TRA_ROAD_CAR_E!W36+FC_TRA_ROAD_BUS_E!W36+FC_TRA_ROAD_LCV_E!W36+FC_TRA_ROAD_HGV_E!W36</f>
        <v>1.19077272</v>
      </c>
      <c r="X36" s="8">
        <f>FC_TRA_ROAD_P2W_E!X36+FC_TRA_ROAD_CAR_E!X36+FC_TRA_ROAD_BUS_E!X36+FC_TRA_ROAD_LCV_E!X36+FC_TRA_ROAD_HGV_E!X36</f>
        <v>1.3670488800000002</v>
      </c>
    </row>
    <row r="37" spans="1:24" ht="11.25" customHeight="1" x14ac:dyDescent="0.2">
      <c r="A37" s="28" t="s">
        <v>60</v>
      </c>
      <c r="B37" s="7" t="s">
        <v>61</v>
      </c>
      <c r="C37" s="8">
        <f>FC_TRA_ROAD_P2W_E!C37+FC_TRA_ROAD_CAR_E!C37+FC_TRA_ROAD_BUS_E!C37+FC_TRA_ROAD_LCV_E!C37+FC_TRA_ROAD_HGV_E!C37</f>
        <v>632.41782912000019</v>
      </c>
      <c r="D37" s="8">
        <f>FC_TRA_ROAD_P2W_E!D37+FC_TRA_ROAD_CAR_E!D37+FC_TRA_ROAD_BUS_E!D37+FC_TRA_ROAD_LCV_E!D37+FC_TRA_ROAD_HGV_E!D37</f>
        <v>672.32789315999992</v>
      </c>
      <c r="E37" s="8">
        <f>FC_TRA_ROAD_P2W_E!E37+FC_TRA_ROAD_CAR_E!E37+FC_TRA_ROAD_BUS_E!E37+FC_TRA_ROAD_LCV_E!E37+FC_TRA_ROAD_HGV_E!E37</f>
        <v>699.95780316000014</v>
      </c>
      <c r="F37" s="8">
        <f>FC_TRA_ROAD_P2W_E!F37+FC_TRA_ROAD_CAR_E!F37+FC_TRA_ROAD_BUS_E!F37+FC_TRA_ROAD_LCV_E!F37+FC_TRA_ROAD_HGV_E!F37</f>
        <v>773.63747999999998</v>
      </c>
      <c r="G37" s="8">
        <f>FC_TRA_ROAD_P2W_E!G37+FC_TRA_ROAD_CAR_E!G37+FC_TRA_ROAD_BUS_E!G37+FC_TRA_ROAD_LCV_E!G37+FC_TRA_ROAD_HGV_E!G37</f>
        <v>865.73726315999977</v>
      </c>
      <c r="H37" s="8">
        <f>FC_TRA_ROAD_P2W_E!H37+FC_TRA_ROAD_CAR_E!H37+FC_TRA_ROAD_BUS_E!H37+FC_TRA_ROAD_LCV_E!H37+FC_TRA_ROAD_HGV_E!H37</f>
        <v>930.20688684000004</v>
      </c>
      <c r="I37" s="8">
        <f>FC_TRA_ROAD_P2W_E!I37+FC_TRA_ROAD_CAR_E!I37+FC_TRA_ROAD_BUS_E!I37+FC_TRA_ROAD_LCV_E!I37+FC_TRA_ROAD_HGV_E!I37</f>
        <v>991.6066591199999</v>
      </c>
      <c r="J37" s="8">
        <f>FC_TRA_ROAD_P2W_E!J37+FC_TRA_ROAD_CAR_E!J37+FC_TRA_ROAD_BUS_E!J37+FC_TRA_ROAD_LCV_E!J37+FC_TRA_ROAD_HGV_E!J37</f>
        <v>1080.6365908800001</v>
      </c>
      <c r="K37" s="8">
        <f>FC_TRA_ROAD_P2W_E!K37+FC_TRA_ROAD_CAR_E!K37+FC_TRA_ROAD_BUS_E!K37+FC_TRA_ROAD_LCV_E!K37+FC_TRA_ROAD_HGV_E!K37</f>
        <v>1145.1062145599997</v>
      </c>
      <c r="L37" s="8">
        <f>FC_TRA_ROAD_P2W_E!L37+FC_TRA_ROAD_CAR_E!L37+FC_TRA_ROAD_BUS_E!L37+FC_TRA_ROAD_LCV_E!L37+FC_TRA_ROAD_HGV_E!L37</f>
        <v>1175.8062254400002</v>
      </c>
      <c r="M37" s="8">
        <f>FC_TRA_ROAD_P2W_E!M37+FC_TRA_ROAD_CAR_E!M37+FC_TRA_ROAD_BUS_E!M37+FC_TRA_ROAD_LCV_E!M37+FC_TRA_ROAD_HGV_E!M37</f>
        <v>1197.2961831599998</v>
      </c>
      <c r="N37" s="8">
        <f>FC_TRA_ROAD_P2W_E!N37+FC_TRA_ROAD_CAR_E!N37+FC_TRA_ROAD_BUS_E!N37+FC_TRA_ROAD_LCV_E!N37+FC_TRA_ROAD_HGV_E!N37</f>
        <v>1181.9461777200002</v>
      </c>
      <c r="O37" s="8">
        <f>FC_TRA_ROAD_P2W_E!O37+FC_TRA_ROAD_CAR_E!O37+FC_TRA_ROAD_BUS_E!O37+FC_TRA_ROAD_LCV_E!O37+FC_TRA_ROAD_HGV_E!O37</f>
        <v>1142.0363631599998</v>
      </c>
      <c r="P37" s="8">
        <f>FC_TRA_ROAD_P2W_E!P37+FC_TRA_ROAD_CAR_E!P37+FC_TRA_ROAD_BUS_E!P37+FC_TRA_ROAD_LCV_E!P37+FC_TRA_ROAD_HGV_E!P37</f>
        <v>1071.4265377199999</v>
      </c>
      <c r="Q37" s="8">
        <f>FC_TRA_ROAD_P2W_E!Q37+FC_TRA_ROAD_CAR_E!Q37+FC_TRA_ROAD_BUS_E!Q37+FC_TRA_ROAD_LCV_E!Q37+FC_TRA_ROAD_HGV_E!Q37</f>
        <v>1046.8664791199999</v>
      </c>
      <c r="R37" s="8">
        <f>FC_TRA_ROAD_P2W_E!R37+FC_TRA_ROAD_CAR_E!R37+FC_TRA_ROAD_BUS_E!R37+FC_TRA_ROAD_LCV_E!R37+FC_TRA_ROAD_HGV_E!R37</f>
        <v>1059.14663316</v>
      </c>
      <c r="S37" s="8">
        <f>FC_TRA_ROAD_P2W_E!S37+FC_TRA_ROAD_CAR_E!S37+FC_TRA_ROAD_BUS_E!S37+FC_TRA_ROAD_LCV_E!S37+FC_TRA_ROAD_HGV_E!S37</f>
        <v>1086.7765431600003</v>
      </c>
      <c r="T37" s="8">
        <f>FC_TRA_ROAD_P2W_E!T37+FC_TRA_ROAD_CAR_E!T37+FC_TRA_ROAD_BUS_E!T37+FC_TRA_ROAD_LCV_E!T37+FC_TRA_ROAD_HGV_E!T37</f>
        <v>1077.2533925999999</v>
      </c>
      <c r="U37" s="8">
        <f>FC_TRA_ROAD_P2W_E!U37+FC_TRA_ROAD_CAR_E!U37+FC_TRA_ROAD_BUS_E!U37+FC_TRA_ROAD_LCV_E!U37+FC_TRA_ROAD_HGV_E!U37</f>
        <v>1048.7208639599999</v>
      </c>
      <c r="V37" s="8">
        <f>FC_TRA_ROAD_P2W_E!V37+FC_TRA_ROAD_CAR_E!V37+FC_TRA_ROAD_BUS_E!V37+FC_TRA_ROAD_LCV_E!V37+FC_TRA_ROAD_HGV_E!V37</f>
        <v>1033.5981348</v>
      </c>
      <c r="W37" s="8">
        <f>FC_TRA_ROAD_P2W_E!W37+FC_TRA_ROAD_CAR_E!W37+FC_TRA_ROAD_BUS_E!W37+FC_TRA_ROAD_LCV_E!W37+FC_TRA_ROAD_HGV_E!W37</f>
        <v>873.35388756000009</v>
      </c>
      <c r="X37" s="8">
        <f>FC_TRA_ROAD_P2W_E!X37+FC_TRA_ROAD_CAR_E!X37+FC_TRA_ROAD_BUS_E!X37+FC_TRA_ROAD_LCV_E!X37+FC_TRA_ROAD_HGV_E!X37</f>
        <v>937.48596480000015</v>
      </c>
    </row>
    <row r="38" spans="1:24" ht="11.25" customHeight="1" x14ac:dyDescent="0.2">
      <c r="A38" s="28" t="s">
        <v>62</v>
      </c>
      <c r="B38" s="7" t="s">
        <v>63</v>
      </c>
      <c r="C38" s="8">
        <f>FC_TRA_ROAD_P2W_E!C38+FC_TRA_ROAD_CAR_E!C38+FC_TRA_ROAD_BUS_E!C38+FC_TRA_ROAD_LCV_E!C38+FC_TRA_ROAD_HGV_E!C38</f>
        <v>0</v>
      </c>
      <c r="D38" s="8">
        <f>FC_TRA_ROAD_P2W_E!D38+FC_TRA_ROAD_CAR_E!D38+FC_TRA_ROAD_BUS_E!D38+FC_TRA_ROAD_LCV_E!D38+FC_TRA_ROAD_HGV_E!D38</f>
        <v>0</v>
      </c>
      <c r="E38" s="8">
        <f>FC_TRA_ROAD_P2W_E!E38+FC_TRA_ROAD_CAR_E!E38+FC_TRA_ROAD_BUS_E!E38+FC_TRA_ROAD_LCV_E!E38+FC_TRA_ROAD_HGV_E!E38</f>
        <v>0</v>
      </c>
      <c r="F38" s="8">
        <f>FC_TRA_ROAD_P2W_E!F38+FC_TRA_ROAD_CAR_E!F38+FC_TRA_ROAD_BUS_E!F38+FC_TRA_ROAD_LCV_E!F38+FC_TRA_ROAD_HGV_E!F38</f>
        <v>0</v>
      </c>
      <c r="G38" s="8">
        <f>FC_TRA_ROAD_P2W_E!G38+FC_TRA_ROAD_CAR_E!G38+FC_TRA_ROAD_BUS_E!G38+FC_TRA_ROAD_LCV_E!G38+FC_TRA_ROAD_HGV_E!G38</f>
        <v>0</v>
      </c>
      <c r="H38" s="8">
        <f>FC_TRA_ROAD_P2W_E!H38+FC_TRA_ROAD_CAR_E!H38+FC_TRA_ROAD_BUS_E!H38+FC_TRA_ROAD_LCV_E!H38+FC_TRA_ROAD_HGV_E!H38</f>
        <v>0</v>
      </c>
      <c r="I38" s="8">
        <f>FC_TRA_ROAD_P2W_E!I38+FC_TRA_ROAD_CAR_E!I38+FC_TRA_ROAD_BUS_E!I38+FC_TRA_ROAD_LCV_E!I38+FC_TRA_ROAD_HGV_E!I38</f>
        <v>0</v>
      </c>
      <c r="J38" s="8">
        <f>FC_TRA_ROAD_P2W_E!J38+FC_TRA_ROAD_CAR_E!J38+FC_TRA_ROAD_BUS_E!J38+FC_TRA_ROAD_LCV_E!J38+FC_TRA_ROAD_HGV_E!J38</f>
        <v>0</v>
      </c>
      <c r="K38" s="8">
        <f>FC_TRA_ROAD_P2W_E!K38+FC_TRA_ROAD_CAR_E!K38+FC_TRA_ROAD_BUS_E!K38+FC_TRA_ROAD_LCV_E!K38+FC_TRA_ROAD_HGV_E!K38</f>
        <v>0</v>
      </c>
      <c r="L38" s="8">
        <f>FC_TRA_ROAD_P2W_E!L38+FC_TRA_ROAD_CAR_E!L38+FC_TRA_ROAD_BUS_E!L38+FC_TRA_ROAD_LCV_E!L38+FC_TRA_ROAD_HGV_E!L38</f>
        <v>0</v>
      </c>
      <c r="M38" s="8">
        <f>FC_TRA_ROAD_P2W_E!M38+FC_TRA_ROAD_CAR_E!M38+FC_TRA_ROAD_BUS_E!M38+FC_TRA_ROAD_LCV_E!M38+FC_TRA_ROAD_HGV_E!M38</f>
        <v>0</v>
      </c>
      <c r="N38" s="8">
        <f>FC_TRA_ROAD_P2W_E!N38+FC_TRA_ROAD_CAR_E!N38+FC_TRA_ROAD_BUS_E!N38+FC_TRA_ROAD_LCV_E!N38+FC_TRA_ROAD_HGV_E!N38</f>
        <v>0</v>
      </c>
      <c r="O38" s="8">
        <f>FC_TRA_ROAD_P2W_E!O38+FC_TRA_ROAD_CAR_E!O38+FC_TRA_ROAD_BUS_E!O38+FC_TRA_ROAD_LCV_E!O38+FC_TRA_ROAD_HGV_E!O38</f>
        <v>0</v>
      </c>
      <c r="P38" s="8">
        <f>FC_TRA_ROAD_P2W_E!P38+FC_TRA_ROAD_CAR_E!P38+FC_TRA_ROAD_BUS_E!P38+FC_TRA_ROAD_LCV_E!P38+FC_TRA_ROAD_HGV_E!P38</f>
        <v>0</v>
      </c>
      <c r="Q38" s="8">
        <f>FC_TRA_ROAD_P2W_E!Q38+FC_TRA_ROAD_CAR_E!Q38+FC_TRA_ROAD_BUS_E!Q38+FC_TRA_ROAD_LCV_E!Q38+FC_TRA_ROAD_HGV_E!Q38</f>
        <v>0</v>
      </c>
      <c r="R38" s="8">
        <f>FC_TRA_ROAD_P2W_E!R38+FC_TRA_ROAD_CAR_E!R38+FC_TRA_ROAD_BUS_E!R38+FC_TRA_ROAD_LCV_E!R38+FC_TRA_ROAD_HGV_E!R38</f>
        <v>0</v>
      </c>
      <c r="S38" s="8">
        <f>FC_TRA_ROAD_P2W_E!S38+FC_TRA_ROAD_CAR_E!S38+FC_TRA_ROAD_BUS_E!S38+FC_TRA_ROAD_LCV_E!S38+FC_TRA_ROAD_HGV_E!S38</f>
        <v>0</v>
      </c>
      <c r="T38" s="8">
        <f>FC_TRA_ROAD_P2W_E!T38+FC_TRA_ROAD_CAR_E!T38+FC_TRA_ROAD_BUS_E!T38+FC_TRA_ROAD_LCV_E!T38+FC_TRA_ROAD_HGV_E!T38</f>
        <v>0</v>
      </c>
      <c r="U38" s="8">
        <f>FC_TRA_ROAD_P2W_E!U38+FC_TRA_ROAD_CAR_E!U38+FC_TRA_ROAD_BUS_E!U38+FC_TRA_ROAD_LCV_E!U38+FC_TRA_ROAD_HGV_E!U38</f>
        <v>0</v>
      </c>
      <c r="V38" s="8">
        <f>FC_TRA_ROAD_P2W_E!V38+FC_TRA_ROAD_CAR_E!V38+FC_TRA_ROAD_BUS_E!V38+FC_TRA_ROAD_LCV_E!V38+FC_TRA_ROAD_HGV_E!V38</f>
        <v>0</v>
      </c>
      <c r="W38" s="8">
        <f>FC_TRA_ROAD_P2W_E!W38+FC_TRA_ROAD_CAR_E!W38+FC_TRA_ROAD_BUS_E!W38+FC_TRA_ROAD_LCV_E!W38+FC_TRA_ROAD_HGV_E!W38</f>
        <v>0</v>
      </c>
      <c r="X38" s="8">
        <f>FC_TRA_ROAD_P2W_E!X38+FC_TRA_ROAD_CAR_E!X38+FC_TRA_ROAD_BUS_E!X38+FC_TRA_ROAD_LCV_E!X38+FC_TRA_ROAD_HGV_E!X38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FC_TRA_ROAD_P2W_E!C39+FC_TRA_ROAD_CAR_E!C39+FC_TRA_ROAD_BUS_E!C39+FC_TRA_ROAD_LCV_E!C39+FC_TRA_ROAD_HGV_E!C39</f>
        <v>0</v>
      </c>
      <c r="D39" s="8">
        <f>FC_TRA_ROAD_P2W_E!D39+FC_TRA_ROAD_CAR_E!D39+FC_TRA_ROAD_BUS_E!D39+FC_TRA_ROAD_LCV_E!D39+FC_TRA_ROAD_HGV_E!D39</f>
        <v>0</v>
      </c>
      <c r="E39" s="8">
        <f>FC_TRA_ROAD_P2W_E!E39+FC_TRA_ROAD_CAR_E!E39+FC_TRA_ROAD_BUS_E!E39+FC_TRA_ROAD_LCV_E!E39+FC_TRA_ROAD_HGV_E!E39</f>
        <v>0</v>
      </c>
      <c r="F39" s="8">
        <f>FC_TRA_ROAD_P2W_E!F39+FC_TRA_ROAD_CAR_E!F39+FC_TRA_ROAD_BUS_E!F39+FC_TRA_ROAD_LCV_E!F39+FC_TRA_ROAD_HGV_E!F39</f>
        <v>0</v>
      </c>
      <c r="G39" s="8">
        <f>FC_TRA_ROAD_P2W_E!G39+FC_TRA_ROAD_CAR_E!G39+FC_TRA_ROAD_BUS_E!G39+FC_TRA_ROAD_LCV_E!G39+FC_TRA_ROAD_HGV_E!G39</f>
        <v>0</v>
      </c>
      <c r="H39" s="8">
        <f>FC_TRA_ROAD_P2W_E!H39+FC_TRA_ROAD_CAR_E!H39+FC_TRA_ROAD_BUS_E!H39+FC_TRA_ROAD_LCV_E!H39+FC_TRA_ROAD_HGV_E!H39</f>
        <v>0</v>
      </c>
      <c r="I39" s="8">
        <f>FC_TRA_ROAD_P2W_E!I39+FC_TRA_ROAD_CAR_E!I39+FC_TRA_ROAD_BUS_E!I39+FC_TRA_ROAD_LCV_E!I39+FC_TRA_ROAD_HGV_E!I39</f>
        <v>0</v>
      </c>
      <c r="J39" s="8">
        <f>FC_TRA_ROAD_P2W_E!J39+FC_TRA_ROAD_CAR_E!J39+FC_TRA_ROAD_BUS_E!J39+FC_TRA_ROAD_LCV_E!J39+FC_TRA_ROAD_HGV_E!J39</f>
        <v>0</v>
      </c>
      <c r="K39" s="8">
        <f>FC_TRA_ROAD_P2W_E!K39+FC_TRA_ROAD_CAR_E!K39+FC_TRA_ROAD_BUS_E!K39+FC_TRA_ROAD_LCV_E!K39+FC_TRA_ROAD_HGV_E!K39</f>
        <v>0</v>
      </c>
      <c r="L39" s="8">
        <f>FC_TRA_ROAD_P2W_E!L39+FC_TRA_ROAD_CAR_E!L39+FC_TRA_ROAD_BUS_E!L39+FC_TRA_ROAD_LCV_E!L39+FC_TRA_ROAD_HGV_E!L39</f>
        <v>0</v>
      </c>
      <c r="M39" s="8">
        <f>FC_TRA_ROAD_P2W_E!M39+FC_TRA_ROAD_CAR_E!M39+FC_TRA_ROAD_BUS_E!M39+FC_TRA_ROAD_LCV_E!M39+FC_TRA_ROAD_HGV_E!M39</f>
        <v>0</v>
      </c>
      <c r="N39" s="8">
        <f>FC_TRA_ROAD_P2W_E!N39+FC_TRA_ROAD_CAR_E!N39+FC_TRA_ROAD_BUS_E!N39+FC_TRA_ROAD_LCV_E!N39+FC_TRA_ROAD_HGV_E!N39</f>
        <v>0</v>
      </c>
      <c r="O39" s="8">
        <f>FC_TRA_ROAD_P2W_E!O39+FC_TRA_ROAD_CAR_E!O39+FC_TRA_ROAD_BUS_E!O39+FC_TRA_ROAD_LCV_E!O39+FC_TRA_ROAD_HGV_E!O39</f>
        <v>0</v>
      </c>
      <c r="P39" s="8">
        <f>FC_TRA_ROAD_P2W_E!P39+FC_TRA_ROAD_CAR_E!P39+FC_TRA_ROAD_BUS_E!P39+FC_TRA_ROAD_LCV_E!P39+FC_TRA_ROAD_HGV_E!P39</f>
        <v>0</v>
      </c>
      <c r="Q39" s="8">
        <f>FC_TRA_ROAD_P2W_E!Q39+FC_TRA_ROAD_CAR_E!Q39+FC_TRA_ROAD_BUS_E!Q39+FC_TRA_ROAD_LCV_E!Q39+FC_TRA_ROAD_HGV_E!Q39</f>
        <v>0</v>
      </c>
      <c r="R39" s="8">
        <f>FC_TRA_ROAD_P2W_E!R39+FC_TRA_ROAD_CAR_E!R39+FC_TRA_ROAD_BUS_E!R39+FC_TRA_ROAD_LCV_E!R39+FC_TRA_ROAD_HGV_E!R39</f>
        <v>0</v>
      </c>
      <c r="S39" s="8">
        <f>FC_TRA_ROAD_P2W_E!S39+FC_TRA_ROAD_CAR_E!S39+FC_TRA_ROAD_BUS_E!S39+FC_TRA_ROAD_LCV_E!S39+FC_TRA_ROAD_HGV_E!S39</f>
        <v>0</v>
      </c>
      <c r="T39" s="8">
        <f>FC_TRA_ROAD_P2W_E!T39+FC_TRA_ROAD_CAR_E!T39+FC_TRA_ROAD_BUS_E!T39+FC_TRA_ROAD_LCV_E!T39+FC_TRA_ROAD_HGV_E!T39</f>
        <v>0</v>
      </c>
      <c r="U39" s="8">
        <f>FC_TRA_ROAD_P2W_E!U39+FC_TRA_ROAD_CAR_E!U39+FC_TRA_ROAD_BUS_E!U39+FC_TRA_ROAD_LCV_E!U39+FC_TRA_ROAD_HGV_E!U39</f>
        <v>0</v>
      </c>
      <c r="V39" s="8">
        <f>FC_TRA_ROAD_P2W_E!V39+FC_TRA_ROAD_CAR_E!V39+FC_TRA_ROAD_BUS_E!V39+FC_TRA_ROAD_LCV_E!V39+FC_TRA_ROAD_HGV_E!V39</f>
        <v>0</v>
      </c>
      <c r="W39" s="8">
        <f>FC_TRA_ROAD_P2W_E!W39+FC_TRA_ROAD_CAR_E!W39+FC_TRA_ROAD_BUS_E!W39+FC_TRA_ROAD_LCV_E!W39+FC_TRA_ROAD_HGV_E!W39</f>
        <v>0</v>
      </c>
      <c r="X39" s="8">
        <f>FC_TRA_ROAD_P2W_E!X39+FC_TRA_ROAD_CAR_E!X39+FC_TRA_ROAD_BUS_E!X39+FC_TRA_ROAD_LCV_E!X39+FC_TRA_ROAD_HGV_E!X39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FC_TRA_ROAD_P2W_E!C40+FC_TRA_ROAD_CAR_E!C40+FC_TRA_ROAD_BUS_E!C40+FC_TRA_ROAD_LCV_E!C40+FC_TRA_ROAD_HGV_E!C40</f>
        <v>0</v>
      </c>
      <c r="D40" s="8">
        <f>FC_TRA_ROAD_P2W_E!D40+FC_TRA_ROAD_CAR_E!D40+FC_TRA_ROAD_BUS_E!D40+FC_TRA_ROAD_LCV_E!D40+FC_TRA_ROAD_HGV_E!D40</f>
        <v>0</v>
      </c>
      <c r="E40" s="8">
        <f>FC_TRA_ROAD_P2W_E!E40+FC_TRA_ROAD_CAR_E!E40+FC_TRA_ROAD_BUS_E!E40+FC_TRA_ROAD_LCV_E!E40+FC_TRA_ROAD_HGV_E!E40</f>
        <v>0</v>
      </c>
      <c r="F40" s="8">
        <f>FC_TRA_ROAD_P2W_E!F40+FC_TRA_ROAD_CAR_E!F40+FC_TRA_ROAD_BUS_E!F40+FC_TRA_ROAD_LCV_E!F40+FC_TRA_ROAD_HGV_E!F40</f>
        <v>0</v>
      </c>
      <c r="G40" s="8">
        <f>FC_TRA_ROAD_P2W_E!G40+FC_TRA_ROAD_CAR_E!G40+FC_TRA_ROAD_BUS_E!G40+FC_TRA_ROAD_LCV_E!G40+FC_TRA_ROAD_HGV_E!G40</f>
        <v>0</v>
      </c>
      <c r="H40" s="8">
        <f>FC_TRA_ROAD_P2W_E!H40+FC_TRA_ROAD_CAR_E!H40+FC_TRA_ROAD_BUS_E!H40+FC_TRA_ROAD_LCV_E!H40+FC_TRA_ROAD_HGV_E!H40</f>
        <v>0</v>
      </c>
      <c r="I40" s="8">
        <f>FC_TRA_ROAD_P2W_E!I40+FC_TRA_ROAD_CAR_E!I40+FC_TRA_ROAD_BUS_E!I40+FC_TRA_ROAD_LCV_E!I40+FC_TRA_ROAD_HGV_E!I40</f>
        <v>0</v>
      </c>
      <c r="J40" s="8">
        <f>FC_TRA_ROAD_P2W_E!J40+FC_TRA_ROAD_CAR_E!J40+FC_TRA_ROAD_BUS_E!J40+FC_TRA_ROAD_LCV_E!J40+FC_TRA_ROAD_HGV_E!J40</f>
        <v>0</v>
      </c>
      <c r="K40" s="8">
        <f>FC_TRA_ROAD_P2W_E!K40+FC_TRA_ROAD_CAR_E!K40+FC_TRA_ROAD_BUS_E!K40+FC_TRA_ROAD_LCV_E!K40+FC_TRA_ROAD_HGV_E!K40</f>
        <v>0</v>
      </c>
      <c r="L40" s="8">
        <f>FC_TRA_ROAD_P2W_E!L40+FC_TRA_ROAD_CAR_E!L40+FC_TRA_ROAD_BUS_E!L40+FC_TRA_ROAD_LCV_E!L40+FC_TRA_ROAD_HGV_E!L40</f>
        <v>0</v>
      </c>
      <c r="M40" s="8">
        <f>FC_TRA_ROAD_P2W_E!M40+FC_TRA_ROAD_CAR_E!M40+FC_TRA_ROAD_BUS_E!M40+FC_TRA_ROAD_LCV_E!M40+FC_TRA_ROAD_HGV_E!M40</f>
        <v>0</v>
      </c>
      <c r="N40" s="8">
        <f>FC_TRA_ROAD_P2W_E!N40+FC_TRA_ROAD_CAR_E!N40+FC_TRA_ROAD_BUS_E!N40+FC_TRA_ROAD_LCV_E!N40+FC_TRA_ROAD_HGV_E!N40</f>
        <v>0</v>
      </c>
      <c r="O40" s="8">
        <f>FC_TRA_ROAD_P2W_E!O40+FC_TRA_ROAD_CAR_E!O40+FC_TRA_ROAD_BUS_E!O40+FC_TRA_ROAD_LCV_E!O40+FC_TRA_ROAD_HGV_E!O40</f>
        <v>0</v>
      </c>
      <c r="P40" s="8">
        <f>FC_TRA_ROAD_P2W_E!P40+FC_TRA_ROAD_CAR_E!P40+FC_TRA_ROAD_BUS_E!P40+FC_TRA_ROAD_LCV_E!P40+FC_TRA_ROAD_HGV_E!P40</f>
        <v>0</v>
      </c>
      <c r="Q40" s="8">
        <f>FC_TRA_ROAD_P2W_E!Q40+FC_TRA_ROAD_CAR_E!Q40+FC_TRA_ROAD_BUS_E!Q40+FC_TRA_ROAD_LCV_E!Q40+FC_TRA_ROAD_HGV_E!Q40</f>
        <v>0</v>
      </c>
      <c r="R40" s="8">
        <f>FC_TRA_ROAD_P2W_E!R40+FC_TRA_ROAD_CAR_E!R40+FC_TRA_ROAD_BUS_E!R40+FC_TRA_ROAD_LCV_E!R40+FC_TRA_ROAD_HGV_E!R40</f>
        <v>0</v>
      </c>
      <c r="S40" s="8">
        <f>FC_TRA_ROAD_P2W_E!S40+FC_TRA_ROAD_CAR_E!S40+FC_TRA_ROAD_BUS_E!S40+FC_TRA_ROAD_LCV_E!S40+FC_TRA_ROAD_HGV_E!S40</f>
        <v>0</v>
      </c>
      <c r="T40" s="8">
        <f>FC_TRA_ROAD_P2W_E!T40+FC_TRA_ROAD_CAR_E!T40+FC_TRA_ROAD_BUS_E!T40+FC_TRA_ROAD_LCV_E!T40+FC_TRA_ROAD_HGV_E!T40</f>
        <v>0</v>
      </c>
      <c r="U40" s="8">
        <f>FC_TRA_ROAD_P2W_E!U40+FC_TRA_ROAD_CAR_E!U40+FC_TRA_ROAD_BUS_E!U40+FC_TRA_ROAD_LCV_E!U40+FC_TRA_ROAD_HGV_E!U40</f>
        <v>0</v>
      </c>
      <c r="V40" s="8">
        <f>FC_TRA_ROAD_P2W_E!V40+FC_TRA_ROAD_CAR_E!V40+FC_TRA_ROAD_BUS_E!V40+FC_TRA_ROAD_LCV_E!V40+FC_TRA_ROAD_HGV_E!V40</f>
        <v>0</v>
      </c>
      <c r="W40" s="8">
        <f>FC_TRA_ROAD_P2W_E!W40+FC_TRA_ROAD_CAR_E!W40+FC_TRA_ROAD_BUS_E!W40+FC_TRA_ROAD_LCV_E!W40+FC_TRA_ROAD_HGV_E!W40</f>
        <v>0</v>
      </c>
      <c r="X40" s="8">
        <f>FC_TRA_ROAD_P2W_E!X40+FC_TRA_ROAD_CAR_E!X40+FC_TRA_ROAD_BUS_E!X40+FC_TRA_ROAD_LCV_E!X40+FC_TRA_ROAD_HGV_E!X40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FC_TRA_ROAD_P2W_E!C41+FC_TRA_ROAD_CAR_E!C41+FC_TRA_ROAD_BUS_E!C41+FC_TRA_ROAD_LCV_E!C41+FC_TRA_ROAD_HGV_E!C41</f>
        <v>0</v>
      </c>
      <c r="D41" s="8">
        <f>FC_TRA_ROAD_P2W_E!D41+FC_TRA_ROAD_CAR_E!D41+FC_TRA_ROAD_BUS_E!D41+FC_TRA_ROAD_LCV_E!D41+FC_TRA_ROAD_HGV_E!D41</f>
        <v>0</v>
      </c>
      <c r="E41" s="8">
        <f>FC_TRA_ROAD_P2W_E!E41+FC_TRA_ROAD_CAR_E!E41+FC_TRA_ROAD_BUS_E!E41+FC_TRA_ROAD_LCV_E!E41+FC_TRA_ROAD_HGV_E!E41</f>
        <v>0</v>
      </c>
      <c r="F41" s="8">
        <f>FC_TRA_ROAD_P2W_E!F41+FC_TRA_ROAD_CAR_E!F41+FC_TRA_ROAD_BUS_E!F41+FC_TRA_ROAD_LCV_E!F41+FC_TRA_ROAD_HGV_E!F41</f>
        <v>0</v>
      </c>
      <c r="G41" s="8">
        <f>FC_TRA_ROAD_P2W_E!G41+FC_TRA_ROAD_CAR_E!G41+FC_TRA_ROAD_BUS_E!G41+FC_TRA_ROAD_LCV_E!G41+FC_TRA_ROAD_HGV_E!G41</f>
        <v>0</v>
      </c>
      <c r="H41" s="8">
        <f>FC_TRA_ROAD_P2W_E!H41+FC_TRA_ROAD_CAR_E!H41+FC_TRA_ROAD_BUS_E!H41+FC_TRA_ROAD_LCV_E!H41+FC_TRA_ROAD_HGV_E!H41</f>
        <v>0</v>
      </c>
      <c r="I41" s="8">
        <f>FC_TRA_ROAD_P2W_E!I41+FC_TRA_ROAD_CAR_E!I41+FC_TRA_ROAD_BUS_E!I41+FC_TRA_ROAD_LCV_E!I41+FC_TRA_ROAD_HGV_E!I41</f>
        <v>0</v>
      </c>
      <c r="J41" s="8">
        <f>FC_TRA_ROAD_P2W_E!J41+FC_TRA_ROAD_CAR_E!J41+FC_TRA_ROAD_BUS_E!J41+FC_TRA_ROAD_LCV_E!J41+FC_TRA_ROAD_HGV_E!J41</f>
        <v>0</v>
      </c>
      <c r="K41" s="8">
        <f>FC_TRA_ROAD_P2W_E!K41+FC_TRA_ROAD_CAR_E!K41+FC_TRA_ROAD_BUS_E!K41+FC_TRA_ROAD_LCV_E!K41+FC_TRA_ROAD_HGV_E!K41</f>
        <v>0</v>
      </c>
      <c r="L41" s="8">
        <f>FC_TRA_ROAD_P2W_E!L41+FC_TRA_ROAD_CAR_E!L41+FC_TRA_ROAD_BUS_E!L41+FC_TRA_ROAD_LCV_E!L41+FC_TRA_ROAD_HGV_E!L41</f>
        <v>0</v>
      </c>
      <c r="M41" s="8">
        <f>FC_TRA_ROAD_P2W_E!M41+FC_TRA_ROAD_CAR_E!M41+FC_TRA_ROAD_BUS_E!M41+FC_TRA_ROAD_LCV_E!M41+FC_TRA_ROAD_HGV_E!M41</f>
        <v>0</v>
      </c>
      <c r="N41" s="8">
        <f>FC_TRA_ROAD_P2W_E!N41+FC_TRA_ROAD_CAR_E!N41+FC_TRA_ROAD_BUS_E!N41+FC_TRA_ROAD_LCV_E!N41+FC_TRA_ROAD_HGV_E!N41</f>
        <v>0</v>
      </c>
      <c r="O41" s="8">
        <f>FC_TRA_ROAD_P2W_E!O41+FC_TRA_ROAD_CAR_E!O41+FC_TRA_ROAD_BUS_E!O41+FC_TRA_ROAD_LCV_E!O41+FC_TRA_ROAD_HGV_E!O41</f>
        <v>0</v>
      </c>
      <c r="P41" s="8">
        <f>FC_TRA_ROAD_P2W_E!P41+FC_TRA_ROAD_CAR_E!P41+FC_TRA_ROAD_BUS_E!P41+FC_TRA_ROAD_LCV_E!P41+FC_TRA_ROAD_HGV_E!P41</f>
        <v>0</v>
      </c>
      <c r="Q41" s="8">
        <f>FC_TRA_ROAD_P2W_E!Q41+FC_TRA_ROAD_CAR_E!Q41+FC_TRA_ROAD_BUS_E!Q41+FC_TRA_ROAD_LCV_E!Q41+FC_TRA_ROAD_HGV_E!Q41</f>
        <v>0</v>
      </c>
      <c r="R41" s="8">
        <f>FC_TRA_ROAD_P2W_E!R41+FC_TRA_ROAD_CAR_E!R41+FC_TRA_ROAD_BUS_E!R41+FC_TRA_ROAD_LCV_E!R41+FC_TRA_ROAD_HGV_E!R41</f>
        <v>0</v>
      </c>
      <c r="S41" s="8">
        <f>FC_TRA_ROAD_P2W_E!S41+FC_TRA_ROAD_CAR_E!S41+FC_TRA_ROAD_BUS_E!S41+FC_TRA_ROAD_LCV_E!S41+FC_TRA_ROAD_HGV_E!S41</f>
        <v>0</v>
      </c>
      <c r="T41" s="8">
        <f>FC_TRA_ROAD_P2W_E!T41+FC_TRA_ROAD_CAR_E!T41+FC_TRA_ROAD_BUS_E!T41+FC_TRA_ROAD_LCV_E!T41+FC_TRA_ROAD_HGV_E!T41</f>
        <v>0</v>
      </c>
      <c r="U41" s="8">
        <f>FC_TRA_ROAD_P2W_E!U41+FC_TRA_ROAD_CAR_E!U41+FC_TRA_ROAD_BUS_E!U41+FC_TRA_ROAD_LCV_E!U41+FC_TRA_ROAD_HGV_E!U41</f>
        <v>0</v>
      </c>
      <c r="V41" s="8">
        <f>FC_TRA_ROAD_P2W_E!V41+FC_TRA_ROAD_CAR_E!V41+FC_TRA_ROAD_BUS_E!V41+FC_TRA_ROAD_LCV_E!V41+FC_TRA_ROAD_HGV_E!V41</f>
        <v>0</v>
      </c>
      <c r="W41" s="8">
        <f>FC_TRA_ROAD_P2W_E!W41+FC_TRA_ROAD_CAR_E!W41+FC_TRA_ROAD_BUS_E!W41+FC_TRA_ROAD_LCV_E!W41+FC_TRA_ROAD_HGV_E!W41</f>
        <v>0</v>
      </c>
      <c r="X41" s="8">
        <f>FC_TRA_ROAD_P2W_E!X41+FC_TRA_ROAD_CAR_E!X41+FC_TRA_ROAD_BUS_E!X41+FC_TRA_ROAD_LCV_E!X41+FC_TRA_ROAD_HGV_E!X41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FC_TRA_ROAD_P2W_E!C42+FC_TRA_ROAD_CAR_E!C42+FC_TRA_ROAD_BUS_E!C42+FC_TRA_ROAD_LCV_E!C42+FC_TRA_ROAD_HGV_E!C42</f>
        <v>0</v>
      </c>
      <c r="D42" s="8">
        <f>FC_TRA_ROAD_P2W_E!D42+FC_TRA_ROAD_CAR_E!D42+FC_TRA_ROAD_BUS_E!D42+FC_TRA_ROAD_LCV_E!D42+FC_TRA_ROAD_HGV_E!D42</f>
        <v>0</v>
      </c>
      <c r="E42" s="8">
        <f>FC_TRA_ROAD_P2W_E!E42+FC_TRA_ROAD_CAR_E!E42+FC_TRA_ROAD_BUS_E!E42+FC_TRA_ROAD_LCV_E!E42+FC_TRA_ROAD_HGV_E!E42</f>
        <v>0</v>
      </c>
      <c r="F42" s="8">
        <f>FC_TRA_ROAD_P2W_E!F42+FC_TRA_ROAD_CAR_E!F42+FC_TRA_ROAD_BUS_E!F42+FC_TRA_ROAD_LCV_E!F42+FC_TRA_ROAD_HGV_E!F42</f>
        <v>0</v>
      </c>
      <c r="G42" s="8">
        <f>FC_TRA_ROAD_P2W_E!G42+FC_TRA_ROAD_CAR_E!G42+FC_TRA_ROAD_BUS_E!G42+FC_TRA_ROAD_LCV_E!G42+FC_TRA_ROAD_HGV_E!G42</f>
        <v>0</v>
      </c>
      <c r="H42" s="8">
        <f>FC_TRA_ROAD_P2W_E!H42+FC_TRA_ROAD_CAR_E!H42+FC_TRA_ROAD_BUS_E!H42+FC_TRA_ROAD_LCV_E!H42+FC_TRA_ROAD_HGV_E!H42</f>
        <v>0</v>
      </c>
      <c r="I42" s="8">
        <f>FC_TRA_ROAD_P2W_E!I42+FC_TRA_ROAD_CAR_E!I42+FC_TRA_ROAD_BUS_E!I42+FC_TRA_ROAD_LCV_E!I42+FC_TRA_ROAD_HGV_E!I42</f>
        <v>0</v>
      </c>
      <c r="J42" s="8">
        <f>FC_TRA_ROAD_P2W_E!J42+FC_TRA_ROAD_CAR_E!J42+FC_TRA_ROAD_BUS_E!J42+FC_TRA_ROAD_LCV_E!J42+FC_TRA_ROAD_HGV_E!J42</f>
        <v>0</v>
      </c>
      <c r="K42" s="8">
        <f>FC_TRA_ROAD_P2W_E!K42+FC_TRA_ROAD_CAR_E!K42+FC_TRA_ROAD_BUS_E!K42+FC_TRA_ROAD_LCV_E!K42+FC_TRA_ROAD_HGV_E!K42</f>
        <v>0</v>
      </c>
      <c r="L42" s="8">
        <f>FC_TRA_ROAD_P2W_E!L42+FC_TRA_ROAD_CAR_E!L42+FC_TRA_ROAD_BUS_E!L42+FC_TRA_ROAD_LCV_E!L42+FC_TRA_ROAD_HGV_E!L42</f>
        <v>0</v>
      </c>
      <c r="M42" s="8">
        <f>FC_TRA_ROAD_P2W_E!M42+FC_TRA_ROAD_CAR_E!M42+FC_TRA_ROAD_BUS_E!M42+FC_TRA_ROAD_LCV_E!M42+FC_TRA_ROAD_HGV_E!M42</f>
        <v>0</v>
      </c>
      <c r="N42" s="8">
        <f>FC_TRA_ROAD_P2W_E!N42+FC_TRA_ROAD_CAR_E!N42+FC_TRA_ROAD_BUS_E!N42+FC_TRA_ROAD_LCV_E!N42+FC_TRA_ROAD_HGV_E!N42</f>
        <v>0</v>
      </c>
      <c r="O42" s="8">
        <f>FC_TRA_ROAD_P2W_E!O42+FC_TRA_ROAD_CAR_E!O42+FC_TRA_ROAD_BUS_E!O42+FC_TRA_ROAD_LCV_E!O42+FC_TRA_ROAD_HGV_E!O42</f>
        <v>0</v>
      </c>
      <c r="P42" s="8">
        <f>FC_TRA_ROAD_P2W_E!P42+FC_TRA_ROAD_CAR_E!P42+FC_TRA_ROAD_BUS_E!P42+FC_TRA_ROAD_LCV_E!P42+FC_TRA_ROAD_HGV_E!P42</f>
        <v>0</v>
      </c>
      <c r="Q42" s="8">
        <f>FC_TRA_ROAD_P2W_E!Q42+FC_TRA_ROAD_CAR_E!Q42+FC_TRA_ROAD_BUS_E!Q42+FC_TRA_ROAD_LCV_E!Q42+FC_TRA_ROAD_HGV_E!Q42</f>
        <v>0</v>
      </c>
      <c r="R42" s="8">
        <f>FC_TRA_ROAD_P2W_E!R42+FC_TRA_ROAD_CAR_E!R42+FC_TRA_ROAD_BUS_E!R42+FC_TRA_ROAD_LCV_E!R42+FC_TRA_ROAD_HGV_E!R42</f>
        <v>0</v>
      </c>
      <c r="S42" s="8">
        <f>FC_TRA_ROAD_P2W_E!S42+FC_TRA_ROAD_CAR_E!S42+FC_TRA_ROAD_BUS_E!S42+FC_TRA_ROAD_LCV_E!S42+FC_TRA_ROAD_HGV_E!S42</f>
        <v>0</v>
      </c>
      <c r="T42" s="8">
        <f>FC_TRA_ROAD_P2W_E!T42+FC_TRA_ROAD_CAR_E!T42+FC_TRA_ROAD_BUS_E!T42+FC_TRA_ROAD_LCV_E!T42+FC_TRA_ROAD_HGV_E!T42</f>
        <v>0</v>
      </c>
      <c r="U42" s="8">
        <f>FC_TRA_ROAD_P2W_E!U42+FC_TRA_ROAD_CAR_E!U42+FC_TRA_ROAD_BUS_E!U42+FC_TRA_ROAD_LCV_E!U42+FC_TRA_ROAD_HGV_E!U42</f>
        <v>0</v>
      </c>
      <c r="V42" s="8">
        <f>FC_TRA_ROAD_P2W_E!V42+FC_TRA_ROAD_CAR_E!V42+FC_TRA_ROAD_BUS_E!V42+FC_TRA_ROAD_LCV_E!V42+FC_TRA_ROAD_HGV_E!V42</f>
        <v>0</v>
      </c>
      <c r="W42" s="8">
        <f>FC_TRA_ROAD_P2W_E!W42+FC_TRA_ROAD_CAR_E!W42+FC_TRA_ROAD_BUS_E!W42+FC_TRA_ROAD_LCV_E!W42+FC_TRA_ROAD_HGV_E!W42</f>
        <v>0</v>
      </c>
      <c r="X42" s="8">
        <f>FC_TRA_ROAD_P2W_E!X42+FC_TRA_ROAD_CAR_E!X42+FC_TRA_ROAD_BUS_E!X42+FC_TRA_ROAD_LCV_E!X42+FC_TRA_ROAD_HGV_E!X42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FC_TRA_ROAD_P2W_E!C43+FC_TRA_ROAD_CAR_E!C43+FC_TRA_ROAD_BUS_E!C43+FC_TRA_ROAD_LCV_E!C43+FC_TRA_ROAD_HGV_E!C43</f>
        <v>1115.2051185599998</v>
      </c>
      <c r="D43" s="8">
        <f>FC_TRA_ROAD_P2W_E!D43+FC_TRA_ROAD_CAR_E!D43+FC_TRA_ROAD_BUS_E!D43+FC_TRA_ROAD_LCV_E!D43+FC_TRA_ROAD_HGV_E!D43</f>
        <v>1131.13655928</v>
      </c>
      <c r="E43" s="8">
        <f>FC_TRA_ROAD_P2W_E!E43+FC_TRA_ROAD_CAR_E!E43+FC_TRA_ROAD_BUS_E!E43+FC_TRA_ROAD_LCV_E!E43+FC_TRA_ROAD_HGV_E!E43</f>
        <v>1086.5284185600001</v>
      </c>
      <c r="F43" s="8">
        <f>FC_TRA_ROAD_P2W_E!F43+FC_TRA_ROAD_CAR_E!F43+FC_TRA_ROAD_BUS_E!F43+FC_TRA_ROAD_LCV_E!F43+FC_TRA_ROAD_HGV_E!F43</f>
        <v>1118.3913</v>
      </c>
      <c r="G43" s="8">
        <f>FC_TRA_ROAD_P2W_E!G43+FC_TRA_ROAD_CAR_E!G43+FC_TRA_ROAD_BUS_E!G43+FC_TRA_ROAD_LCV_E!G43+FC_TRA_ROAD_HGV_E!G43</f>
        <v>1127.9501110799999</v>
      </c>
      <c r="H43" s="8">
        <f>FC_TRA_ROAD_P2W_E!H43+FC_TRA_ROAD_CAR_E!H43+FC_TRA_ROAD_BUS_E!H43+FC_TRA_ROAD_LCV_E!H43+FC_TRA_ROAD_HGV_E!H43</f>
        <v>1102.4598592800003</v>
      </c>
      <c r="I43" s="8">
        <f>FC_TRA_ROAD_P2W_E!I43+FC_TRA_ROAD_CAR_E!I43+FC_TRA_ROAD_BUS_E!I43+FC_TRA_ROAD_LCV_E!I43+FC_TRA_ROAD_HGV_E!I43</f>
        <v>1029.1750185600001</v>
      </c>
      <c r="J43" s="8">
        <f>FC_TRA_ROAD_P2W_E!J43+FC_TRA_ROAD_CAR_E!J43+FC_TRA_ROAD_BUS_E!J43+FC_TRA_ROAD_LCV_E!J43+FC_TRA_ROAD_HGV_E!J43</f>
        <v>1073.7831592799998</v>
      </c>
      <c r="K43" s="8">
        <f>FC_TRA_ROAD_P2W_E!K43+FC_TRA_ROAD_CAR_E!K43+FC_TRA_ROAD_BUS_E!K43+FC_TRA_ROAD_LCV_E!K43+FC_TRA_ROAD_HGV_E!K43</f>
        <v>1051.0389349200002</v>
      </c>
      <c r="L43" s="8">
        <f>FC_TRA_ROAD_P2W_E!L43+FC_TRA_ROAD_CAR_E!L43+FC_TRA_ROAD_BUS_E!L43+FC_TRA_ROAD_LCV_E!L43+FC_TRA_ROAD_HGV_E!L43</f>
        <v>1021.4701894799999</v>
      </c>
      <c r="M43" s="8">
        <f>FC_TRA_ROAD_P2W_E!M43+FC_TRA_ROAD_CAR_E!M43+FC_TRA_ROAD_BUS_E!M43+FC_TRA_ROAD_LCV_E!M43+FC_TRA_ROAD_HGV_E!M43</f>
        <v>1047.9026375999997</v>
      </c>
      <c r="N43" s="8">
        <f>FC_TRA_ROAD_P2W_E!N43+FC_TRA_ROAD_CAR_E!N43+FC_TRA_ROAD_BUS_E!N43+FC_TRA_ROAD_LCV_E!N43+FC_TRA_ROAD_HGV_E!N43</f>
        <v>996.01301592000004</v>
      </c>
      <c r="O43" s="8">
        <f>FC_TRA_ROAD_P2W_E!O43+FC_TRA_ROAD_CAR_E!O43+FC_TRA_ROAD_BUS_E!O43+FC_TRA_ROAD_LCV_E!O43+FC_TRA_ROAD_HGV_E!O43</f>
        <v>863.79128783999977</v>
      </c>
      <c r="P43" s="8">
        <f>FC_TRA_ROAD_P2W_E!P43+FC_TRA_ROAD_CAR_E!P43+FC_TRA_ROAD_BUS_E!P43+FC_TRA_ROAD_LCV_E!P43+FC_TRA_ROAD_HGV_E!P43</f>
        <v>731.05417943999976</v>
      </c>
      <c r="Q43" s="8">
        <f>FC_TRA_ROAD_P2W_E!Q43+FC_TRA_ROAD_CAR_E!Q43+FC_TRA_ROAD_BUS_E!Q43+FC_TRA_ROAD_LCV_E!Q43+FC_TRA_ROAD_HGV_E!Q43</f>
        <v>710.49445272000025</v>
      </c>
      <c r="R43" s="8">
        <f>FC_TRA_ROAD_P2W_E!R43+FC_TRA_ROAD_CAR_E!R43+FC_TRA_ROAD_BUS_E!R43+FC_TRA_ROAD_LCV_E!R43+FC_TRA_ROAD_HGV_E!R43</f>
        <v>766.88031420000004</v>
      </c>
      <c r="S43" s="8">
        <f>FC_TRA_ROAD_P2W_E!S43+FC_TRA_ROAD_CAR_E!S43+FC_TRA_ROAD_BUS_E!S43+FC_TRA_ROAD_LCV_E!S43+FC_TRA_ROAD_HGV_E!S43</f>
        <v>852.37929503999987</v>
      </c>
      <c r="T43" s="8">
        <f>FC_TRA_ROAD_P2W_E!T43+FC_TRA_ROAD_CAR_E!T43+FC_TRA_ROAD_BUS_E!T43+FC_TRA_ROAD_LCV_E!T43+FC_TRA_ROAD_HGV_E!T43</f>
        <v>926.71010172000024</v>
      </c>
      <c r="U43" s="8">
        <f>FC_TRA_ROAD_P2W_E!U43+FC_TRA_ROAD_CAR_E!U43+FC_TRA_ROAD_BUS_E!U43+FC_TRA_ROAD_LCV_E!U43+FC_TRA_ROAD_HGV_E!U43</f>
        <v>965.85979931999987</v>
      </c>
      <c r="V43" s="8">
        <f>FC_TRA_ROAD_P2W_E!V43+FC_TRA_ROAD_CAR_E!V43+FC_TRA_ROAD_BUS_E!V43+FC_TRA_ROAD_LCV_E!V43+FC_TRA_ROAD_HGV_E!V43</f>
        <v>1000.5108562800002</v>
      </c>
      <c r="W43" s="8">
        <f>FC_TRA_ROAD_P2W_E!W43+FC_TRA_ROAD_CAR_E!W43+FC_TRA_ROAD_BUS_E!W43+FC_TRA_ROAD_LCV_E!W43+FC_TRA_ROAD_HGV_E!W43</f>
        <v>898.27481951999994</v>
      </c>
      <c r="X43" s="8">
        <f>FC_TRA_ROAD_P2W_E!X43+FC_TRA_ROAD_CAR_E!X43+FC_TRA_ROAD_BUS_E!X43+FC_TRA_ROAD_LCV_E!X43+FC_TRA_ROAD_HGV_E!X43</f>
        <v>965.36629332000007</v>
      </c>
    </row>
    <row r="44" spans="1:24" ht="11.25" customHeight="1" x14ac:dyDescent="0.2">
      <c r="A44" s="28" t="s">
        <v>74</v>
      </c>
      <c r="B44" s="7" t="s">
        <v>75</v>
      </c>
      <c r="C44" s="8">
        <f>FC_TRA_ROAD_P2W_E!C44+FC_TRA_ROAD_CAR_E!C44+FC_TRA_ROAD_BUS_E!C44+FC_TRA_ROAD_LCV_E!C44+FC_TRA_ROAD_HGV_E!C44</f>
        <v>0</v>
      </c>
      <c r="D44" s="8">
        <f>FC_TRA_ROAD_P2W_E!D44+FC_TRA_ROAD_CAR_E!D44+FC_TRA_ROAD_BUS_E!D44+FC_TRA_ROAD_LCV_E!D44+FC_TRA_ROAD_HGV_E!D44</f>
        <v>0</v>
      </c>
      <c r="E44" s="8">
        <f>FC_TRA_ROAD_P2W_E!E44+FC_TRA_ROAD_CAR_E!E44+FC_TRA_ROAD_BUS_E!E44+FC_TRA_ROAD_LCV_E!E44+FC_TRA_ROAD_HGV_E!E44</f>
        <v>0</v>
      </c>
      <c r="F44" s="8">
        <f>FC_TRA_ROAD_P2W_E!F44+FC_TRA_ROAD_CAR_E!F44+FC_TRA_ROAD_BUS_E!F44+FC_TRA_ROAD_LCV_E!F44+FC_TRA_ROAD_HGV_E!F44</f>
        <v>0</v>
      </c>
      <c r="G44" s="8">
        <f>FC_TRA_ROAD_P2W_E!G44+FC_TRA_ROAD_CAR_E!G44+FC_TRA_ROAD_BUS_E!G44+FC_TRA_ROAD_LCV_E!G44+FC_TRA_ROAD_HGV_E!G44</f>
        <v>0</v>
      </c>
      <c r="H44" s="8">
        <f>FC_TRA_ROAD_P2W_E!H44+FC_TRA_ROAD_CAR_E!H44+FC_TRA_ROAD_BUS_E!H44+FC_TRA_ROAD_LCV_E!H44+FC_TRA_ROAD_HGV_E!H44</f>
        <v>0</v>
      </c>
      <c r="I44" s="8">
        <f>FC_TRA_ROAD_P2W_E!I44+FC_TRA_ROAD_CAR_E!I44+FC_TRA_ROAD_BUS_E!I44+FC_TRA_ROAD_LCV_E!I44+FC_TRA_ROAD_HGV_E!I44</f>
        <v>0</v>
      </c>
      <c r="J44" s="8">
        <f>FC_TRA_ROAD_P2W_E!J44+FC_TRA_ROAD_CAR_E!J44+FC_TRA_ROAD_BUS_E!J44+FC_TRA_ROAD_LCV_E!J44+FC_TRA_ROAD_HGV_E!J44</f>
        <v>0</v>
      </c>
      <c r="K44" s="8">
        <f>FC_TRA_ROAD_P2W_E!K44+FC_TRA_ROAD_CAR_E!K44+FC_TRA_ROAD_BUS_E!K44+FC_TRA_ROAD_LCV_E!K44+FC_TRA_ROAD_HGV_E!K44</f>
        <v>0</v>
      </c>
      <c r="L44" s="8">
        <f>FC_TRA_ROAD_P2W_E!L44+FC_TRA_ROAD_CAR_E!L44+FC_TRA_ROAD_BUS_E!L44+FC_TRA_ROAD_LCV_E!L44+FC_TRA_ROAD_HGV_E!L44</f>
        <v>0</v>
      </c>
      <c r="M44" s="8">
        <f>FC_TRA_ROAD_P2W_E!M44+FC_TRA_ROAD_CAR_E!M44+FC_TRA_ROAD_BUS_E!M44+FC_TRA_ROAD_LCV_E!M44+FC_TRA_ROAD_HGV_E!M44</f>
        <v>0</v>
      </c>
      <c r="N44" s="8">
        <f>FC_TRA_ROAD_P2W_E!N44+FC_TRA_ROAD_CAR_E!N44+FC_TRA_ROAD_BUS_E!N44+FC_TRA_ROAD_LCV_E!N44+FC_TRA_ROAD_HGV_E!N44</f>
        <v>0</v>
      </c>
      <c r="O44" s="8">
        <f>FC_TRA_ROAD_P2W_E!O44+FC_TRA_ROAD_CAR_E!O44+FC_TRA_ROAD_BUS_E!O44+FC_TRA_ROAD_LCV_E!O44+FC_TRA_ROAD_HGV_E!O44</f>
        <v>0</v>
      </c>
      <c r="P44" s="8">
        <f>FC_TRA_ROAD_P2W_E!P44+FC_TRA_ROAD_CAR_E!P44+FC_TRA_ROAD_BUS_E!P44+FC_TRA_ROAD_LCV_E!P44+FC_TRA_ROAD_HGV_E!P44</f>
        <v>0</v>
      </c>
      <c r="Q44" s="8">
        <f>FC_TRA_ROAD_P2W_E!Q44+FC_TRA_ROAD_CAR_E!Q44+FC_TRA_ROAD_BUS_E!Q44+FC_TRA_ROAD_LCV_E!Q44+FC_TRA_ROAD_HGV_E!Q44</f>
        <v>0</v>
      </c>
      <c r="R44" s="8">
        <f>FC_TRA_ROAD_P2W_E!R44+FC_TRA_ROAD_CAR_E!R44+FC_TRA_ROAD_BUS_E!R44+FC_TRA_ROAD_LCV_E!R44+FC_TRA_ROAD_HGV_E!R44</f>
        <v>0</v>
      </c>
      <c r="S44" s="8">
        <f>FC_TRA_ROAD_P2W_E!S44+FC_TRA_ROAD_CAR_E!S44+FC_TRA_ROAD_BUS_E!S44+FC_TRA_ROAD_LCV_E!S44+FC_TRA_ROAD_HGV_E!S44</f>
        <v>0</v>
      </c>
      <c r="T44" s="8">
        <f>FC_TRA_ROAD_P2W_E!T44+FC_TRA_ROAD_CAR_E!T44+FC_TRA_ROAD_BUS_E!T44+FC_TRA_ROAD_LCV_E!T44+FC_TRA_ROAD_HGV_E!T44</f>
        <v>0</v>
      </c>
      <c r="U44" s="8">
        <f>FC_TRA_ROAD_P2W_E!U44+FC_TRA_ROAD_CAR_E!U44+FC_TRA_ROAD_BUS_E!U44+FC_TRA_ROAD_LCV_E!U44+FC_TRA_ROAD_HGV_E!U44</f>
        <v>0</v>
      </c>
      <c r="V44" s="8">
        <f>FC_TRA_ROAD_P2W_E!V44+FC_TRA_ROAD_CAR_E!V44+FC_TRA_ROAD_BUS_E!V44+FC_TRA_ROAD_LCV_E!V44+FC_TRA_ROAD_HGV_E!V44</f>
        <v>0</v>
      </c>
      <c r="W44" s="8">
        <f>FC_TRA_ROAD_P2W_E!W44+FC_TRA_ROAD_CAR_E!W44+FC_TRA_ROAD_BUS_E!W44+FC_TRA_ROAD_LCV_E!W44+FC_TRA_ROAD_HGV_E!W44</f>
        <v>0</v>
      </c>
      <c r="X44" s="8">
        <f>FC_TRA_ROAD_P2W_E!X44+FC_TRA_ROAD_CAR_E!X44+FC_TRA_ROAD_BUS_E!X44+FC_TRA_ROAD_LCV_E!X44+FC_TRA_ROAD_HGV_E!X44</f>
        <v>0</v>
      </c>
    </row>
    <row r="45" spans="1:24" ht="11.25" customHeight="1" x14ac:dyDescent="0.2">
      <c r="A45" s="28" t="s">
        <v>76</v>
      </c>
      <c r="B45" s="7" t="s">
        <v>77</v>
      </c>
      <c r="C45" s="8">
        <f>FC_TRA_ROAD_P2W_E!C45+FC_TRA_ROAD_CAR_E!C45+FC_TRA_ROAD_BUS_E!C45+FC_TRA_ROAD_LCV_E!C45+FC_TRA_ROAD_HGV_E!C45</f>
        <v>0</v>
      </c>
      <c r="D45" s="8">
        <f>FC_TRA_ROAD_P2W_E!D45+FC_TRA_ROAD_CAR_E!D45+FC_TRA_ROAD_BUS_E!D45+FC_TRA_ROAD_LCV_E!D45+FC_TRA_ROAD_HGV_E!D45</f>
        <v>0</v>
      </c>
      <c r="E45" s="8">
        <f>FC_TRA_ROAD_P2W_E!E45+FC_TRA_ROAD_CAR_E!E45+FC_TRA_ROAD_BUS_E!E45+FC_TRA_ROAD_LCV_E!E45+FC_TRA_ROAD_HGV_E!E45</f>
        <v>0</v>
      </c>
      <c r="F45" s="8">
        <f>FC_TRA_ROAD_P2W_E!F45+FC_TRA_ROAD_CAR_E!F45+FC_TRA_ROAD_BUS_E!F45+FC_TRA_ROAD_LCV_E!F45+FC_TRA_ROAD_HGV_E!F45</f>
        <v>0</v>
      </c>
      <c r="G45" s="8">
        <f>FC_TRA_ROAD_P2W_E!G45+FC_TRA_ROAD_CAR_E!G45+FC_TRA_ROAD_BUS_E!G45+FC_TRA_ROAD_LCV_E!G45+FC_TRA_ROAD_HGV_E!G45</f>
        <v>0</v>
      </c>
      <c r="H45" s="8">
        <f>FC_TRA_ROAD_P2W_E!H45+FC_TRA_ROAD_CAR_E!H45+FC_TRA_ROAD_BUS_E!H45+FC_TRA_ROAD_LCV_E!H45+FC_TRA_ROAD_HGV_E!H45</f>
        <v>0</v>
      </c>
      <c r="I45" s="8">
        <f>FC_TRA_ROAD_P2W_E!I45+FC_TRA_ROAD_CAR_E!I45+FC_TRA_ROAD_BUS_E!I45+FC_TRA_ROAD_LCV_E!I45+FC_TRA_ROAD_HGV_E!I45</f>
        <v>0</v>
      </c>
      <c r="J45" s="8">
        <f>FC_TRA_ROAD_P2W_E!J45+FC_TRA_ROAD_CAR_E!J45+FC_TRA_ROAD_BUS_E!J45+FC_TRA_ROAD_LCV_E!J45+FC_TRA_ROAD_HGV_E!J45</f>
        <v>0</v>
      </c>
      <c r="K45" s="8">
        <f>FC_TRA_ROAD_P2W_E!K45+FC_TRA_ROAD_CAR_E!K45+FC_TRA_ROAD_BUS_E!K45+FC_TRA_ROAD_LCV_E!K45+FC_TRA_ROAD_HGV_E!K45</f>
        <v>0</v>
      </c>
      <c r="L45" s="8">
        <f>FC_TRA_ROAD_P2W_E!L45+FC_TRA_ROAD_CAR_E!L45+FC_TRA_ROAD_BUS_E!L45+FC_TRA_ROAD_LCV_E!L45+FC_TRA_ROAD_HGV_E!L45</f>
        <v>0</v>
      </c>
      <c r="M45" s="8">
        <f>FC_TRA_ROAD_P2W_E!M45+FC_TRA_ROAD_CAR_E!M45+FC_TRA_ROAD_BUS_E!M45+FC_TRA_ROAD_LCV_E!M45+FC_TRA_ROAD_HGV_E!M45</f>
        <v>0</v>
      </c>
      <c r="N45" s="8">
        <f>FC_TRA_ROAD_P2W_E!N45+FC_TRA_ROAD_CAR_E!N45+FC_TRA_ROAD_BUS_E!N45+FC_TRA_ROAD_LCV_E!N45+FC_TRA_ROAD_HGV_E!N45</f>
        <v>0</v>
      </c>
      <c r="O45" s="8">
        <f>FC_TRA_ROAD_P2W_E!O45+FC_TRA_ROAD_CAR_E!O45+FC_TRA_ROAD_BUS_E!O45+FC_TRA_ROAD_LCV_E!O45+FC_TRA_ROAD_HGV_E!O45</f>
        <v>0</v>
      </c>
      <c r="P45" s="8">
        <f>FC_TRA_ROAD_P2W_E!P45+FC_TRA_ROAD_CAR_E!P45+FC_TRA_ROAD_BUS_E!P45+FC_TRA_ROAD_LCV_E!P45+FC_TRA_ROAD_HGV_E!P45</f>
        <v>0</v>
      </c>
      <c r="Q45" s="8">
        <f>FC_TRA_ROAD_P2W_E!Q45+FC_TRA_ROAD_CAR_E!Q45+FC_TRA_ROAD_BUS_E!Q45+FC_TRA_ROAD_LCV_E!Q45+FC_TRA_ROAD_HGV_E!Q45</f>
        <v>0</v>
      </c>
      <c r="R45" s="8">
        <f>FC_TRA_ROAD_P2W_E!R45+FC_TRA_ROAD_CAR_E!R45+FC_TRA_ROAD_BUS_E!R45+FC_TRA_ROAD_LCV_E!R45+FC_TRA_ROAD_HGV_E!R45</f>
        <v>0</v>
      </c>
      <c r="S45" s="8">
        <f>FC_TRA_ROAD_P2W_E!S45+FC_TRA_ROAD_CAR_E!S45+FC_TRA_ROAD_BUS_E!S45+FC_TRA_ROAD_LCV_E!S45+FC_TRA_ROAD_HGV_E!S45</f>
        <v>0</v>
      </c>
      <c r="T45" s="8">
        <f>FC_TRA_ROAD_P2W_E!T45+FC_TRA_ROAD_CAR_E!T45+FC_TRA_ROAD_BUS_E!T45+FC_TRA_ROAD_LCV_E!T45+FC_TRA_ROAD_HGV_E!T45</f>
        <v>0</v>
      </c>
      <c r="U45" s="8">
        <f>FC_TRA_ROAD_P2W_E!U45+FC_TRA_ROAD_CAR_E!U45+FC_TRA_ROAD_BUS_E!U45+FC_TRA_ROAD_LCV_E!U45+FC_TRA_ROAD_HGV_E!U45</f>
        <v>0</v>
      </c>
      <c r="V45" s="8">
        <f>FC_TRA_ROAD_P2W_E!V45+FC_TRA_ROAD_CAR_E!V45+FC_TRA_ROAD_BUS_E!V45+FC_TRA_ROAD_LCV_E!V45+FC_TRA_ROAD_HGV_E!V45</f>
        <v>0</v>
      </c>
      <c r="W45" s="8">
        <f>FC_TRA_ROAD_P2W_E!W45+FC_TRA_ROAD_CAR_E!W45+FC_TRA_ROAD_BUS_E!W45+FC_TRA_ROAD_LCV_E!W45+FC_TRA_ROAD_HGV_E!W45</f>
        <v>0</v>
      </c>
      <c r="X45" s="8">
        <f>FC_TRA_ROAD_P2W_E!X45+FC_TRA_ROAD_CAR_E!X45+FC_TRA_ROAD_BUS_E!X45+FC_TRA_ROAD_LCV_E!X45+FC_TRA_ROAD_HGV_E!X45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FC_TRA_ROAD_P2W_E!C46+FC_TRA_ROAD_CAR_E!C46+FC_TRA_ROAD_BUS_E!C46+FC_TRA_ROAD_LCV_E!C46+FC_TRA_ROAD_HGV_E!C46</f>
        <v>0</v>
      </c>
      <c r="D46" s="8">
        <f>FC_TRA_ROAD_P2W_E!D46+FC_TRA_ROAD_CAR_E!D46+FC_TRA_ROAD_BUS_E!D46+FC_TRA_ROAD_LCV_E!D46+FC_TRA_ROAD_HGV_E!D46</f>
        <v>0</v>
      </c>
      <c r="E46" s="8">
        <f>FC_TRA_ROAD_P2W_E!E46+FC_TRA_ROAD_CAR_E!E46+FC_TRA_ROAD_BUS_E!E46+FC_TRA_ROAD_LCV_E!E46+FC_TRA_ROAD_HGV_E!E46</f>
        <v>0</v>
      </c>
      <c r="F46" s="8">
        <f>FC_TRA_ROAD_P2W_E!F46+FC_TRA_ROAD_CAR_E!F46+FC_TRA_ROAD_BUS_E!F46+FC_TRA_ROAD_LCV_E!F46+FC_TRA_ROAD_HGV_E!F46</f>
        <v>0</v>
      </c>
      <c r="G46" s="8">
        <f>FC_TRA_ROAD_P2W_E!G46+FC_TRA_ROAD_CAR_E!G46+FC_TRA_ROAD_BUS_E!G46+FC_TRA_ROAD_LCV_E!G46+FC_TRA_ROAD_HGV_E!G46</f>
        <v>0</v>
      </c>
      <c r="H46" s="8">
        <f>FC_TRA_ROAD_P2W_E!H46+FC_TRA_ROAD_CAR_E!H46+FC_TRA_ROAD_BUS_E!H46+FC_TRA_ROAD_LCV_E!H46+FC_TRA_ROAD_HGV_E!H46</f>
        <v>0</v>
      </c>
      <c r="I46" s="8">
        <f>FC_TRA_ROAD_P2W_E!I46+FC_TRA_ROAD_CAR_E!I46+FC_TRA_ROAD_BUS_E!I46+FC_TRA_ROAD_LCV_E!I46+FC_TRA_ROAD_HGV_E!I46</f>
        <v>0</v>
      </c>
      <c r="J46" s="8">
        <f>FC_TRA_ROAD_P2W_E!J46+FC_TRA_ROAD_CAR_E!J46+FC_TRA_ROAD_BUS_E!J46+FC_TRA_ROAD_LCV_E!J46+FC_TRA_ROAD_HGV_E!J46</f>
        <v>0</v>
      </c>
      <c r="K46" s="8">
        <f>FC_TRA_ROAD_P2W_E!K46+FC_TRA_ROAD_CAR_E!K46+FC_TRA_ROAD_BUS_E!K46+FC_TRA_ROAD_LCV_E!K46+FC_TRA_ROAD_HGV_E!K46</f>
        <v>0</v>
      </c>
      <c r="L46" s="8">
        <f>FC_TRA_ROAD_P2W_E!L46+FC_TRA_ROAD_CAR_E!L46+FC_TRA_ROAD_BUS_E!L46+FC_TRA_ROAD_LCV_E!L46+FC_TRA_ROAD_HGV_E!L46</f>
        <v>0</v>
      </c>
      <c r="M46" s="8">
        <f>FC_TRA_ROAD_P2W_E!M46+FC_TRA_ROAD_CAR_E!M46+FC_TRA_ROAD_BUS_E!M46+FC_TRA_ROAD_LCV_E!M46+FC_TRA_ROAD_HGV_E!M46</f>
        <v>0</v>
      </c>
      <c r="N46" s="8">
        <f>FC_TRA_ROAD_P2W_E!N46+FC_TRA_ROAD_CAR_E!N46+FC_TRA_ROAD_BUS_E!N46+FC_TRA_ROAD_LCV_E!N46+FC_TRA_ROAD_HGV_E!N46</f>
        <v>0</v>
      </c>
      <c r="O46" s="8">
        <f>FC_TRA_ROAD_P2W_E!O46+FC_TRA_ROAD_CAR_E!O46+FC_TRA_ROAD_BUS_E!O46+FC_TRA_ROAD_LCV_E!O46+FC_TRA_ROAD_HGV_E!O46</f>
        <v>0</v>
      </c>
      <c r="P46" s="8">
        <f>FC_TRA_ROAD_P2W_E!P46+FC_TRA_ROAD_CAR_E!P46+FC_TRA_ROAD_BUS_E!P46+FC_TRA_ROAD_LCV_E!P46+FC_TRA_ROAD_HGV_E!P46</f>
        <v>0</v>
      </c>
      <c r="Q46" s="8">
        <f>FC_TRA_ROAD_P2W_E!Q46+FC_TRA_ROAD_CAR_E!Q46+FC_TRA_ROAD_BUS_E!Q46+FC_TRA_ROAD_LCV_E!Q46+FC_TRA_ROAD_HGV_E!Q46</f>
        <v>0</v>
      </c>
      <c r="R46" s="8">
        <f>FC_TRA_ROAD_P2W_E!R46+FC_TRA_ROAD_CAR_E!R46+FC_TRA_ROAD_BUS_E!R46+FC_TRA_ROAD_LCV_E!R46+FC_TRA_ROAD_HGV_E!R46</f>
        <v>0</v>
      </c>
      <c r="S46" s="8">
        <f>FC_TRA_ROAD_P2W_E!S46+FC_TRA_ROAD_CAR_E!S46+FC_TRA_ROAD_BUS_E!S46+FC_TRA_ROAD_LCV_E!S46+FC_TRA_ROAD_HGV_E!S46</f>
        <v>0</v>
      </c>
      <c r="T46" s="8">
        <f>FC_TRA_ROAD_P2W_E!T46+FC_TRA_ROAD_CAR_E!T46+FC_TRA_ROAD_BUS_E!T46+FC_TRA_ROAD_LCV_E!T46+FC_TRA_ROAD_HGV_E!T46</f>
        <v>0</v>
      </c>
      <c r="U46" s="8">
        <f>FC_TRA_ROAD_P2W_E!U46+FC_TRA_ROAD_CAR_E!U46+FC_TRA_ROAD_BUS_E!U46+FC_TRA_ROAD_LCV_E!U46+FC_TRA_ROAD_HGV_E!U46</f>
        <v>0</v>
      </c>
      <c r="V46" s="8">
        <f>FC_TRA_ROAD_P2W_E!V46+FC_TRA_ROAD_CAR_E!V46+FC_TRA_ROAD_BUS_E!V46+FC_TRA_ROAD_LCV_E!V46+FC_TRA_ROAD_HGV_E!V46</f>
        <v>0</v>
      </c>
      <c r="W46" s="8">
        <f>FC_TRA_ROAD_P2W_E!W46+FC_TRA_ROAD_CAR_E!W46+FC_TRA_ROAD_BUS_E!W46+FC_TRA_ROAD_LCV_E!W46+FC_TRA_ROAD_HGV_E!W46</f>
        <v>0</v>
      </c>
      <c r="X46" s="8">
        <f>FC_TRA_ROAD_P2W_E!X46+FC_TRA_ROAD_CAR_E!X46+FC_TRA_ROAD_BUS_E!X46+FC_TRA_ROAD_LCV_E!X46+FC_TRA_ROAD_HGV_E!X46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FC_TRA_ROAD_P2W_E!C47+FC_TRA_ROAD_CAR_E!C47+FC_TRA_ROAD_BUS_E!C47+FC_TRA_ROAD_LCV_E!C47+FC_TRA_ROAD_HGV_E!C47</f>
        <v>0</v>
      </c>
      <c r="D47" s="8">
        <f>FC_TRA_ROAD_P2W_E!D47+FC_TRA_ROAD_CAR_E!D47+FC_TRA_ROAD_BUS_E!D47+FC_TRA_ROAD_LCV_E!D47+FC_TRA_ROAD_HGV_E!D47</f>
        <v>0</v>
      </c>
      <c r="E47" s="8">
        <f>FC_TRA_ROAD_P2W_E!E47+FC_TRA_ROAD_CAR_E!E47+FC_TRA_ROAD_BUS_E!E47+FC_TRA_ROAD_LCV_E!E47+FC_TRA_ROAD_HGV_E!E47</f>
        <v>0</v>
      </c>
      <c r="F47" s="8">
        <f>FC_TRA_ROAD_P2W_E!F47+FC_TRA_ROAD_CAR_E!F47+FC_TRA_ROAD_BUS_E!F47+FC_TRA_ROAD_LCV_E!F47+FC_TRA_ROAD_HGV_E!F47</f>
        <v>0</v>
      </c>
      <c r="G47" s="8">
        <f>FC_TRA_ROAD_P2W_E!G47+FC_TRA_ROAD_CAR_E!G47+FC_TRA_ROAD_BUS_E!G47+FC_TRA_ROAD_LCV_E!G47+FC_TRA_ROAD_HGV_E!G47</f>
        <v>0</v>
      </c>
      <c r="H47" s="8">
        <f>FC_TRA_ROAD_P2W_E!H47+FC_TRA_ROAD_CAR_E!H47+FC_TRA_ROAD_BUS_E!H47+FC_TRA_ROAD_LCV_E!H47+FC_TRA_ROAD_HGV_E!H47</f>
        <v>0</v>
      </c>
      <c r="I47" s="8">
        <f>FC_TRA_ROAD_P2W_E!I47+FC_TRA_ROAD_CAR_E!I47+FC_TRA_ROAD_BUS_E!I47+FC_TRA_ROAD_LCV_E!I47+FC_TRA_ROAD_HGV_E!I47</f>
        <v>0</v>
      </c>
      <c r="J47" s="8">
        <f>FC_TRA_ROAD_P2W_E!J47+FC_TRA_ROAD_CAR_E!J47+FC_TRA_ROAD_BUS_E!J47+FC_TRA_ROAD_LCV_E!J47+FC_TRA_ROAD_HGV_E!J47</f>
        <v>0</v>
      </c>
      <c r="K47" s="8">
        <f>FC_TRA_ROAD_P2W_E!K47+FC_TRA_ROAD_CAR_E!K47+FC_TRA_ROAD_BUS_E!K47+FC_TRA_ROAD_LCV_E!K47+FC_TRA_ROAD_HGV_E!K47</f>
        <v>0</v>
      </c>
      <c r="L47" s="8">
        <f>FC_TRA_ROAD_P2W_E!L47+FC_TRA_ROAD_CAR_E!L47+FC_TRA_ROAD_BUS_E!L47+FC_TRA_ROAD_LCV_E!L47+FC_TRA_ROAD_HGV_E!L47</f>
        <v>0</v>
      </c>
      <c r="M47" s="8">
        <f>FC_TRA_ROAD_P2W_E!M47+FC_TRA_ROAD_CAR_E!M47+FC_TRA_ROAD_BUS_E!M47+FC_TRA_ROAD_LCV_E!M47+FC_TRA_ROAD_HGV_E!M47</f>
        <v>0</v>
      </c>
      <c r="N47" s="8">
        <f>FC_TRA_ROAD_P2W_E!N47+FC_TRA_ROAD_CAR_E!N47+FC_TRA_ROAD_BUS_E!N47+FC_TRA_ROAD_LCV_E!N47+FC_TRA_ROAD_HGV_E!N47</f>
        <v>0</v>
      </c>
      <c r="O47" s="8">
        <f>FC_TRA_ROAD_P2W_E!O47+FC_TRA_ROAD_CAR_E!O47+FC_TRA_ROAD_BUS_E!O47+FC_TRA_ROAD_LCV_E!O47+FC_TRA_ROAD_HGV_E!O47</f>
        <v>0</v>
      </c>
      <c r="P47" s="8">
        <f>FC_TRA_ROAD_P2W_E!P47+FC_TRA_ROAD_CAR_E!P47+FC_TRA_ROAD_BUS_E!P47+FC_TRA_ROAD_LCV_E!P47+FC_TRA_ROAD_HGV_E!P47</f>
        <v>0</v>
      </c>
      <c r="Q47" s="8">
        <f>FC_TRA_ROAD_P2W_E!Q47+FC_TRA_ROAD_CAR_E!Q47+FC_TRA_ROAD_BUS_E!Q47+FC_TRA_ROAD_LCV_E!Q47+FC_TRA_ROAD_HGV_E!Q47</f>
        <v>0</v>
      </c>
      <c r="R47" s="8">
        <f>FC_TRA_ROAD_P2W_E!R47+FC_TRA_ROAD_CAR_E!R47+FC_TRA_ROAD_BUS_E!R47+FC_TRA_ROAD_LCV_E!R47+FC_TRA_ROAD_HGV_E!R47</f>
        <v>0</v>
      </c>
      <c r="S47" s="8">
        <f>FC_TRA_ROAD_P2W_E!S47+FC_TRA_ROAD_CAR_E!S47+FC_TRA_ROAD_BUS_E!S47+FC_TRA_ROAD_LCV_E!S47+FC_TRA_ROAD_HGV_E!S47</f>
        <v>0</v>
      </c>
      <c r="T47" s="8">
        <f>FC_TRA_ROAD_P2W_E!T47+FC_TRA_ROAD_CAR_E!T47+FC_TRA_ROAD_BUS_E!T47+FC_TRA_ROAD_LCV_E!T47+FC_TRA_ROAD_HGV_E!T47</f>
        <v>0</v>
      </c>
      <c r="U47" s="8">
        <f>FC_TRA_ROAD_P2W_E!U47+FC_TRA_ROAD_CAR_E!U47+FC_TRA_ROAD_BUS_E!U47+FC_TRA_ROAD_LCV_E!U47+FC_TRA_ROAD_HGV_E!U47</f>
        <v>0</v>
      </c>
      <c r="V47" s="8">
        <f>FC_TRA_ROAD_P2W_E!V47+FC_TRA_ROAD_CAR_E!V47+FC_TRA_ROAD_BUS_E!V47+FC_TRA_ROAD_LCV_E!V47+FC_TRA_ROAD_HGV_E!V47</f>
        <v>0</v>
      </c>
      <c r="W47" s="8">
        <f>FC_TRA_ROAD_P2W_E!W47+FC_TRA_ROAD_CAR_E!W47+FC_TRA_ROAD_BUS_E!W47+FC_TRA_ROAD_LCV_E!W47+FC_TRA_ROAD_HGV_E!W47</f>
        <v>0</v>
      </c>
      <c r="X47" s="8">
        <f>FC_TRA_ROAD_P2W_E!X47+FC_TRA_ROAD_CAR_E!X47+FC_TRA_ROAD_BUS_E!X47+FC_TRA_ROAD_LCV_E!X47+FC_TRA_ROAD_HGV_E!X47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FC_TRA_ROAD_P2W_E!C48+FC_TRA_ROAD_CAR_E!C48+FC_TRA_ROAD_BUS_E!C48+FC_TRA_ROAD_LCV_E!C48+FC_TRA_ROAD_HGV_E!C48</f>
        <v>0</v>
      </c>
      <c r="D48" s="8">
        <f>FC_TRA_ROAD_P2W_E!D48+FC_TRA_ROAD_CAR_E!D48+FC_TRA_ROAD_BUS_E!D48+FC_TRA_ROAD_LCV_E!D48+FC_TRA_ROAD_HGV_E!D48</f>
        <v>0</v>
      </c>
      <c r="E48" s="8">
        <f>FC_TRA_ROAD_P2W_E!E48+FC_TRA_ROAD_CAR_E!E48+FC_TRA_ROAD_BUS_E!E48+FC_TRA_ROAD_LCV_E!E48+FC_TRA_ROAD_HGV_E!E48</f>
        <v>0</v>
      </c>
      <c r="F48" s="8">
        <f>FC_TRA_ROAD_P2W_E!F48+FC_TRA_ROAD_CAR_E!F48+FC_TRA_ROAD_BUS_E!F48+FC_TRA_ROAD_LCV_E!F48+FC_TRA_ROAD_HGV_E!F48</f>
        <v>0</v>
      </c>
      <c r="G48" s="8">
        <f>FC_TRA_ROAD_P2W_E!G48+FC_TRA_ROAD_CAR_E!G48+FC_TRA_ROAD_BUS_E!G48+FC_TRA_ROAD_LCV_E!G48+FC_TRA_ROAD_HGV_E!G48</f>
        <v>0</v>
      </c>
      <c r="H48" s="8">
        <f>FC_TRA_ROAD_P2W_E!H48+FC_TRA_ROAD_CAR_E!H48+FC_TRA_ROAD_BUS_E!H48+FC_TRA_ROAD_LCV_E!H48+FC_TRA_ROAD_HGV_E!H48</f>
        <v>0</v>
      </c>
      <c r="I48" s="8">
        <f>FC_TRA_ROAD_P2W_E!I48+FC_TRA_ROAD_CAR_E!I48+FC_TRA_ROAD_BUS_E!I48+FC_TRA_ROAD_LCV_E!I48+FC_TRA_ROAD_HGV_E!I48</f>
        <v>0</v>
      </c>
      <c r="J48" s="8">
        <f>FC_TRA_ROAD_P2W_E!J48+FC_TRA_ROAD_CAR_E!J48+FC_TRA_ROAD_BUS_E!J48+FC_TRA_ROAD_LCV_E!J48+FC_TRA_ROAD_HGV_E!J48</f>
        <v>0</v>
      </c>
      <c r="K48" s="8">
        <f>FC_TRA_ROAD_P2W_E!K48+FC_TRA_ROAD_CAR_E!K48+FC_TRA_ROAD_BUS_E!K48+FC_TRA_ROAD_LCV_E!K48+FC_TRA_ROAD_HGV_E!K48</f>
        <v>0</v>
      </c>
      <c r="L48" s="8">
        <f>FC_TRA_ROAD_P2W_E!L48+FC_TRA_ROAD_CAR_E!L48+FC_TRA_ROAD_BUS_E!L48+FC_TRA_ROAD_LCV_E!L48+FC_TRA_ROAD_HGV_E!L48</f>
        <v>0</v>
      </c>
      <c r="M48" s="8">
        <f>FC_TRA_ROAD_P2W_E!M48+FC_TRA_ROAD_CAR_E!M48+FC_TRA_ROAD_BUS_E!M48+FC_TRA_ROAD_LCV_E!M48+FC_TRA_ROAD_HGV_E!M48</f>
        <v>0</v>
      </c>
      <c r="N48" s="8">
        <f>FC_TRA_ROAD_P2W_E!N48+FC_TRA_ROAD_CAR_E!N48+FC_TRA_ROAD_BUS_E!N48+FC_TRA_ROAD_LCV_E!N48+FC_TRA_ROAD_HGV_E!N48</f>
        <v>0</v>
      </c>
      <c r="O48" s="8">
        <f>FC_TRA_ROAD_P2W_E!O48+FC_TRA_ROAD_CAR_E!O48+FC_TRA_ROAD_BUS_E!O48+FC_TRA_ROAD_LCV_E!O48+FC_TRA_ROAD_HGV_E!O48</f>
        <v>0</v>
      </c>
      <c r="P48" s="8">
        <f>FC_TRA_ROAD_P2W_E!P48+FC_TRA_ROAD_CAR_E!P48+FC_TRA_ROAD_BUS_E!P48+FC_TRA_ROAD_LCV_E!P48+FC_TRA_ROAD_HGV_E!P48</f>
        <v>0</v>
      </c>
      <c r="Q48" s="8">
        <f>FC_TRA_ROAD_P2W_E!Q48+FC_TRA_ROAD_CAR_E!Q48+FC_TRA_ROAD_BUS_E!Q48+FC_TRA_ROAD_LCV_E!Q48+FC_TRA_ROAD_HGV_E!Q48</f>
        <v>0</v>
      </c>
      <c r="R48" s="8">
        <f>FC_TRA_ROAD_P2W_E!R48+FC_TRA_ROAD_CAR_E!R48+FC_TRA_ROAD_BUS_E!R48+FC_TRA_ROAD_LCV_E!R48+FC_TRA_ROAD_HGV_E!R48</f>
        <v>0</v>
      </c>
      <c r="S48" s="8">
        <f>FC_TRA_ROAD_P2W_E!S48+FC_TRA_ROAD_CAR_E!S48+FC_TRA_ROAD_BUS_E!S48+FC_TRA_ROAD_LCV_E!S48+FC_TRA_ROAD_HGV_E!S48</f>
        <v>0</v>
      </c>
      <c r="T48" s="8">
        <f>FC_TRA_ROAD_P2W_E!T48+FC_TRA_ROAD_CAR_E!T48+FC_TRA_ROAD_BUS_E!T48+FC_TRA_ROAD_LCV_E!T48+FC_TRA_ROAD_HGV_E!T48</f>
        <v>0</v>
      </c>
      <c r="U48" s="8">
        <f>FC_TRA_ROAD_P2W_E!U48+FC_TRA_ROAD_CAR_E!U48+FC_TRA_ROAD_BUS_E!U48+FC_TRA_ROAD_LCV_E!U48+FC_TRA_ROAD_HGV_E!U48</f>
        <v>0</v>
      </c>
      <c r="V48" s="8">
        <f>FC_TRA_ROAD_P2W_E!V48+FC_TRA_ROAD_CAR_E!V48+FC_TRA_ROAD_BUS_E!V48+FC_TRA_ROAD_LCV_E!V48+FC_TRA_ROAD_HGV_E!V48</f>
        <v>0</v>
      </c>
      <c r="W48" s="8">
        <f>FC_TRA_ROAD_P2W_E!W48+FC_TRA_ROAD_CAR_E!W48+FC_TRA_ROAD_BUS_E!W48+FC_TRA_ROAD_LCV_E!W48+FC_TRA_ROAD_HGV_E!W48</f>
        <v>0</v>
      </c>
      <c r="X48" s="8">
        <f>FC_TRA_ROAD_P2W_E!X48+FC_TRA_ROAD_CAR_E!X48+FC_TRA_ROAD_BUS_E!X48+FC_TRA_ROAD_LCV_E!X48+FC_TRA_ROAD_HGV_E!X48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FC_TRA_ROAD_P2W_E!C49+FC_TRA_ROAD_CAR_E!C49+FC_TRA_ROAD_BUS_E!C49+FC_TRA_ROAD_LCV_E!C49+FC_TRA_ROAD_HGV_E!C49</f>
        <v>0</v>
      </c>
      <c r="D49" s="8">
        <f>FC_TRA_ROAD_P2W_E!D49+FC_TRA_ROAD_CAR_E!D49+FC_TRA_ROAD_BUS_E!D49+FC_TRA_ROAD_LCV_E!D49+FC_TRA_ROAD_HGV_E!D49</f>
        <v>0</v>
      </c>
      <c r="E49" s="8">
        <f>FC_TRA_ROAD_P2W_E!E49+FC_TRA_ROAD_CAR_E!E49+FC_TRA_ROAD_BUS_E!E49+FC_TRA_ROAD_LCV_E!E49+FC_TRA_ROAD_HGV_E!E49</f>
        <v>0</v>
      </c>
      <c r="F49" s="8">
        <f>FC_TRA_ROAD_P2W_E!F49+FC_TRA_ROAD_CAR_E!F49+FC_TRA_ROAD_BUS_E!F49+FC_TRA_ROAD_LCV_E!F49+FC_TRA_ROAD_HGV_E!F49</f>
        <v>0</v>
      </c>
      <c r="G49" s="8">
        <f>FC_TRA_ROAD_P2W_E!G49+FC_TRA_ROAD_CAR_E!G49+FC_TRA_ROAD_BUS_E!G49+FC_TRA_ROAD_LCV_E!G49+FC_TRA_ROAD_HGV_E!G49</f>
        <v>0</v>
      </c>
      <c r="H49" s="8">
        <f>FC_TRA_ROAD_P2W_E!H49+FC_TRA_ROAD_CAR_E!H49+FC_TRA_ROAD_BUS_E!H49+FC_TRA_ROAD_LCV_E!H49+FC_TRA_ROAD_HGV_E!H49</f>
        <v>0</v>
      </c>
      <c r="I49" s="8">
        <f>FC_TRA_ROAD_P2W_E!I49+FC_TRA_ROAD_CAR_E!I49+FC_TRA_ROAD_BUS_E!I49+FC_TRA_ROAD_LCV_E!I49+FC_TRA_ROAD_HGV_E!I49</f>
        <v>0</v>
      </c>
      <c r="J49" s="8">
        <f>FC_TRA_ROAD_P2W_E!J49+FC_TRA_ROAD_CAR_E!J49+FC_TRA_ROAD_BUS_E!J49+FC_TRA_ROAD_LCV_E!J49+FC_TRA_ROAD_HGV_E!J49</f>
        <v>0</v>
      </c>
      <c r="K49" s="8">
        <f>FC_TRA_ROAD_P2W_E!K49+FC_TRA_ROAD_CAR_E!K49+FC_TRA_ROAD_BUS_E!K49+FC_TRA_ROAD_LCV_E!K49+FC_TRA_ROAD_HGV_E!K49</f>
        <v>0</v>
      </c>
      <c r="L49" s="8">
        <f>FC_TRA_ROAD_P2W_E!L49+FC_TRA_ROAD_CAR_E!L49+FC_TRA_ROAD_BUS_E!L49+FC_TRA_ROAD_LCV_E!L49+FC_TRA_ROAD_HGV_E!L49</f>
        <v>0</v>
      </c>
      <c r="M49" s="8">
        <f>FC_TRA_ROAD_P2W_E!M49+FC_TRA_ROAD_CAR_E!M49+FC_TRA_ROAD_BUS_E!M49+FC_TRA_ROAD_LCV_E!M49+FC_TRA_ROAD_HGV_E!M49</f>
        <v>0</v>
      </c>
      <c r="N49" s="8">
        <f>FC_TRA_ROAD_P2W_E!N49+FC_TRA_ROAD_CAR_E!N49+FC_TRA_ROAD_BUS_E!N49+FC_TRA_ROAD_LCV_E!N49+FC_TRA_ROAD_HGV_E!N49</f>
        <v>0</v>
      </c>
      <c r="O49" s="8">
        <f>FC_TRA_ROAD_P2W_E!O49+FC_TRA_ROAD_CAR_E!O49+FC_TRA_ROAD_BUS_E!O49+FC_TRA_ROAD_LCV_E!O49+FC_TRA_ROAD_HGV_E!O49</f>
        <v>0</v>
      </c>
      <c r="P49" s="8">
        <f>FC_TRA_ROAD_P2W_E!P49+FC_TRA_ROAD_CAR_E!P49+FC_TRA_ROAD_BUS_E!P49+FC_TRA_ROAD_LCV_E!P49+FC_TRA_ROAD_HGV_E!P49</f>
        <v>0</v>
      </c>
      <c r="Q49" s="8">
        <f>FC_TRA_ROAD_P2W_E!Q49+FC_TRA_ROAD_CAR_E!Q49+FC_TRA_ROAD_BUS_E!Q49+FC_TRA_ROAD_LCV_E!Q49+FC_TRA_ROAD_HGV_E!Q49</f>
        <v>0</v>
      </c>
      <c r="R49" s="8">
        <f>FC_TRA_ROAD_P2W_E!R49+FC_TRA_ROAD_CAR_E!R49+FC_TRA_ROAD_BUS_E!R49+FC_TRA_ROAD_LCV_E!R49+FC_TRA_ROAD_HGV_E!R49</f>
        <v>0</v>
      </c>
      <c r="S49" s="8">
        <f>FC_TRA_ROAD_P2W_E!S49+FC_TRA_ROAD_CAR_E!S49+FC_TRA_ROAD_BUS_E!S49+FC_TRA_ROAD_LCV_E!S49+FC_TRA_ROAD_HGV_E!S49</f>
        <v>0</v>
      </c>
      <c r="T49" s="8">
        <f>FC_TRA_ROAD_P2W_E!T49+FC_TRA_ROAD_CAR_E!T49+FC_TRA_ROAD_BUS_E!T49+FC_TRA_ROAD_LCV_E!T49+FC_TRA_ROAD_HGV_E!T49</f>
        <v>0</v>
      </c>
      <c r="U49" s="8">
        <f>FC_TRA_ROAD_P2W_E!U49+FC_TRA_ROAD_CAR_E!U49+FC_TRA_ROAD_BUS_E!U49+FC_TRA_ROAD_LCV_E!U49+FC_TRA_ROAD_HGV_E!U49</f>
        <v>0</v>
      </c>
      <c r="V49" s="8">
        <f>FC_TRA_ROAD_P2W_E!V49+FC_TRA_ROAD_CAR_E!V49+FC_TRA_ROAD_BUS_E!V49+FC_TRA_ROAD_LCV_E!V49+FC_TRA_ROAD_HGV_E!V49</f>
        <v>0</v>
      </c>
      <c r="W49" s="8">
        <f>FC_TRA_ROAD_P2W_E!W49+FC_TRA_ROAD_CAR_E!W49+FC_TRA_ROAD_BUS_E!W49+FC_TRA_ROAD_LCV_E!W49+FC_TRA_ROAD_HGV_E!W49</f>
        <v>0</v>
      </c>
      <c r="X49" s="8">
        <f>FC_TRA_ROAD_P2W_E!X49+FC_TRA_ROAD_CAR_E!X49+FC_TRA_ROAD_BUS_E!X49+FC_TRA_ROAD_LCV_E!X49+FC_TRA_ROAD_HGV_E!X49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FC_TRA_ROAD_P2W_E!C50+FC_TRA_ROAD_CAR_E!C50+FC_TRA_ROAD_BUS_E!C50+FC_TRA_ROAD_LCV_E!C50+FC_TRA_ROAD_HGV_E!C50</f>
        <v>0</v>
      </c>
      <c r="D50" s="8">
        <f>FC_TRA_ROAD_P2W_E!D50+FC_TRA_ROAD_CAR_E!D50+FC_TRA_ROAD_BUS_E!D50+FC_TRA_ROAD_LCV_E!D50+FC_TRA_ROAD_HGV_E!D50</f>
        <v>0</v>
      </c>
      <c r="E50" s="8">
        <f>FC_TRA_ROAD_P2W_E!E50+FC_TRA_ROAD_CAR_E!E50+FC_TRA_ROAD_BUS_E!E50+FC_TRA_ROAD_LCV_E!E50+FC_TRA_ROAD_HGV_E!E50</f>
        <v>0</v>
      </c>
      <c r="F50" s="8">
        <f>FC_TRA_ROAD_P2W_E!F50+FC_TRA_ROAD_CAR_E!F50+FC_TRA_ROAD_BUS_E!F50+FC_TRA_ROAD_LCV_E!F50+FC_TRA_ROAD_HGV_E!F50</f>
        <v>0</v>
      </c>
      <c r="G50" s="8">
        <f>FC_TRA_ROAD_P2W_E!G50+FC_TRA_ROAD_CAR_E!G50+FC_TRA_ROAD_BUS_E!G50+FC_TRA_ROAD_LCV_E!G50+FC_TRA_ROAD_HGV_E!G50</f>
        <v>0</v>
      </c>
      <c r="H50" s="8">
        <f>FC_TRA_ROAD_P2W_E!H50+FC_TRA_ROAD_CAR_E!H50+FC_TRA_ROAD_BUS_E!H50+FC_TRA_ROAD_LCV_E!H50+FC_TRA_ROAD_HGV_E!H50</f>
        <v>0</v>
      </c>
      <c r="I50" s="8">
        <f>FC_TRA_ROAD_P2W_E!I50+FC_TRA_ROAD_CAR_E!I50+FC_TRA_ROAD_BUS_E!I50+FC_TRA_ROAD_LCV_E!I50+FC_TRA_ROAD_HGV_E!I50</f>
        <v>0</v>
      </c>
      <c r="J50" s="8">
        <f>FC_TRA_ROAD_P2W_E!J50+FC_TRA_ROAD_CAR_E!J50+FC_TRA_ROAD_BUS_E!J50+FC_TRA_ROAD_LCV_E!J50+FC_TRA_ROAD_HGV_E!J50</f>
        <v>0</v>
      </c>
      <c r="K50" s="8">
        <f>FC_TRA_ROAD_P2W_E!K50+FC_TRA_ROAD_CAR_E!K50+FC_TRA_ROAD_BUS_E!K50+FC_TRA_ROAD_LCV_E!K50+FC_TRA_ROAD_HGV_E!K50</f>
        <v>0</v>
      </c>
      <c r="L50" s="8">
        <f>FC_TRA_ROAD_P2W_E!L50+FC_TRA_ROAD_CAR_E!L50+FC_TRA_ROAD_BUS_E!L50+FC_TRA_ROAD_LCV_E!L50+FC_TRA_ROAD_HGV_E!L50</f>
        <v>0</v>
      </c>
      <c r="M50" s="8">
        <f>FC_TRA_ROAD_P2W_E!M50+FC_TRA_ROAD_CAR_E!M50+FC_TRA_ROAD_BUS_E!M50+FC_TRA_ROAD_LCV_E!M50+FC_TRA_ROAD_HGV_E!M50</f>
        <v>0</v>
      </c>
      <c r="N50" s="8">
        <f>FC_TRA_ROAD_P2W_E!N50+FC_TRA_ROAD_CAR_E!N50+FC_TRA_ROAD_BUS_E!N50+FC_TRA_ROAD_LCV_E!N50+FC_TRA_ROAD_HGV_E!N50</f>
        <v>0</v>
      </c>
      <c r="O50" s="8">
        <f>FC_TRA_ROAD_P2W_E!O50+FC_TRA_ROAD_CAR_E!O50+FC_TRA_ROAD_BUS_E!O50+FC_TRA_ROAD_LCV_E!O50+FC_TRA_ROAD_HGV_E!O50</f>
        <v>0</v>
      </c>
      <c r="P50" s="8">
        <f>FC_TRA_ROAD_P2W_E!P50+FC_TRA_ROAD_CAR_E!P50+FC_TRA_ROAD_BUS_E!P50+FC_TRA_ROAD_LCV_E!P50+FC_TRA_ROAD_HGV_E!P50</f>
        <v>0</v>
      </c>
      <c r="Q50" s="8">
        <f>FC_TRA_ROAD_P2W_E!Q50+FC_TRA_ROAD_CAR_E!Q50+FC_TRA_ROAD_BUS_E!Q50+FC_TRA_ROAD_LCV_E!Q50+FC_TRA_ROAD_HGV_E!Q50</f>
        <v>0</v>
      </c>
      <c r="R50" s="8">
        <f>FC_TRA_ROAD_P2W_E!R50+FC_TRA_ROAD_CAR_E!R50+FC_TRA_ROAD_BUS_E!R50+FC_TRA_ROAD_LCV_E!R50+FC_TRA_ROAD_HGV_E!R50</f>
        <v>0</v>
      </c>
      <c r="S50" s="8">
        <f>FC_TRA_ROAD_P2W_E!S50+FC_TRA_ROAD_CAR_E!S50+FC_TRA_ROAD_BUS_E!S50+FC_TRA_ROAD_LCV_E!S50+FC_TRA_ROAD_HGV_E!S50</f>
        <v>0</v>
      </c>
      <c r="T50" s="8">
        <f>FC_TRA_ROAD_P2W_E!T50+FC_TRA_ROAD_CAR_E!T50+FC_TRA_ROAD_BUS_E!T50+FC_TRA_ROAD_LCV_E!T50+FC_TRA_ROAD_HGV_E!T50</f>
        <v>0</v>
      </c>
      <c r="U50" s="8">
        <f>FC_TRA_ROAD_P2W_E!U50+FC_TRA_ROAD_CAR_E!U50+FC_TRA_ROAD_BUS_E!U50+FC_TRA_ROAD_LCV_E!U50+FC_TRA_ROAD_HGV_E!U50</f>
        <v>0</v>
      </c>
      <c r="V50" s="8">
        <f>FC_TRA_ROAD_P2W_E!V50+FC_TRA_ROAD_CAR_E!V50+FC_TRA_ROAD_BUS_E!V50+FC_TRA_ROAD_LCV_E!V50+FC_TRA_ROAD_HGV_E!V50</f>
        <v>0</v>
      </c>
      <c r="W50" s="8">
        <f>FC_TRA_ROAD_P2W_E!W50+FC_TRA_ROAD_CAR_E!W50+FC_TRA_ROAD_BUS_E!W50+FC_TRA_ROAD_LCV_E!W50+FC_TRA_ROAD_HGV_E!W50</f>
        <v>0</v>
      </c>
      <c r="X50" s="8">
        <f>FC_TRA_ROAD_P2W_E!X50+FC_TRA_ROAD_CAR_E!X50+FC_TRA_ROAD_BUS_E!X50+FC_TRA_ROAD_LCV_E!X50+FC_TRA_ROAD_HGV_E!X50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FC_TRA_ROAD_P2W_E!C51+FC_TRA_ROAD_CAR_E!C51+FC_TRA_ROAD_BUS_E!C51+FC_TRA_ROAD_LCV_E!C51+FC_TRA_ROAD_HGV_E!C51</f>
        <v>0</v>
      </c>
      <c r="D51" s="27">
        <f>FC_TRA_ROAD_P2W_E!D51+FC_TRA_ROAD_CAR_E!D51+FC_TRA_ROAD_BUS_E!D51+FC_TRA_ROAD_LCV_E!D51+FC_TRA_ROAD_HGV_E!D51</f>
        <v>0</v>
      </c>
      <c r="E51" s="27">
        <f>FC_TRA_ROAD_P2W_E!E51+FC_TRA_ROAD_CAR_E!E51+FC_TRA_ROAD_BUS_E!E51+FC_TRA_ROAD_LCV_E!E51+FC_TRA_ROAD_HGV_E!E51</f>
        <v>0</v>
      </c>
      <c r="F51" s="27">
        <f>FC_TRA_ROAD_P2W_E!F51+FC_TRA_ROAD_CAR_E!F51+FC_TRA_ROAD_BUS_E!F51+FC_TRA_ROAD_LCV_E!F51+FC_TRA_ROAD_HGV_E!F51</f>
        <v>0</v>
      </c>
      <c r="G51" s="27">
        <f>FC_TRA_ROAD_P2W_E!G51+FC_TRA_ROAD_CAR_E!G51+FC_TRA_ROAD_BUS_E!G51+FC_TRA_ROAD_LCV_E!G51+FC_TRA_ROAD_HGV_E!G51</f>
        <v>0</v>
      </c>
      <c r="H51" s="27">
        <f>FC_TRA_ROAD_P2W_E!H51+FC_TRA_ROAD_CAR_E!H51+FC_TRA_ROAD_BUS_E!H51+FC_TRA_ROAD_LCV_E!H51+FC_TRA_ROAD_HGV_E!H51</f>
        <v>0</v>
      </c>
      <c r="I51" s="27">
        <f>FC_TRA_ROAD_P2W_E!I51+FC_TRA_ROAD_CAR_E!I51+FC_TRA_ROAD_BUS_E!I51+FC_TRA_ROAD_LCV_E!I51+FC_TRA_ROAD_HGV_E!I51</f>
        <v>0</v>
      </c>
      <c r="J51" s="27">
        <f>FC_TRA_ROAD_P2W_E!J51+FC_TRA_ROAD_CAR_E!J51+FC_TRA_ROAD_BUS_E!J51+FC_TRA_ROAD_LCV_E!J51+FC_TRA_ROAD_HGV_E!J51</f>
        <v>0</v>
      </c>
      <c r="K51" s="27">
        <f>FC_TRA_ROAD_P2W_E!K51+FC_TRA_ROAD_CAR_E!K51+FC_TRA_ROAD_BUS_E!K51+FC_TRA_ROAD_LCV_E!K51+FC_TRA_ROAD_HGV_E!K51</f>
        <v>0</v>
      </c>
      <c r="L51" s="27">
        <f>FC_TRA_ROAD_P2W_E!L51+FC_TRA_ROAD_CAR_E!L51+FC_TRA_ROAD_BUS_E!L51+FC_TRA_ROAD_LCV_E!L51+FC_TRA_ROAD_HGV_E!L51</f>
        <v>0</v>
      </c>
      <c r="M51" s="27">
        <f>FC_TRA_ROAD_P2W_E!M51+FC_TRA_ROAD_CAR_E!M51+FC_TRA_ROAD_BUS_E!M51+FC_TRA_ROAD_LCV_E!M51+FC_TRA_ROAD_HGV_E!M51</f>
        <v>0</v>
      </c>
      <c r="N51" s="27">
        <f>FC_TRA_ROAD_P2W_E!N51+FC_TRA_ROAD_CAR_E!N51+FC_TRA_ROAD_BUS_E!N51+FC_TRA_ROAD_LCV_E!N51+FC_TRA_ROAD_HGV_E!N51</f>
        <v>0</v>
      </c>
      <c r="O51" s="27">
        <f>FC_TRA_ROAD_P2W_E!O51+FC_TRA_ROAD_CAR_E!O51+FC_TRA_ROAD_BUS_E!O51+FC_TRA_ROAD_LCV_E!O51+FC_TRA_ROAD_HGV_E!O51</f>
        <v>0</v>
      </c>
      <c r="P51" s="27">
        <f>FC_TRA_ROAD_P2W_E!P51+FC_TRA_ROAD_CAR_E!P51+FC_TRA_ROAD_BUS_E!P51+FC_TRA_ROAD_LCV_E!P51+FC_TRA_ROAD_HGV_E!P51</f>
        <v>0</v>
      </c>
      <c r="Q51" s="27">
        <f>FC_TRA_ROAD_P2W_E!Q51+FC_TRA_ROAD_CAR_E!Q51+FC_TRA_ROAD_BUS_E!Q51+FC_TRA_ROAD_LCV_E!Q51+FC_TRA_ROAD_HGV_E!Q51</f>
        <v>0</v>
      </c>
      <c r="R51" s="27">
        <f>FC_TRA_ROAD_P2W_E!R51+FC_TRA_ROAD_CAR_E!R51+FC_TRA_ROAD_BUS_E!R51+FC_TRA_ROAD_LCV_E!R51+FC_TRA_ROAD_HGV_E!R51</f>
        <v>0</v>
      </c>
      <c r="S51" s="27">
        <f>FC_TRA_ROAD_P2W_E!S51+FC_TRA_ROAD_CAR_E!S51+FC_TRA_ROAD_BUS_E!S51+FC_TRA_ROAD_LCV_E!S51+FC_TRA_ROAD_HGV_E!S51</f>
        <v>0</v>
      </c>
      <c r="T51" s="27">
        <f>FC_TRA_ROAD_P2W_E!T51+FC_TRA_ROAD_CAR_E!T51+FC_TRA_ROAD_BUS_E!T51+FC_TRA_ROAD_LCV_E!T51+FC_TRA_ROAD_HGV_E!T51</f>
        <v>0</v>
      </c>
      <c r="U51" s="27">
        <f>FC_TRA_ROAD_P2W_E!U51+FC_TRA_ROAD_CAR_E!U51+FC_TRA_ROAD_BUS_E!U51+FC_TRA_ROAD_LCV_E!U51+FC_TRA_ROAD_HGV_E!U51</f>
        <v>0</v>
      </c>
      <c r="V51" s="27">
        <f>FC_TRA_ROAD_P2W_E!V51+FC_TRA_ROAD_CAR_E!V51+FC_TRA_ROAD_BUS_E!V51+FC_TRA_ROAD_LCV_E!V51+FC_TRA_ROAD_HGV_E!V51</f>
        <v>0</v>
      </c>
      <c r="W51" s="27">
        <f>FC_TRA_ROAD_P2W_E!W51+FC_TRA_ROAD_CAR_E!W51+FC_TRA_ROAD_BUS_E!W51+FC_TRA_ROAD_LCV_E!W51+FC_TRA_ROAD_HGV_E!W51</f>
        <v>0</v>
      </c>
      <c r="X51" s="27">
        <f>FC_TRA_ROAD_P2W_E!X51+FC_TRA_ROAD_CAR_E!X51+FC_TRA_ROAD_BUS_E!X51+FC_TRA_ROAD_LCV_E!X51+FC_TRA_ROAD_HGV_E!X51</f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W52" si="27">SUM(C53:C54)</f>
        <v>0</v>
      </c>
      <c r="D52" s="27">
        <f t="shared" si="27"/>
        <v>0</v>
      </c>
      <c r="E52" s="27">
        <f t="shared" si="27"/>
        <v>0</v>
      </c>
      <c r="F52" s="27">
        <f t="shared" si="27"/>
        <v>0</v>
      </c>
      <c r="G52" s="27">
        <f t="shared" si="27"/>
        <v>0</v>
      </c>
      <c r="H52" s="27">
        <f t="shared" si="27"/>
        <v>0</v>
      </c>
      <c r="I52" s="27">
        <f t="shared" si="27"/>
        <v>0</v>
      </c>
      <c r="J52" s="27">
        <f t="shared" si="27"/>
        <v>0</v>
      </c>
      <c r="K52" s="27">
        <f t="shared" si="27"/>
        <v>0</v>
      </c>
      <c r="L52" s="27">
        <f t="shared" si="27"/>
        <v>0</v>
      </c>
      <c r="M52" s="27">
        <f t="shared" si="27"/>
        <v>0</v>
      </c>
      <c r="N52" s="27">
        <f t="shared" si="27"/>
        <v>0</v>
      </c>
      <c r="O52" s="27">
        <f t="shared" si="27"/>
        <v>0</v>
      </c>
      <c r="P52" s="27">
        <f t="shared" si="27"/>
        <v>0</v>
      </c>
      <c r="Q52" s="27">
        <f t="shared" si="27"/>
        <v>0</v>
      </c>
      <c r="R52" s="27">
        <f t="shared" si="27"/>
        <v>0</v>
      </c>
      <c r="S52" s="27">
        <f t="shared" si="27"/>
        <v>0</v>
      </c>
      <c r="T52" s="27">
        <f t="shared" si="27"/>
        <v>0</v>
      </c>
      <c r="U52" s="27">
        <f t="shared" si="27"/>
        <v>0</v>
      </c>
      <c r="V52" s="27">
        <f t="shared" si="27"/>
        <v>0</v>
      </c>
      <c r="W52" s="27">
        <f t="shared" si="27"/>
        <v>0</v>
      </c>
      <c r="X52" s="27">
        <f t="shared" ref="X52" si="28">SUM(X53:X54)</f>
        <v>0</v>
      </c>
    </row>
    <row r="53" spans="1:24" ht="11.25" customHeight="1" x14ac:dyDescent="0.2">
      <c r="A53" s="29" t="s">
        <v>116</v>
      </c>
      <c r="B53" s="7" t="s">
        <v>117</v>
      </c>
      <c r="C53" s="8">
        <f>FC_TRA_ROAD_P2W_E!C53+FC_TRA_ROAD_CAR_E!C53+FC_TRA_ROAD_BUS_E!C53+FC_TRA_ROAD_LCV_E!C53+FC_TRA_ROAD_HGV_E!C53</f>
        <v>0</v>
      </c>
      <c r="D53" s="8">
        <f>FC_TRA_ROAD_P2W_E!D53+FC_TRA_ROAD_CAR_E!D53+FC_TRA_ROAD_BUS_E!D53+FC_TRA_ROAD_LCV_E!D53+FC_TRA_ROAD_HGV_E!D53</f>
        <v>0</v>
      </c>
      <c r="E53" s="8">
        <f>FC_TRA_ROAD_P2W_E!E53+FC_TRA_ROAD_CAR_E!E53+FC_TRA_ROAD_BUS_E!E53+FC_TRA_ROAD_LCV_E!E53+FC_TRA_ROAD_HGV_E!E53</f>
        <v>0</v>
      </c>
      <c r="F53" s="8">
        <f>FC_TRA_ROAD_P2W_E!F53+FC_TRA_ROAD_CAR_E!F53+FC_TRA_ROAD_BUS_E!F53+FC_TRA_ROAD_LCV_E!F53+FC_TRA_ROAD_HGV_E!F53</f>
        <v>0</v>
      </c>
      <c r="G53" s="8">
        <f>FC_TRA_ROAD_P2W_E!G53+FC_TRA_ROAD_CAR_E!G53+FC_TRA_ROAD_BUS_E!G53+FC_TRA_ROAD_LCV_E!G53+FC_TRA_ROAD_HGV_E!G53</f>
        <v>0</v>
      </c>
      <c r="H53" s="8">
        <f>FC_TRA_ROAD_P2W_E!H53+FC_TRA_ROAD_CAR_E!H53+FC_TRA_ROAD_BUS_E!H53+FC_TRA_ROAD_LCV_E!H53+FC_TRA_ROAD_HGV_E!H53</f>
        <v>0</v>
      </c>
      <c r="I53" s="8">
        <f>FC_TRA_ROAD_P2W_E!I53+FC_TRA_ROAD_CAR_E!I53+FC_TRA_ROAD_BUS_E!I53+FC_TRA_ROAD_LCV_E!I53+FC_TRA_ROAD_HGV_E!I53</f>
        <v>0</v>
      </c>
      <c r="J53" s="8">
        <f>FC_TRA_ROAD_P2W_E!J53+FC_TRA_ROAD_CAR_E!J53+FC_TRA_ROAD_BUS_E!J53+FC_TRA_ROAD_LCV_E!J53+FC_TRA_ROAD_HGV_E!J53</f>
        <v>0</v>
      </c>
      <c r="K53" s="8">
        <f>FC_TRA_ROAD_P2W_E!K53+FC_TRA_ROAD_CAR_E!K53+FC_TRA_ROAD_BUS_E!K53+FC_TRA_ROAD_LCV_E!K53+FC_TRA_ROAD_HGV_E!K53</f>
        <v>0</v>
      </c>
      <c r="L53" s="8">
        <f>FC_TRA_ROAD_P2W_E!L53+FC_TRA_ROAD_CAR_E!L53+FC_TRA_ROAD_BUS_E!L53+FC_TRA_ROAD_LCV_E!L53+FC_TRA_ROAD_HGV_E!L53</f>
        <v>0</v>
      </c>
      <c r="M53" s="8">
        <f>FC_TRA_ROAD_P2W_E!M53+FC_TRA_ROAD_CAR_E!M53+FC_TRA_ROAD_BUS_E!M53+FC_TRA_ROAD_LCV_E!M53+FC_TRA_ROAD_HGV_E!M53</f>
        <v>0</v>
      </c>
      <c r="N53" s="8">
        <f>FC_TRA_ROAD_P2W_E!N53+FC_TRA_ROAD_CAR_E!N53+FC_TRA_ROAD_BUS_E!N53+FC_TRA_ROAD_LCV_E!N53+FC_TRA_ROAD_HGV_E!N53</f>
        <v>0</v>
      </c>
      <c r="O53" s="8">
        <f>FC_TRA_ROAD_P2W_E!O53+FC_TRA_ROAD_CAR_E!O53+FC_TRA_ROAD_BUS_E!O53+FC_TRA_ROAD_LCV_E!O53+FC_TRA_ROAD_HGV_E!O53</f>
        <v>0</v>
      </c>
      <c r="P53" s="8">
        <f>FC_TRA_ROAD_P2W_E!P53+FC_TRA_ROAD_CAR_E!P53+FC_TRA_ROAD_BUS_E!P53+FC_TRA_ROAD_LCV_E!P53+FC_TRA_ROAD_HGV_E!P53</f>
        <v>0</v>
      </c>
      <c r="Q53" s="8">
        <f>FC_TRA_ROAD_P2W_E!Q53+FC_TRA_ROAD_CAR_E!Q53+FC_TRA_ROAD_BUS_E!Q53+FC_TRA_ROAD_LCV_E!Q53+FC_TRA_ROAD_HGV_E!Q53</f>
        <v>0</v>
      </c>
      <c r="R53" s="8">
        <f>FC_TRA_ROAD_P2W_E!R53+FC_TRA_ROAD_CAR_E!R53+FC_TRA_ROAD_BUS_E!R53+FC_TRA_ROAD_LCV_E!R53+FC_TRA_ROAD_HGV_E!R53</f>
        <v>0</v>
      </c>
      <c r="S53" s="8">
        <f>FC_TRA_ROAD_P2W_E!S53+FC_TRA_ROAD_CAR_E!S53+FC_TRA_ROAD_BUS_E!S53+FC_TRA_ROAD_LCV_E!S53+FC_TRA_ROAD_HGV_E!S53</f>
        <v>0</v>
      </c>
      <c r="T53" s="8">
        <f>FC_TRA_ROAD_P2W_E!T53+FC_TRA_ROAD_CAR_E!T53+FC_TRA_ROAD_BUS_E!T53+FC_TRA_ROAD_LCV_E!T53+FC_TRA_ROAD_HGV_E!T53</f>
        <v>0</v>
      </c>
      <c r="U53" s="8">
        <f>FC_TRA_ROAD_P2W_E!U53+FC_TRA_ROAD_CAR_E!U53+FC_TRA_ROAD_BUS_E!U53+FC_TRA_ROAD_LCV_E!U53+FC_TRA_ROAD_HGV_E!U53</f>
        <v>0</v>
      </c>
      <c r="V53" s="8">
        <f>FC_TRA_ROAD_P2W_E!V53+FC_TRA_ROAD_CAR_E!V53+FC_TRA_ROAD_BUS_E!V53+FC_TRA_ROAD_LCV_E!V53+FC_TRA_ROAD_HGV_E!V53</f>
        <v>0</v>
      </c>
      <c r="W53" s="8">
        <f>FC_TRA_ROAD_P2W_E!W53+FC_TRA_ROAD_CAR_E!W53+FC_TRA_ROAD_BUS_E!W53+FC_TRA_ROAD_LCV_E!W53+FC_TRA_ROAD_HGV_E!W53</f>
        <v>0</v>
      </c>
      <c r="X53" s="8">
        <f>FC_TRA_ROAD_P2W_E!X53+FC_TRA_ROAD_CAR_E!X53+FC_TRA_ROAD_BUS_E!X53+FC_TRA_ROAD_LCV_E!X53+FC_TRA_ROAD_HGV_E!X53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FC_TRA_ROAD_P2W_E!C54+FC_TRA_ROAD_CAR_E!C54+FC_TRA_ROAD_BUS_E!C54+FC_TRA_ROAD_LCV_E!C54+FC_TRA_ROAD_HGV_E!C54</f>
        <v>0</v>
      </c>
      <c r="D54" s="45">
        <f>FC_TRA_ROAD_P2W_E!D54+FC_TRA_ROAD_CAR_E!D54+FC_TRA_ROAD_BUS_E!D54+FC_TRA_ROAD_LCV_E!D54+FC_TRA_ROAD_HGV_E!D54</f>
        <v>0</v>
      </c>
      <c r="E54" s="45">
        <f>FC_TRA_ROAD_P2W_E!E54+FC_TRA_ROAD_CAR_E!E54+FC_TRA_ROAD_BUS_E!E54+FC_TRA_ROAD_LCV_E!E54+FC_TRA_ROAD_HGV_E!E54</f>
        <v>0</v>
      </c>
      <c r="F54" s="45">
        <f>FC_TRA_ROAD_P2W_E!F54+FC_TRA_ROAD_CAR_E!F54+FC_TRA_ROAD_BUS_E!F54+FC_TRA_ROAD_LCV_E!F54+FC_TRA_ROAD_HGV_E!F54</f>
        <v>0</v>
      </c>
      <c r="G54" s="45">
        <f>FC_TRA_ROAD_P2W_E!G54+FC_TRA_ROAD_CAR_E!G54+FC_TRA_ROAD_BUS_E!G54+FC_TRA_ROAD_LCV_E!G54+FC_TRA_ROAD_HGV_E!G54</f>
        <v>0</v>
      </c>
      <c r="H54" s="45">
        <f>FC_TRA_ROAD_P2W_E!H54+FC_TRA_ROAD_CAR_E!H54+FC_TRA_ROAD_BUS_E!H54+FC_TRA_ROAD_LCV_E!H54+FC_TRA_ROAD_HGV_E!H54</f>
        <v>0</v>
      </c>
      <c r="I54" s="45">
        <f>FC_TRA_ROAD_P2W_E!I54+FC_TRA_ROAD_CAR_E!I54+FC_TRA_ROAD_BUS_E!I54+FC_TRA_ROAD_LCV_E!I54+FC_TRA_ROAD_HGV_E!I54</f>
        <v>0</v>
      </c>
      <c r="J54" s="45">
        <f>FC_TRA_ROAD_P2W_E!J54+FC_TRA_ROAD_CAR_E!J54+FC_TRA_ROAD_BUS_E!J54+FC_TRA_ROAD_LCV_E!J54+FC_TRA_ROAD_HGV_E!J54</f>
        <v>0</v>
      </c>
      <c r="K54" s="45">
        <f>FC_TRA_ROAD_P2W_E!K54+FC_TRA_ROAD_CAR_E!K54+FC_TRA_ROAD_BUS_E!K54+FC_TRA_ROAD_LCV_E!K54+FC_TRA_ROAD_HGV_E!K54</f>
        <v>0</v>
      </c>
      <c r="L54" s="45">
        <f>FC_TRA_ROAD_P2W_E!L54+FC_TRA_ROAD_CAR_E!L54+FC_TRA_ROAD_BUS_E!L54+FC_TRA_ROAD_LCV_E!L54+FC_TRA_ROAD_HGV_E!L54</f>
        <v>0</v>
      </c>
      <c r="M54" s="45">
        <f>FC_TRA_ROAD_P2W_E!M54+FC_TRA_ROAD_CAR_E!M54+FC_TRA_ROAD_BUS_E!M54+FC_TRA_ROAD_LCV_E!M54+FC_TRA_ROAD_HGV_E!M54</f>
        <v>0</v>
      </c>
      <c r="N54" s="45">
        <f>FC_TRA_ROAD_P2W_E!N54+FC_TRA_ROAD_CAR_E!N54+FC_TRA_ROAD_BUS_E!N54+FC_TRA_ROAD_LCV_E!N54+FC_TRA_ROAD_HGV_E!N54</f>
        <v>0</v>
      </c>
      <c r="O54" s="45">
        <f>FC_TRA_ROAD_P2W_E!O54+FC_TRA_ROAD_CAR_E!O54+FC_TRA_ROAD_BUS_E!O54+FC_TRA_ROAD_LCV_E!O54+FC_TRA_ROAD_HGV_E!O54</f>
        <v>0</v>
      </c>
      <c r="P54" s="45">
        <f>FC_TRA_ROAD_P2W_E!P54+FC_TRA_ROAD_CAR_E!P54+FC_TRA_ROAD_BUS_E!P54+FC_TRA_ROAD_LCV_E!P54+FC_TRA_ROAD_HGV_E!P54</f>
        <v>0</v>
      </c>
      <c r="Q54" s="45">
        <f>FC_TRA_ROAD_P2W_E!Q54+FC_TRA_ROAD_CAR_E!Q54+FC_TRA_ROAD_BUS_E!Q54+FC_TRA_ROAD_LCV_E!Q54+FC_TRA_ROAD_HGV_E!Q54</f>
        <v>0</v>
      </c>
      <c r="R54" s="45">
        <f>FC_TRA_ROAD_P2W_E!R54+FC_TRA_ROAD_CAR_E!R54+FC_TRA_ROAD_BUS_E!R54+FC_TRA_ROAD_LCV_E!R54+FC_TRA_ROAD_HGV_E!R54</f>
        <v>0</v>
      </c>
      <c r="S54" s="45">
        <f>FC_TRA_ROAD_P2W_E!S54+FC_TRA_ROAD_CAR_E!S54+FC_TRA_ROAD_BUS_E!S54+FC_TRA_ROAD_LCV_E!S54+FC_TRA_ROAD_HGV_E!S54</f>
        <v>0</v>
      </c>
      <c r="T54" s="45">
        <f>FC_TRA_ROAD_P2W_E!T54+FC_TRA_ROAD_CAR_E!T54+FC_TRA_ROAD_BUS_E!T54+FC_TRA_ROAD_LCV_E!T54+FC_TRA_ROAD_HGV_E!T54</f>
        <v>0</v>
      </c>
      <c r="U54" s="45">
        <f>FC_TRA_ROAD_P2W_E!U54+FC_TRA_ROAD_CAR_E!U54+FC_TRA_ROAD_BUS_E!U54+FC_TRA_ROAD_LCV_E!U54+FC_TRA_ROAD_HGV_E!U54</f>
        <v>0</v>
      </c>
      <c r="V54" s="45">
        <f>FC_TRA_ROAD_P2W_E!V54+FC_TRA_ROAD_CAR_E!V54+FC_TRA_ROAD_BUS_E!V54+FC_TRA_ROAD_LCV_E!V54+FC_TRA_ROAD_HGV_E!V54</f>
        <v>0</v>
      </c>
      <c r="W54" s="45">
        <f>FC_TRA_ROAD_P2W_E!W54+FC_TRA_ROAD_CAR_E!W54+FC_TRA_ROAD_BUS_E!W54+FC_TRA_ROAD_LCV_E!W54+FC_TRA_ROAD_HGV_E!W54</f>
        <v>0</v>
      </c>
      <c r="X54" s="45">
        <f>FC_TRA_ROAD_P2W_E!X54+FC_TRA_ROAD_CAR_E!X54+FC_TRA_ROAD_BUS_E!X54+FC_TRA_ROAD_LCV_E!X54+FC_TRA_ROAD_HGV_E!X54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9">SUM(C62:C72)</f>
        <v>0</v>
      </c>
      <c r="D61" s="49">
        <f t="shared" si="29"/>
        <v>0</v>
      </c>
      <c r="E61" s="49">
        <f t="shared" si="29"/>
        <v>0</v>
      </c>
      <c r="F61" s="49">
        <f t="shared" si="29"/>
        <v>0</v>
      </c>
      <c r="G61" s="49">
        <f t="shared" si="29"/>
        <v>0</v>
      </c>
      <c r="H61" s="49">
        <f t="shared" si="29"/>
        <v>0</v>
      </c>
      <c r="I61" s="49">
        <f t="shared" si="29"/>
        <v>0</v>
      </c>
      <c r="J61" s="49">
        <f t="shared" si="29"/>
        <v>2.6196566400000001</v>
      </c>
      <c r="K61" s="49">
        <f t="shared" si="29"/>
        <v>41.913486720000002</v>
      </c>
      <c r="L61" s="49">
        <f t="shared" si="29"/>
        <v>44.533143359999983</v>
      </c>
      <c r="M61" s="49">
        <f t="shared" si="29"/>
        <v>44.533143359999983</v>
      </c>
      <c r="N61" s="49">
        <f t="shared" si="29"/>
        <v>47.152799999999999</v>
      </c>
      <c r="O61" s="49">
        <f t="shared" si="29"/>
        <v>47.152799999999999</v>
      </c>
      <c r="P61" s="49">
        <f t="shared" si="29"/>
        <v>44.533143359999983</v>
      </c>
      <c r="Q61" s="49">
        <f t="shared" si="29"/>
        <v>28.815713279999997</v>
      </c>
      <c r="R61" s="49">
        <f t="shared" si="29"/>
        <v>28.815713279999997</v>
      </c>
      <c r="S61" s="49">
        <f t="shared" si="29"/>
        <v>26.196056640000002</v>
      </c>
      <c r="T61" s="49">
        <f t="shared" si="29"/>
        <v>25.40236032</v>
      </c>
      <c r="U61" s="49">
        <f t="shared" si="29"/>
        <v>26.531223840000003</v>
      </c>
      <c r="V61" s="49">
        <f t="shared" si="29"/>
        <v>31.833492479999993</v>
      </c>
      <c r="W61" s="49">
        <f t="shared" si="29"/>
        <v>73.240787520000012</v>
      </c>
      <c r="X61" s="49">
        <f t="shared" si="29"/>
        <v>72.039028320000014</v>
      </c>
    </row>
    <row r="62" spans="1:24" ht="11.25" customHeight="1" x14ac:dyDescent="0.2">
      <c r="A62" s="50" t="s">
        <v>92</v>
      </c>
      <c r="B62" s="51" t="s">
        <v>93</v>
      </c>
      <c r="C62" s="52">
        <f>FC_TRA_ROAD_P2W_E!C62+FC_TRA_ROAD_CAR_E!C62+FC_TRA_ROAD_BUS_E!C62+FC_TRA_ROAD_LCV_E!C62+FC_TRA_ROAD_HGV_E!C62</f>
        <v>0</v>
      </c>
      <c r="D62" s="52">
        <f>FC_TRA_ROAD_P2W_E!D62+FC_TRA_ROAD_CAR_E!D62+FC_TRA_ROAD_BUS_E!D62+FC_TRA_ROAD_LCV_E!D62+FC_TRA_ROAD_HGV_E!D62</f>
        <v>0</v>
      </c>
      <c r="E62" s="52">
        <f>FC_TRA_ROAD_P2W_E!E62+FC_TRA_ROAD_CAR_E!E62+FC_TRA_ROAD_BUS_E!E62+FC_TRA_ROAD_LCV_E!E62+FC_TRA_ROAD_HGV_E!E62</f>
        <v>0</v>
      </c>
      <c r="F62" s="52">
        <f>FC_TRA_ROAD_P2W_E!F62+FC_TRA_ROAD_CAR_E!F62+FC_TRA_ROAD_BUS_E!F62+FC_TRA_ROAD_LCV_E!F62+FC_TRA_ROAD_HGV_E!F62</f>
        <v>0</v>
      </c>
      <c r="G62" s="52">
        <f>FC_TRA_ROAD_P2W_E!G62+FC_TRA_ROAD_CAR_E!G62+FC_TRA_ROAD_BUS_E!G62+FC_TRA_ROAD_LCV_E!G62+FC_TRA_ROAD_HGV_E!G62</f>
        <v>0</v>
      </c>
      <c r="H62" s="52">
        <f>FC_TRA_ROAD_P2W_E!H62+FC_TRA_ROAD_CAR_E!H62+FC_TRA_ROAD_BUS_E!H62+FC_TRA_ROAD_LCV_E!H62+FC_TRA_ROAD_HGV_E!H62</f>
        <v>0</v>
      </c>
      <c r="I62" s="52">
        <f>FC_TRA_ROAD_P2W_E!I62+FC_TRA_ROAD_CAR_E!I62+FC_TRA_ROAD_BUS_E!I62+FC_TRA_ROAD_LCV_E!I62+FC_TRA_ROAD_HGV_E!I62</f>
        <v>0</v>
      </c>
      <c r="J62" s="52">
        <f>FC_TRA_ROAD_P2W_E!J62+FC_TRA_ROAD_CAR_E!J62+FC_TRA_ROAD_BUS_E!J62+FC_TRA_ROAD_LCV_E!J62+FC_TRA_ROAD_HGV_E!J62</f>
        <v>0</v>
      </c>
      <c r="K62" s="52">
        <f>FC_TRA_ROAD_P2W_E!K62+FC_TRA_ROAD_CAR_E!K62+FC_TRA_ROAD_BUS_E!K62+FC_TRA_ROAD_LCV_E!K62+FC_TRA_ROAD_HGV_E!K62</f>
        <v>0</v>
      </c>
      <c r="L62" s="52">
        <f>FC_TRA_ROAD_P2W_E!L62+FC_TRA_ROAD_CAR_E!L62+FC_TRA_ROAD_BUS_E!L62+FC_TRA_ROAD_LCV_E!L62+FC_TRA_ROAD_HGV_E!L62</f>
        <v>0</v>
      </c>
      <c r="M62" s="52">
        <f>FC_TRA_ROAD_P2W_E!M62+FC_TRA_ROAD_CAR_E!M62+FC_TRA_ROAD_BUS_E!M62+FC_TRA_ROAD_LCV_E!M62+FC_TRA_ROAD_HGV_E!M62</f>
        <v>0</v>
      </c>
      <c r="N62" s="52">
        <f>FC_TRA_ROAD_P2W_E!N62+FC_TRA_ROAD_CAR_E!N62+FC_TRA_ROAD_BUS_E!N62+FC_TRA_ROAD_LCV_E!N62+FC_TRA_ROAD_HGV_E!N62</f>
        <v>0</v>
      </c>
      <c r="O62" s="52">
        <f>FC_TRA_ROAD_P2W_E!O62+FC_TRA_ROAD_CAR_E!O62+FC_TRA_ROAD_BUS_E!O62+FC_TRA_ROAD_LCV_E!O62+FC_TRA_ROAD_HGV_E!O62</f>
        <v>0</v>
      </c>
      <c r="P62" s="52">
        <f>FC_TRA_ROAD_P2W_E!P62+FC_TRA_ROAD_CAR_E!P62+FC_TRA_ROAD_BUS_E!P62+FC_TRA_ROAD_LCV_E!P62+FC_TRA_ROAD_HGV_E!P62</f>
        <v>0</v>
      </c>
      <c r="Q62" s="52">
        <f>FC_TRA_ROAD_P2W_E!Q62+FC_TRA_ROAD_CAR_E!Q62+FC_TRA_ROAD_BUS_E!Q62+FC_TRA_ROAD_LCV_E!Q62+FC_TRA_ROAD_HGV_E!Q62</f>
        <v>0</v>
      </c>
      <c r="R62" s="52">
        <f>FC_TRA_ROAD_P2W_E!R62+FC_TRA_ROAD_CAR_E!R62+FC_TRA_ROAD_BUS_E!R62+FC_TRA_ROAD_LCV_E!R62+FC_TRA_ROAD_HGV_E!R62</f>
        <v>0</v>
      </c>
      <c r="S62" s="52">
        <f>FC_TRA_ROAD_P2W_E!S62+FC_TRA_ROAD_CAR_E!S62+FC_TRA_ROAD_BUS_E!S62+FC_TRA_ROAD_LCV_E!S62+FC_TRA_ROAD_HGV_E!S62</f>
        <v>0</v>
      </c>
      <c r="T62" s="52">
        <f>FC_TRA_ROAD_P2W_E!T62+FC_TRA_ROAD_CAR_E!T62+FC_TRA_ROAD_BUS_E!T62+FC_TRA_ROAD_LCV_E!T62+FC_TRA_ROAD_HGV_E!T62</f>
        <v>0</v>
      </c>
      <c r="U62" s="52">
        <f>FC_TRA_ROAD_P2W_E!U62+FC_TRA_ROAD_CAR_E!U62+FC_TRA_ROAD_BUS_E!U62+FC_TRA_ROAD_LCV_E!U62+FC_TRA_ROAD_HGV_E!U62</f>
        <v>0</v>
      </c>
      <c r="V62" s="52">
        <f>FC_TRA_ROAD_P2W_E!V62+FC_TRA_ROAD_CAR_E!V62+FC_TRA_ROAD_BUS_E!V62+FC_TRA_ROAD_LCV_E!V62+FC_TRA_ROAD_HGV_E!V62</f>
        <v>0</v>
      </c>
      <c r="W62" s="52">
        <f>FC_TRA_ROAD_P2W_E!W62+FC_TRA_ROAD_CAR_E!W62+FC_TRA_ROAD_BUS_E!W62+FC_TRA_ROAD_LCV_E!W62+FC_TRA_ROAD_HGV_E!W62</f>
        <v>0</v>
      </c>
      <c r="X62" s="52">
        <f>FC_TRA_ROAD_P2W_E!X62+FC_TRA_ROAD_CAR_E!X62+FC_TRA_ROAD_BUS_E!X62+FC_TRA_ROAD_LCV_E!X62+FC_TRA_ROAD_HGV_E!X62</f>
        <v>0</v>
      </c>
    </row>
    <row r="63" spans="1:24" ht="11.25" customHeight="1" x14ac:dyDescent="0.2">
      <c r="A63" s="50" t="s">
        <v>94</v>
      </c>
      <c r="B63" s="51" t="s">
        <v>95</v>
      </c>
      <c r="C63" s="52">
        <f>FC_TRA_ROAD_P2W_E!C63+FC_TRA_ROAD_CAR_E!C63+FC_TRA_ROAD_BUS_E!C63+FC_TRA_ROAD_LCV_E!C63+FC_TRA_ROAD_HGV_E!C63</f>
        <v>0</v>
      </c>
      <c r="D63" s="52">
        <f>FC_TRA_ROAD_P2W_E!D63+FC_TRA_ROAD_CAR_E!D63+FC_TRA_ROAD_BUS_E!D63+FC_TRA_ROAD_LCV_E!D63+FC_TRA_ROAD_HGV_E!D63</f>
        <v>0</v>
      </c>
      <c r="E63" s="52">
        <f>FC_TRA_ROAD_P2W_E!E63+FC_TRA_ROAD_CAR_E!E63+FC_TRA_ROAD_BUS_E!E63+FC_TRA_ROAD_LCV_E!E63+FC_TRA_ROAD_HGV_E!E63</f>
        <v>0</v>
      </c>
      <c r="F63" s="52">
        <f>FC_TRA_ROAD_P2W_E!F63+FC_TRA_ROAD_CAR_E!F63+FC_TRA_ROAD_BUS_E!F63+FC_TRA_ROAD_LCV_E!F63+FC_TRA_ROAD_HGV_E!F63</f>
        <v>0</v>
      </c>
      <c r="G63" s="52">
        <f>FC_TRA_ROAD_P2W_E!G63+FC_TRA_ROAD_CAR_E!G63+FC_TRA_ROAD_BUS_E!G63+FC_TRA_ROAD_LCV_E!G63+FC_TRA_ROAD_HGV_E!G63</f>
        <v>0</v>
      </c>
      <c r="H63" s="52">
        <f>FC_TRA_ROAD_P2W_E!H63+FC_TRA_ROAD_CAR_E!H63+FC_TRA_ROAD_BUS_E!H63+FC_TRA_ROAD_LCV_E!H63+FC_TRA_ROAD_HGV_E!H63</f>
        <v>0</v>
      </c>
      <c r="I63" s="52">
        <f>FC_TRA_ROAD_P2W_E!I63+FC_TRA_ROAD_CAR_E!I63+FC_TRA_ROAD_BUS_E!I63+FC_TRA_ROAD_LCV_E!I63+FC_TRA_ROAD_HGV_E!I63</f>
        <v>0</v>
      </c>
      <c r="J63" s="52">
        <f>FC_TRA_ROAD_P2W_E!J63+FC_TRA_ROAD_CAR_E!J63+FC_TRA_ROAD_BUS_E!J63+FC_TRA_ROAD_LCV_E!J63+FC_TRA_ROAD_HGV_E!J63</f>
        <v>0</v>
      </c>
      <c r="K63" s="52">
        <f>FC_TRA_ROAD_P2W_E!K63+FC_TRA_ROAD_CAR_E!K63+FC_TRA_ROAD_BUS_E!K63+FC_TRA_ROAD_LCV_E!K63+FC_TRA_ROAD_HGV_E!K63</f>
        <v>0</v>
      </c>
      <c r="L63" s="52">
        <f>FC_TRA_ROAD_P2W_E!L63+FC_TRA_ROAD_CAR_E!L63+FC_TRA_ROAD_BUS_E!L63+FC_TRA_ROAD_LCV_E!L63+FC_TRA_ROAD_HGV_E!L63</f>
        <v>0</v>
      </c>
      <c r="M63" s="52">
        <f>FC_TRA_ROAD_P2W_E!M63+FC_TRA_ROAD_CAR_E!M63+FC_TRA_ROAD_BUS_E!M63+FC_TRA_ROAD_LCV_E!M63+FC_TRA_ROAD_HGV_E!M63</f>
        <v>0</v>
      </c>
      <c r="N63" s="52">
        <f>FC_TRA_ROAD_P2W_E!N63+FC_TRA_ROAD_CAR_E!N63+FC_TRA_ROAD_BUS_E!N63+FC_TRA_ROAD_LCV_E!N63+FC_TRA_ROAD_HGV_E!N63</f>
        <v>0</v>
      </c>
      <c r="O63" s="52">
        <f>FC_TRA_ROAD_P2W_E!O63+FC_TRA_ROAD_CAR_E!O63+FC_TRA_ROAD_BUS_E!O63+FC_TRA_ROAD_LCV_E!O63+FC_TRA_ROAD_HGV_E!O63</f>
        <v>0</v>
      </c>
      <c r="P63" s="52">
        <f>FC_TRA_ROAD_P2W_E!P63+FC_TRA_ROAD_CAR_E!P63+FC_TRA_ROAD_BUS_E!P63+FC_TRA_ROAD_LCV_E!P63+FC_TRA_ROAD_HGV_E!P63</f>
        <v>0</v>
      </c>
      <c r="Q63" s="52">
        <f>FC_TRA_ROAD_P2W_E!Q63+FC_TRA_ROAD_CAR_E!Q63+FC_TRA_ROAD_BUS_E!Q63+FC_TRA_ROAD_LCV_E!Q63+FC_TRA_ROAD_HGV_E!Q63</f>
        <v>0</v>
      </c>
      <c r="R63" s="52">
        <f>FC_TRA_ROAD_P2W_E!R63+FC_TRA_ROAD_CAR_E!R63+FC_TRA_ROAD_BUS_E!R63+FC_TRA_ROAD_LCV_E!R63+FC_TRA_ROAD_HGV_E!R63</f>
        <v>0</v>
      </c>
      <c r="S63" s="52">
        <f>FC_TRA_ROAD_P2W_E!S63+FC_TRA_ROAD_CAR_E!S63+FC_TRA_ROAD_BUS_E!S63+FC_TRA_ROAD_LCV_E!S63+FC_TRA_ROAD_HGV_E!S63</f>
        <v>0</v>
      </c>
      <c r="T63" s="52">
        <f>FC_TRA_ROAD_P2W_E!T63+FC_TRA_ROAD_CAR_E!T63+FC_TRA_ROAD_BUS_E!T63+FC_TRA_ROAD_LCV_E!T63+FC_TRA_ROAD_HGV_E!T63</f>
        <v>0</v>
      </c>
      <c r="U63" s="52">
        <f>FC_TRA_ROAD_P2W_E!U63+FC_TRA_ROAD_CAR_E!U63+FC_TRA_ROAD_BUS_E!U63+FC_TRA_ROAD_LCV_E!U63+FC_TRA_ROAD_HGV_E!U63</f>
        <v>0</v>
      </c>
      <c r="V63" s="52">
        <f>FC_TRA_ROAD_P2W_E!V63+FC_TRA_ROAD_CAR_E!V63+FC_TRA_ROAD_BUS_E!V63+FC_TRA_ROAD_LCV_E!V63+FC_TRA_ROAD_HGV_E!V63</f>
        <v>0</v>
      </c>
      <c r="W63" s="52">
        <f>FC_TRA_ROAD_P2W_E!W63+FC_TRA_ROAD_CAR_E!W63+FC_TRA_ROAD_BUS_E!W63+FC_TRA_ROAD_LCV_E!W63+FC_TRA_ROAD_HGV_E!W63</f>
        <v>0</v>
      </c>
      <c r="X63" s="52">
        <f>FC_TRA_ROAD_P2W_E!X63+FC_TRA_ROAD_CAR_E!X63+FC_TRA_ROAD_BUS_E!X63+FC_TRA_ROAD_LCV_E!X63+FC_TRA_ROAD_HGV_E!X63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FC_TRA_ROAD_P2W_E!C64+FC_TRA_ROAD_CAR_E!C64+FC_TRA_ROAD_BUS_E!C64+FC_TRA_ROAD_LCV_E!C64+FC_TRA_ROAD_HGV_E!C64</f>
        <v>0</v>
      </c>
      <c r="D64" s="52">
        <f>FC_TRA_ROAD_P2W_E!D64+FC_TRA_ROAD_CAR_E!D64+FC_TRA_ROAD_BUS_E!D64+FC_TRA_ROAD_LCV_E!D64+FC_TRA_ROAD_HGV_E!D64</f>
        <v>0</v>
      </c>
      <c r="E64" s="52">
        <f>FC_TRA_ROAD_P2W_E!E64+FC_TRA_ROAD_CAR_E!E64+FC_TRA_ROAD_BUS_E!E64+FC_TRA_ROAD_LCV_E!E64+FC_TRA_ROAD_HGV_E!E64</f>
        <v>0</v>
      </c>
      <c r="F64" s="52">
        <f>FC_TRA_ROAD_P2W_E!F64+FC_TRA_ROAD_CAR_E!F64+FC_TRA_ROAD_BUS_E!F64+FC_TRA_ROAD_LCV_E!F64+FC_TRA_ROAD_HGV_E!F64</f>
        <v>0</v>
      </c>
      <c r="G64" s="52">
        <f>FC_TRA_ROAD_P2W_E!G64+FC_TRA_ROAD_CAR_E!G64+FC_TRA_ROAD_BUS_E!G64+FC_TRA_ROAD_LCV_E!G64+FC_TRA_ROAD_HGV_E!G64</f>
        <v>0</v>
      </c>
      <c r="H64" s="52">
        <f>FC_TRA_ROAD_P2W_E!H64+FC_TRA_ROAD_CAR_E!H64+FC_TRA_ROAD_BUS_E!H64+FC_TRA_ROAD_LCV_E!H64+FC_TRA_ROAD_HGV_E!H64</f>
        <v>0</v>
      </c>
      <c r="I64" s="52">
        <f>FC_TRA_ROAD_P2W_E!I64+FC_TRA_ROAD_CAR_E!I64+FC_TRA_ROAD_BUS_E!I64+FC_TRA_ROAD_LCV_E!I64+FC_TRA_ROAD_HGV_E!I64</f>
        <v>0</v>
      </c>
      <c r="J64" s="52">
        <f>FC_TRA_ROAD_P2W_E!J64+FC_TRA_ROAD_CAR_E!J64+FC_TRA_ROAD_BUS_E!J64+FC_TRA_ROAD_LCV_E!J64+FC_TRA_ROAD_HGV_E!J64</f>
        <v>0</v>
      </c>
      <c r="K64" s="52">
        <f>FC_TRA_ROAD_P2W_E!K64+FC_TRA_ROAD_CAR_E!K64+FC_TRA_ROAD_BUS_E!K64+FC_TRA_ROAD_LCV_E!K64+FC_TRA_ROAD_HGV_E!K64</f>
        <v>0</v>
      </c>
      <c r="L64" s="52">
        <f>FC_TRA_ROAD_P2W_E!L64+FC_TRA_ROAD_CAR_E!L64+FC_TRA_ROAD_BUS_E!L64+FC_TRA_ROAD_LCV_E!L64+FC_TRA_ROAD_HGV_E!L64</f>
        <v>0</v>
      </c>
      <c r="M64" s="52">
        <f>FC_TRA_ROAD_P2W_E!M64+FC_TRA_ROAD_CAR_E!M64+FC_TRA_ROAD_BUS_E!M64+FC_TRA_ROAD_LCV_E!M64+FC_TRA_ROAD_HGV_E!M64</f>
        <v>0</v>
      </c>
      <c r="N64" s="52">
        <f>FC_TRA_ROAD_P2W_E!N64+FC_TRA_ROAD_CAR_E!N64+FC_TRA_ROAD_BUS_E!N64+FC_TRA_ROAD_LCV_E!N64+FC_TRA_ROAD_HGV_E!N64</f>
        <v>0</v>
      </c>
      <c r="O64" s="52">
        <f>FC_TRA_ROAD_P2W_E!O64+FC_TRA_ROAD_CAR_E!O64+FC_TRA_ROAD_BUS_E!O64+FC_TRA_ROAD_LCV_E!O64+FC_TRA_ROAD_HGV_E!O64</f>
        <v>0</v>
      </c>
      <c r="P64" s="52">
        <f>FC_TRA_ROAD_P2W_E!P64+FC_TRA_ROAD_CAR_E!P64+FC_TRA_ROAD_BUS_E!P64+FC_TRA_ROAD_LCV_E!P64+FC_TRA_ROAD_HGV_E!P64</f>
        <v>0</v>
      </c>
      <c r="Q64" s="52">
        <f>FC_TRA_ROAD_P2W_E!Q64+FC_TRA_ROAD_CAR_E!Q64+FC_TRA_ROAD_BUS_E!Q64+FC_TRA_ROAD_LCV_E!Q64+FC_TRA_ROAD_HGV_E!Q64</f>
        <v>0</v>
      </c>
      <c r="R64" s="52">
        <f>FC_TRA_ROAD_P2W_E!R64+FC_TRA_ROAD_CAR_E!R64+FC_TRA_ROAD_BUS_E!R64+FC_TRA_ROAD_LCV_E!R64+FC_TRA_ROAD_HGV_E!R64</f>
        <v>0</v>
      </c>
      <c r="S64" s="52">
        <f>FC_TRA_ROAD_P2W_E!S64+FC_TRA_ROAD_CAR_E!S64+FC_TRA_ROAD_BUS_E!S64+FC_TRA_ROAD_LCV_E!S64+FC_TRA_ROAD_HGV_E!S64</f>
        <v>0</v>
      </c>
      <c r="T64" s="52">
        <f>FC_TRA_ROAD_P2W_E!T64+FC_TRA_ROAD_CAR_E!T64+FC_TRA_ROAD_BUS_E!T64+FC_TRA_ROAD_LCV_E!T64+FC_TRA_ROAD_HGV_E!T64</f>
        <v>0</v>
      </c>
      <c r="U64" s="52">
        <f>FC_TRA_ROAD_P2W_E!U64+FC_TRA_ROAD_CAR_E!U64+FC_TRA_ROAD_BUS_E!U64+FC_TRA_ROAD_LCV_E!U64+FC_TRA_ROAD_HGV_E!U64</f>
        <v>0</v>
      </c>
      <c r="V64" s="52">
        <f>FC_TRA_ROAD_P2W_E!V64+FC_TRA_ROAD_CAR_E!V64+FC_TRA_ROAD_BUS_E!V64+FC_TRA_ROAD_LCV_E!V64+FC_TRA_ROAD_HGV_E!V64</f>
        <v>0</v>
      </c>
      <c r="W64" s="52">
        <f>FC_TRA_ROAD_P2W_E!W64+FC_TRA_ROAD_CAR_E!W64+FC_TRA_ROAD_BUS_E!W64+FC_TRA_ROAD_LCV_E!W64+FC_TRA_ROAD_HGV_E!W64</f>
        <v>0</v>
      </c>
      <c r="X64" s="52">
        <f>FC_TRA_ROAD_P2W_E!X64+FC_TRA_ROAD_CAR_E!X64+FC_TRA_ROAD_BUS_E!X64+FC_TRA_ROAD_LCV_E!X64+FC_TRA_ROAD_HGV_E!X64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FC_TRA_ROAD_P2W_E!C65+FC_TRA_ROAD_CAR_E!C65+FC_TRA_ROAD_BUS_E!C65+FC_TRA_ROAD_LCV_E!C65+FC_TRA_ROAD_HGV_E!C65</f>
        <v>0</v>
      </c>
      <c r="D65" s="52">
        <f>FC_TRA_ROAD_P2W_E!D65+FC_TRA_ROAD_CAR_E!D65+FC_TRA_ROAD_BUS_E!D65+FC_TRA_ROAD_LCV_E!D65+FC_TRA_ROAD_HGV_E!D65</f>
        <v>0</v>
      </c>
      <c r="E65" s="52">
        <f>FC_TRA_ROAD_P2W_E!E65+FC_TRA_ROAD_CAR_E!E65+FC_TRA_ROAD_BUS_E!E65+FC_TRA_ROAD_LCV_E!E65+FC_TRA_ROAD_HGV_E!E65</f>
        <v>0</v>
      </c>
      <c r="F65" s="52">
        <f>FC_TRA_ROAD_P2W_E!F65+FC_TRA_ROAD_CAR_E!F65+FC_TRA_ROAD_BUS_E!F65+FC_TRA_ROAD_LCV_E!F65+FC_TRA_ROAD_HGV_E!F65</f>
        <v>0</v>
      </c>
      <c r="G65" s="52">
        <f>FC_TRA_ROAD_P2W_E!G65+FC_TRA_ROAD_CAR_E!G65+FC_TRA_ROAD_BUS_E!G65+FC_TRA_ROAD_LCV_E!G65+FC_TRA_ROAD_HGV_E!G65</f>
        <v>0</v>
      </c>
      <c r="H65" s="52">
        <f>FC_TRA_ROAD_P2W_E!H65+FC_TRA_ROAD_CAR_E!H65+FC_TRA_ROAD_BUS_E!H65+FC_TRA_ROAD_LCV_E!H65+FC_TRA_ROAD_HGV_E!H65</f>
        <v>0</v>
      </c>
      <c r="I65" s="52">
        <f>FC_TRA_ROAD_P2W_E!I65+FC_TRA_ROAD_CAR_E!I65+FC_TRA_ROAD_BUS_E!I65+FC_TRA_ROAD_LCV_E!I65+FC_TRA_ROAD_HGV_E!I65</f>
        <v>0</v>
      </c>
      <c r="J65" s="52">
        <f>FC_TRA_ROAD_P2W_E!J65+FC_TRA_ROAD_CAR_E!J65+FC_TRA_ROAD_BUS_E!J65+FC_TRA_ROAD_LCV_E!J65+FC_TRA_ROAD_HGV_E!J65</f>
        <v>0</v>
      </c>
      <c r="K65" s="52">
        <f>FC_TRA_ROAD_P2W_E!K65+FC_TRA_ROAD_CAR_E!K65+FC_TRA_ROAD_BUS_E!K65+FC_TRA_ROAD_LCV_E!K65+FC_TRA_ROAD_HGV_E!K65</f>
        <v>0</v>
      </c>
      <c r="L65" s="52">
        <f>FC_TRA_ROAD_P2W_E!L65+FC_TRA_ROAD_CAR_E!L65+FC_TRA_ROAD_BUS_E!L65+FC_TRA_ROAD_LCV_E!L65+FC_TRA_ROAD_HGV_E!L65</f>
        <v>0</v>
      </c>
      <c r="M65" s="52">
        <f>FC_TRA_ROAD_P2W_E!M65+FC_TRA_ROAD_CAR_E!M65+FC_TRA_ROAD_BUS_E!M65+FC_TRA_ROAD_LCV_E!M65+FC_TRA_ROAD_HGV_E!M65</f>
        <v>0</v>
      </c>
      <c r="N65" s="52">
        <f>FC_TRA_ROAD_P2W_E!N65+FC_TRA_ROAD_CAR_E!N65+FC_TRA_ROAD_BUS_E!N65+FC_TRA_ROAD_LCV_E!N65+FC_TRA_ROAD_HGV_E!N65</f>
        <v>0</v>
      </c>
      <c r="O65" s="52">
        <f>FC_TRA_ROAD_P2W_E!O65+FC_TRA_ROAD_CAR_E!O65+FC_TRA_ROAD_BUS_E!O65+FC_TRA_ROAD_LCV_E!O65+FC_TRA_ROAD_HGV_E!O65</f>
        <v>0</v>
      </c>
      <c r="P65" s="52">
        <f>FC_TRA_ROAD_P2W_E!P65+FC_TRA_ROAD_CAR_E!P65+FC_TRA_ROAD_BUS_E!P65+FC_TRA_ROAD_LCV_E!P65+FC_TRA_ROAD_HGV_E!P65</f>
        <v>0</v>
      </c>
      <c r="Q65" s="52">
        <f>FC_TRA_ROAD_P2W_E!Q65+FC_TRA_ROAD_CAR_E!Q65+FC_TRA_ROAD_BUS_E!Q65+FC_TRA_ROAD_LCV_E!Q65+FC_TRA_ROAD_HGV_E!Q65</f>
        <v>0</v>
      </c>
      <c r="R65" s="52">
        <f>FC_TRA_ROAD_P2W_E!R65+FC_TRA_ROAD_CAR_E!R65+FC_TRA_ROAD_BUS_E!R65+FC_TRA_ROAD_LCV_E!R65+FC_TRA_ROAD_HGV_E!R65</f>
        <v>0</v>
      </c>
      <c r="S65" s="52">
        <f>FC_TRA_ROAD_P2W_E!S65+FC_TRA_ROAD_CAR_E!S65+FC_TRA_ROAD_BUS_E!S65+FC_TRA_ROAD_LCV_E!S65+FC_TRA_ROAD_HGV_E!S65</f>
        <v>0</v>
      </c>
      <c r="T65" s="52">
        <f>FC_TRA_ROAD_P2W_E!T65+FC_TRA_ROAD_CAR_E!T65+FC_TRA_ROAD_BUS_E!T65+FC_TRA_ROAD_LCV_E!T65+FC_TRA_ROAD_HGV_E!T65</f>
        <v>0</v>
      </c>
      <c r="U65" s="52">
        <f>FC_TRA_ROAD_P2W_E!U65+FC_TRA_ROAD_CAR_E!U65+FC_TRA_ROAD_BUS_E!U65+FC_TRA_ROAD_LCV_E!U65+FC_TRA_ROAD_HGV_E!U65</f>
        <v>0</v>
      </c>
      <c r="V65" s="52">
        <f>FC_TRA_ROAD_P2W_E!V65+FC_TRA_ROAD_CAR_E!V65+FC_TRA_ROAD_BUS_E!V65+FC_TRA_ROAD_LCV_E!V65+FC_TRA_ROAD_HGV_E!V65</f>
        <v>0</v>
      </c>
      <c r="W65" s="52">
        <f>FC_TRA_ROAD_P2W_E!W65+FC_TRA_ROAD_CAR_E!W65+FC_TRA_ROAD_BUS_E!W65+FC_TRA_ROAD_LCV_E!W65+FC_TRA_ROAD_HGV_E!W65</f>
        <v>0</v>
      </c>
      <c r="X65" s="52">
        <f>FC_TRA_ROAD_P2W_E!X65+FC_TRA_ROAD_CAR_E!X65+FC_TRA_ROAD_BUS_E!X65+FC_TRA_ROAD_LCV_E!X65+FC_TRA_ROAD_HGV_E!X65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FC_TRA_ROAD_P2W_E!C66+FC_TRA_ROAD_CAR_E!C66+FC_TRA_ROAD_BUS_E!C66+FC_TRA_ROAD_LCV_E!C66+FC_TRA_ROAD_HGV_E!C66</f>
        <v>0</v>
      </c>
      <c r="D66" s="52">
        <f>FC_TRA_ROAD_P2W_E!D66+FC_TRA_ROAD_CAR_E!D66+FC_TRA_ROAD_BUS_E!D66+FC_TRA_ROAD_LCV_E!D66+FC_TRA_ROAD_HGV_E!D66</f>
        <v>0</v>
      </c>
      <c r="E66" s="52">
        <f>FC_TRA_ROAD_P2W_E!E66+FC_TRA_ROAD_CAR_E!E66+FC_TRA_ROAD_BUS_E!E66+FC_TRA_ROAD_LCV_E!E66+FC_TRA_ROAD_HGV_E!E66</f>
        <v>0</v>
      </c>
      <c r="F66" s="52">
        <f>FC_TRA_ROAD_P2W_E!F66+FC_TRA_ROAD_CAR_E!F66+FC_TRA_ROAD_BUS_E!F66+FC_TRA_ROAD_LCV_E!F66+FC_TRA_ROAD_HGV_E!F66</f>
        <v>0</v>
      </c>
      <c r="G66" s="52">
        <f>FC_TRA_ROAD_P2W_E!G66+FC_TRA_ROAD_CAR_E!G66+FC_TRA_ROAD_BUS_E!G66+FC_TRA_ROAD_LCV_E!G66+FC_TRA_ROAD_HGV_E!G66</f>
        <v>0</v>
      </c>
      <c r="H66" s="52">
        <f>FC_TRA_ROAD_P2W_E!H66+FC_TRA_ROAD_CAR_E!H66+FC_TRA_ROAD_BUS_E!H66+FC_TRA_ROAD_LCV_E!H66+FC_TRA_ROAD_HGV_E!H66</f>
        <v>0</v>
      </c>
      <c r="I66" s="52">
        <f>FC_TRA_ROAD_P2W_E!I66+FC_TRA_ROAD_CAR_E!I66+FC_TRA_ROAD_BUS_E!I66+FC_TRA_ROAD_LCV_E!I66+FC_TRA_ROAD_HGV_E!I66</f>
        <v>0</v>
      </c>
      <c r="J66" s="52">
        <f>FC_TRA_ROAD_P2W_E!J66+FC_TRA_ROAD_CAR_E!J66+FC_TRA_ROAD_BUS_E!J66+FC_TRA_ROAD_LCV_E!J66+FC_TRA_ROAD_HGV_E!J66</f>
        <v>0</v>
      </c>
      <c r="K66" s="52">
        <f>FC_TRA_ROAD_P2W_E!K66+FC_TRA_ROAD_CAR_E!K66+FC_TRA_ROAD_BUS_E!K66+FC_TRA_ROAD_LCV_E!K66+FC_TRA_ROAD_HGV_E!K66</f>
        <v>0</v>
      </c>
      <c r="L66" s="52">
        <f>FC_TRA_ROAD_P2W_E!L66+FC_TRA_ROAD_CAR_E!L66+FC_TRA_ROAD_BUS_E!L66+FC_TRA_ROAD_LCV_E!L66+FC_TRA_ROAD_HGV_E!L66</f>
        <v>0</v>
      </c>
      <c r="M66" s="52">
        <f>FC_TRA_ROAD_P2W_E!M66+FC_TRA_ROAD_CAR_E!M66+FC_TRA_ROAD_BUS_E!M66+FC_TRA_ROAD_LCV_E!M66+FC_TRA_ROAD_HGV_E!M66</f>
        <v>0</v>
      </c>
      <c r="N66" s="52">
        <f>FC_TRA_ROAD_P2W_E!N66+FC_TRA_ROAD_CAR_E!N66+FC_TRA_ROAD_BUS_E!N66+FC_TRA_ROAD_LCV_E!N66+FC_TRA_ROAD_HGV_E!N66</f>
        <v>0</v>
      </c>
      <c r="O66" s="52">
        <f>FC_TRA_ROAD_P2W_E!O66+FC_TRA_ROAD_CAR_E!O66+FC_TRA_ROAD_BUS_E!O66+FC_TRA_ROAD_LCV_E!O66+FC_TRA_ROAD_HGV_E!O66</f>
        <v>0</v>
      </c>
      <c r="P66" s="52">
        <f>FC_TRA_ROAD_P2W_E!P66+FC_TRA_ROAD_CAR_E!P66+FC_TRA_ROAD_BUS_E!P66+FC_TRA_ROAD_LCV_E!P66+FC_TRA_ROAD_HGV_E!P66</f>
        <v>0</v>
      </c>
      <c r="Q66" s="52">
        <f>FC_TRA_ROAD_P2W_E!Q66+FC_TRA_ROAD_CAR_E!Q66+FC_TRA_ROAD_BUS_E!Q66+FC_TRA_ROAD_LCV_E!Q66+FC_TRA_ROAD_HGV_E!Q66</f>
        <v>0</v>
      </c>
      <c r="R66" s="52">
        <f>FC_TRA_ROAD_P2W_E!R66+FC_TRA_ROAD_CAR_E!R66+FC_TRA_ROAD_BUS_E!R66+FC_TRA_ROAD_LCV_E!R66+FC_TRA_ROAD_HGV_E!R66</f>
        <v>0</v>
      </c>
      <c r="S66" s="52">
        <f>FC_TRA_ROAD_P2W_E!S66+FC_TRA_ROAD_CAR_E!S66+FC_TRA_ROAD_BUS_E!S66+FC_TRA_ROAD_LCV_E!S66+FC_TRA_ROAD_HGV_E!S66</f>
        <v>0</v>
      </c>
      <c r="T66" s="52">
        <f>FC_TRA_ROAD_P2W_E!T66+FC_TRA_ROAD_CAR_E!T66+FC_TRA_ROAD_BUS_E!T66+FC_TRA_ROAD_LCV_E!T66+FC_TRA_ROAD_HGV_E!T66</f>
        <v>0</v>
      </c>
      <c r="U66" s="52">
        <f>FC_TRA_ROAD_P2W_E!U66+FC_TRA_ROAD_CAR_E!U66+FC_TRA_ROAD_BUS_E!U66+FC_TRA_ROAD_LCV_E!U66+FC_TRA_ROAD_HGV_E!U66</f>
        <v>0</v>
      </c>
      <c r="V66" s="52">
        <f>FC_TRA_ROAD_P2W_E!V66+FC_TRA_ROAD_CAR_E!V66+FC_TRA_ROAD_BUS_E!V66+FC_TRA_ROAD_LCV_E!V66+FC_TRA_ROAD_HGV_E!V66</f>
        <v>0</v>
      </c>
      <c r="W66" s="52">
        <f>FC_TRA_ROAD_P2W_E!W66+FC_TRA_ROAD_CAR_E!W66+FC_TRA_ROAD_BUS_E!W66+FC_TRA_ROAD_LCV_E!W66+FC_TRA_ROAD_HGV_E!W66</f>
        <v>0</v>
      </c>
      <c r="X66" s="52">
        <f>FC_TRA_ROAD_P2W_E!X66+FC_TRA_ROAD_CAR_E!X66+FC_TRA_ROAD_BUS_E!X66+FC_TRA_ROAD_LCV_E!X66+FC_TRA_ROAD_HGV_E!X66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FC_TRA_ROAD_P2W_E!C67+FC_TRA_ROAD_CAR_E!C67+FC_TRA_ROAD_BUS_E!C67+FC_TRA_ROAD_LCV_E!C67+FC_TRA_ROAD_HGV_E!C67</f>
        <v>0</v>
      </c>
      <c r="D67" s="52">
        <f>FC_TRA_ROAD_P2W_E!D67+FC_TRA_ROAD_CAR_E!D67+FC_TRA_ROAD_BUS_E!D67+FC_TRA_ROAD_LCV_E!D67+FC_TRA_ROAD_HGV_E!D67</f>
        <v>0</v>
      </c>
      <c r="E67" s="52">
        <f>FC_TRA_ROAD_P2W_E!E67+FC_TRA_ROAD_CAR_E!E67+FC_TRA_ROAD_BUS_E!E67+FC_TRA_ROAD_LCV_E!E67+FC_TRA_ROAD_HGV_E!E67</f>
        <v>0</v>
      </c>
      <c r="F67" s="52">
        <f>FC_TRA_ROAD_P2W_E!F67+FC_TRA_ROAD_CAR_E!F67+FC_TRA_ROAD_BUS_E!F67+FC_TRA_ROAD_LCV_E!F67+FC_TRA_ROAD_HGV_E!F67</f>
        <v>0</v>
      </c>
      <c r="G67" s="52">
        <f>FC_TRA_ROAD_P2W_E!G67+FC_TRA_ROAD_CAR_E!G67+FC_TRA_ROAD_BUS_E!G67+FC_TRA_ROAD_LCV_E!G67+FC_TRA_ROAD_HGV_E!G67</f>
        <v>0</v>
      </c>
      <c r="H67" s="52">
        <f>FC_TRA_ROAD_P2W_E!H67+FC_TRA_ROAD_CAR_E!H67+FC_TRA_ROAD_BUS_E!H67+FC_TRA_ROAD_LCV_E!H67+FC_TRA_ROAD_HGV_E!H67</f>
        <v>0</v>
      </c>
      <c r="I67" s="52">
        <f>FC_TRA_ROAD_P2W_E!I67+FC_TRA_ROAD_CAR_E!I67+FC_TRA_ROAD_BUS_E!I67+FC_TRA_ROAD_LCV_E!I67+FC_TRA_ROAD_HGV_E!I67</f>
        <v>0</v>
      </c>
      <c r="J67" s="52">
        <f>FC_TRA_ROAD_P2W_E!J67+FC_TRA_ROAD_CAR_E!J67+FC_TRA_ROAD_BUS_E!J67+FC_TRA_ROAD_LCV_E!J67+FC_TRA_ROAD_HGV_E!J67</f>
        <v>0</v>
      </c>
      <c r="K67" s="52">
        <f>FC_TRA_ROAD_P2W_E!K67+FC_TRA_ROAD_CAR_E!K67+FC_TRA_ROAD_BUS_E!K67+FC_TRA_ROAD_LCV_E!K67+FC_TRA_ROAD_HGV_E!K67</f>
        <v>0</v>
      </c>
      <c r="L67" s="52">
        <f>FC_TRA_ROAD_P2W_E!L67+FC_TRA_ROAD_CAR_E!L67+FC_TRA_ROAD_BUS_E!L67+FC_TRA_ROAD_LCV_E!L67+FC_TRA_ROAD_HGV_E!L67</f>
        <v>0</v>
      </c>
      <c r="M67" s="52">
        <f>FC_TRA_ROAD_P2W_E!M67+FC_TRA_ROAD_CAR_E!M67+FC_TRA_ROAD_BUS_E!M67+FC_TRA_ROAD_LCV_E!M67+FC_TRA_ROAD_HGV_E!M67</f>
        <v>0</v>
      </c>
      <c r="N67" s="52">
        <f>FC_TRA_ROAD_P2W_E!N67+FC_TRA_ROAD_CAR_E!N67+FC_TRA_ROAD_BUS_E!N67+FC_TRA_ROAD_LCV_E!N67+FC_TRA_ROAD_HGV_E!N67</f>
        <v>0</v>
      </c>
      <c r="O67" s="52">
        <f>FC_TRA_ROAD_P2W_E!O67+FC_TRA_ROAD_CAR_E!O67+FC_TRA_ROAD_BUS_E!O67+FC_TRA_ROAD_LCV_E!O67+FC_TRA_ROAD_HGV_E!O67</f>
        <v>0</v>
      </c>
      <c r="P67" s="52">
        <f>FC_TRA_ROAD_P2W_E!P67+FC_TRA_ROAD_CAR_E!P67+FC_TRA_ROAD_BUS_E!P67+FC_TRA_ROAD_LCV_E!P67+FC_TRA_ROAD_HGV_E!P67</f>
        <v>0</v>
      </c>
      <c r="Q67" s="52">
        <f>FC_TRA_ROAD_P2W_E!Q67+FC_TRA_ROAD_CAR_E!Q67+FC_TRA_ROAD_BUS_E!Q67+FC_TRA_ROAD_LCV_E!Q67+FC_TRA_ROAD_HGV_E!Q67</f>
        <v>0</v>
      </c>
      <c r="R67" s="52">
        <f>FC_TRA_ROAD_P2W_E!R67+FC_TRA_ROAD_CAR_E!R67+FC_TRA_ROAD_BUS_E!R67+FC_TRA_ROAD_LCV_E!R67+FC_TRA_ROAD_HGV_E!R67</f>
        <v>0</v>
      </c>
      <c r="S67" s="52">
        <f>FC_TRA_ROAD_P2W_E!S67+FC_TRA_ROAD_CAR_E!S67+FC_TRA_ROAD_BUS_E!S67+FC_TRA_ROAD_LCV_E!S67+FC_TRA_ROAD_HGV_E!S67</f>
        <v>0</v>
      </c>
      <c r="T67" s="52">
        <f>FC_TRA_ROAD_P2W_E!T67+FC_TRA_ROAD_CAR_E!T67+FC_TRA_ROAD_BUS_E!T67+FC_TRA_ROAD_LCV_E!T67+FC_TRA_ROAD_HGV_E!T67</f>
        <v>0</v>
      </c>
      <c r="U67" s="52">
        <f>FC_TRA_ROAD_P2W_E!U67+FC_TRA_ROAD_CAR_E!U67+FC_TRA_ROAD_BUS_E!U67+FC_TRA_ROAD_LCV_E!U67+FC_TRA_ROAD_HGV_E!U67</f>
        <v>0</v>
      </c>
      <c r="V67" s="52">
        <f>FC_TRA_ROAD_P2W_E!V67+FC_TRA_ROAD_CAR_E!V67+FC_TRA_ROAD_BUS_E!V67+FC_TRA_ROAD_LCV_E!V67+FC_TRA_ROAD_HGV_E!V67</f>
        <v>0</v>
      </c>
      <c r="W67" s="52">
        <f>FC_TRA_ROAD_P2W_E!W67+FC_TRA_ROAD_CAR_E!W67+FC_TRA_ROAD_BUS_E!W67+FC_TRA_ROAD_LCV_E!W67+FC_TRA_ROAD_HGV_E!W67</f>
        <v>1.93275504</v>
      </c>
      <c r="X67" s="52">
        <f>FC_TRA_ROAD_P2W_E!X67+FC_TRA_ROAD_CAR_E!X67+FC_TRA_ROAD_BUS_E!X67+FC_TRA_ROAD_LCV_E!X67+FC_TRA_ROAD_HGV_E!X67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FC_TRA_ROAD_P2W_E!C68+FC_TRA_ROAD_CAR_E!C68+FC_TRA_ROAD_BUS_E!C68+FC_TRA_ROAD_LCV_E!C68+FC_TRA_ROAD_HGV_E!C68</f>
        <v>0</v>
      </c>
      <c r="D68" s="52">
        <f>FC_TRA_ROAD_P2W_E!D68+FC_TRA_ROAD_CAR_E!D68+FC_TRA_ROAD_BUS_E!D68+FC_TRA_ROAD_LCV_E!D68+FC_TRA_ROAD_HGV_E!D68</f>
        <v>0</v>
      </c>
      <c r="E68" s="52">
        <f>FC_TRA_ROAD_P2W_E!E68+FC_TRA_ROAD_CAR_E!E68+FC_TRA_ROAD_BUS_E!E68+FC_TRA_ROAD_LCV_E!E68+FC_TRA_ROAD_HGV_E!E68</f>
        <v>0</v>
      </c>
      <c r="F68" s="52">
        <f>FC_TRA_ROAD_P2W_E!F68+FC_TRA_ROAD_CAR_E!F68+FC_TRA_ROAD_BUS_E!F68+FC_TRA_ROAD_LCV_E!F68+FC_TRA_ROAD_HGV_E!F68</f>
        <v>0</v>
      </c>
      <c r="G68" s="52">
        <f>FC_TRA_ROAD_P2W_E!G68+FC_TRA_ROAD_CAR_E!G68+FC_TRA_ROAD_BUS_E!G68+FC_TRA_ROAD_LCV_E!G68+FC_TRA_ROAD_HGV_E!G68</f>
        <v>0</v>
      </c>
      <c r="H68" s="52">
        <f>FC_TRA_ROAD_P2W_E!H68+FC_TRA_ROAD_CAR_E!H68+FC_TRA_ROAD_BUS_E!H68+FC_TRA_ROAD_LCV_E!H68+FC_TRA_ROAD_HGV_E!H68</f>
        <v>0</v>
      </c>
      <c r="I68" s="52">
        <f>FC_TRA_ROAD_P2W_E!I68+FC_TRA_ROAD_CAR_E!I68+FC_TRA_ROAD_BUS_E!I68+FC_TRA_ROAD_LCV_E!I68+FC_TRA_ROAD_HGV_E!I68</f>
        <v>0</v>
      </c>
      <c r="J68" s="52">
        <f>FC_TRA_ROAD_P2W_E!J68+FC_TRA_ROAD_CAR_E!J68+FC_TRA_ROAD_BUS_E!J68+FC_TRA_ROAD_LCV_E!J68+FC_TRA_ROAD_HGV_E!J68</f>
        <v>0</v>
      </c>
      <c r="K68" s="52">
        <f>FC_TRA_ROAD_P2W_E!K68+FC_TRA_ROAD_CAR_E!K68+FC_TRA_ROAD_BUS_E!K68+FC_TRA_ROAD_LCV_E!K68+FC_TRA_ROAD_HGV_E!K68</f>
        <v>0</v>
      </c>
      <c r="L68" s="52">
        <f>FC_TRA_ROAD_P2W_E!L68+FC_TRA_ROAD_CAR_E!L68+FC_TRA_ROAD_BUS_E!L68+FC_TRA_ROAD_LCV_E!L68+FC_TRA_ROAD_HGV_E!L68</f>
        <v>0</v>
      </c>
      <c r="M68" s="52">
        <f>FC_TRA_ROAD_P2W_E!M68+FC_TRA_ROAD_CAR_E!M68+FC_TRA_ROAD_BUS_E!M68+FC_TRA_ROAD_LCV_E!M68+FC_TRA_ROAD_HGV_E!M68</f>
        <v>0</v>
      </c>
      <c r="N68" s="52">
        <f>FC_TRA_ROAD_P2W_E!N68+FC_TRA_ROAD_CAR_E!N68+FC_TRA_ROAD_BUS_E!N68+FC_TRA_ROAD_LCV_E!N68+FC_TRA_ROAD_HGV_E!N68</f>
        <v>0</v>
      </c>
      <c r="O68" s="52">
        <f>FC_TRA_ROAD_P2W_E!O68+FC_TRA_ROAD_CAR_E!O68+FC_TRA_ROAD_BUS_E!O68+FC_TRA_ROAD_LCV_E!O68+FC_TRA_ROAD_HGV_E!O68</f>
        <v>0</v>
      </c>
      <c r="P68" s="52">
        <f>FC_TRA_ROAD_P2W_E!P68+FC_TRA_ROAD_CAR_E!P68+FC_TRA_ROAD_BUS_E!P68+FC_TRA_ROAD_LCV_E!P68+FC_TRA_ROAD_HGV_E!P68</f>
        <v>0</v>
      </c>
      <c r="Q68" s="52">
        <f>FC_TRA_ROAD_P2W_E!Q68+FC_TRA_ROAD_CAR_E!Q68+FC_TRA_ROAD_BUS_E!Q68+FC_TRA_ROAD_LCV_E!Q68+FC_TRA_ROAD_HGV_E!Q68</f>
        <v>0</v>
      </c>
      <c r="R68" s="52">
        <f>FC_TRA_ROAD_P2W_E!R68+FC_TRA_ROAD_CAR_E!R68+FC_TRA_ROAD_BUS_E!R68+FC_TRA_ROAD_LCV_E!R68+FC_TRA_ROAD_HGV_E!R68</f>
        <v>0</v>
      </c>
      <c r="S68" s="52">
        <f>FC_TRA_ROAD_P2W_E!S68+FC_TRA_ROAD_CAR_E!S68+FC_TRA_ROAD_BUS_E!S68+FC_TRA_ROAD_LCV_E!S68+FC_TRA_ROAD_HGV_E!S68</f>
        <v>0</v>
      </c>
      <c r="T68" s="52">
        <f>FC_TRA_ROAD_P2W_E!T68+FC_TRA_ROAD_CAR_E!T68+FC_TRA_ROAD_BUS_E!T68+FC_TRA_ROAD_LCV_E!T68+FC_TRA_ROAD_HGV_E!T68</f>
        <v>0</v>
      </c>
      <c r="U68" s="52">
        <f>FC_TRA_ROAD_P2W_E!U68+FC_TRA_ROAD_CAR_E!U68+FC_TRA_ROAD_BUS_E!U68+FC_TRA_ROAD_LCV_E!U68+FC_TRA_ROAD_HGV_E!U68</f>
        <v>0</v>
      </c>
      <c r="V68" s="52">
        <f>FC_TRA_ROAD_P2W_E!V68+FC_TRA_ROAD_CAR_E!V68+FC_TRA_ROAD_BUS_E!V68+FC_TRA_ROAD_LCV_E!V68+FC_TRA_ROAD_HGV_E!V68</f>
        <v>0</v>
      </c>
      <c r="W68" s="52">
        <f>FC_TRA_ROAD_P2W_E!W68+FC_TRA_ROAD_CAR_E!W68+FC_TRA_ROAD_BUS_E!W68+FC_TRA_ROAD_LCV_E!W68+FC_TRA_ROAD_HGV_E!W68</f>
        <v>0</v>
      </c>
      <c r="X68" s="52">
        <f>FC_TRA_ROAD_P2W_E!X68+FC_TRA_ROAD_CAR_E!X68+FC_TRA_ROAD_BUS_E!X68+FC_TRA_ROAD_LCV_E!X68+FC_TRA_ROAD_HGV_E!X68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FC_TRA_ROAD_P2W_E!C69+FC_TRA_ROAD_CAR_E!C69+FC_TRA_ROAD_BUS_E!C69+FC_TRA_ROAD_LCV_E!C69+FC_TRA_ROAD_HGV_E!C69</f>
        <v>0</v>
      </c>
      <c r="D69" s="52">
        <f>FC_TRA_ROAD_P2W_E!D69+FC_TRA_ROAD_CAR_E!D69+FC_TRA_ROAD_BUS_E!D69+FC_TRA_ROAD_LCV_E!D69+FC_TRA_ROAD_HGV_E!D69</f>
        <v>0</v>
      </c>
      <c r="E69" s="52">
        <f>FC_TRA_ROAD_P2W_E!E69+FC_TRA_ROAD_CAR_E!E69+FC_TRA_ROAD_BUS_E!E69+FC_TRA_ROAD_LCV_E!E69+FC_TRA_ROAD_HGV_E!E69</f>
        <v>0</v>
      </c>
      <c r="F69" s="52">
        <f>FC_TRA_ROAD_P2W_E!F69+FC_TRA_ROAD_CAR_E!F69+FC_TRA_ROAD_BUS_E!F69+FC_TRA_ROAD_LCV_E!F69+FC_TRA_ROAD_HGV_E!F69</f>
        <v>0</v>
      </c>
      <c r="G69" s="52">
        <f>FC_TRA_ROAD_P2W_E!G69+FC_TRA_ROAD_CAR_E!G69+FC_TRA_ROAD_BUS_E!G69+FC_TRA_ROAD_LCV_E!G69+FC_TRA_ROAD_HGV_E!G69</f>
        <v>0</v>
      </c>
      <c r="H69" s="52">
        <f>FC_TRA_ROAD_P2W_E!H69+FC_TRA_ROAD_CAR_E!H69+FC_TRA_ROAD_BUS_E!H69+FC_TRA_ROAD_LCV_E!H69+FC_TRA_ROAD_HGV_E!H69</f>
        <v>0</v>
      </c>
      <c r="I69" s="52">
        <f>FC_TRA_ROAD_P2W_E!I69+FC_TRA_ROAD_CAR_E!I69+FC_TRA_ROAD_BUS_E!I69+FC_TRA_ROAD_LCV_E!I69+FC_TRA_ROAD_HGV_E!I69</f>
        <v>0</v>
      </c>
      <c r="J69" s="52">
        <f>FC_TRA_ROAD_P2W_E!J69+FC_TRA_ROAD_CAR_E!J69+FC_TRA_ROAD_BUS_E!J69+FC_TRA_ROAD_LCV_E!J69+FC_TRA_ROAD_HGV_E!J69</f>
        <v>2.6196566400000001</v>
      </c>
      <c r="K69" s="52">
        <f>FC_TRA_ROAD_P2W_E!K69+FC_TRA_ROAD_CAR_E!K69+FC_TRA_ROAD_BUS_E!K69+FC_TRA_ROAD_LCV_E!K69+FC_TRA_ROAD_HGV_E!K69</f>
        <v>41.913486720000002</v>
      </c>
      <c r="L69" s="52">
        <f>FC_TRA_ROAD_P2W_E!L69+FC_TRA_ROAD_CAR_E!L69+FC_TRA_ROAD_BUS_E!L69+FC_TRA_ROAD_LCV_E!L69+FC_TRA_ROAD_HGV_E!L69</f>
        <v>44.533143359999983</v>
      </c>
      <c r="M69" s="52">
        <f>FC_TRA_ROAD_P2W_E!M69+FC_TRA_ROAD_CAR_E!M69+FC_TRA_ROAD_BUS_E!M69+FC_TRA_ROAD_LCV_E!M69+FC_TRA_ROAD_HGV_E!M69</f>
        <v>44.533143359999983</v>
      </c>
      <c r="N69" s="52">
        <f>FC_TRA_ROAD_P2W_E!N69+FC_TRA_ROAD_CAR_E!N69+FC_TRA_ROAD_BUS_E!N69+FC_TRA_ROAD_LCV_E!N69+FC_TRA_ROAD_HGV_E!N69</f>
        <v>47.152799999999999</v>
      </c>
      <c r="O69" s="52">
        <f>FC_TRA_ROAD_P2W_E!O69+FC_TRA_ROAD_CAR_E!O69+FC_TRA_ROAD_BUS_E!O69+FC_TRA_ROAD_LCV_E!O69+FC_TRA_ROAD_HGV_E!O69</f>
        <v>47.152799999999999</v>
      </c>
      <c r="P69" s="52">
        <f>FC_TRA_ROAD_P2W_E!P69+FC_TRA_ROAD_CAR_E!P69+FC_TRA_ROAD_BUS_E!P69+FC_TRA_ROAD_LCV_E!P69+FC_TRA_ROAD_HGV_E!P69</f>
        <v>44.533143359999983</v>
      </c>
      <c r="Q69" s="52">
        <f>FC_TRA_ROAD_P2W_E!Q69+FC_TRA_ROAD_CAR_E!Q69+FC_TRA_ROAD_BUS_E!Q69+FC_TRA_ROAD_LCV_E!Q69+FC_TRA_ROAD_HGV_E!Q69</f>
        <v>28.815713279999997</v>
      </c>
      <c r="R69" s="52">
        <f>FC_TRA_ROAD_P2W_E!R69+FC_TRA_ROAD_CAR_E!R69+FC_TRA_ROAD_BUS_E!R69+FC_TRA_ROAD_LCV_E!R69+FC_TRA_ROAD_HGV_E!R69</f>
        <v>28.815713279999997</v>
      </c>
      <c r="S69" s="52">
        <f>FC_TRA_ROAD_P2W_E!S69+FC_TRA_ROAD_CAR_E!S69+FC_TRA_ROAD_BUS_E!S69+FC_TRA_ROAD_LCV_E!S69+FC_TRA_ROAD_HGV_E!S69</f>
        <v>26.196056640000002</v>
      </c>
      <c r="T69" s="52">
        <f>FC_TRA_ROAD_P2W_E!T69+FC_TRA_ROAD_CAR_E!T69+FC_TRA_ROAD_BUS_E!T69+FC_TRA_ROAD_LCV_E!T69+FC_TRA_ROAD_HGV_E!T69</f>
        <v>25.40236032</v>
      </c>
      <c r="U69" s="52">
        <f>FC_TRA_ROAD_P2W_E!U69+FC_TRA_ROAD_CAR_E!U69+FC_TRA_ROAD_BUS_E!U69+FC_TRA_ROAD_LCV_E!U69+FC_TRA_ROAD_HGV_E!U69</f>
        <v>26.531223840000003</v>
      </c>
      <c r="V69" s="52">
        <f>FC_TRA_ROAD_P2W_E!V69+FC_TRA_ROAD_CAR_E!V69+FC_TRA_ROAD_BUS_E!V69+FC_TRA_ROAD_LCV_E!V69+FC_TRA_ROAD_HGV_E!V69</f>
        <v>31.833492479999993</v>
      </c>
      <c r="W69" s="52">
        <f>FC_TRA_ROAD_P2W_E!W69+FC_TRA_ROAD_CAR_E!W69+FC_TRA_ROAD_BUS_E!W69+FC_TRA_ROAD_LCV_E!W69+FC_TRA_ROAD_HGV_E!W69</f>
        <v>71.308032480000008</v>
      </c>
      <c r="X69" s="52">
        <f>FC_TRA_ROAD_P2W_E!X69+FC_TRA_ROAD_CAR_E!X69+FC_TRA_ROAD_BUS_E!X69+FC_TRA_ROAD_LCV_E!X69+FC_TRA_ROAD_HGV_E!X69</f>
        <v>72.039028320000014</v>
      </c>
    </row>
    <row r="70" spans="1:24" ht="11.25" customHeight="1" x14ac:dyDescent="0.2">
      <c r="A70" s="50" t="s">
        <v>108</v>
      </c>
      <c r="B70" s="51" t="s">
        <v>109</v>
      </c>
      <c r="C70" s="52">
        <f>FC_TRA_ROAD_P2W_E!C70+FC_TRA_ROAD_CAR_E!C70+FC_TRA_ROAD_BUS_E!C70+FC_TRA_ROAD_LCV_E!C70+FC_TRA_ROAD_HGV_E!C70</f>
        <v>0</v>
      </c>
      <c r="D70" s="52">
        <f>FC_TRA_ROAD_P2W_E!D70+FC_TRA_ROAD_CAR_E!D70+FC_TRA_ROAD_BUS_E!D70+FC_TRA_ROAD_LCV_E!D70+FC_TRA_ROAD_HGV_E!D70</f>
        <v>0</v>
      </c>
      <c r="E70" s="52">
        <f>FC_TRA_ROAD_P2W_E!E70+FC_TRA_ROAD_CAR_E!E70+FC_TRA_ROAD_BUS_E!E70+FC_TRA_ROAD_LCV_E!E70+FC_TRA_ROAD_HGV_E!E70</f>
        <v>0</v>
      </c>
      <c r="F70" s="52">
        <f>FC_TRA_ROAD_P2W_E!F70+FC_TRA_ROAD_CAR_E!F70+FC_TRA_ROAD_BUS_E!F70+FC_TRA_ROAD_LCV_E!F70+FC_TRA_ROAD_HGV_E!F70</f>
        <v>0</v>
      </c>
      <c r="G70" s="52">
        <f>FC_TRA_ROAD_P2W_E!G70+FC_TRA_ROAD_CAR_E!G70+FC_TRA_ROAD_BUS_E!G70+FC_TRA_ROAD_LCV_E!G70+FC_TRA_ROAD_HGV_E!G70</f>
        <v>0</v>
      </c>
      <c r="H70" s="52">
        <f>FC_TRA_ROAD_P2W_E!H70+FC_TRA_ROAD_CAR_E!H70+FC_TRA_ROAD_BUS_E!H70+FC_TRA_ROAD_LCV_E!H70+FC_TRA_ROAD_HGV_E!H70</f>
        <v>0</v>
      </c>
      <c r="I70" s="52">
        <f>FC_TRA_ROAD_P2W_E!I70+FC_TRA_ROAD_CAR_E!I70+FC_TRA_ROAD_BUS_E!I70+FC_TRA_ROAD_LCV_E!I70+FC_TRA_ROAD_HGV_E!I70</f>
        <v>0</v>
      </c>
      <c r="J70" s="52">
        <f>FC_TRA_ROAD_P2W_E!J70+FC_TRA_ROAD_CAR_E!J70+FC_TRA_ROAD_BUS_E!J70+FC_TRA_ROAD_LCV_E!J70+FC_TRA_ROAD_HGV_E!J70</f>
        <v>0</v>
      </c>
      <c r="K70" s="52">
        <f>FC_TRA_ROAD_P2W_E!K70+FC_TRA_ROAD_CAR_E!K70+FC_TRA_ROAD_BUS_E!K70+FC_TRA_ROAD_LCV_E!K70+FC_TRA_ROAD_HGV_E!K70</f>
        <v>0</v>
      </c>
      <c r="L70" s="52">
        <f>FC_TRA_ROAD_P2W_E!L70+FC_TRA_ROAD_CAR_E!L70+FC_TRA_ROAD_BUS_E!L70+FC_TRA_ROAD_LCV_E!L70+FC_TRA_ROAD_HGV_E!L70</f>
        <v>0</v>
      </c>
      <c r="M70" s="52">
        <f>FC_TRA_ROAD_P2W_E!M70+FC_TRA_ROAD_CAR_E!M70+FC_TRA_ROAD_BUS_E!M70+FC_TRA_ROAD_LCV_E!M70+FC_TRA_ROAD_HGV_E!M70</f>
        <v>0</v>
      </c>
      <c r="N70" s="52">
        <f>FC_TRA_ROAD_P2W_E!N70+FC_TRA_ROAD_CAR_E!N70+FC_TRA_ROAD_BUS_E!N70+FC_TRA_ROAD_LCV_E!N70+FC_TRA_ROAD_HGV_E!N70</f>
        <v>0</v>
      </c>
      <c r="O70" s="52">
        <f>FC_TRA_ROAD_P2W_E!O70+FC_TRA_ROAD_CAR_E!O70+FC_TRA_ROAD_BUS_E!O70+FC_TRA_ROAD_LCV_E!O70+FC_TRA_ROAD_HGV_E!O70</f>
        <v>0</v>
      </c>
      <c r="P70" s="52">
        <f>FC_TRA_ROAD_P2W_E!P70+FC_TRA_ROAD_CAR_E!P70+FC_TRA_ROAD_BUS_E!P70+FC_TRA_ROAD_LCV_E!P70+FC_TRA_ROAD_HGV_E!P70</f>
        <v>0</v>
      </c>
      <c r="Q70" s="52">
        <f>FC_TRA_ROAD_P2W_E!Q70+FC_TRA_ROAD_CAR_E!Q70+FC_TRA_ROAD_BUS_E!Q70+FC_TRA_ROAD_LCV_E!Q70+FC_TRA_ROAD_HGV_E!Q70</f>
        <v>0</v>
      </c>
      <c r="R70" s="52">
        <f>FC_TRA_ROAD_P2W_E!R70+FC_TRA_ROAD_CAR_E!R70+FC_TRA_ROAD_BUS_E!R70+FC_TRA_ROAD_LCV_E!R70+FC_TRA_ROAD_HGV_E!R70</f>
        <v>0</v>
      </c>
      <c r="S70" s="52">
        <f>FC_TRA_ROAD_P2W_E!S70+FC_TRA_ROAD_CAR_E!S70+FC_TRA_ROAD_BUS_E!S70+FC_TRA_ROAD_LCV_E!S70+FC_TRA_ROAD_HGV_E!S70</f>
        <v>0</v>
      </c>
      <c r="T70" s="52">
        <f>FC_TRA_ROAD_P2W_E!T70+FC_TRA_ROAD_CAR_E!T70+FC_TRA_ROAD_BUS_E!T70+FC_TRA_ROAD_LCV_E!T70+FC_TRA_ROAD_HGV_E!T70</f>
        <v>0</v>
      </c>
      <c r="U70" s="52">
        <f>FC_TRA_ROAD_P2W_E!U70+FC_TRA_ROAD_CAR_E!U70+FC_TRA_ROAD_BUS_E!U70+FC_TRA_ROAD_LCV_E!U70+FC_TRA_ROAD_HGV_E!U70</f>
        <v>0</v>
      </c>
      <c r="V70" s="52">
        <f>FC_TRA_ROAD_P2W_E!V70+FC_TRA_ROAD_CAR_E!V70+FC_TRA_ROAD_BUS_E!V70+FC_TRA_ROAD_LCV_E!V70+FC_TRA_ROAD_HGV_E!V70</f>
        <v>0</v>
      </c>
      <c r="W70" s="52">
        <f>FC_TRA_ROAD_P2W_E!W70+FC_TRA_ROAD_CAR_E!W70+FC_TRA_ROAD_BUS_E!W70+FC_TRA_ROAD_LCV_E!W70+FC_TRA_ROAD_HGV_E!W70</f>
        <v>0</v>
      </c>
      <c r="X70" s="52">
        <f>FC_TRA_ROAD_P2W_E!X70+FC_TRA_ROAD_CAR_E!X70+FC_TRA_ROAD_BUS_E!X70+FC_TRA_ROAD_LCV_E!X70+FC_TRA_ROAD_HGV_E!X70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FC_TRA_ROAD_P2W_E!C71+FC_TRA_ROAD_CAR_E!C71+FC_TRA_ROAD_BUS_E!C71+FC_TRA_ROAD_LCV_E!C71+FC_TRA_ROAD_HGV_E!C71</f>
        <v>0</v>
      </c>
      <c r="D71" s="52">
        <f>FC_TRA_ROAD_P2W_E!D71+FC_TRA_ROAD_CAR_E!D71+FC_TRA_ROAD_BUS_E!D71+FC_TRA_ROAD_LCV_E!D71+FC_TRA_ROAD_HGV_E!D71</f>
        <v>0</v>
      </c>
      <c r="E71" s="52">
        <f>FC_TRA_ROAD_P2W_E!E71+FC_TRA_ROAD_CAR_E!E71+FC_TRA_ROAD_BUS_E!E71+FC_TRA_ROAD_LCV_E!E71+FC_TRA_ROAD_HGV_E!E71</f>
        <v>0</v>
      </c>
      <c r="F71" s="52">
        <f>FC_TRA_ROAD_P2W_E!F71+FC_TRA_ROAD_CAR_E!F71+FC_TRA_ROAD_BUS_E!F71+FC_TRA_ROAD_LCV_E!F71+FC_TRA_ROAD_HGV_E!F71</f>
        <v>0</v>
      </c>
      <c r="G71" s="52">
        <f>FC_TRA_ROAD_P2W_E!G71+FC_TRA_ROAD_CAR_E!G71+FC_TRA_ROAD_BUS_E!G71+FC_TRA_ROAD_LCV_E!G71+FC_TRA_ROAD_HGV_E!G71</f>
        <v>0</v>
      </c>
      <c r="H71" s="52">
        <f>FC_TRA_ROAD_P2W_E!H71+FC_TRA_ROAD_CAR_E!H71+FC_TRA_ROAD_BUS_E!H71+FC_TRA_ROAD_LCV_E!H71+FC_TRA_ROAD_HGV_E!H71</f>
        <v>0</v>
      </c>
      <c r="I71" s="52">
        <f>FC_TRA_ROAD_P2W_E!I71+FC_TRA_ROAD_CAR_E!I71+FC_TRA_ROAD_BUS_E!I71+FC_TRA_ROAD_LCV_E!I71+FC_TRA_ROAD_HGV_E!I71</f>
        <v>0</v>
      </c>
      <c r="J71" s="52">
        <f>FC_TRA_ROAD_P2W_E!J71+FC_TRA_ROAD_CAR_E!J71+FC_TRA_ROAD_BUS_E!J71+FC_TRA_ROAD_LCV_E!J71+FC_TRA_ROAD_HGV_E!J71</f>
        <v>0</v>
      </c>
      <c r="K71" s="52">
        <f>FC_TRA_ROAD_P2W_E!K71+FC_TRA_ROAD_CAR_E!K71+FC_TRA_ROAD_BUS_E!K71+FC_TRA_ROAD_LCV_E!K71+FC_TRA_ROAD_HGV_E!K71</f>
        <v>0</v>
      </c>
      <c r="L71" s="52">
        <f>FC_TRA_ROAD_P2W_E!L71+FC_TRA_ROAD_CAR_E!L71+FC_TRA_ROAD_BUS_E!L71+FC_TRA_ROAD_LCV_E!L71+FC_TRA_ROAD_HGV_E!L71</f>
        <v>0</v>
      </c>
      <c r="M71" s="52">
        <f>FC_TRA_ROAD_P2W_E!M71+FC_TRA_ROAD_CAR_E!M71+FC_TRA_ROAD_BUS_E!M71+FC_TRA_ROAD_LCV_E!M71+FC_TRA_ROAD_HGV_E!M71</f>
        <v>0</v>
      </c>
      <c r="N71" s="52">
        <f>FC_TRA_ROAD_P2W_E!N71+FC_TRA_ROAD_CAR_E!N71+FC_TRA_ROAD_BUS_E!N71+FC_TRA_ROAD_LCV_E!N71+FC_TRA_ROAD_HGV_E!N71</f>
        <v>0</v>
      </c>
      <c r="O71" s="52">
        <f>FC_TRA_ROAD_P2W_E!O71+FC_TRA_ROAD_CAR_E!O71+FC_TRA_ROAD_BUS_E!O71+FC_TRA_ROAD_LCV_E!O71+FC_TRA_ROAD_HGV_E!O71</f>
        <v>0</v>
      </c>
      <c r="P71" s="52">
        <f>FC_TRA_ROAD_P2W_E!P71+FC_TRA_ROAD_CAR_E!P71+FC_TRA_ROAD_BUS_E!P71+FC_TRA_ROAD_LCV_E!P71+FC_TRA_ROAD_HGV_E!P71</f>
        <v>0</v>
      </c>
      <c r="Q71" s="52">
        <f>FC_TRA_ROAD_P2W_E!Q71+FC_TRA_ROAD_CAR_E!Q71+FC_TRA_ROAD_BUS_E!Q71+FC_TRA_ROAD_LCV_E!Q71+FC_TRA_ROAD_HGV_E!Q71</f>
        <v>0</v>
      </c>
      <c r="R71" s="52">
        <f>FC_TRA_ROAD_P2W_E!R71+FC_TRA_ROAD_CAR_E!R71+FC_TRA_ROAD_BUS_E!R71+FC_TRA_ROAD_LCV_E!R71+FC_TRA_ROAD_HGV_E!R71</f>
        <v>0</v>
      </c>
      <c r="S71" s="52">
        <f>FC_TRA_ROAD_P2W_E!S71+FC_TRA_ROAD_CAR_E!S71+FC_TRA_ROAD_BUS_E!S71+FC_TRA_ROAD_LCV_E!S71+FC_TRA_ROAD_HGV_E!S71</f>
        <v>0</v>
      </c>
      <c r="T71" s="52">
        <f>FC_TRA_ROAD_P2W_E!T71+FC_TRA_ROAD_CAR_E!T71+FC_TRA_ROAD_BUS_E!T71+FC_TRA_ROAD_LCV_E!T71+FC_TRA_ROAD_HGV_E!T71</f>
        <v>0</v>
      </c>
      <c r="U71" s="52">
        <f>FC_TRA_ROAD_P2W_E!U71+FC_TRA_ROAD_CAR_E!U71+FC_TRA_ROAD_BUS_E!U71+FC_TRA_ROAD_LCV_E!U71+FC_TRA_ROAD_HGV_E!U71</f>
        <v>0</v>
      </c>
      <c r="V71" s="52">
        <f>FC_TRA_ROAD_P2W_E!V71+FC_TRA_ROAD_CAR_E!V71+FC_TRA_ROAD_BUS_E!V71+FC_TRA_ROAD_LCV_E!V71+FC_TRA_ROAD_HGV_E!V71</f>
        <v>0</v>
      </c>
      <c r="W71" s="52">
        <f>FC_TRA_ROAD_P2W_E!W71+FC_TRA_ROAD_CAR_E!W71+FC_TRA_ROAD_BUS_E!W71+FC_TRA_ROAD_LCV_E!W71+FC_TRA_ROAD_HGV_E!W71</f>
        <v>0</v>
      </c>
      <c r="X71" s="52">
        <f>FC_TRA_ROAD_P2W_E!X71+FC_TRA_ROAD_CAR_E!X71+FC_TRA_ROAD_BUS_E!X71+FC_TRA_ROAD_LCV_E!X71+FC_TRA_ROAD_HGV_E!X71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FC_TRA_ROAD_P2W_E!C72+FC_TRA_ROAD_CAR_E!C72+FC_TRA_ROAD_BUS_E!C72+FC_TRA_ROAD_LCV_E!C72+FC_TRA_ROAD_HGV_E!C72</f>
        <v>0</v>
      </c>
      <c r="D72" s="55">
        <f>FC_TRA_ROAD_P2W_E!D72+FC_TRA_ROAD_CAR_E!D72+FC_TRA_ROAD_BUS_E!D72+FC_TRA_ROAD_LCV_E!D72+FC_TRA_ROAD_HGV_E!D72</f>
        <v>0</v>
      </c>
      <c r="E72" s="55">
        <f>FC_TRA_ROAD_P2W_E!E72+FC_TRA_ROAD_CAR_E!E72+FC_TRA_ROAD_BUS_E!E72+FC_TRA_ROAD_LCV_E!E72+FC_TRA_ROAD_HGV_E!E72</f>
        <v>0</v>
      </c>
      <c r="F72" s="55">
        <f>FC_TRA_ROAD_P2W_E!F72+FC_TRA_ROAD_CAR_E!F72+FC_TRA_ROAD_BUS_E!F72+FC_TRA_ROAD_LCV_E!F72+FC_TRA_ROAD_HGV_E!F72</f>
        <v>0</v>
      </c>
      <c r="G72" s="55">
        <f>FC_TRA_ROAD_P2W_E!G72+FC_TRA_ROAD_CAR_E!G72+FC_TRA_ROAD_BUS_E!G72+FC_TRA_ROAD_LCV_E!G72+FC_TRA_ROAD_HGV_E!G72</f>
        <v>0</v>
      </c>
      <c r="H72" s="55">
        <f>FC_TRA_ROAD_P2W_E!H72+FC_TRA_ROAD_CAR_E!H72+FC_TRA_ROAD_BUS_E!H72+FC_TRA_ROAD_LCV_E!H72+FC_TRA_ROAD_HGV_E!H72</f>
        <v>0</v>
      </c>
      <c r="I72" s="55">
        <f>FC_TRA_ROAD_P2W_E!I72+FC_TRA_ROAD_CAR_E!I72+FC_TRA_ROAD_BUS_E!I72+FC_TRA_ROAD_LCV_E!I72+FC_TRA_ROAD_HGV_E!I72</f>
        <v>0</v>
      </c>
      <c r="J72" s="55">
        <f>FC_TRA_ROAD_P2W_E!J72+FC_TRA_ROAD_CAR_E!J72+FC_TRA_ROAD_BUS_E!J72+FC_TRA_ROAD_LCV_E!J72+FC_TRA_ROAD_HGV_E!J72</f>
        <v>0</v>
      </c>
      <c r="K72" s="55">
        <f>FC_TRA_ROAD_P2W_E!K72+FC_TRA_ROAD_CAR_E!K72+FC_TRA_ROAD_BUS_E!K72+FC_TRA_ROAD_LCV_E!K72+FC_TRA_ROAD_HGV_E!K72</f>
        <v>0</v>
      </c>
      <c r="L72" s="55">
        <f>FC_TRA_ROAD_P2W_E!L72+FC_TRA_ROAD_CAR_E!L72+FC_TRA_ROAD_BUS_E!L72+FC_TRA_ROAD_LCV_E!L72+FC_TRA_ROAD_HGV_E!L72</f>
        <v>0</v>
      </c>
      <c r="M72" s="55">
        <f>FC_TRA_ROAD_P2W_E!M72+FC_TRA_ROAD_CAR_E!M72+FC_TRA_ROAD_BUS_E!M72+FC_TRA_ROAD_LCV_E!M72+FC_TRA_ROAD_HGV_E!M72</f>
        <v>0</v>
      </c>
      <c r="N72" s="55">
        <f>FC_TRA_ROAD_P2W_E!N72+FC_TRA_ROAD_CAR_E!N72+FC_TRA_ROAD_BUS_E!N72+FC_TRA_ROAD_LCV_E!N72+FC_TRA_ROAD_HGV_E!N72</f>
        <v>0</v>
      </c>
      <c r="O72" s="55">
        <f>FC_TRA_ROAD_P2W_E!O72+FC_TRA_ROAD_CAR_E!O72+FC_TRA_ROAD_BUS_E!O72+FC_TRA_ROAD_LCV_E!O72+FC_TRA_ROAD_HGV_E!O72</f>
        <v>0</v>
      </c>
      <c r="P72" s="55">
        <f>FC_TRA_ROAD_P2W_E!P72+FC_TRA_ROAD_CAR_E!P72+FC_TRA_ROAD_BUS_E!P72+FC_TRA_ROAD_LCV_E!P72+FC_TRA_ROAD_HGV_E!P72</f>
        <v>0</v>
      </c>
      <c r="Q72" s="55">
        <f>FC_TRA_ROAD_P2W_E!Q72+FC_TRA_ROAD_CAR_E!Q72+FC_TRA_ROAD_BUS_E!Q72+FC_TRA_ROAD_LCV_E!Q72+FC_TRA_ROAD_HGV_E!Q72</f>
        <v>0</v>
      </c>
      <c r="R72" s="55">
        <f>FC_TRA_ROAD_P2W_E!R72+FC_TRA_ROAD_CAR_E!R72+FC_TRA_ROAD_BUS_E!R72+FC_TRA_ROAD_LCV_E!R72+FC_TRA_ROAD_HGV_E!R72</f>
        <v>0</v>
      </c>
      <c r="S72" s="55">
        <f>FC_TRA_ROAD_P2W_E!S72+FC_TRA_ROAD_CAR_E!S72+FC_TRA_ROAD_BUS_E!S72+FC_TRA_ROAD_LCV_E!S72+FC_TRA_ROAD_HGV_E!S72</f>
        <v>0</v>
      </c>
      <c r="T72" s="55">
        <f>FC_TRA_ROAD_P2W_E!T72+FC_TRA_ROAD_CAR_E!T72+FC_TRA_ROAD_BUS_E!T72+FC_TRA_ROAD_LCV_E!T72+FC_TRA_ROAD_HGV_E!T72</f>
        <v>0</v>
      </c>
      <c r="U72" s="55">
        <f>FC_TRA_ROAD_P2W_E!U72+FC_TRA_ROAD_CAR_E!U72+FC_TRA_ROAD_BUS_E!U72+FC_TRA_ROAD_LCV_E!U72+FC_TRA_ROAD_HGV_E!U72</f>
        <v>0</v>
      </c>
      <c r="V72" s="55">
        <f>FC_TRA_ROAD_P2W_E!V72+FC_TRA_ROAD_CAR_E!V72+FC_TRA_ROAD_BUS_E!V72+FC_TRA_ROAD_LCV_E!V72+FC_TRA_ROAD_HGV_E!V72</f>
        <v>0</v>
      </c>
      <c r="W72" s="55">
        <f>FC_TRA_ROAD_P2W_E!W72+FC_TRA_ROAD_CAR_E!W72+FC_TRA_ROAD_BUS_E!W72+FC_TRA_ROAD_LCV_E!W72+FC_TRA_ROAD_HGV_E!W72</f>
        <v>0</v>
      </c>
      <c r="X72" s="55">
        <f>FC_TRA_ROAD_P2W_E!X72+FC_TRA_ROAD_CAR_E!X72+FC_TRA_ROAD_BUS_E!X72+FC_TRA_ROAD_LCV_E!X72+FC_TRA_ROAD_HGV_E!X72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1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326</v>
      </c>
      <c r="B1" s="4" t="s">
        <v>255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16.934891343718053</v>
      </c>
      <c r="D2" s="21">
        <f t="shared" ref="D2:X2" si="0">SUM(D3,D17,D22,D25,D26,D51,D52)</f>
        <v>16.537456513329772</v>
      </c>
      <c r="E2" s="21">
        <f t="shared" si="0"/>
        <v>16.086514262897715</v>
      </c>
      <c r="F2" s="21">
        <f t="shared" si="0"/>
        <v>16.257839012442187</v>
      </c>
      <c r="G2" s="21">
        <f t="shared" si="0"/>
        <v>16.133207491333813</v>
      </c>
      <c r="H2" s="21">
        <f t="shared" si="0"/>
        <v>15.813287821964547</v>
      </c>
      <c r="I2" s="21">
        <f t="shared" si="0"/>
        <v>15.679694517360774</v>
      </c>
      <c r="J2" s="21">
        <f t="shared" si="0"/>
        <v>15.703062516849121</v>
      </c>
      <c r="K2" s="21">
        <f t="shared" si="0"/>
        <v>15.919059920213689</v>
      </c>
      <c r="L2" s="21">
        <f t="shared" si="0"/>
        <v>15.646166621457265</v>
      </c>
      <c r="M2" s="21">
        <f t="shared" si="0"/>
        <v>15.296658569133429</v>
      </c>
      <c r="N2" s="21">
        <f t="shared" si="0"/>
        <v>14.862991868234223</v>
      </c>
      <c r="O2" s="21">
        <f t="shared" si="0"/>
        <v>15.048666098262357</v>
      </c>
      <c r="P2" s="21">
        <f t="shared" si="0"/>
        <v>14.671843841014374</v>
      </c>
      <c r="Q2" s="21">
        <f t="shared" si="0"/>
        <v>14.76642914190535</v>
      </c>
      <c r="R2" s="21">
        <f t="shared" si="0"/>
        <v>14.363496114755479</v>
      </c>
      <c r="S2" s="21">
        <f t="shared" si="0"/>
        <v>14.137538107780056</v>
      </c>
      <c r="T2" s="21">
        <f t="shared" si="0"/>
        <v>13.178927215070214</v>
      </c>
      <c r="U2" s="21">
        <f t="shared" si="0"/>
        <v>12.410377396382012</v>
      </c>
      <c r="V2" s="21">
        <f t="shared" si="0"/>
        <v>12.881663591555677</v>
      </c>
      <c r="W2" s="21">
        <f t="shared" si="0"/>
        <v>11.397474000910204</v>
      </c>
      <c r="X2" s="21">
        <f t="shared" si="0"/>
        <v>11.14427561490605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16.934891343718053</v>
      </c>
      <c r="D26" s="27">
        <f t="shared" si="11"/>
        <v>16.537456513329772</v>
      </c>
      <c r="E26" s="27">
        <f t="shared" si="11"/>
        <v>16.086514262897715</v>
      </c>
      <c r="F26" s="27">
        <f t="shared" si="11"/>
        <v>16.257839012442187</v>
      </c>
      <c r="G26" s="27">
        <f t="shared" si="11"/>
        <v>16.133207491333813</v>
      </c>
      <c r="H26" s="27">
        <f t="shared" si="11"/>
        <v>15.813287821964547</v>
      </c>
      <c r="I26" s="27">
        <f t="shared" si="11"/>
        <v>15.679694517360774</v>
      </c>
      <c r="J26" s="27">
        <f t="shared" si="11"/>
        <v>15.703062516849121</v>
      </c>
      <c r="K26" s="27">
        <f t="shared" si="11"/>
        <v>15.919059920213689</v>
      </c>
      <c r="L26" s="27">
        <f t="shared" si="11"/>
        <v>15.646166621457265</v>
      </c>
      <c r="M26" s="27">
        <f t="shared" si="11"/>
        <v>15.296658569133429</v>
      </c>
      <c r="N26" s="27">
        <f t="shared" si="11"/>
        <v>14.862991868234223</v>
      </c>
      <c r="O26" s="27">
        <f t="shared" si="11"/>
        <v>15.048666098262357</v>
      </c>
      <c r="P26" s="27">
        <f t="shared" si="11"/>
        <v>14.671843841014374</v>
      </c>
      <c r="Q26" s="27">
        <f t="shared" si="11"/>
        <v>14.76642914190535</v>
      </c>
      <c r="R26" s="27">
        <f t="shared" si="11"/>
        <v>14.363496114755479</v>
      </c>
      <c r="S26" s="27">
        <f t="shared" si="11"/>
        <v>14.137538107780056</v>
      </c>
      <c r="T26" s="27">
        <f t="shared" si="11"/>
        <v>13.178927215070214</v>
      </c>
      <c r="U26" s="27">
        <f t="shared" si="11"/>
        <v>12.410377396382012</v>
      </c>
      <c r="V26" s="27">
        <f t="shared" si="11"/>
        <v>12.881663591555677</v>
      </c>
      <c r="W26" s="27">
        <f t="shared" si="11"/>
        <v>11.397474000910204</v>
      </c>
      <c r="X26" s="27">
        <f t="shared" si="11"/>
        <v>11.14427561490605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16.934891343718053</v>
      </c>
      <c r="D33" s="19">
        <f t="shared" si="13"/>
        <v>16.537456513329772</v>
      </c>
      <c r="E33" s="19">
        <f t="shared" si="13"/>
        <v>16.086514262897715</v>
      </c>
      <c r="F33" s="19">
        <f t="shared" si="13"/>
        <v>16.257839012442187</v>
      </c>
      <c r="G33" s="19">
        <f t="shared" si="13"/>
        <v>16.133207491333813</v>
      </c>
      <c r="H33" s="19">
        <f t="shared" si="13"/>
        <v>15.813287821964547</v>
      </c>
      <c r="I33" s="19">
        <f t="shared" si="13"/>
        <v>15.679694517360774</v>
      </c>
      <c r="J33" s="19">
        <f t="shared" si="13"/>
        <v>15.703062516849121</v>
      </c>
      <c r="K33" s="19">
        <f t="shared" si="13"/>
        <v>15.919059920213689</v>
      </c>
      <c r="L33" s="19">
        <f t="shared" si="13"/>
        <v>15.646166621457265</v>
      </c>
      <c r="M33" s="19">
        <f t="shared" si="13"/>
        <v>15.296658569133429</v>
      </c>
      <c r="N33" s="19">
        <f t="shared" si="13"/>
        <v>14.862991868234223</v>
      </c>
      <c r="O33" s="19">
        <f t="shared" si="13"/>
        <v>15.048666098262357</v>
      </c>
      <c r="P33" s="19">
        <f t="shared" si="13"/>
        <v>14.671843841014374</v>
      </c>
      <c r="Q33" s="19">
        <f t="shared" si="13"/>
        <v>14.76642914190535</v>
      </c>
      <c r="R33" s="19">
        <f t="shared" si="13"/>
        <v>14.363496114755479</v>
      </c>
      <c r="S33" s="19">
        <f t="shared" si="13"/>
        <v>14.137538107780056</v>
      </c>
      <c r="T33" s="19">
        <f t="shared" si="13"/>
        <v>13.178927215070214</v>
      </c>
      <c r="U33" s="19">
        <f t="shared" si="13"/>
        <v>12.410377396382012</v>
      </c>
      <c r="V33" s="19">
        <f t="shared" si="13"/>
        <v>12.881663591555677</v>
      </c>
      <c r="W33" s="19">
        <f t="shared" si="13"/>
        <v>11.397474000910204</v>
      </c>
      <c r="X33" s="19">
        <f t="shared" si="13"/>
        <v>11.14427561490605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16.934891343718053</v>
      </c>
      <c r="D37" s="8">
        <v>16.537456513329772</v>
      </c>
      <c r="E37" s="8">
        <v>16.086514262897715</v>
      </c>
      <c r="F37" s="8">
        <v>16.257839012442187</v>
      </c>
      <c r="G37" s="8">
        <v>16.133207491333813</v>
      </c>
      <c r="H37" s="8">
        <v>15.813287821964547</v>
      </c>
      <c r="I37" s="8">
        <v>15.679694517360774</v>
      </c>
      <c r="J37" s="8">
        <v>15.703062516849121</v>
      </c>
      <c r="K37" s="8">
        <v>15.919059920213689</v>
      </c>
      <c r="L37" s="8">
        <v>15.646166621457265</v>
      </c>
      <c r="M37" s="8">
        <v>15.296658569133429</v>
      </c>
      <c r="N37" s="8">
        <v>14.862991868234223</v>
      </c>
      <c r="O37" s="8">
        <v>15.048666098262357</v>
      </c>
      <c r="P37" s="8">
        <v>14.671843841014374</v>
      </c>
      <c r="Q37" s="8">
        <v>14.76642914190535</v>
      </c>
      <c r="R37" s="8">
        <v>14.363496114755479</v>
      </c>
      <c r="S37" s="8">
        <v>14.137538107780056</v>
      </c>
      <c r="T37" s="8">
        <v>13.178927215070214</v>
      </c>
      <c r="U37" s="8">
        <v>12.410377396382012</v>
      </c>
      <c r="V37" s="8">
        <v>12.881663591555677</v>
      </c>
      <c r="W37" s="8">
        <v>11.397474000910204</v>
      </c>
      <c r="X37" s="8">
        <v>11.14427561490605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0</v>
      </c>
      <c r="E61" s="49">
        <f t="shared" si="15"/>
        <v>0</v>
      </c>
      <c r="F61" s="49">
        <f t="shared" si="15"/>
        <v>0</v>
      </c>
      <c r="G61" s="49">
        <f t="shared" si="15"/>
        <v>0</v>
      </c>
      <c r="H61" s="49">
        <f t="shared" si="15"/>
        <v>0</v>
      </c>
      <c r="I61" s="49">
        <f t="shared" si="15"/>
        <v>0</v>
      </c>
      <c r="J61" s="49">
        <f t="shared" si="15"/>
        <v>0</v>
      </c>
      <c r="K61" s="49">
        <f t="shared" si="15"/>
        <v>0</v>
      </c>
      <c r="L61" s="49">
        <f t="shared" si="15"/>
        <v>0</v>
      </c>
      <c r="M61" s="49">
        <f t="shared" si="15"/>
        <v>0</v>
      </c>
      <c r="N61" s="49">
        <f t="shared" si="15"/>
        <v>0</v>
      </c>
      <c r="O61" s="49">
        <f t="shared" si="15"/>
        <v>0</v>
      </c>
      <c r="P61" s="49">
        <f t="shared" si="15"/>
        <v>0</v>
      </c>
      <c r="Q61" s="49">
        <f t="shared" si="15"/>
        <v>0</v>
      </c>
      <c r="R61" s="49">
        <f t="shared" si="15"/>
        <v>0</v>
      </c>
      <c r="S61" s="49">
        <f t="shared" si="15"/>
        <v>0</v>
      </c>
      <c r="T61" s="49">
        <f t="shared" si="15"/>
        <v>0</v>
      </c>
      <c r="U61" s="49">
        <f t="shared" si="15"/>
        <v>0</v>
      </c>
      <c r="V61" s="49">
        <f t="shared" si="15"/>
        <v>0</v>
      </c>
      <c r="W61" s="49">
        <f t="shared" si="15"/>
        <v>2.5222908642534413E-2</v>
      </c>
      <c r="X61" s="49">
        <f t="shared" si="15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2.5222908642534413E-2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2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251</v>
      </c>
      <c r="B1" s="4" t="s">
        <v>256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752.06064574975449</v>
      </c>
      <c r="D2" s="21">
        <f t="shared" ref="D2:X2" si="0">SUM(D3,D17,D22,D25,D26,D51,D52)</f>
        <v>799.43746245293289</v>
      </c>
      <c r="E2" s="21">
        <f t="shared" si="0"/>
        <v>816.76196491239136</v>
      </c>
      <c r="F2" s="21">
        <f t="shared" si="0"/>
        <v>886.40723669246938</v>
      </c>
      <c r="G2" s="21">
        <f t="shared" si="0"/>
        <v>992.22694417701791</v>
      </c>
      <c r="H2" s="21">
        <f t="shared" si="0"/>
        <v>1044.8134534309831</v>
      </c>
      <c r="I2" s="21">
        <f t="shared" si="0"/>
        <v>1102.1837939272691</v>
      </c>
      <c r="J2" s="21">
        <f t="shared" si="0"/>
        <v>1204.0520301408369</v>
      </c>
      <c r="K2" s="21">
        <f t="shared" si="0"/>
        <v>1266.564132994745</v>
      </c>
      <c r="L2" s="21">
        <f t="shared" si="0"/>
        <v>1313.9882995616401</v>
      </c>
      <c r="M2" s="21">
        <f t="shared" si="0"/>
        <v>1342.4344515318987</v>
      </c>
      <c r="N2" s="21">
        <f t="shared" si="0"/>
        <v>1320.3987456425079</v>
      </c>
      <c r="O2" s="21">
        <f t="shared" si="0"/>
        <v>1252.1594403971424</v>
      </c>
      <c r="P2" s="21">
        <f t="shared" si="0"/>
        <v>1167.2477425644618</v>
      </c>
      <c r="Q2" s="21">
        <f t="shared" si="0"/>
        <v>1149.1873360641114</v>
      </c>
      <c r="R2" s="21">
        <f t="shared" si="0"/>
        <v>1179.834825770547</v>
      </c>
      <c r="S2" s="21">
        <f t="shared" si="0"/>
        <v>1234.7545202262854</v>
      </c>
      <c r="T2" s="21">
        <f t="shared" si="0"/>
        <v>1255.408824272401</v>
      </c>
      <c r="U2" s="21">
        <f t="shared" si="0"/>
        <v>1258.007516469771</v>
      </c>
      <c r="V2" s="21">
        <f t="shared" si="0"/>
        <v>1277.2452511705249</v>
      </c>
      <c r="W2" s="21">
        <f t="shared" si="0"/>
        <v>1115.8676152621933</v>
      </c>
      <c r="X2" s="21">
        <f t="shared" si="0"/>
        <v>1204.3578161438479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752.06064574975449</v>
      </c>
      <c r="D26" s="27">
        <f t="shared" si="11"/>
        <v>799.43746245293289</v>
      </c>
      <c r="E26" s="27">
        <f t="shared" si="11"/>
        <v>816.76196491239136</v>
      </c>
      <c r="F26" s="27">
        <f t="shared" si="11"/>
        <v>886.40723669246938</v>
      </c>
      <c r="G26" s="27">
        <f t="shared" si="11"/>
        <v>992.22694417701791</v>
      </c>
      <c r="H26" s="27">
        <f t="shared" si="11"/>
        <v>1044.8134534309831</v>
      </c>
      <c r="I26" s="27">
        <f t="shared" si="11"/>
        <v>1102.1837939272691</v>
      </c>
      <c r="J26" s="27">
        <f t="shared" si="11"/>
        <v>1204.0520301408369</v>
      </c>
      <c r="K26" s="27">
        <f t="shared" si="11"/>
        <v>1266.564132994745</v>
      </c>
      <c r="L26" s="27">
        <f t="shared" si="11"/>
        <v>1313.9882995616401</v>
      </c>
      <c r="M26" s="27">
        <f t="shared" si="11"/>
        <v>1342.4344515318987</v>
      </c>
      <c r="N26" s="27">
        <f t="shared" si="11"/>
        <v>1320.3987456425079</v>
      </c>
      <c r="O26" s="27">
        <f t="shared" si="11"/>
        <v>1252.1594403971424</v>
      </c>
      <c r="P26" s="27">
        <f t="shared" si="11"/>
        <v>1167.2477425644618</v>
      </c>
      <c r="Q26" s="27">
        <f t="shared" si="11"/>
        <v>1149.1873360641114</v>
      </c>
      <c r="R26" s="27">
        <f t="shared" si="11"/>
        <v>1179.834825770547</v>
      </c>
      <c r="S26" s="27">
        <f t="shared" si="11"/>
        <v>1234.7545202262854</v>
      </c>
      <c r="T26" s="27">
        <f t="shared" si="11"/>
        <v>1255.408824272401</v>
      </c>
      <c r="U26" s="27">
        <f t="shared" si="11"/>
        <v>1258.007516469771</v>
      </c>
      <c r="V26" s="27">
        <f t="shared" si="11"/>
        <v>1277.2452511705249</v>
      </c>
      <c r="W26" s="27">
        <f t="shared" si="11"/>
        <v>1115.8676152621933</v>
      </c>
      <c r="X26" s="27">
        <f t="shared" si="11"/>
        <v>1204.3578161438479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752.06064574975449</v>
      </c>
      <c r="D33" s="19">
        <f t="shared" si="13"/>
        <v>799.43746245293289</v>
      </c>
      <c r="E33" s="19">
        <f t="shared" si="13"/>
        <v>816.76196491239136</v>
      </c>
      <c r="F33" s="19">
        <f t="shared" si="13"/>
        <v>886.40723669246938</v>
      </c>
      <c r="G33" s="19">
        <f t="shared" si="13"/>
        <v>992.22694417701791</v>
      </c>
      <c r="H33" s="19">
        <f t="shared" si="13"/>
        <v>1044.8134534309831</v>
      </c>
      <c r="I33" s="19">
        <f t="shared" si="13"/>
        <v>1102.1837939272691</v>
      </c>
      <c r="J33" s="19">
        <f t="shared" si="13"/>
        <v>1204.0520301408369</v>
      </c>
      <c r="K33" s="19">
        <f t="shared" si="13"/>
        <v>1266.564132994745</v>
      </c>
      <c r="L33" s="19">
        <f t="shared" si="13"/>
        <v>1313.9882995616401</v>
      </c>
      <c r="M33" s="19">
        <f t="shared" si="13"/>
        <v>1342.4344515318987</v>
      </c>
      <c r="N33" s="19">
        <f t="shared" si="13"/>
        <v>1320.3987456425079</v>
      </c>
      <c r="O33" s="19">
        <f t="shared" si="13"/>
        <v>1252.1594403971424</v>
      </c>
      <c r="P33" s="19">
        <f t="shared" si="13"/>
        <v>1167.2477425644618</v>
      </c>
      <c r="Q33" s="19">
        <f t="shared" si="13"/>
        <v>1149.1873360641114</v>
      </c>
      <c r="R33" s="19">
        <f t="shared" si="13"/>
        <v>1179.834825770547</v>
      </c>
      <c r="S33" s="19">
        <f t="shared" si="13"/>
        <v>1234.7545202262854</v>
      </c>
      <c r="T33" s="19">
        <f t="shared" si="13"/>
        <v>1255.408824272401</v>
      </c>
      <c r="U33" s="19">
        <f t="shared" si="13"/>
        <v>1258.007516469771</v>
      </c>
      <c r="V33" s="19">
        <f t="shared" si="13"/>
        <v>1277.2452511705249</v>
      </c>
      <c r="W33" s="19">
        <f t="shared" si="13"/>
        <v>1115.8676152621933</v>
      </c>
      <c r="X33" s="19">
        <f t="shared" si="13"/>
        <v>1204.3578161438479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1.31616504</v>
      </c>
      <c r="V36" s="8">
        <v>1.4236117200000002</v>
      </c>
      <c r="W36" s="8">
        <v>1.19077272</v>
      </c>
      <c r="X36" s="8">
        <v>1.3670488800000002</v>
      </c>
    </row>
    <row r="37" spans="1:24" ht="11.25" customHeight="1" x14ac:dyDescent="0.2">
      <c r="A37" s="28" t="s">
        <v>60</v>
      </c>
      <c r="B37" s="7" t="s">
        <v>61</v>
      </c>
      <c r="C37" s="8">
        <v>591.68466939384552</v>
      </c>
      <c r="D37" s="8">
        <v>630.4135812777713</v>
      </c>
      <c r="E37" s="8">
        <v>658.85100994522622</v>
      </c>
      <c r="F37" s="8">
        <v>728.98457237054402</v>
      </c>
      <c r="G37" s="8">
        <v>825.25590076261324</v>
      </c>
      <c r="H37" s="8">
        <v>894.58545782913575</v>
      </c>
      <c r="I37" s="8">
        <v>957.09804572656083</v>
      </c>
      <c r="J37" s="8">
        <v>1047.6997551298737</v>
      </c>
      <c r="K37" s="8">
        <v>1110.4855271075508</v>
      </c>
      <c r="L37" s="8">
        <v>1142.795991563677</v>
      </c>
      <c r="M37" s="8">
        <v>1165.1887193377181</v>
      </c>
      <c r="N37" s="8">
        <v>1150.5971249603851</v>
      </c>
      <c r="O37" s="8">
        <v>1110.7626618414238</v>
      </c>
      <c r="P37" s="8">
        <v>1041.9649972750831</v>
      </c>
      <c r="Q37" s="8">
        <v>1019.241928606308</v>
      </c>
      <c r="R37" s="8">
        <v>1032.0773101079924</v>
      </c>
      <c r="S37" s="8">
        <v>1060.5236111724514</v>
      </c>
      <c r="T37" s="8">
        <v>1051.5804684065224</v>
      </c>
      <c r="U37" s="8">
        <v>1023.850841374811</v>
      </c>
      <c r="V37" s="8">
        <v>1008.2597036544124</v>
      </c>
      <c r="W37" s="8">
        <v>850.50182702454674</v>
      </c>
      <c r="X37" s="8">
        <v>914.26215074805964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160.3759763559089</v>
      </c>
      <c r="D43" s="8">
        <v>169.02388117516159</v>
      </c>
      <c r="E43" s="8">
        <v>157.91095496716517</v>
      </c>
      <c r="F43" s="8">
        <v>157.4226643219254</v>
      </c>
      <c r="G43" s="8">
        <v>166.97104341440462</v>
      </c>
      <c r="H43" s="8">
        <v>150.22799560184748</v>
      </c>
      <c r="I43" s="8">
        <v>145.08574820070831</v>
      </c>
      <c r="J43" s="8">
        <v>156.35227501096324</v>
      </c>
      <c r="K43" s="8">
        <v>156.07860588719433</v>
      </c>
      <c r="L43" s="8">
        <v>171.19230799796301</v>
      </c>
      <c r="M43" s="8">
        <v>177.24573219418062</v>
      </c>
      <c r="N43" s="8">
        <v>169.8016206821228</v>
      </c>
      <c r="O43" s="8">
        <v>141.39677855571856</v>
      </c>
      <c r="P43" s="8">
        <v>125.28274528937875</v>
      </c>
      <c r="Q43" s="8">
        <v>129.94540745780336</v>
      </c>
      <c r="R43" s="8">
        <v>147.7575156625546</v>
      </c>
      <c r="S43" s="8">
        <v>174.23090905383401</v>
      </c>
      <c r="T43" s="8">
        <v>203.82835586587854</v>
      </c>
      <c r="U43" s="8">
        <v>232.84051005495988</v>
      </c>
      <c r="V43" s="8">
        <v>267.56193579611238</v>
      </c>
      <c r="W43" s="8">
        <v>264.17501551764644</v>
      </c>
      <c r="X43" s="8">
        <v>288.72861651578825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0</v>
      </c>
      <c r="E61" s="49">
        <f t="shared" si="15"/>
        <v>0</v>
      </c>
      <c r="F61" s="49">
        <f t="shared" si="15"/>
        <v>0</v>
      </c>
      <c r="G61" s="49">
        <f t="shared" si="15"/>
        <v>0</v>
      </c>
      <c r="H61" s="49">
        <f t="shared" si="15"/>
        <v>0</v>
      </c>
      <c r="I61" s="49">
        <f t="shared" si="15"/>
        <v>0</v>
      </c>
      <c r="J61" s="49">
        <f t="shared" si="15"/>
        <v>0.38144505421952829</v>
      </c>
      <c r="K61" s="49">
        <f t="shared" si="15"/>
        <v>6.2241258223483094</v>
      </c>
      <c r="L61" s="49">
        <f t="shared" si="15"/>
        <v>7.4634890696943126</v>
      </c>
      <c r="M61" s="49">
        <f t="shared" si="15"/>
        <v>7.5324837618784626</v>
      </c>
      <c r="N61" s="49">
        <f t="shared" si="15"/>
        <v>8.0386719166560532</v>
      </c>
      <c r="O61" s="49">
        <f t="shared" si="15"/>
        <v>7.718593731773157</v>
      </c>
      <c r="P61" s="49">
        <f t="shared" si="15"/>
        <v>7.6317660351522205</v>
      </c>
      <c r="Q61" s="49">
        <f t="shared" si="15"/>
        <v>5.2702305964836267</v>
      </c>
      <c r="R61" s="49">
        <f t="shared" si="15"/>
        <v>5.5520243869330521</v>
      </c>
      <c r="S61" s="49">
        <f t="shared" si="15"/>
        <v>5.3546147690022687</v>
      </c>
      <c r="T61" s="49">
        <f t="shared" si="15"/>
        <v>5.5872071854274985</v>
      </c>
      <c r="U61" s="49">
        <f t="shared" si="15"/>
        <v>6.3959010361929582</v>
      </c>
      <c r="V61" s="49">
        <f t="shared" si="15"/>
        <v>8.5130819097440398</v>
      </c>
      <c r="W61" s="49">
        <f t="shared" si="15"/>
        <v>22.853271163594961</v>
      </c>
      <c r="X61" s="49">
        <f t="shared" si="15"/>
        <v>21.545944918423409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1.8821828311813287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0.38144505421952829</v>
      </c>
      <c r="K69" s="52">
        <v>6.2241258223483094</v>
      </c>
      <c r="L69" s="52">
        <v>7.4634890696943126</v>
      </c>
      <c r="M69" s="52">
        <v>7.5324837618784626</v>
      </c>
      <c r="N69" s="52">
        <v>8.0386719166560532</v>
      </c>
      <c r="O69" s="52">
        <v>7.718593731773157</v>
      </c>
      <c r="P69" s="52">
        <v>7.6317660351522205</v>
      </c>
      <c r="Q69" s="52">
        <v>5.2702305964836267</v>
      </c>
      <c r="R69" s="52">
        <v>5.5520243869330521</v>
      </c>
      <c r="S69" s="52">
        <v>5.3546147690022687</v>
      </c>
      <c r="T69" s="52">
        <v>5.5872071854274985</v>
      </c>
      <c r="U69" s="52">
        <v>6.3959010361929582</v>
      </c>
      <c r="V69" s="52">
        <v>8.5130819097440398</v>
      </c>
      <c r="W69" s="52">
        <v>20.971088332413633</v>
      </c>
      <c r="X69" s="52">
        <v>21.545944918423409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3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252</v>
      </c>
      <c r="B1" s="4" t="s">
        <v>257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280.84258547765575</v>
      </c>
      <c r="D2" s="21">
        <f t="shared" ref="D2:X2" si="0">SUM(D3,D17,D22,D25,D26,D51,D52)</f>
        <v>286.36920925489721</v>
      </c>
      <c r="E2" s="21">
        <f t="shared" si="0"/>
        <v>279.02699503372759</v>
      </c>
      <c r="F2" s="21">
        <f t="shared" si="0"/>
        <v>299.34084320870215</v>
      </c>
      <c r="G2" s="21">
        <f t="shared" si="0"/>
        <v>315.24509184508798</v>
      </c>
      <c r="H2" s="21">
        <f t="shared" si="0"/>
        <v>295.00781773313662</v>
      </c>
      <c r="I2" s="21">
        <f t="shared" si="0"/>
        <v>299.30063577623048</v>
      </c>
      <c r="J2" s="21">
        <f t="shared" si="0"/>
        <v>314.72702065589488</v>
      </c>
      <c r="K2" s="21">
        <f t="shared" si="0"/>
        <v>298.63162140621887</v>
      </c>
      <c r="L2" s="21">
        <f t="shared" si="0"/>
        <v>302.15216963712919</v>
      </c>
      <c r="M2" s="21">
        <f t="shared" si="0"/>
        <v>303.90541173250358</v>
      </c>
      <c r="N2" s="21">
        <f t="shared" si="0"/>
        <v>299.18291673462016</v>
      </c>
      <c r="O2" s="21">
        <f t="shared" si="0"/>
        <v>270.73208680930071</v>
      </c>
      <c r="P2" s="21">
        <f t="shared" si="0"/>
        <v>241.65723136373757</v>
      </c>
      <c r="Q2" s="21">
        <f t="shared" si="0"/>
        <v>244.0678656438642</v>
      </c>
      <c r="R2" s="21">
        <f t="shared" si="0"/>
        <v>272.56390551464381</v>
      </c>
      <c r="S2" s="21">
        <f t="shared" si="0"/>
        <v>287.91899824917408</v>
      </c>
      <c r="T2" s="21">
        <f t="shared" si="0"/>
        <v>302.35870545745877</v>
      </c>
      <c r="U2" s="21">
        <f t="shared" si="0"/>
        <v>303.25969237884465</v>
      </c>
      <c r="V2" s="21">
        <f t="shared" si="0"/>
        <v>309.27537079854102</v>
      </c>
      <c r="W2" s="21">
        <f t="shared" si="0"/>
        <v>245.37661387652463</v>
      </c>
      <c r="X2" s="21">
        <f t="shared" si="0"/>
        <v>273.0868789178968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280.84258547765575</v>
      </c>
      <c r="D26" s="27">
        <f t="shared" si="11"/>
        <v>286.36920925489721</v>
      </c>
      <c r="E26" s="27">
        <f t="shared" si="11"/>
        <v>279.02699503372759</v>
      </c>
      <c r="F26" s="27">
        <f t="shared" si="11"/>
        <v>299.34084320870215</v>
      </c>
      <c r="G26" s="27">
        <f t="shared" si="11"/>
        <v>315.24509184508798</v>
      </c>
      <c r="H26" s="27">
        <f t="shared" si="11"/>
        <v>295.00781773313662</v>
      </c>
      <c r="I26" s="27">
        <f t="shared" si="11"/>
        <v>299.30063577623048</v>
      </c>
      <c r="J26" s="27">
        <f t="shared" si="11"/>
        <v>314.72702065589488</v>
      </c>
      <c r="K26" s="27">
        <f t="shared" si="11"/>
        <v>298.63162140621887</v>
      </c>
      <c r="L26" s="27">
        <f t="shared" si="11"/>
        <v>302.15216963712919</v>
      </c>
      <c r="M26" s="27">
        <f t="shared" si="11"/>
        <v>303.90541173250358</v>
      </c>
      <c r="N26" s="27">
        <f t="shared" si="11"/>
        <v>299.18291673462016</v>
      </c>
      <c r="O26" s="27">
        <f t="shared" si="11"/>
        <v>270.73208680930071</v>
      </c>
      <c r="P26" s="27">
        <f t="shared" si="11"/>
        <v>241.65723136373757</v>
      </c>
      <c r="Q26" s="27">
        <f t="shared" si="11"/>
        <v>244.0678656438642</v>
      </c>
      <c r="R26" s="27">
        <f t="shared" si="11"/>
        <v>272.56390551464381</v>
      </c>
      <c r="S26" s="27">
        <f t="shared" si="11"/>
        <v>287.91899824917408</v>
      </c>
      <c r="T26" s="27">
        <f t="shared" si="11"/>
        <v>302.35870545745877</v>
      </c>
      <c r="U26" s="27">
        <f t="shared" si="11"/>
        <v>303.25969237884465</v>
      </c>
      <c r="V26" s="27">
        <f t="shared" si="11"/>
        <v>309.27537079854102</v>
      </c>
      <c r="W26" s="27">
        <f t="shared" si="11"/>
        <v>245.37661387652463</v>
      </c>
      <c r="X26" s="27">
        <f t="shared" si="11"/>
        <v>273.0868789178968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280.84258547765575</v>
      </c>
      <c r="D33" s="19">
        <f t="shared" si="13"/>
        <v>286.36920925489721</v>
      </c>
      <c r="E33" s="19">
        <f t="shared" si="13"/>
        <v>279.02699503372759</v>
      </c>
      <c r="F33" s="19">
        <f t="shared" si="13"/>
        <v>299.34084320870215</v>
      </c>
      <c r="G33" s="19">
        <f t="shared" si="13"/>
        <v>315.24509184508798</v>
      </c>
      <c r="H33" s="19">
        <f t="shared" si="13"/>
        <v>295.00781773313662</v>
      </c>
      <c r="I33" s="19">
        <f t="shared" si="13"/>
        <v>299.30063577623048</v>
      </c>
      <c r="J33" s="19">
        <f t="shared" si="13"/>
        <v>314.72702065589488</v>
      </c>
      <c r="K33" s="19">
        <f t="shared" si="13"/>
        <v>298.63162140621887</v>
      </c>
      <c r="L33" s="19">
        <f t="shared" si="13"/>
        <v>302.15216963712919</v>
      </c>
      <c r="M33" s="19">
        <f t="shared" si="13"/>
        <v>303.90541173250358</v>
      </c>
      <c r="N33" s="19">
        <f t="shared" si="13"/>
        <v>299.18291673462016</v>
      </c>
      <c r="O33" s="19">
        <f t="shared" si="13"/>
        <v>270.73208680930071</v>
      </c>
      <c r="P33" s="19">
        <f t="shared" si="13"/>
        <v>241.65723136373757</v>
      </c>
      <c r="Q33" s="19">
        <f t="shared" si="13"/>
        <v>244.0678656438642</v>
      </c>
      <c r="R33" s="19">
        <f t="shared" si="13"/>
        <v>272.56390551464381</v>
      </c>
      <c r="S33" s="19">
        <f t="shared" si="13"/>
        <v>287.91899824917408</v>
      </c>
      <c r="T33" s="19">
        <f t="shared" si="13"/>
        <v>302.35870545745877</v>
      </c>
      <c r="U33" s="19">
        <f t="shared" si="13"/>
        <v>303.25969237884465</v>
      </c>
      <c r="V33" s="19">
        <f t="shared" si="13"/>
        <v>309.27537079854102</v>
      </c>
      <c r="W33" s="19">
        <f t="shared" si="13"/>
        <v>245.37661387652463</v>
      </c>
      <c r="X33" s="19">
        <f t="shared" si="13"/>
        <v>273.0868789178968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2.474572739351943</v>
      </c>
      <c r="D37" s="8">
        <v>2.5284380972445604</v>
      </c>
      <c r="E37" s="8">
        <v>2.5047895675264722</v>
      </c>
      <c r="F37" s="8">
        <v>2.6411289045642263</v>
      </c>
      <c r="G37" s="8">
        <v>2.6514488790369208</v>
      </c>
      <c r="H37" s="8">
        <v>2.6938463419504295</v>
      </c>
      <c r="I37" s="8">
        <v>2.7923740289926506</v>
      </c>
      <c r="J37" s="8">
        <v>2.7798742778551429</v>
      </c>
      <c r="K37" s="8">
        <v>2.7830837528694645</v>
      </c>
      <c r="L37" s="8">
        <v>2.7337134797860281</v>
      </c>
      <c r="M37" s="8">
        <v>2.7731695233658509</v>
      </c>
      <c r="N37" s="8">
        <v>2.7634079920311074</v>
      </c>
      <c r="O37" s="8">
        <v>2.729791143767307</v>
      </c>
      <c r="P37" s="8">
        <v>2.5772621128590973</v>
      </c>
      <c r="Q37" s="8">
        <v>0.86505691282268726</v>
      </c>
      <c r="R37" s="8">
        <v>0.76806773219547841</v>
      </c>
      <c r="S37" s="8">
        <v>0.7071434501434698</v>
      </c>
      <c r="T37" s="8">
        <v>0.73961057314982748</v>
      </c>
      <c r="U37" s="8">
        <v>0.75967330658363563</v>
      </c>
      <c r="V37" s="8">
        <v>0.74068652792746181</v>
      </c>
      <c r="W37" s="8">
        <v>0.68578711855329444</v>
      </c>
      <c r="X37" s="8">
        <v>0.70081153907181126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278.36801273830378</v>
      </c>
      <c r="D43" s="8">
        <v>283.84077115765268</v>
      </c>
      <c r="E43" s="8">
        <v>276.52220546620111</v>
      </c>
      <c r="F43" s="8">
        <v>296.6997143041379</v>
      </c>
      <c r="G43" s="8">
        <v>312.59364296605105</v>
      </c>
      <c r="H43" s="8">
        <v>292.31397139118621</v>
      </c>
      <c r="I43" s="8">
        <v>296.50826174723784</v>
      </c>
      <c r="J43" s="8">
        <v>311.94714637803975</v>
      </c>
      <c r="K43" s="8">
        <v>295.84853765334941</v>
      </c>
      <c r="L43" s="8">
        <v>299.41845615734314</v>
      </c>
      <c r="M43" s="8">
        <v>301.13224220913776</v>
      </c>
      <c r="N43" s="8">
        <v>296.41950874258907</v>
      </c>
      <c r="O43" s="8">
        <v>268.00229566553338</v>
      </c>
      <c r="P43" s="8">
        <v>239.07996925087846</v>
      </c>
      <c r="Q43" s="8">
        <v>243.2028087310415</v>
      </c>
      <c r="R43" s="8">
        <v>271.7958377824483</v>
      </c>
      <c r="S43" s="8">
        <v>287.21185479903062</v>
      </c>
      <c r="T43" s="8">
        <v>301.61909488430894</v>
      </c>
      <c r="U43" s="8">
        <v>302.50001907226101</v>
      </c>
      <c r="V43" s="8">
        <v>308.53468427061358</v>
      </c>
      <c r="W43" s="8">
        <v>244.69082675797134</v>
      </c>
      <c r="X43" s="8">
        <v>272.38606737882498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0</v>
      </c>
      <c r="E61" s="49">
        <f t="shared" si="15"/>
        <v>0</v>
      </c>
      <c r="F61" s="49">
        <f t="shared" si="15"/>
        <v>0</v>
      </c>
      <c r="G61" s="49">
        <f t="shared" si="15"/>
        <v>0</v>
      </c>
      <c r="H61" s="49">
        <f t="shared" si="15"/>
        <v>0</v>
      </c>
      <c r="I61" s="49">
        <f t="shared" si="15"/>
        <v>0</v>
      </c>
      <c r="J61" s="49">
        <f t="shared" si="15"/>
        <v>0.76104230754208713</v>
      </c>
      <c r="K61" s="49">
        <f t="shared" si="15"/>
        <v>11.797891916353135</v>
      </c>
      <c r="L61" s="49">
        <f t="shared" si="15"/>
        <v>13.05377794673851</v>
      </c>
      <c r="M61" s="49">
        <f t="shared" si="15"/>
        <v>12.797339019330447</v>
      </c>
      <c r="N61" s="49">
        <f t="shared" si="15"/>
        <v>14.0329589959497</v>
      </c>
      <c r="O61" s="49">
        <f t="shared" si="15"/>
        <v>14.629759323757535</v>
      </c>
      <c r="P61" s="49">
        <f t="shared" si="15"/>
        <v>14.563876173048532</v>
      </c>
      <c r="Q61" s="49">
        <f t="shared" si="15"/>
        <v>9.8636412690560267</v>
      </c>
      <c r="R61" s="49">
        <f t="shared" si="15"/>
        <v>10.21279433989208</v>
      </c>
      <c r="S61" s="49">
        <f t="shared" si="15"/>
        <v>8.8268427679743091</v>
      </c>
      <c r="T61" s="49">
        <f t="shared" si="15"/>
        <v>8.2677818159345584</v>
      </c>
      <c r="U61" s="49">
        <f t="shared" si="15"/>
        <v>8.3093796048461748</v>
      </c>
      <c r="V61" s="49">
        <f t="shared" si="15"/>
        <v>9.816721617660356</v>
      </c>
      <c r="W61" s="49">
        <f t="shared" si="15"/>
        <v>19.425886513742519</v>
      </c>
      <c r="X61" s="49">
        <f t="shared" si="15"/>
        <v>20.326406419674058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1.5176648648740313E-3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0.76104230754208713</v>
      </c>
      <c r="K69" s="52">
        <v>11.797891916353135</v>
      </c>
      <c r="L69" s="52">
        <v>13.05377794673851</v>
      </c>
      <c r="M69" s="52">
        <v>12.797339019330447</v>
      </c>
      <c r="N69" s="52">
        <v>14.0329589959497</v>
      </c>
      <c r="O69" s="52">
        <v>14.629759323757535</v>
      </c>
      <c r="P69" s="52">
        <v>14.563876173048532</v>
      </c>
      <c r="Q69" s="52">
        <v>9.8636412690560267</v>
      </c>
      <c r="R69" s="52">
        <v>10.21279433989208</v>
      </c>
      <c r="S69" s="52">
        <v>8.8268427679743091</v>
      </c>
      <c r="T69" s="52">
        <v>8.2677818159345584</v>
      </c>
      <c r="U69" s="52">
        <v>8.3093796048461748</v>
      </c>
      <c r="V69" s="52">
        <v>9.816721617660356</v>
      </c>
      <c r="W69" s="52">
        <v>19.424368848877645</v>
      </c>
      <c r="X69" s="52">
        <v>20.326406419674058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4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253</v>
      </c>
      <c r="B1" s="4" t="s">
        <v>258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550.74480635443024</v>
      </c>
      <c r="D2" s="21">
        <f t="shared" ref="D2:X2" si="0">SUM(D3,D17,D22,D25,D26,D51,D52)</f>
        <v>552.99153932332183</v>
      </c>
      <c r="E2" s="21">
        <f t="shared" si="0"/>
        <v>535.33393785276257</v>
      </c>
      <c r="F2" s="21">
        <f t="shared" si="0"/>
        <v>538.47724681801128</v>
      </c>
      <c r="G2" s="21">
        <f t="shared" si="0"/>
        <v>536.60674712160699</v>
      </c>
      <c r="H2" s="21">
        <f t="shared" si="0"/>
        <v>517.89274632015338</v>
      </c>
      <c r="I2" s="21">
        <f t="shared" si="0"/>
        <v>473.89188023993773</v>
      </c>
      <c r="J2" s="21">
        <f t="shared" si="0"/>
        <v>480.47840316211722</v>
      </c>
      <c r="K2" s="21">
        <f t="shared" si="0"/>
        <v>470.36377703135514</v>
      </c>
      <c r="L2" s="21">
        <f t="shared" si="0"/>
        <v>451.30842052131442</v>
      </c>
      <c r="M2" s="21">
        <f t="shared" si="0"/>
        <v>453.38799215458249</v>
      </c>
      <c r="N2" s="21">
        <f t="shared" si="0"/>
        <v>434.72032983531756</v>
      </c>
      <c r="O2" s="21">
        <f t="shared" si="0"/>
        <v>378.32364489123279</v>
      </c>
      <c r="P2" s="21">
        <f t="shared" si="0"/>
        <v>319.93528173212627</v>
      </c>
      <c r="Q2" s="21">
        <f t="shared" si="0"/>
        <v>298.01744224949726</v>
      </c>
      <c r="R2" s="21">
        <f t="shared" si="0"/>
        <v>306.4536418439539</v>
      </c>
      <c r="S2" s="21">
        <f t="shared" si="0"/>
        <v>330.06742278325169</v>
      </c>
      <c r="T2" s="21">
        <f t="shared" si="0"/>
        <v>347.8906099785267</v>
      </c>
      <c r="U2" s="21">
        <f t="shared" si="0"/>
        <v>353.24170811426785</v>
      </c>
      <c r="V2" s="21">
        <f t="shared" si="0"/>
        <v>343.5261096163286</v>
      </c>
      <c r="W2" s="21">
        <f t="shared" si="0"/>
        <v>333.16809692659086</v>
      </c>
      <c r="X2" s="21">
        <f t="shared" si="0"/>
        <v>345.70859371067564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550.74480635443024</v>
      </c>
      <c r="D26" s="27">
        <f t="shared" si="11"/>
        <v>552.99153932332183</v>
      </c>
      <c r="E26" s="27">
        <f t="shared" si="11"/>
        <v>535.33393785276257</v>
      </c>
      <c r="F26" s="27">
        <f t="shared" si="11"/>
        <v>538.47724681801128</v>
      </c>
      <c r="G26" s="27">
        <f t="shared" si="11"/>
        <v>536.60674712160699</v>
      </c>
      <c r="H26" s="27">
        <f t="shared" si="11"/>
        <v>517.89274632015338</v>
      </c>
      <c r="I26" s="27">
        <f t="shared" si="11"/>
        <v>473.89188023993773</v>
      </c>
      <c r="J26" s="27">
        <f t="shared" si="11"/>
        <v>480.47840316211722</v>
      </c>
      <c r="K26" s="27">
        <f t="shared" si="11"/>
        <v>470.36377703135514</v>
      </c>
      <c r="L26" s="27">
        <f t="shared" si="11"/>
        <v>451.30842052131442</v>
      </c>
      <c r="M26" s="27">
        <f t="shared" si="11"/>
        <v>453.38799215458249</v>
      </c>
      <c r="N26" s="27">
        <f t="shared" si="11"/>
        <v>434.72032983531756</v>
      </c>
      <c r="O26" s="27">
        <f t="shared" si="11"/>
        <v>378.32364489123279</v>
      </c>
      <c r="P26" s="27">
        <f t="shared" si="11"/>
        <v>319.93528173212627</v>
      </c>
      <c r="Q26" s="27">
        <f t="shared" si="11"/>
        <v>298.01744224949726</v>
      </c>
      <c r="R26" s="27">
        <f t="shared" si="11"/>
        <v>306.4536418439539</v>
      </c>
      <c r="S26" s="27">
        <f t="shared" si="11"/>
        <v>330.06742278325169</v>
      </c>
      <c r="T26" s="27">
        <f t="shared" si="11"/>
        <v>347.8906099785267</v>
      </c>
      <c r="U26" s="27">
        <f t="shared" si="11"/>
        <v>353.24170811426785</v>
      </c>
      <c r="V26" s="27">
        <f t="shared" si="11"/>
        <v>343.5261096163286</v>
      </c>
      <c r="W26" s="27">
        <f t="shared" si="11"/>
        <v>333.16809692659086</v>
      </c>
      <c r="X26" s="27">
        <f t="shared" si="11"/>
        <v>345.70859371067564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550.74480635443024</v>
      </c>
      <c r="D33" s="19">
        <f t="shared" si="13"/>
        <v>552.99153932332183</v>
      </c>
      <c r="E33" s="19">
        <f t="shared" si="13"/>
        <v>535.33393785276257</v>
      </c>
      <c r="F33" s="19">
        <f t="shared" si="13"/>
        <v>538.47724681801128</v>
      </c>
      <c r="G33" s="19">
        <f t="shared" si="13"/>
        <v>536.60674712160699</v>
      </c>
      <c r="H33" s="19">
        <f t="shared" si="13"/>
        <v>517.89274632015338</v>
      </c>
      <c r="I33" s="19">
        <f t="shared" si="13"/>
        <v>473.89188023993773</v>
      </c>
      <c r="J33" s="19">
        <f t="shared" si="13"/>
        <v>480.47840316211722</v>
      </c>
      <c r="K33" s="19">
        <f t="shared" si="13"/>
        <v>470.36377703135514</v>
      </c>
      <c r="L33" s="19">
        <f t="shared" si="13"/>
        <v>451.30842052131442</v>
      </c>
      <c r="M33" s="19">
        <f t="shared" si="13"/>
        <v>453.38799215458249</v>
      </c>
      <c r="N33" s="19">
        <f t="shared" si="13"/>
        <v>434.72032983531756</v>
      </c>
      <c r="O33" s="19">
        <f t="shared" si="13"/>
        <v>378.32364489123279</v>
      </c>
      <c r="P33" s="19">
        <f t="shared" si="13"/>
        <v>319.93528173212627</v>
      </c>
      <c r="Q33" s="19">
        <f t="shared" si="13"/>
        <v>298.01744224949726</v>
      </c>
      <c r="R33" s="19">
        <f t="shared" si="13"/>
        <v>306.4536418439539</v>
      </c>
      <c r="S33" s="19">
        <f t="shared" si="13"/>
        <v>330.06742278325169</v>
      </c>
      <c r="T33" s="19">
        <f t="shared" si="13"/>
        <v>347.8906099785267</v>
      </c>
      <c r="U33" s="19">
        <f t="shared" si="13"/>
        <v>353.24170811426785</v>
      </c>
      <c r="V33" s="19">
        <f t="shared" si="13"/>
        <v>343.5261096163286</v>
      </c>
      <c r="W33" s="19">
        <f t="shared" si="13"/>
        <v>333.16809692659086</v>
      </c>
      <c r="X33" s="19">
        <f t="shared" si="13"/>
        <v>345.70859371067564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21.323695643084601</v>
      </c>
      <c r="D37" s="8">
        <v>22.84841727165432</v>
      </c>
      <c r="E37" s="8">
        <v>22.515489384349731</v>
      </c>
      <c r="F37" s="8">
        <v>25.753939712449533</v>
      </c>
      <c r="G37" s="8">
        <v>21.696706027015797</v>
      </c>
      <c r="H37" s="8">
        <v>17.114294846949342</v>
      </c>
      <c r="I37" s="8">
        <v>16.036544847085672</v>
      </c>
      <c r="J37" s="8">
        <v>14.453898955422124</v>
      </c>
      <c r="K37" s="8">
        <v>15.918543779365804</v>
      </c>
      <c r="L37" s="8">
        <v>14.630353775079842</v>
      </c>
      <c r="M37" s="8">
        <v>14.037635729782592</v>
      </c>
      <c r="N37" s="8">
        <v>13.722652899349571</v>
      </c>
      <c r="O37" s="8">
        <v>13.495244076546479</v>
      </c>
      <c r="P37" s="8">
        <v>12.212434491043513</v>
      </c>
      <c r="Q37" s="8">
        <v>11.993064458963927</v>
      </c>
      <c r="R37" s="8">
        <v>11.937759205056542</v>
      </c>
      <c r="S37" s="8">
        <v>11.408250429625202</v>
      </c>
      <c r="T37" s="8">
        <v>11.754386405257421</v>
      </c>
      <c r="U37" s="8">
        <v>11.699971882223272</v>
      </c>
      <c r="V37" s="8">
        <v>11.716081026104469</v>
      </c>
      <c r="W37" s="8">
        <v>10.7687994159899</v>
      </c>
      <c r="X37" s="8">
        <v>11.378726897962629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529.42111071134559</v>
      </c>
      <c r="D43" s="8">
        <v>530.14312205166755</v>
      </c>
      <c r="E43" s="8">
        <v>512.81844846841284</v>
      </c>
      <c r="F43" s="8">
        <v>512.72330710556173</v>
      </c>
      <c r="G43" s="8">
        <v>514.91004109459118</v>
      </c>
      <c r="H43" s="8">
        <v>500.77845147320403</v>
      </c>
      <c r="I43" s="8">
        <v>457.85533539285206</v>
      </c>
      <c r="J43" s="8">
        <v>466.0245042066951</v>
      </c>
      <c r="K43" s="8">
        <v>454.44523325198935</v>
      </c>
      <c r="L43" s="8">
        <v>436.67806674623455</v>
      </c>
      <c r="M43" s="8">
        <v>439.35035642479988</v>
      </c>
      <c r="N43" s="8">
        <v>420.997676935968</v>
      </c>
      <c r="O43" s="8">
        <v>364.82840081468629</v>
      </c>
      <c r="P43" s="8">
        <v>307.72284724108277</v>
      </c>
      <c r="Q43" s="8">
        <v>286.02437779053332</v>
      </c>
      <c r="R43" s="8">
        <v>294.51588263889738</v>
      </c>
      <c r="S43" s="8">
        <v>318.6591723536265</v>
      </c>
      <c r="T43" s="8">
        <v>336.13622357326926</v>
      </c>
      <c r="U43" s="8">
        <v>341.54173623204457</v>
      </c>
      <c r="V43" s="8">
        <v>331.81002859022414</v>
      </c>
      <c r="W43" s="8">
        <v>322.39929751060095</v>
      </c>
      <c r="X43" s="8">
        <v>334.32986681271302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0</v>
      </c>
      <c r="E61" s="49">
        <f t="shared" si="15"/>
        <v>0</v>
      </c>
      <c r="F61" s="49">
        <f t="shared" si="15"/>
        <v>0</v>
      </c>
      <c r="G61" s="49">
        <f t="shared" si="15"/>
        <v>0</v>
      </c>
      <c r="H61" s="49">
        <f t="shared" si="15"/>
        <v>0</v>
      </c>
      <c r="I61" s="49">
        <f t="shared" si="15"/>
        <v>0</v>
      </c>
      <c r="J61" s="49">
        <f t="shared" si="15"/>
        <v>1.136937356762395</v>
      </c>
      <c r="K61" s="49">
        <f t="shared" si="15"/>
        <v>18.122434494136364</v>
      </c>
      <c r="L61" s="49">
        <f t="shared" si="15"/>
        <v>19.037899636089641</v>
      </c>
      <c r="M61" s="49">
        <f t="shared" si="15"/>
        <v>18.671250272586118</v>
      </c>
      <c r="N61" s="49">
        <f t="shared" si="15"/>
        <v>19.930682575156997</v>
      </c>
      <c r="O61" s="49">
        <f t="shared" si="15"/>
        <v>19.915320818935136</v>
      </c>
      <c r="P61" s="49">
        <f t="shared" si="15"/>
        <v>18.745348917684751</v>
      </c>
      <c r="Q61" s="49">
        <f t="shared" si="15"/>
        <v>11.600367082317682</v>
      </c>
      <c r="R61" s="49">
        <f t="shared" si="15"/>
        <v>11.066505520332463</v>
      </c>
      <c r="S61" s="49">
        <f t="shared" si="15"/>
        <v>9.7933088900750356</v>
      </c>
      <c r="T61" s="49">
        <f t="shared" si="15"/>
        <v>9.2139423666195945</v>
      </c>
      <c r="U61" s="49">
        <f t="shared" si="15"/>
        <v>9.3818173828688689</v>
      </c>
      <c r="V61" s="49">
        <f t="shared" si="15"/>
        <v>10.557278797741946</v>
      </c>
      <c r="W61" s="49">
        <f t="shared" si="15"/>
        <v>25.616956455062773</v>
      </c>
      <c r="X61" s="49">
        <f t="shared" si="15"/>
        <v>24.948870610255735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2.3831635311262794E-2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1.136937356762395</v>
      </c>
      <c r="K69" s="52">
        <v>18.122434494136364</v>
      </c>
      <c r="L69" s="52">
        <v>19.037899636089641</v>
      </c>
      <c r="M69" s="52">
        <v>18.671250272586118</v>
      </c>
      <c r="N69" s="52">
        <v>19.930682575156997</v>
      </c>
      <c r="O69" s="52">
        <v>19.915320818935136</v>
      </c>
      <c r="P69" s="52">
        <v>18.745348917684751</v>
      </c>
      <c r="Q69" s="52">
        <v>11.600367082317682</v>
      </c>
      <c r="R69" s="52">
        <v>11.066505520332463</v>
      </c>
      <c r="S69" s="52">
        <v>9.7933088900750356</v>
      </c>
      <c r="T69" s="52">
        <v>9.2139423666195945</v>
      </c>
      <c r="U69" s="52">
        <v>9.3818173828688689</v>
      </c>
      <c r="V69" s="52">
        <v>10.557278797741946</v>
      </c>
      <c r="W69" s="52">
        <v>25.593124819751509</v>
      </c>
      <c r="X69" s="52">
        <v>24.948870610255735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5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254</v>
      </c>
      <c r="B1" s="4" t="s">
        <v>259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147.04001875444163</v>
      </c>
      <c r="D2" s="21">
        <f t="shared" ref="D2:X2" si="0">SUM(D3,D17,D22,D25,D26,D51,D52)</f>
        <v>148.12878489551829</v>
      </c>
      <c r="E2" s="21">
        <f t="shared" si="0"/>
        <v>139.27680965822097</v>
      </c>
      <c r="F2" s="21">
        <f t="shared" si="0"/>
        <v>151.54561426837498</v>
      </c>
      <c r="G2" s="21">
        <f t="shared" si="0"/>
        <v>133.47538360495318</v>
      </c>
      <c r="H2" s="21">
        <f t="shared" si="0"/>
        <v>159.13944081376258</v>
      </c>
      <c r="I2" s="21">
        <f t="shared" si="0"/>
        <v>129.72567321920209</v>
      </c>
      <c r="J2" s="21">
        <f t="shared" si="0"/>
        <v>139.45923368430175</v>
      </c>
      <c r="K2" s="21">
        <f t="shared" si="0"/>
        <v>144.66655812746711</v>
      </c>
      <c r="L2" s="21">
        <f t="shared" si="0"/>
        <v>114.18135857845921</v>
      </c>
      <c r="M2" s="21">
        <f t="shared" si="0"/>
        <v>130.17430677188153</v>
      </c>
      <c r="N2" s="21">
        <f t="shared" si="0"/>
        <v>108.79420955932015</v>
      </c>
      <c r="O2" s="21">
        <f t="shared" si="0"/>
        <v>89.563812804061627</v>
      </c>
      <c r="P2" s="21">
        <f t="shared" si="0"/>
        <v>58.968617658659852</v>
      </c>
      <c r="Q2" s="21">
        <f t="shared" si="0"/>
        <v>51.321858740622019</v>
      </c>
      <c r="R2" s="21">
        <f t="shared" si="0"/>
        <v>52.811078116099779</v>
      </c>
      <c r="S2" s="21">
        <f t="shared" si="0"/>
        <v>72.2773588335087</v>
      </c>
      <c r="T2" s="21">
        <f t="shared" si="0"/>
        <v>85.126427396543519</v>
      </c>
      <c r="U2" s="21">
        <f t="shared" si="0"/>
        <v>88.977533960734505</v>
      </c>
      <c r="V2" s="21">
        <f t="shared" si="0"/>
        <v>92.604207623049987</v>
      </c>
      <c r="W2" s="21">
        <f t="shared" si="0"/>
        <v>67.009679733781283</v>
      </c>
      <c r="X2" s="21">
        <f t="shared" si="0"/>
        <v>69.921742612673825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147.04001875444163</v>
      </c>
      <c r="D26" s="27">
        <f t="shared" si="11"/>
        <v>148.12878489551829</v>
      </c>
      <c r="E26" s="27">
        <f t="shared" si="11"/>
        <v>139.27680965822097</v>
      </c>
      <c r="F26" s="27">
        <f t="shared" si="11"/>
        <v>151.54561426837498</v>
      </c>
      <c r="G26" s="27">
        <f t="shared" si="11"/>
        <v>133.47538360495318</v>
      </c>
      <c r="H26" s="27">
        <f t="shared" si="11"/>
        <v>159.13944081376258</v>
      </c>
      <c r="I26" s="27">
        <f t="shared" si="11"/>
        <v>129.72567321920209</v>
      </c>
      <c r="J26" s="27">
        <f t="shared" si="11"/>
        <v>139.45923368430175</v>
      </c>
      <c r="K26" s="27">
        <f t="shared" si="11"/>
        <v>144.66655812746711</v>
      </c>
      <c r="L26" s="27">
        <f t="shared" si="11"/>
        <v>114.18135857845921</v>
      </c>
      <c r="M26" s="27">
        <f t="shared" si="11"/>
        <v>130.17430677188153</v>
      </c>
      <c r="N26" s="27">
        <f t="shared" si="11"/>
        <v>108.79420955932015</v>
      </c>
      <c r="O26" s="27">
        <f t="shared" si="11"/>
        <v>89.563812804061627</v>
      </c>
      <c r="P26" s="27">
        <f t="shared" si="11"/>
        <v>58.968617658659852</v>
      </c>
      <c r="Q26" s="27">
        <f t="shared" si="11"/>
        <v>51.321858740622019</v>
      </c>
      <c r="R26" s="27">
        <f t="shared" si="11"/>
        <v>52.811078116099779</v>
      </c>
      <c r="S26" s="27">
        <f t="shared" si="11"/>
        <v>72.2773588335087</v>
      </c>
      <c r="T26" s="27">
        <f t="shared" si="11"/>
        <v>85.126427396543519</v>
      </c>
      <c r="U26" s="27">
        <f t="shared" si="11"/>
        <v>88.977533960734505</v>
      </c>
      <c r="V26" s="27">
        <f t="shared" si="11"/>
        <v>92.604207623049987</v>
      </c>
      <c r="W26" s="27">
        <f t="shared" si="11"/>
        <v>67.009679733781283</v>
      </c>
      <c r="X26" s="27">
        <f t="shared" si="11"/>
        <v>69.921742612673825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147.04001875444163</v>
      </c>
      <c r="D33" s="19">
        <f t="shared" si="13"/>
        <v>148.12878489551829</v>
      </c>
      <c r="E33" s="19">
        <f t="shared" si="13"/>
        <v>139.27680965822097</v>
      </c>
      <c r="F33" s="19">
        <f t="shared" si="13"/>
        <v>151.54561426837498</v>
      </c>
      <c r="G33" s="19">
        <f t="shared" si="13"/>
        <v>133.47538360495318</v>
      </c>
      <c r="H33" s="19">
        <f t="shared" si="13"/>
        <v>159.13944081376258</v>
      </c>
      <c r="I33" s="19">
        <f t="shared" si="13"/>
        <v>129.72567321920209</v>
      </c>
      <c r="J33" s="19">
        <f t="shared" si="13"/>
        <v>139.45923368430175</v>
      </c>
      <c r="K33" s="19">
        <f t="shared" si="13"/>
        <v>144.66655812746711</v>
      </c>
      <c r="L33" s="19">
        <f t="shared" si="13"/>
        <v>114.18135857845921</v>
      </c>
      <c r="M33" s="19">
        <f t="shared" si="13"/>
        <v>130.17430677188153</v>
      </c>
      <c r="N33" s="19">
        <f t="shared" si="13"/>
        <v>108.79420955932015</v>
      </c>
      <c r="O33" s="19">
        <f t="shared" si="13"/>
        <v>89.563812804061627</v>
      </c>
      <c r="P33" s="19">
        <f t="shared" si="13"/>
        <v>58.968617658659852</v>
      </c>
      <c r="Q33" s="19">
        <f t="shared" si="13"/>
        <v>51.321858740622019</v>
      </c>
      <c r="R33" s="19">
        <f t="shared" si="13"/>
        <v>52.811078116099779</v>
      </c>
      <c r="S33" s="19">
        <f t="shared" si="13"/>
        <v>72.2773588335087</v>
      </c>
      <c r="T33" s="19">
        <f t="shared" si="13"/>
        <v>85.126427396543519</v>
      </c>
      <c r="U33" s="19">
        <f t="shared" si="13"/>
        <v>88.977533960734505</v>
      </c>
      <c r="V33" s="19">
        <f t="shared" si="13"/>
        <v>92.604207623049987</v>
      </c>
      <c r="W33" s="19">
        <f t="shared" si="13"/>
        <v>67.009679733781283</v>
      </c>
      <c r="X33" s="19">
        <f t="shared" si="13"/>
        <v>69.921742612673825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147.04001875444163</v>
      </c>
      <c r="D43" s="8">
        <v>148.12878489551829</v>
      </c>
      <c r="E43" s="8">
        <v>139.27680965822097</v>
      </c>
      <c r="F43" s="8">
        <v>151.54561426837498</v>
      </c>
      <c r="G43" s="8">
        <v>133.47538360495318</v>
      </c>
      <c r="H43" s="8">
        <v>159.13944081376258</v>
      </c>
      <c r="I43" s="8">
        <v>129.72567321920209</v>
      </c>
      <c r="J43" s="8">
        <v>139.45923368430175</v>
      </c>
      <c r="K43" s="8">
        <v>144.66655812746711</v>
      </c>
      <c r="L43" s="8">
        <v>114.18135857845921</v>
      </c>
      <c r="M43" s="8">
        <v>130.17430677188153</v>
      </c>
      <c r="N43" s="8">
        <v>108.79420955932015</v>
      </c>
      <c r="O43" s="8">
        <v>89.563812804061627</v>
      </c>
      <c r="P43" s="8">
        <v>58.968617658659852</v>
      </c>
      <c r="Q43" s="8">
        <v>51.321858740622019</v>
      </c>
      <c r="R43" s="8">
        <v>52.811078116099779</v>
      </c>
      <c r="S43" s="8">
        <v>72.2773588335087</v>
      </c>
      <c r="T43" s="8">
        <v>85.126427396543519</v>
      </c>
      <c r="U43" s="8">
        <v>88.977533960734505</v>
      </c>
      <c r="V43" s="8">
        <v>92.604207623049987</v>
      </c>
      <c r="W43" s="8">
        <v>67.009679733781283</v>
      </c>
      <c r="X43" s="8">
        <v>69.921742612673825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0</v>
      </c>
      <c r="E61" s="49">
        <f t="shared" si="15"/>
        <v>0</v>
      </c>
      <c r="F61" s="49">
        <f t="shared" si="15"/>
        <v>0</v>
      </c>
      <c r="G61" s="49">
        <f t="shared" si="15"/>
        <v>0</v>
      </c>
      <c r="H61" s="49">
        <f t="shared" si="15"/>
        <v>0</v>
      </c>
      <c r="I61" s="49">
        <f t="shared" si="15"/>
        <v>0</v>
      </c>
      <c r="J61" s="49">
        <f t="shared" si="15"/>
        <v>0.34023192147598941</v>
      </c>
      <c r="K61" s="49">
        <f t="shared" si="15"/>
        <v>5.7690344871621964</v>
      </c>
      <c r="L61" s="49">
        <f t="shared" si="15"/>
        <v>4.977976707477521</v>
      </c>
      <c r="M61" s="49">
        <f t="shared" si="15"/>
        <v>5.5320703062049601</v>
      </c>
      <c r="N61" s="49">
        <f t="shared" si="15"/>
        <v>5.1504865122372534</v>
      </c>
      <c r="O61" s="49">
        <f t="shared" si="15"/>
        <v>4.8891261255341796</v>
      </c>
      <c r="P61" s="49">
        <f t="shared" si="15"/>
        <v>3.5921522341144789</v>
      </c>
      <c r="Q61" s="49">
        <f t="shared" si="15"/>
        <v>2.0814743321426605</v>
      </c>
      <c r="R61" s="49">
        <f t="shared" si="15"/>
        <v>1.9843890328424023</v>
      </c>
      <c r="S61" s="49">
        <f t="shared" si="15"/>
        <v>2.2212902129483902</v>
      </c>
      <c r="T61" s="49">
        <f t="shared" si="15"/>
        <v>2.33342895201835</v>
      </c>
      <c r="U61" s="49">
        <f t="shared" si="15"/>
        <v>2.4441258160919999</v>
      </c>
      <c r="V61" s="49">
        <f t="shared" si="15"/>
        <v>2.9464101548536563</v>
      </c>
      <c r="W61" s="49">
        <f t="shared" si="15"/>
        <v>5.3194504789572283</v>
      </c>
      <c r="X61" s="49">
        <f t="shared" si="15"/>
        <v>5.2178063716468106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0.34023192147598941</v>
      </c>
      <c r="K69" s="52">
        <v>5.7690344871621964</v>
      </c>
      <c r="L69" s="52">
        <v>4.977976707477521</v>
      </c>
      <c r="M69" s="52">
        <v>5.5320703062049601</v>
      </c>
      <c r="N69" s="52">
        <v>5.1504865122372534</v>
      </c>
      <c r="O69" s="52">
        <v>4.8891261255341796</v>
      </c>
      <c r="P69" s="52">
        <v>3.5921522341144789</v>
      </c>
      <c r="Q69" s="52">
        <v>2.0814743321426605</v>
      </c>
      <c r="R69" s="52">
        <v>1.9843890328424023</v>
      </c>
      <c r="S69" s="52">
        <v>2.2212902129483902</v>
      </c>
      <c r="T69" s="52">
        <v>2.33342895201835</v>
      </c>
      <c r="U69" s="52">
        <v>2.4441258160919999</v>
      </c>
      <c r="V69" s="52">
        <v>2.9464101548536563</v>
      </c>
      <c r="W69" s="52">
        <v>5.3194504789572283</v>
      </c>
      <c r="X69" s="52">
        <v>5.2178063716468106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9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159</v>
      </c>
      <c r="B1" s="4" t="s">
        <v>171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f>FC_TRA_DAVI_PA_E!C5+FC_TRA_DAVI_FR_E!C5</f>
        <v>0</v>
      </c>
      <c r="D5" s="8">
        <f>FC_TRA_DAVI_PA_E!D5+FC_TRA_DAVI_FR_E!D5</f>
        <v>0</v>
      </c>
      <c r="E5" s="8">
        <f>FC_TRA_DAVI_PA_E!E5+FC_TRA_DAVI_FR_E!E5</f>
        <v>0</v>
      </c>
      <c r="F5" s="8">
        <f>FC_TRA_DAVI_PA_E!F5+FC_TRA_DAVI_FR_E!F5</f>
        <v>0</v>
      </c>
      <c r="G5" s="8">
        <f>FC_TRA_DAVI_PA_E!G5+FC_TRA_DAVI_FR_E!G5</f>
        <v>0</v>
      </c>
      <c r="H5" s="8">
        <f>FC_TRA_DAVI_PA_E!H5+FC_TRA_DAVI_FR_E!H5</f>
        <v>0</v>
      </c>
      <c r="I5" s="8">
        <f>FC_TRA_DAVI_PA_E!I5+FC_TRA_DAVI_FR_E!I5</f>
        <v>0</v>
      </c>
      <c r="J5" s="8">
        <f>FC_TRA_DAVI_PA_E!J5+FC_TRA_DAVI_FR_E!J5</f>
        <v>0</v>
      </c>
      <c r="K5" s="8">
        <f>FC_TRA_DAVI_PA_E!K5+FC_TRA_DAVI_FR_E!K5</f>
        <v>0</v>
      </c>
      <c r="L5" s="8">
        <f>FC_TRA_DAVI_PA_E!L5+FC_TRA_DAVI_FR_E!L5</f>
        <v>0</v>
      </c>
      <c r="M5" s="8">
        <f>FC_TRA_DAVI_PA_E!M5+FC_TRA_DAVI_FR_E!M5</f>
        <v>0</v>
      </c>
      <c r="N5" s="8">
        <f>FC_TRA_DAVI_PA_E!N5+FC_TRA_DAVI_FR_E!N5</f>
        <v>0</v>
      </c>
      <c r="O5" s="8">
        <f>FC_TRA_DAVI_PA_E!O5+FC_TRA_DAVI_FR_E!O5</f>
        <v>0</v>
      </c>
      <c r="P5" s="8">
        <f>FC_TRA_DAVI_PA_E!P5+FC_TRA_DAVI_FR_E!P5</f>
        <v>0</v>
      </c>
      <c r="Q5" s="8">
        <f>FC_TRA_DAVI_PA_E!Q5+FC_TRA_DAVI_FR_E!Q5</f>
        <v>0</v>
      </c>
      <c r="R5" s="8">
        <f>FC_TRA_DAVI_PA_E!R5+FC_TRA_DAVI_FR_E!R5</f>
        <v>0</v>
      </c>
      <c r="S5" s="8">
        <f>FC_TRA_DAVI_PA_E!S5+FC_TRA_DAVI_FR_E!S5</f>
        <v>0</v>
      </c>
      <c r="T5" s="8">
        <f>FC_TRA_DAVI_PA_E!T5+FC_TRA_DAVI_FR_E!T5</f>
        <v>0</v>
      </c>
      <c r="U5" s="8">
        <f>FC_TRA_DAVI_PA_E!U5+FC_TRA_DAVI_FR_E!U5</f>
        <v>0</v>
      </c>
      <c r="V5" s="8">
        <f>FC_TRA_DAVI_PA_E!V5+FC_TRA_DAVI_FR_E!V5</f>
        <v>0</v>
      </c>
      <c r="W5" s="8">
        <f>FC_TRA_DAVI_PA_E!W5+FC_TRA_DAVI_FR_E!W5</f>
        <v>0</v>
      </c>
      <c r="X5" s="8">
        <f>FC_TRA_DAVI_PA_E!X5+FC_TRA_DAVI_FR_E!X5</f>
        <v>0</v>
      </c>
    </row>
    <row r="6" spans="1:24" ht="11.25" customHeight="1" x14ac:dyDescent="0.2">
      <c r="A6" s="28" t="s">
        <v>6</v>
      </c>
      <c r="B6" s="7" t="s">
        <v>7</v>
      </c>
      <c r="C6" s="8">
        <f>FC_TRA_DAVI_PA_E!C6+FC_TRA_DAVI_FR_E!C6</f>
        <v>0</v>
      </c>
      <c r="D6" s="8">
        <f>FC_TRA_DAVI_PA_E!D6+FC_TRA_DAVI_FR_E!D6</f>
        <v>0</v>
      </c>
      <c r="E6" s="8">
        <f>FC_TRA_DAVI_PA_E!E6+FC_TRA_DAVI_FR_E!E6</f>
        <v>0</v>
      </c>
      <c r="F6" s="8">
        <f>FC_TRA_DAVI_PA_E!F6+FC_TRA_DAVI_FR_E!F6</f>
        <v>0</v>
      </c>
      <c r="G6" s="8">
        <f>FC_TRA_DAVI_PA_E!G6+FC_TRA_DAVI_FR_E!G6</f>
        <v>0</v>
      </c>
      <c r="H6" s="8">
        <f>FC_TRA_DAVI_PA_E!H6+FC_TRA_DAVI_FR_E!H6</f>
        <v>0</v>
      </c>
      <c r="I6" s="8">
        <f>FC_TRA_DAVI_PA_E!I6+FC_TRA_DAVI_FR_E!I6</f>
        <v>0</v>
      </c>
      <c r="J6" s="8">
        <f>FC_TRA_DAVI_PA_E!J6+FC_TRA_DAVI_FR_E!J6</f>
        <v>0</v>
      </c>
      <c r="K6" s="8">
        <f>FC_TRA_DAVI_PA_E!K6+FC_TRA_DAVI_FR_E!K6</f>
        <v>0</v>
      </c>
      <c r="L6" s="8">
        <f>FC_TRA_DAVI_PA_E!L6+FC_TRA_DAVI_FR_E!L6</f>
        <v>0</v>
      </c>
      <c r="M6" s="8">
        <f>FC_TRA_DAVI_PA_E!M6+FC_TRA_DAVI_FR_E!M6</f>
        <v>0</v>
      </c>
      <c r="N6" s="8">
        <f>FC_TRA_DAVI_PA_E!N6+FC_TRA_DAVI_FR_E!N6</f>
        <v>0</v>
      </c>
      <c r="O6" s="8">
        <f>FC_TRA_DAVI_PA_E!O6+FC_TRA_DAVI_FR_E!O6</f>
        <v>0</v>
      </c>
      <c r="P6" s="8">
        <f>FC_TRA_DAVI_PA_E!P6+FC_TRA_DAVI_FR_E!P6</f>
        <v>0</v>
      </c>
      <c r="Q6" s="8">
        <f>FC_TRA_DAVI_PA_E!Q6+FC_TRA_DAVI_FR_E!Q6</f>
        <v>0</v>
      </c>
      <c r="R6" s="8">
        <f>FC_TRA_DAVI_PA_E!R6+FC_TRA_DAVI_FR_E!R6</f>
        <v>0</v>
      </c>
      <c r="S6" s="8">
        <f>FC_TRA_DAVI_PA_E!S6+FC_TRA_DAVI_FR_E!S6</f>
        <v>0</v>
      </c>
      <c r="T6" s="8">
        <f>FC_TRA_DAVI_PA_E!T6+FC_TRA_DAVI_FR_E!T6</f>
        <v>0</v>
      </c>
      <c r="U6" s="8">
        <f>FC_TRA_DAVI_PA_E!U6+FC_TRA_DAVI_FR_E!U6</f>
        <v>0</v>
      </c>
      <c r="V6" s="8">
        <f>FC_TRA_DAVI_PA_E!V6+FC_TRA_DAVI_FR_E!V6</f>
        <v>0</v>
      </c>
      <c r="W6" s="8">
        <f>FC_TRA_DAVI_PA_E!W6+FC_TRA_DAVI_FR_E!W6</f>
        <v>0</v>
      </c>
      <c r="X6" s="8">
        <f>FC_TRA_DAVI_PA_E!X6+FC_TRA_DAVI_FR_E!X6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FC_TRA_DAVI_PA_E!C7+FC_TRA_DAVI_FR_E!C7</f>
        <v>0</v>
      </c>
      <c r="D7" s="8">
        <f>FC_TRA_DAVI_PA_E!D7+FC_TRA_DAVI_FR_E!D7</f>
        <v>0</v>
      </c>
      <c r="E7" s="8">
        <f>FC_TRA_DAVI_PA_E!E7+FC_TRA_DAVI_FR_E!E7</f>
        <v>0</v>
      </c>
      <c r="F7" s="8">
        <f>FC_TRA_DAVI_PA_E!F7+FC_TRA_DAVI_FR_E!F7</f>
        <v>0</v>
      </c>
      <c r="G7" s="8">
        <f>FC_TRA_DAVI_PA_E!G7+FC_TRA_DAVI_FR_E!G7</f>
        <v>0</v>
      </c>
      <c r="H7" s="8">
        <f>FC_TRA_DAVI_PA_E!H7+FC_TRA_DAVI_FR_E!H7</f>
        <v>0</v>
      </c>
      <c r="I7" s="8">
        <f>FC_TRA_DAVI_PA_E!I7+FC_TRA_DAVI_FR_E!I7</f>
        <v>0</v>
      </c>
      <c r="J7" s="8">
        <f>FC_TRA_DAVI_PA_E!J7+FC_TRA_DAVI_FR_E!J7</f>
        <v>0</v>
      </c>
      <c r="K7" s="8">
        <f>FC_TRA_DAVI_PA_E!K7+FC_TRA_DAVI_FR_E!K7</f>
        <v>0</v>
      </c>
      <c r="L7" s="8">
        <f>FC_TRA_DAVI_PA_E!L7+FC_TRA_DAVI_FR_E!L7</f>
        <v>0</v>
      </c>
      <c r="M7" s="8">
        <f>FC_TRA_DAVI_PA_E!M7+FC_TRA_DAVI_FR_E!M7</f>
        <v>0</v>
      </c>
      <c r="N7" s="8">
        <f>FC_TRA_DAVI_PA_E!N7+FC_TRA_DAVI_FR_E!N7</f>
        <v>0</v>
      </c>
      <c r="O7" s="8">
        <f>FC_TRA_DAVI_PA_E!O7+FC_TRA_DAVI_FR_E!O7</f>
        <v>0</v>
      </c>
      <c r="P7" s="8">
        <f>FC_TRA_DAVI_PA_E!P7+FC_TRA_DAVI_FR_E!P7</f>
        <v>0</v>
      </c>
      <c r="Q7" s="8">
        <f>FC_TRA_DAVI_PA_E!Q7+FC_TRA_DAVI_FR_E!Q7</f>
        <v>0</v>
      </c>
      <c r="R7" s="8">
        <f>FC_TRA_DAVI_PA_E!R7+FC_TRA_DAVI_FR_E!R7</f>
        <v>0</v>
      </c>
      <c r="S7" s="8">
        <f>FC_TRA_DAVI_PA_E!S7+FC_TRA_DAVI_FR_E!S7</f>
        <v>0</v>
      </c>
      <c r="T7" s="8">
        <f>FC_TRA_DAVI_PA_E!T7+FC_TRA_DAVI_FR_E!T7</f>
        <v>0</v>
      </c>
      <c r="U7" s="8">
        <f>FC_TRA_DAVI_PA_E!U7+FC_TRA_DAVI_FR_E!U7</f>
        <v>0</v>
      </c>
      <c r="V7" s="8">
        <f>FC_TRA_DAVI_PA_E!V7+FC_TRA_DAVI_FR_E!V7</f>
        <v>0</v>
      </c>
      <c r="W7" s="8">
        <f>FC_TRA_DAVI_PA_E!W7+FC_TRA_DAVI_FR_E!W7</f>
        <v>0</v>
      </c>
      <c r="X7" s="8">
        <f>FC_TRA_DAVI_PA_E!X7+FC_TRA_DAVI_FR_E!X7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W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ref="X8" si="6">SUM(X9:X10)</f>
        <v>0</v>
      </c>
    </row>
    <row r="9" spans="1:24" ht="11.25" customHeight="1" x14ac:dyDescent="0.2">
      <c r="A9" s="28" t="s">
        <v>10</v>
      </c>
      <c r="B9" s="7" t="s">
        <v>11</v>
      </c>
      <c r="C9" s="8">
        <f>FC_TRA_DAVI_PA_E!C9+FC_TRA_DAVI_FR_E!C9</f>
        <v>0</v>
      </c>
      <c r="D9" s="8">
        <f>FC_TRA_DAVI_PA_E!D9+FC_TRA_DAVI_FR_E!D9</f>
        <v>0</v>
      </c>
      <c r="E9" s="8">
        <f>FC_TRA_DAVI_PA_E!E9+FC_TRA_DAVI_FR_E!E9</f>
        <v>0</v>
      </c>
      <c r="F9" s="8">
        <f>FC_TRA_DAVI_PA_E!F9+FC_TRA_DAVI_FR_E!F9</f>
        <v>0</v>
      </c>
      <c r="G9" s="8">
        <f>FC_TRA_DAVI_PA_E!G9+FC_TRA_DAVI_FR_E!G9</f>
        <v>0</v>
      </c>
      <c r="H9" s="8">
        <f>FC_TRA_DAVI_PA_E!H9+FC_TRA_DAVI_FR_E!H9</f>
        <v>0</v>
      </c>
      <c r="I9" s="8">
        <f>FC_TRA_DAVI_PA_E!I9+FC_TRA_DAVI_FR_E!I9</f>
        <v>0</v>
      </c>
      <c r="J9" s="8">
        <f>FC_TRA_DAVI_PA_E!J9+FC_TRA_DAVI_FR_E!J9</f>
        <v>0</v>
      </c>
      <c r="K9" s="8">
        <f>FC_TRA_DAVI_PA_E!K9+FC_TRA_DAVI_FR_E!K9</f>
        <v>0</v>
      </c>
      <c r="L9" s="8">
        <f>FC_TRA_DAVI_PA_E!L9+FC_TRA_DAVI_FR_E!L9</f>
        <v>0</v>
      </c>
      <c r="M9" s="8">
        <f>FC_TRA_DAVI_PA_E!M9+FC_TRA_DAVI_FR_E!M9</f>
        <v>0</v>
      </c>
      <c r="N9" s="8">
        <f>FC_TRA_DAVI_PA_E!N9+FC_TRA_DAVI_FR_E!N9</f>
        <v>0</v>
      </c>
      <c r="O9" s="8">
        <f>FC_TRA_DAVI_PA_E!O9+FC_TRA_DAVI_FR_E!O9</f>
        <v>0</v>
      </c>
      <c r="P9" s="8">
        <f>FC_TRA_DAVI_PA_E!P9+FC_TRA_DAVI_FR_E!P9</f>
        <v>0</v>
      </c>
      <c r="Q9" s="8">
        <f>FC_TRA_DAVI_PA_E!Q9+FC_TRA_DAVI_FR_E!Q9</f>
        <v>0</v>
      </c>
      <c r="R9" s="8">
        <f>FC_TRA_DAVI_PA_E!R9+FC_TRA_DAVI_FR_E!R9</f>
        <v>0</v>
      </c>
      <c r="S9" s="8">
        <f>FC_TRA_DAVI_PA_E!S9+FC_TRA_DAVI_FR_E!S9</f>
        <v>0</v>
      </c>
      <c r="T9" s="8">
        <f>FC_TRA_DAVI_PA_E!T9+FC_TRA_DAVI_FR_E!T9</f>
        <v>0</v>
      </c>
      <c r="U9" s="8">
        <f>FC_TRA_DAVI_PA_E!U9+FC_TRA_DAVI_FR_E!U9</f>
        <v>0</v>
      </c>
      <c r="V9" s="8">
        <f>FC_TRA_DAVI_PA_E!V9+FC_TRA_DAVI_FR_E!V9</f>
        <v>0</v>
      </c>
      <c r="W9" s="8">
        <f>FC_TRA_DAVI_PA_E!W9+FC_TRA_DAVI_FR_E!W9</f>
        <v>0</v>
      </c>
      <c r="X9" s="8">
        <f>FC_TRA_DAVI_PA_E!X9+FC_TRA_DAVI_FR_E!X9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FC_TRA_DAVI_PA_E!C10+FC_TRA_DAVI_FR_E!C10</f>
        <v>0</v>
      </c>
      <c r="D10" s="8">
        <f>FC_TRA_DAVI_PA_E!D10+FC_TRA_DAVI_FR_E!D10</f>
        <v>0</v>
      </c>
      <c r="E10" s="8">
        <f>FC_TRA_DAVI_PA_E!E10+FC_TRA_DAVI_FR_E!E10</f>
        <v>0</v>
      </c>
      <c r="F10" s="8">
        <f>FC_TRA_DAVI_PA_E!F10+FC_TRA_DAVI_FR_E!F10</f>
        <v>0</v>
      </c>
      <c r="G10" s="8">
        <f>FC_TRA_DAVI_PA_E!G10+FC_TRA_DAVI_FR_E!G10</f>
        <v>0</v>
      </c>
      <c r="H10" s="8">
        <f>FC_TRA_DAVI_PA_E!H10+FC_TRA_DAVI_FR_E!H10</f>
        <v>0</v>
      </c>
      <c r="I10" s="8">
        <f>FC_TRA_DAVI_PA_E!I10+FC_TRA_DAVI_FR_E!I10</f>
        <v>0</v>
      </c>
      <c r="J10" s="8">
        <f>FC_TRA_DAVI_PA_E!J10+FC_TRA_DAVI_FR_E!J10</f>
        <v>0</v>
      </c>
      <c r="K10" s="8">
        <f>FC_TRA_DAVI_PA_E!K10+FC_TRA_DAVI_FR_E!K10</f>
        <v>0</v>
      </c>
      <c r="L10" s="8">
        <f>FC_TRA_DAVI_PA_E!L10+FC_TRA_DAVI_FR_E!L10</f>
        <v>0</v>
      </c>
      <c r="M10" s="8">
        <f>FC_TRA_DAVI_PA_E!M10+FC_TRA_DAVI_FR_E!M10</f>
        <v>0</v>
      </c>
      <c r="N10" s="8">
        <f>FC_TRA_DAVI_PA_E!N10+FC_TRA_DAVI_FR_E!N10</f>
        <v>0</v>
      </c>
      <c r="O10" s="8">
        <f>FC_TRA_DAVI_PA_E!O10+FC_TRA_DAVI_FR_E!O10</f>
        <v>0</v>
      </c>
      <c r="P10" s="8">
        <f>FC_TRA_DAVI_PA_E!P10+FC_TRA_DAVI_FR_E!P10</f>
        <v>0</v>
      </c>
      <c r="Q10" s="8">
        <f>FC_TRA_DAVI_PA_E!Q10+FC_TRA_DAVI_FR_E!Q10</f>
        <v>0</v>
      </c>
      <c r="R10" s="8">
        <f>FC_TRA_DAVI_PA_E!R10+FC_TRA_DAVI_FR_E!R10</f>
        <v>0</v>
      </c>
      <c r="S10" s="8">
        <f>FC_TRA_DAVI_PA_E!S10+FC_TRA_DAVI_FR_E!S10</f>
        <v>0</v>
      </c>
      <c r="T10" s="8">
        <f>FC_TRA_DAVI_PA_E!T10+FC_TRA_DAVI_FR_E!T10</f>
        <v>0</v>
      </c>
      <c r="U10" s="8">
        <f>FC_TRA_DAVI_PA_E!U10+FC_TRA_DAVI_FR_E!U10</f>
        <v>0</v>
      </c>
      <c r="V10" s="8">
        <f>FC_TRA_DAVI_PA_E!V10+FC_TRA_DAVI_FR_E!V10</f>
        <v>0</v>
      </c>
      <c r="W10" s="8">
        <f>FC_TRA_DAVI_PA_E!W10+FC_TRA_DAVI_FR_E!W10</f>
        <v>0</v>
      </c>
      <c r="X10" s="8">
        <f>FC_TRA_DAVI_PA_E!X10+FC_TRA_DAVI_FR_E!X10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W11" si="7">SUM(C12:C16)</f>
        <v>0</v>
      </c>
      <c r="D11" s="19">
        <f t="shared" si="7"/>
        <v>0</v>
      </c>
      <c r="E11" s="19">
        <f t="shared" si="7"/>
        <v>0</v>
      </c>
      <c r="F11" s="19">
        <f t="shared" si="7"/>
        <v>0</v>
      </c>
      <c r="G11" s="19">
        <f t="shared" si="7"/>
        <v>0</v>
      </c>
      <c r="H11" s="19">
        <f t="shared" si="7"/>
        <v>0</v>
      </c>
      <c r="I11" s="19">
        <f t="shared" si="7"/>
        <v>0</v>
      </c>
      <c r="J11" s="19">
        <f t="shared" si="7"/>
        <v>0</v>
      </c>
      <c r="K11" s="19">
        <f t="shared" si="7"/>
        <v>0</v>
      </c>
      <c r="L11" s="19">
        <f t="shared" si="7"/>
        <v>0</v>
      </c>
      <c r="M11" s="19">
        <f t="shared" si="7"/>
        <v>0</v>
      </c>
      <c r="N11" s="19">
        <f t="shared" si="7"/>
        <v>0</v>
      </c>
      <c r="O11" s="19">
        <f t="shared" si="7"/>
        <v>0</v>
      </c>
      <c r="P11" s="19">
        <f t="shared" si="7"/>
        <v>0</v>
      </c>
      <c r="Q11" s="19">
        <f t="shared" si="7"/>
        <v>0</v>
      </c>
      <c r="R11" s="19">
        <f t="shared" si="7"/>
        <v>0</v>
      </c>
      <c r="S11" s="19">
        <f t="shared" si="7"/>
        <v>0</v>
      </c>
      <c r="T11" s="19">
        <f t="shared" si="7"/>
        <v>0</v>
      </c>
      <c r="U11" s="19">
        <f t="shared" si="7"/>
        <v>0</v>
      </c>
      <c r="V11" s="19">
        <f t="shared" si="7"/>
        <v>0</v>
      </c>
      <c r="W11" s="19">
        <f t="shared" si="7"/>
        <v>0</v>
      </c>
      <c r="X11" s="19">
        <f t="shared" ref="X11" si="8">SUM(X12:X16)</f>
        <v>0</v>
      </c>
    </row>
    <row r="12" spans="1:24" ht="11.25" customHeight="1" x14ac:dyDescent="0.2">
      <c r="A12" s="28" t="s">
        <v>14</v>
      </c>
      <c r="B12" s="7" t="s">
        <v>15</v>
      </c>
      <c r="C12" s="8">
        <f>FC_TRA_DAVI_PA_E!C12+FC_TRA_DAVI_FR_E!C12</f>
        <v>0</v>
      </c>
      <c r="D12" s="8">
        <f>FC_TRA_DAVI_PA_E!D12+FC_TRA_DAVI_FR_E!D12</f>
        <v>0</v>
      </c>
      <c r="E12" s="8">
        <f>FC_TRA_DAVI_PA_E!E12+FC_TRA_DAVI_FR_E!E12</f>
        <v>0</v>
      </c>
      <c r="F12" s="8">
        <f>FC_TRA_DAVI_PA_E!F12+FC_TRA_DAVI_FR_E!F12</f>
        <v>0</v>
      </c>
      <c r="G12" s="8">
        <f>FC_TRA_DAVI_PA_E!G12+FC_TRA_DAVI_FR_E!G12</f>
        <v>0</v>
      </c>
      <c r="H12" s="8">
        <f>FC_TRA_DAVI_PA_E!H12+FC_TRA_DAVI_FR_E!H12</f>
        <v>0</v>
      </c>
      <c r="I12" s="8">
        <f>FC_TRA_DAVI_PA_E!I12+FC_TRA_DAVI_FR_E!I12</f>
        <v>0</v>
      </c>
      <c r="J12" s="8">
        <f>FC_TRA_DAVI_PA_E!J12+FC_TRA_DAVI_FR_E!J12</f>
        <v>0</v>
      </c>
      <c r="K12" s="8">
        <f>FC_TRA_DAVI_PA_E!K12+FC_TRA_DAVI_FR_E!K12</f>
        <v>0</v>
      </c>
      <c r="L12" s="8">
        <f>FC_TRA_DAVI_PA_E!L12+FC_TRA_DAVI_FR_E!L12</f>
        <v>0</v>
      </c>
      <c r="M12" s="8">
        <f>FC_TRA_DAVI_PA_E!M12+FC_TRA_DAVI_FR_E!M12</f>
        <v>0</v>
      </c>
      <c r="N12" s="8">
        <f>FC_TRA_DAVI_PA_E!N12+FC_TRA_DAVI_FR_E!N12</f>
        <v>0</v>
      </c>
      <c r="O12" s="8">
        <f>FC_TRA_DAVI_PA_E!O12+FC_TRA_DAVI_FR_E!O12</f>
        <v>0</v>
      </c>
      <c r="P12" s="8">
        <f>FC_TRA_DAVI_PA_E!P12+FC_TRA_DAVI_FR_E!P12</f>
        <v>0</v>
      </c>
      <c r="Q12" s="8">
        <f>FC_TRA_DAVI_PA_E!Q12+FC_TRA_DAVI_FR_E!Q12</f>
        <v>0</v>
      </c>
      <c r="R12" s="8">
        <f>FC_TRA_DAVI_PA_E!R12+FC_TRA_DAVI_FR_E!R12</f>
        <v>0</v>
      </c>
      <c r="S12" s="8">
        <f>FC_TRA_DAVI_PA_E!S12+FC_TRA_DAVI_FR_E!S12</f>
        <v>0</v>
      </c>
      <c r="T12" s="8">
        <f>FC_TRA_DAVI_PA_E!T12+FC_TRA_DAVI_FR_E!T12</f>
        <v>0</v>
      </c>
      <c r="U12" s="8">
        <f>FC_TRA_DAVI_PA_E!U12+FC_TRA_DAVI_FR_E!U12</f>
        <v>0</v>
      </c>
      <c r="V12" s="8">
        <f>FC_TRA_DAVI_PA_E!V12+FC_TRA_DAVI_FR_E!V12</f>
        <v>0</v>
      </c>
      <c r="W12" s="8">
        <f>FC_TRA_DAVI_PA_E!W12+FC_TRA_DAVI_FR_E!W12</f>
        <v>0</v>
      </c>
      <c r="X12" s="8">
        <f>FC_TRA_DAVI_PA_E!X12+FC_TRA_DAVI_FR_E!X12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FC_TRA_DAVI_PA_E!C13+FC_TRA_DAVI_FR_E!C13</f>
        <v>0</v>
      </c>
      <c r="D13" s="8">
        <f>FC_TRA_DAVI_PA_E!D13+FC_TRA_DAVI_FR_E!D13</f>
        <v>0</v>
      </c>
      <c r="E13" s="8">
        <f>FC_TRA_DAVI_PA_E!E13+FC_TRA_DAVI_FR_E!E13</f>
        <v>0</v>
      </c>
      <c r="F13" s="8">
        <f>FC_TRA_DAVI_PA_E!F13+FC_TRA_DAVI_FR_E!F13</f>
        <v>0</v>
      </c>
      <c r="G13" s="8">
        <f>FC_TRA_DAVI_PA_E!G13+FC_TRA_DAVI_FR_E!G13</f>
        <v>0</v>
      </c>
      <c r="H13" s="8">
        <f>FC_TRA_DAVI_PA_E!H13+FC_TRA_DAVI_FR_E!H13</f>
        <v>0</v>
      </c>
      <c r="I13" s="8">
        <f>FC_TRA_DAVI_PA_E!I13+FC_TRA_DAVI_FR_E!I13</f>
        <v>0</v>
      </c>
      <c r="J13" s="8">
        <f>FC_TRA_DAVI_PA_E!J13+FC_TRA_DAVI_FR_E!J13</f>
        <v>0</v>
      </c>
      <c r="K13" s="8">
        <f>FC_TRA_DAVI_PA_E!K13+FC_TRA_DAVI_FR_E!K13</f>
        <v>0</v>
      </c>
      <c r="L13" s="8">
        <f>FC_TRA_DAVI_PA_E!L13+FC_TRA_DAVI_FR_E!L13</f>
        <v>0</v>
      </c>
      <c r="M13" s="8">
        <f>FC_TRA_DAVI_PA_E!M13+FC_TRA_DAVI_FR_E!M13</f>
        <v>0</v>
      </c>
      <c r="N13" s="8">
        <f>FC_TRA_DAVI_PA_E!N13+FC_TRA_DAVI_FR_E!N13</f>
        <v>0</v>
      </c>
      <c r="O13" s="8">
        <f>FC_TRA_DAVI_PA_E!O13+FC_TRA_DAVI_FR_E!O13</f>
        <v>0</v>
      </c>
      <c r="P13" s="8">
        <f>FC_TRA_DAVI_PA_E!P13+FC_TRA_DAVI_FR_E!P13</f>
        <v>0</v>
      </c>
      <c r="Q13" s="8">
        <f>FC_TRA_DAVI_PA_E!Q13+FC_TRA_DAVI_FR_E!Q13</f>
        <v>0</v>
      </c>
      <c r="R13" s="8">
        <f>FC_TRA_DAVI_PA_E!R13+FC_TRA_DAVI_FR_E!R13</f>
        <v>0</v>
      </c>
      <c r="S13" s="8">
        <f>FC_TRA_DAVI_PA_E!S13+FC_TRA_DAVI_FR_E!S13</f>
        <v>0</v>
      </c>
      <c r="T13" s="8">
        <f>FC_TRA_DAVI_PA_E!T13+FC_TRA_DAVI_FR_E!T13</f>
        <v>0</v>
      </c>
      <c r="U13" s="8">
        <f>FC_TRA_DAVI_PA_E!U13+FC_TRA_DAVI_FR_E!U13</f>
        <v>0</v>
      </c>
      <c r="V13" s="8">
        <f>FC_TRA_DAVI_PA_E!V13+FC_TRA_DAVI_FR_E!V13</f>
        <v>0</v>
      </c>
      <c r="W13" s="8">
        <f>FC_TRA_DAVI_PA_E!W13+FC_TRA_DAVI_FR_E!W13</f>
        <v>0</v>
      </c>
      <c r="X13" s="8">
        <f>FC_TRA_DAVI_PA_E!X13+FC_TRA_DAVI_FR_E!X13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FC_TRA_DAVI_PA_E!C14+FC_TRA_DAVI_FR_E!C14</f>
        <v>0</v>
      </c>
      <c r="D14" s="8">
        <f>FC_TRA_DAVI_PA_E!D14+FC_TRA_DAVI_FR_E!D14</f>
        <v>0</v>
      </c>
      <c r="E14" s="8">
        <f>FC_TRA_DAVI_PA_E!E14+FC_TRA_DAVI_FR_E!E14</f>
        <v>0</v>
      </c>
      <c r="F14" s="8">
        <f>FC_TRA_DAVI_PA_E!F14+FC_TRA_DAVI_FR_E!F14</f>
        <v>0</v>
      </c>
      <c r="G14" s="8">
        <f>FC_TRA_DAVI_PA_E!G14+FC_TRA_DAVI_FR_E!G14</f>
        <v>0</v>
      </c>
      <c r="H14" s="8">
        <f>FC_TRA_DAVI_PA_E!H14+FC_TRA_DAVI_FR_E!H14</f>
        <v>0</v>
      </c>
      <c r="I14" s="8">
        <f>FC_TRA_DAVI_PA_E!I14+FC_TRA_DAVI_FR_E!I14</f>
        <v>0</v>
      </c>
      <c r="J14" s="8">
        <f>FC_TRA_DAVI_PA_E!J14+FC_TRA_DAVI_FR_E!J14</f>
        <v>0</v>
      </c>
      <c r="K14" s="8">
        <f>FC_TRA_DAVI_PA_E!K14+FC_TRA_DAVI_FR_E!K14</f>
        <v>0</v>
      </c>
      <c r="L14" s="8">
        <f>FC_TRA_DAVI_PA_E!L14+FC_TRA_DAVI_FR_E!L14</f>
        <v>0</v>
      </c>
      <c r="M14" s="8">
        <f>FC_TRA_DAVI_PA_E!M14+FC_TRA_DAVI_FR_E!M14</f>
        <v>0</v>
      </c>
      <c r="N14" s="8">
        <f>FC_TRA_DAVI_PA_E!N14+FC_TRA_DAVI_FR_E!N14</f>
        <v>0</v>
      </c>
      <c r="O14" s="8">
        <f>FC_TRA_DAVI_PA_E!O14+FC_TRA_DAVI_FR_E!O14</f>
        <v>0</v>
      </c>
      <c r="P14" s="8">
        <f>FC_TRA_DAVI_PA_E!P14+FC_TRA_DAVI_FR_E!P14</f>
        <v>0</v>
      </c>
      <c r="Q14" s="8">
        <f>FC_TRA_DAVI_PA_E!Q14+FC_TRA_DAVI_FR_E!Q14</f>
        <v>0</v>
      </c>
      <c r="R14" s="8">
        <f>FC_TRA_DAVI_PA_E!R14+FC_TRA_DAVI_FR_E!R14</f>
        <v>0</v>
      </c>
      <c r="S14" s="8">
        <f>FC_TRA_DAVI_PA_E!S14+FC_TRA_DAVI_FR_E!S14</f>
        <v>0</v>
      </c>
      <c r="T14" s="8">
        <f>FC_TRA_DAVI_PA_E!T14+FC_TRA_DAVI_FR_E!T14</f>
        <v>0</v>
      </c>
      <c r="U14" s="8">
        <f>FC_TRA_DAVI_PA_E!U14+FC_TRA_DAVI_FR_E!U14</f>
        <v>0</v>
      </c>
      <c r="V14" s="8">
        <f>FC_TRA_DAVI_PA_E!V14+FC_TRA_DAVI_FR_E!V14</f>
        <v>0</v>
      </c>
      <c r="W14" s="8">
        <f>FC_TRA_DAVI_PA_E!W14+FC_TRA_DAVI_FR_E!W14</f>
        <v>0</v>
      </c>
      <c r="X14" s="8">
        <f>FC_TRA_DAVI_PA_E!X14+FC_TRA_DAVI_FR_E!X14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FC_TRA_DAVI_PA_E!C15+FC_TRA_DAVI_FR_E!C15</f>
        <v>0</v>
      </c>
      <c r="D15" s="8">
        <f>FC_TRA_DAVI_PA_E!D15+FC_TRA_DAVI_FR_E!D15</f>
        <v>0</v>
      </c>
      <c r="E15" s="8">
        <f>FC_TRA_DAVI_PA_E!E15+FC_TRA_DAVI_FR_E!E15</f>
        <v>0</v>
      </c>
      <c r="F15" s="8">
        <f>FC_TRA_DAVI_PA_E!F15+FC_TRA_DAVI_FR_E!F15</f>
        <v>0</v>
      </c>
      <c r="G15" s="8">
        <f>FC_TRA_DAVI_PA_E!G15+FC_TRA_DAVI_FR_E!G15</f>
        <v>0</v>
      </c>
      <c r="H15" s="8">
        <f>FC_TRA_DAVI_PA_E!H15+FC_TRA_DAVI_FR_E!H15</f>
        <v>0</v>
      </c>
      <c r="I15" s="8">
        <f>FC_TRA_DAVI_PA_E!I15+FC_TRA_DAVI_FR_E!I15</f>
        <v>0</v>
      </c>
      <c r="J15" s="8">
        <f>FC_TRA_DAVI_PA_E!J15+FC_TRA_DAVI_FR_E!J15</f>
        <v>0</v>
      </c>
      <c r="K15" s="8">
        <f>FC_TRA_DAVI_PA_E!K15+FC_TRA_DAVI_FR_E!K15</f>
        <v>0</v>
      </c>
      <c r="L15" s="8">
        <f>FC_TRA_DAVI_PA_E!L15+FC_TRA_DAVI_FR_E!L15</f>
        <v>0</v>
      </c>
      <c r="M15" s="8">
        <f>FC_TRA_DAVI_PA_E!M15+FC_TRA_DAVI_FR_E!M15</f>
        <v>0</v>
      </c>
      <c r="N15" s="8">
        <f>FC_TRA_DAVI_PA_E!N15+FC_TRA_DAVI_FR_E!N15</f>
        <v>0</v>
      </c>
      <c r="O15" s="8">
        <f>FC_TRA_DAVI_PA_E!O15+FC_TRA_DAVI_FR_E!O15</f>
        <v>0</v>
      </c>
      <c r="P15" s="8">
        <f>FC_TRA_DAVI_PA_E!P15+FC_TRA_DAVI_FR_E!P15</f>
        <v>0</v>
      </c>
      <c r="Q15" s="8">
        <f>FC_TRA_DAVI_PA_E!Q15+FC_TRA_DAVI_FR_E!Q15</f>
        <v>0</v>
      </c>
      <c r="R15" s="8">
        <f>FC_TRA_DAVI_PA_E!R15+FC_TRA_DAVI_FR_E!R15</f>
        <v>0</v>
      </c>
      <c r="S15" s="8">
        <f>FC_TRA_DAVI_PA_E!S15+FC_TRA_DAVI_FR_E!S15</f>
        <v>0</v>
      </c>
      <c r="T15" s="8">
        <f>FC_TRA_DAVI_PA_E!T15+FC_TRA_DAVI_FR_E!T15</f>
        <v>0</v>
      </c>
      <c r="U15" s="8">
        <f>FC_TRA_DAVI_PA_E!U15+FC_TRA_DAVI_FR_E!U15</f>
        <v>0</v>
      </c>
      <c r="V15" s="8">
        <f>FC_TRA_DAVI_PA_E!V15+FC_TRA_DAVI_FR_E!V15</f>
        <v>0</v>
      </c>
      <c r="W15" s="8">
        <f>FC_TRA_DAVI_PA_E!W15+FC_TRA_DAVI_FR_E!W15</f>
        <v>0</v>
      </c>
      <c r="X15" s="8">
        <f>FC_TRA_DAVI_PA_E!X15+FC_TRA_DAVI_FR_E!X15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FC_TRA_DAVI_PA_E!C16+FC_TRA_DAVI_FR_E!C16</f>
        <v>0</v>
      </c>
      <c r="D16" s="8">
        <f>FC_TRA_DAVI_PA_E!D16+FC_TRA_DAVI_FR_E!D16</f>
        <v>0</v>
      </c>
      <c r="E16" s="8">
        <f>FC_TRA_DAVI_PA_E!E16+FC_TRA_DAVI_FR_E!E16</f>
        <v>0</v>
      </c>
      <c r="F16" s="8">
        <f>FC_TRA_DAVI_PA_E!F16+FC_TRA_DAVI_FR_E!F16</f>
        <v>0</v>
      </c>
      <c r="G16" s="8">
        <f>FC_TRA_DAVI_PA_E!G16+FC_TRA_DAVI_FR_E!G16</f>
        <v>0</v>
      </c>
      <c r="H16" s="8">
        <f>FC_TRA_DAVI_PA_E!H16+FC_TRA_DAVI_FR_E!H16</f>
        <v>0</v>
      </c>
      <c r="I16" s="8">
        <f>FC_TRA_DAVI_PA_E!I16+FC_TRA_DAVI_FR_E!I16</f>
        <v>0</v>
      </c>
      <c r="J16" s="8">
        <f>FC_TRA_DAVI_PA_E!J16+FC_TRA_DAVI_FR_E!J16</f>
        <v>0</v>
      </c>
      <c r="K16" s="8">
        <f>FC_TRA_DAVI_PA_E!K16+FC_TRA_DAVI_FR_E!K16</f>
        <v>0</v>
      </c>
      <c r="L16" s="8">
        <f>FC_TRA_DAVI_PA_E!L16+FC_TRA_DAVI_FR_E!L16</f>
        <v>0</v>
      </c>
      <c r="M16" s="8">
        <f>FC_TRA_DAVI_PA_E!M16+FC_TRA_DAVI_FR_E!M16</f>
        <v>0</v>
      </c>
      <c r="N16" s="8">
        <f>FC_TRA_DAVI_PA_E!N16+FC_TRA_DAVI_FR_E!N16</f>
        <v>0</v>
      </c>
      <c r="O16" s="8">
        <f>FC_TRA_DAVI_PA_E!O16+FC_TRA_DAVI_FR_E!O16</f>
        <v>0</v>
      </c>
      <c r="P16" s="8">
        <f>FC_TRA_DAVI_PA_E!P16+FC_TRA_DAVI_FR_E!P16</f>
        <v>0</v>
      </c>
      <c r="Q16" s="8">
        <f>FC_TRA_DAVI_PA_E!Q16+FC_TRA_DAVI_FR_E!Q16</f>
        <v>0</v>
      </c>
      <c r="R16" s="8">
        <f>FC_TRA_DAVI_PA_E!R16+FC_TRA_DAVI_FR_E!R16</f>
        <v>0</v>
      </c>
      <c r="S16" s="8">
        <f>FC_TRA_DAVI_PA_E!S16+FC_TRA_DAVI_FR_E!S16</f>
        <v>0</v>
      </c>
      <c r="T16" s="8">
        <f>FC_TRA_DAVI_PA_E!T16+FC_TRA_DAVI_FR_E!T16</f>
        <v>0</v>
      </c>
      <c r="U16" s="8">
        <f>FC_TRA_DAVI_PA_E!U16+FC_TRA_DAVI_FR_E!U16</f>
        <v>0</v>
      </c>
      <c r="V16" s="8">
        <f>FC_TRA_DAVI_PA_E!V16+FC_TRA_DAVI_FR_E!V16</f>
        <v>0</v>
      </c>
      <c r="W16" s="8">
        <f>FC_TRA_DAVI_PA_E!W16+FC_TRA_DAVI_FR_E!W16</f>
        <v>0</v>
      </c>
      <c r="X16" s="8">
        <f>FC_TRA_DAVI_PA_E!X16+FC_TRA_DAVI_FR_E!X16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W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ref="X17" si="10">SUM(X18:X21)</f>
        <v>0</v>
      </c>
    </row>
    <row r="18" spans="1:24" ht="11.25" customHeight="1" x14ac:dyDescent="0.2">
      <c r="A18" s="29" t="s">
        <v>26</v>
      </c>
      <c r="B18" s="7" t="s">
        <v>27</v>
      </c>
      <c r="C18" s="8">
        <f>FC_TRA_DAVI_PA_E!C18+FC_TRA_DAVI_FR_E!C18</f>
        <v>0</v>
      </c>
      <c r="D18" s="8">
        <f>FC_TRA_DAVI_PA_E!D18+FC_TRA_DAVI_FR_E!D18</f>
        <v>0</v>
      </c>
      <c r="E18" s="8">
        <f>FC_TRA_DAVI_PA_E!E18+FC_TRA_DAVI_FR_E!E18</f>
        <v>0</v>
      </c>
      <c r="F18" s="8">
        <f>FC_TRA_DAVI_PA_E!F18+FC_TRA_DAVI_FR_E!F18</f>
        <v>0</v>
      </c>
      <c r="G18" s="8">
        <f>FC_TRA_DAVI_PA_E!G18+FC_TRA_DAVI_FR_E!G18</f>
        <v>0</v>
      </c>
      <c r="H18" s="8">
        <f>FC_TRA_DAVI_PA_E!H18+FC_TRA_DAVI_FR_E!H18</f>
        <v>0</v>
      </c>
      <c r="I18" s="8">
        <f>FC_TRA_DAVI_PA_E!I18+FC_TRA_DAVI_FR_E!I18</f>
        <v>0</v>
      </c>
      <c r="J18" s="8">
        <f>FC_TRA_DAVI_PA_E!J18+FC_TRA_DAVI_FR_E!J18</f>
        <v>0</v>
      </c>
      <c r="K18" s="8">
        <f>FC_TRA_DAVI_PA_E!K18+FC_TRA_DAVI_FR_E!K18</f>
        <v>0</v>
      </c>
      <c r="L18" s="8">
        <f>FC_TRA_DAVI_PA_E!L18+FC_TRA_DAVI_FR_E!L18</f>
        <v>0</v>
      </c>
      <c r="M18" s="8">
        <f>FC_TRA_DAVI_PA_E!M18+FC_TRA_DAVI_FR_E!M18</f>
        <v>0</v>
      </c>
      <c r="N18" s="8">
        <f>FC_TRA_DAVI_PA_E!N18+FC_TRA_DAVI_FR_E!N18</f>
        <v>0</v>
      </c>
      <c r="O18" s="8">
        <f>FC_TRA_DAVI_PA_E!O18+FC_TRA_DAVI_FR_E!O18</f>
        <v>0</v>
      </c>
      <c r="P18" s="8">
        <f>FC_TRA_DAVI_PA_E!P18+FC_TRA_DAVI_FR_E!P18</f>
        <v>0</v>
      </c>
      <c r="Q18" s="8">
        <f>FC_TRA_DAVI_PA_E!Q18+FC_TRA_DAVI_FR_E!Q18</f>
        <v>0</v>
      </c>
      <c r="R18" s="8">
        <f>FC_TRA_DAVI_PA_E!R18+FC_TRA_DAVI_FR_E!R18</f>
        <v>0</v>
      </c>
      <c r="S18" s="8">
        <f>FC_TRA_DAVI_PA_E!S18+FC_TRA_DAVI_FR_E!S18</f>
        <v>0</v>
      </c>
      <c r="T18" s="8">
        <f>FC_TRA_DAVI_PA_E!T18+FC_TRA_DAVI_FR_E!T18</f>
        <v>0</v>
      </c>
      <c r="U18" s="8">
        <f>FC_TRA_DAVI_PA_E!U18+FC_TRA_DAVI_FR_E!U18</f>
        <v>0</v>
      </c>
      <c r="V18" s="8">
        <f>FC_TRA_DAVI_PA_E!V18+FC_TRA_DAVI_FR_E!V18</f>
        <v>0</v>
      </c>
      <c r="W18" s="8">
        <f>FC_TRA_DAVI_PA_E!W18+FC_TRA_DAVI_FR_E!W18</f>
        <v>0</v>
      </c>
      <c r="X18" s="8">
        <f>FC_TRA_DAVI_PA_E!X18+FC_TRA_DAVI_FR_E!X18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FC_TRA_DAVI_PA_E!C19+FC_TRA_DAVI_FR_E!C19</f>
        <v>0</v>
      </c>
      <c r="D19" s="8">
        <f>FC_TRA_DAVI_PA_E!D19+FC_TRA_DAVI_FR_E!D19</f>
        <v>0</v>
      </c>
      <c r="E19" s="8">
        <f>FC_TRA_DAVI_PA_E!E19+FC_TRA_DAVI_FR_E!E19</f>
        <v>0</v>
      </c>
      <c r="F19" s="8">
        <f>FC_TRA_DAVI_PA_E!F19+FC_TRA_DAVI_FR_E!F19</f>
        <v>0</v>
      </c>
      <c r="G19" s="8">
        <f>FC_TRA_DAVI_PA_E!G19+FC_TRA_DAVI_FR_E!G19</f>
        <v>0</v>
      </c>
      <c r="H19" s="8">
        <f>FC_TRA_DAVI_PA_E!H19+FC_TRA_DAVI_FR_E!H19</f>
        <v>0</v>
      </c>
      <c r="I19" s="8">
        <f>FC_TRA_DAVI_PA_E!I19+FC_TRA_DAVI_FR_E!I19</f>
        <v>0</v>
      </c>
      <c r="J19" s="8">
        <f>FC_TRA_DAVI_PA_E!J19+FC_TRA_DAVI_FR_E!J19</f>
        <v>0</v>
      </c>
      <c r="K19" s="8">
        <f>FC_TRA_DAVI_PA_E!K19+FC_TRA_DAVI_FR_E!K19</f>
        <v>0</v>
      </c>
      <c r="L19" s="8">
        <f>FC_TRA_DAVI_PA_E!L19+FC_TRA_DAVI_FR_E!L19</f>
        <v>0</v>
      </c>
      <c r="M19" s="8">
        <f>FC_TRA_DAVI_PA_E!M19+FC_TRA_DAVI_FR_E!M19</f>
        <v>0</v>
      </c>
      <c r="N19" s="8">
        <f>FC_TRA_DAVI_PA_E!N19+FC_TRA_DAVI_FR_E!N19</f>
        <v>0</v>
      </c>
      <c r="O19" s="8">
        <f>FC_TRA_DAVI_PA_E!O19+FC_TRA_DAVI_FR_E!O19</f>
        <v>0</v>
      </c>
      <c r="P19" s="8">
        <f>FC_TRA_DAVI_PA_E!P19+FC_TRA_DAVI_FR_E!P19</f>
        <v>0</v>
      </c>
      <c r="Q19" s="8">
        <f>FC_TRA_DAVI_PA_E!Q19+FC_TRA_DAVI_FR_E!Q19</f>
        <v>0</v>
      </c>
      <c r="R19" s="8">
        <f>FC_TRA_DAVI_PA_E!R19+FC_TRA_DAVI_FR_E!R19</f>
        <v>0</v>
      </c>
      <c r="S19" s="8">
        <f>FC_TRA_DAVI_PA_E!S19+FC_TRA_DAVI_FR_E!S19</f>
        <v>0</v>
      </c>
      <c r="T19" s="8">
        <f>FC_TRA_DAVI_PA_E!T19+FC_TRA_DAVI_FR_E!T19</f>
        <v>0</v>
      </c>
      <c r="U19" s="8">
        <f>FC_TRA_DAVI_PA_E!U19+FC_TRA_DAVI_FR_E!U19</f>
        <v>0</v>
      </c>
      <c r="V19" s="8">
        <f>FC_TRA_DAVI_PA_E!V19+FC_TRA_DAVI_FR_E!V19</f>
        <v>0</v>
      </c>
      <c r="W19" s="8">
        <f>FC_TRA_DAVI_PA_E!W19+FC_TRA_DAVI_FR_E!W19</f>
        <v>0</v>
      </c>
      <c r="X19" s="8">
        <f>FC_TRA_DAVI_PA_E!X19+FC_TRA_DAVI_FR_E!X19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FC_TRA_DAVI_PA_E!C20+FC_TRA_DAVI_FR_E!C20</f>
        <v>0</v>
      </c>
      <c r="D20" s="8">
        <f>FC_TRA_DAVI_PA_E!D20+FC_TRA_DAVI_FR_E!D20</f>
        <v>0</v>
      </c>
      <c r="E20" s="8">
        <f>FC_TRA_DAVI_PA_E!E20+FC_TRA_DAVI_FR_E!E20</f>
        <v>0</v>
      </c>
      <c r="F20" s="8">
        <f>FC_TRA_DAVI_PA_E!F20+FC_TRA_DAVI_FR_E!F20</f>
        <v>0</v>
      </c>
      <c r="G20" s="8">
        <f>FC_TRA_DAVI_PA_E!G20+FC_TRA_DAVI_FR_E!G20</f>
        <v>0</v>
      </c>
      <c r="H20" s="8">
        <f>FC_TRA_DAVI_PA_E!H20+FC_TRA_DAVI_FR_E!H20</f>
        <v>0</v>
      </c>
      <c r="I20" s="8">
        <f>FC_TRA_DAVI_PA_E!I20+FC_TRA_DAVI_FR_E!I20</f>
        <v>0</v>
      </c>
      <c r="J20" s="8">
        <f>FC_TRA_DAVI_PA_E!J20+FC_TRA_DAVI_FR_E!J20</f>
        <v>0</v>
      </c>
      <c r="K20" s="8">
        <f>FC_TRA_DAVI_PA_E!K20+FC_TRA_DAVI_FR_E!K20</f>
        <v>0</v>
      </c>
      <c r="L20" s="8">
        <f>FC_TRA_DAVI_PA_E!L20+FC_TRA_DAVI_FR_E!L20</f>
        <v>0</v>
      </c>
      <c r="M20" s="8">
        <f>FC_TRA_DAVI_PA_E!M20+FC_TRA_DAVI_FR_E!M20</f>
        <v>0</v>
      </c>
      <c r="N20" s="8">
        <f>FC_TRA_DAVI_PA_E!N20+FC_TRA_DAVI_FR_E!N20</f>
        <v>0</v>
      </c>
      <c r="O20" s="8">
        <f>FC_TRA_DAVI_PA_E!O20+FC_TRA_DAVI_FR_E!O20</f>
        <v>0</v>
      </c>
      <c r="P20" s="8">
        <f>FC_TRA_DAVI_PA_E!P20+FC_TRA_DAVI_FR_E!P20</f>
        <v>0</v>
      </c>
      <c r="Q20" s="8">
        <f>FC_TRA_DAVI_PA_E!Q20+FC_TRA_DAVI_FR_E!Q20</f>
        <v>0</v>
      </c>
      <c r="R20" s="8">
        <f>FC_TRA_DAVI_PA_E!R20+FC_TRA_DAVI_FR_E!R20</f>
        <v>0</v>
      </c>
      <c r="S20" s="8">
        <f>FC_TRA_DAVI_PA_E!S20+FC_TRA_DAVI_FR_E!S20</f>
        <v>0</v>
      </c>
      <c r="T20" s="8">
        <f>FC_TRA_DAVI_PA_E!T20+FC_TRA_DAVI_FR_E!T20</f>
        <v>0</v>
      </c>
      <c r="U20" s="8">
        <f>FC_TRA_DAVI_PA_E!U20+FC_TRA_DAVI_FR_E!U20</f>
        <v>0</v>
      </c>
      <c r="V20" s="8">
        <f>FC_TRA_DAVI_PA_E!V20+FC_TRA_DAVI_FR_E!V20</f>
        <v>0</v>
      </c>
      <c r="W20" s="8">
        <f>FC_TRA_DAVI_PA_E!W20+FC_TRA_DAVI_FR_E!W20</f>
        <v>0</v>
      </c>
      <c r="X20" s="8">
        <f>FC_TRA_DAVI_PA_E!X20+FC_TRA_DAVI_FR_E!X20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FC_TRA_DAVI_PA_E!C21+FC_TRA_DAVI_FR_E!C21</f>
        <v>0</v>
      </c>
      <c r="D21" s="8">
        <f>FC_TRA_DAVI_PA_E!D21+FC_TRA_DAVI_FR_E!D21</f>
        <v>0</v>
      </c>
      <c r="E21" s="8">
        <f>FC_TRA_DAVI_PA_E!E21+FC_TRA_DAVI_FR_E!E21</f>
        <v>0</v>
      </c>
      <c r="F21" s="8">
        <f>FC_TRA_DAVI_PA_E!F21+FC_TRA_DAVI_FR_E!F21</f>
        <v>0</v>
      </c>
      <c r="G21" s="8">
        <f>FC_TRA_DAVI_PA_E!G21+FC_TRA_DAVI_FR_E!G21</f>
        <v>0</v>
      </c>
      <c r="H21" s="8">
        <f>FC_TRA_DAVI_PA_E!H21+FC_TRA_DAVI_FR_E!H21</f>
        <v>0</v>
      </c>
      <c r="I21" s="8">
        <f>FC_TRA_DAVI_PA_E!I21+FC_TRA_DAVI_FR_E!I21</f>
        <v>0</v>
      </c>
      <c r="J21" s="8">
        <f>FC_TRA_DAVI_PA_E!J21+FC_TRA_DAVI_FR_E!J21</f>
        <v>0</v>
      </c>
      <c r="K21" s="8">
        <f>FC_TRA_DAVI_PA_E!K21+FC_TRA_DAVI_FR_E!K21</f>
        <v>0</v>
      </c>
      <c r="L21" s="8">
        <f>FC_TRA_DAVI_PA_E!L21+FC_TRA_DAVI_FR_E!L21</f>
        <v>0</v>
      </c>
      <c r="M21" s="8">
        <f>FC_TRA_DAVI_PA_E!M21+FC_TRA_DAVI_FR_E!M21</f>
        <v>0</v>
      </c>
      <c r="N21" s="8">
        <f>FC_TRA_DAVI_PA_E!N21+FC_TRA_DAVI_FR_E!N21</f>
        <v>0</v>
      </c>
      <c r="O21" s="8">
        <f>FC_TRA_DAVI_PA_E!O21+FC_TRA_DAVI_FR_E!O21</f>
        <v>0</v>
      </c>
      <c r="P21" s="8">
        <f>FC_TRA_DAVI_PA_E!P21+FC_TRA_DAVI_FR_E!P21</f>
        <v>0</v>
      </c>
      <c r="Q21" s="8">
        <f>FC_TRA_DAVI_PA_E!Q21+FC_TRA_DAVI_FR_E!Q21</f>
        <v>0</v>
      </c>
      <c r="R21" s="8">
        <f>FC_TRA_DAVI_PA_E!R21+FC_TRA_DAVI_FR_E!R21</f>
        <v>0</v>
      </c>
      <c r="S21" s="8">
        <f>FC_TRA_DAVI_PA_E!S21+FC_TRA_DAVI_FR_E!S21</f>
        <v>0</v>
      </c>
      <c r="T21" s="8">
        <f>FC_TRA_DAVI_PA_E!T21+FC_TRA_DAVI_FR_E!T21</f>
        <v>0</v>
      </c>
      <c r="U21" s="8">
        <f>FC_TRA_DAVI_PA_E!U21+FC_TRA_DAVI_FR_E!U21</f>
        <v>0</v>
      </c>
      <c r="V21" s="8">
        <f>FC_TRA_DAVI_PA_E!V21+FC_TRA_DAVI_FR_E!V21</f>
        <v>0</v>
      </c>
      <c r="W21" s="8">
        <f>FC_TRA_DAVI_PA_E!W21+FC_TRA_DAVI_FR_E!W21</f>
        <v>0</v>
      </c>
      <c r="X21" s="8">
        <f>FC_TRA_DAVI_PA_E!X21+FC_TRA_DAVI_FR_E!X21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W22" si="11">SUM(C23:C24)</f>
        <v>0</v>
      </c>
      <c r="D22" s="27">
        <f t="shared" si="11"/>
        <v>0</v>
      </c>
      <c r="E22" s="27">
        <f t="shared" si="11"/>
        <v>0</v>
      </c>
      <c r="F22" s="27">
        <f t="shared" si="11"/>
        <v>0</v>
      </c>
      <c r="G22" s="27">
        <f t="shared" si="11"/>
        <v>0</v>
      </c>
      <c r="H22" s="27">
        <f t="shared" si="11"/>
        <v>0</v>
      </c>
      <c r="I22" s="27">
        <f t="shared" si="11"/>
        <v>0</v>
      </c>
      <c r="J22" s="27">
        <f t="shared" si="11"/>
        <v>0</v>
      </c>
      <c r="K22" s="27">
        <f t="shared" si="11"/>
        <v>0</v>
      </c>
      <c r="L22" s="27">
        <f t="shared" si="11"/>
        <v>0</v>
      </c>
      <c r="M22" s="27">
        <f t="shared" si="11"/>
        <v>0</v>
      </c>
      <c r="N22" s="27">
        <f t="shared" si="11"/>
        <v>0</v>
      </c>
      <c r="O22" s="27">
        <f t="shared" si="11"/>
        <v>0</v>
      </c>
      <c r="P22" s="27">
        <f t="shared" si="11"/>
        <v>0</v>
      </c>
      <c r="Q22" s="27">
        <f t="shared" si="11"/>
        <v>0</v>
      </c>
      <c r="R22" s="27">
        <f t="shared" si="11"/>
        <v>0</v>
      </c>
      <c r="S22" s="27">
        <f t="shared" si="11"/>
        <v>0</v>
      </c>
      <c r="T22" s="27">
        <f t="shared" si="11"/>
        <v>0</v>
      </c>
      <c r="U22" s="27">
        <f t="shared" si="11"/>
        <v>0</v>
      </c>
      <c r="V22" s="27">
        <f t="shared" si="11"/>
        <v>0</v>
      </c>
      <c r="W22" s="27">
        <f t="shared" si="11"/>
        <v>0</v>
      </c>
      <c r="X22" s="27">
        <f t="shared" ref="X22" si="12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f>FC_TRA_DAVI_PA_E!C23+FC_TRA_DAVI_FR_E!C23</f>
        <v>0</v>
      </c>
      <c r="D23" s="8">
        <f>FC_TRA_DAVI_PA_E!D23+FC_TRA_DAVI_FR_E!D23</f>
        <v>0</v>
      </c>
      <c r="E23" s="8">
        <f>FC_TRA_DAVI_PA_E!E23+FC_TRA_DAVI_FR_E!E23</f>
        <v>0</v>
      </c>
      <c r="F23" s="8">
        <f>FC_TRA_DAVI_PA_E!F23+FC_TRA_DAVI_FR_E!F23</f>
        <v>0</v>
      </c>
      <c r="G23" s="8">
        <f>FC_TRA_DAVI_PA_E!G23+FC_TRA_DAVI_FR_E!G23</f>
        <v>0</v>
      </c>
      <c r="H23" s="8">
        <f>FC_TRA_DAVI_PA_E!H23+FC_TRA_DAVI_FR_E!H23</f>
        <v>0</v>
      </c>
      <c r="I23" s="8">
        <f>FC_TRA_DAVI_PA_E!I23+FC_TRA_DAVI_FR_E!I23</f>
        <v>0</v>
      </c>
      <c r="J23" s="8">
        <f>FC_TRA_DAVI_PA_E!J23+FC_TRA_DAVI_FR_E!J23</f>
        <v>0</v>
      </c>
      <c r="K23" s="8">
        <f>FC_TRA_DAVI_PA_E!K23+FC_TRA_DAVI_FR_E!K23</f>
        <v>0</v>
      </c>
      <c r="L23" s="8">
        <f>FC_TRA_DAVI_PA_E!L23+FC_TRA_DAVI_FR_E!L23</f>
        <v>0</v>
      </c>
      <c r="M23" s="8">
        <f>FC_TRA_DAVI_PA_E!M23+FC_TRA_DAVI_FR_E!M23</f>
        <v>0</v>
      </c>
      <c r="N23" s="8">
        <f>FC_TRA_DAVI_PA_E!N23+FC_TRA_DAVI_FR_E!N23</f>
        <v>0</v>
      </c>
      <c r="O23" s="8">
        <f>FC_TRA_DAVI_PA_E!O23+FC_TRA_DAVI_FR_E!O23</f>
        <v>0</v>
      </c>
      <c r="P23" s="8">
        <f>FC_TRA_DAVI_PA_E!P23+FC_TRA_DAVI_FR_E!P23</f>
        <v>0</v>
      </c>
      <c r="Q23" s="8">
        <f>FC_TRA_DAVI_PA_E!Q23+FC_TRA_DAVI_FR_E!Q23</f>
        <v>0</v>
      </c>
      <c r="R23" s="8">
        <f>FC_TRA_DAVI_PA_E!R23+FC_TRA_DAVI_FR_E!R23</f>
        <v>0</v>
      </c>
      <c r="S23" s="8">
        <f>FC_TRA_DAVI_PA_E!S23+FC_TRA_DAVI_FR_E!S23</f>
        <v>0</v>
      </c>
      <c r="T23" s="8">
        <f>FC_TRA_DAVI_PA_E!T23+FC_TRA_DAVI_FR_E!T23</f>
        <v>0</v>
      </c>
      <c r="U23" s="8">
        <f>FC_TRA_DAVI_PA_E!U23+FC_TRA_DAVI_FR_E!U23</f>
        <v>0</v>
      </c>
      <c r="V23" s="8">
        <f>FC_TRA_DAVI_PA_E!V23+FC_TRA_DAVI_FR_E!V23</f>
        <v>0</v>
      </c>
      <c r="W23" s="8">
        <f>FC_TRA_DAVI_PA_E!W23+FC_TRA_DAVI_FR_E!W23</f>
        <v>0</v>
      </c>
      <c r="X23" s="8">
        <f>FC_TRA_DAVI_PA_E!X23+FC_TRA_DAVI_FR_E!X23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FC_TRA_DAVI_PA_E!C24+FC_TRA_DAVI_FR_E!C24</f>
        <v>0</v>
      </c>
      <c r="D24" s="8">
        <f>FC_TRA_DAVI_PA_E!D24+FC_TRA_DAVI_FR_E!D24</f>
        <v>0</v>
      </c>
      <c r="E24" s="8">
        <f>FC_TRA_DAVI_PA_E!E24+FC_TRA_DAVI_FR_E!E24</f>
        <v>0</v>
      </c>
      <c r="F24" s="8">
        <f>FC_TRA_DAVI_PA_E!F24+FC_TRA_DAVI_FR_E!F24</f>
        <v>0</v>
      </c>
      <c r="G24" s="8">
        <f>FC_TRA_DAVI_PA_E!G24+FC_TRA_DAVI_FR_E!G24</f>
        <v>0</v>
      </c>
      <c r="H24" s="8">
        <f>FC_TRA_DAVI_PA_E!H24+FC_TRA_DAVI_FR_E!H24</f>
        <v>0</v>
      </c>
      <c r="I24" s="8">
        <f>FC_TRA_DAVI_PA_E!I24+FC_TRA_DAVI_FR_E!I24</f>
        <v>0</v>
      </c>
      <c r="J24" s="8">
        <f>FC_TRA_DAVI_PA_E!J24+FC_TRA_DAVI_FR_E!J24</f>
        <v>0</v>
      </c>
      <c r="K24" s="8">
        <f>FC_TRA_DAVI_PA_E!K24+FC_TRA_DAVI_FR_E!K24</f>
        <v>0</v>
      </c>
      <c r="L24" s="8">
        <f>FC_TRA_DAVI_PA_E!L24+FC_TRA_DAVI_FR_E!L24</f>
        <v>0</v>
      </c>
      <c r="M24" s="8">
        <f>FC_TRA_DAVI_PA_E!M24+FC_TRA_DAVI_FR_E!M24</f>
        <v>0</v>
      </c>
      <c r="N24" s="8">
        <f>FC_TRA_DAVI_PA_E!N24+FC_TRA_DAVI_FR_E!N24</f>
        <v>0</v>
      </c>
      <c r="O24" s="8">
        <f>FC_TRA_DAVI_PA_E!O24+FC_TRA_DAVI_FR_E!O24</f>
        <v>0</v>
      </c>
      <c r="P24" s="8">
        <f>FC_TRA_DAVI_PA_E!P24+FC_TRA_DAVI_FR_E!P24</f>
        <v>0</v>
      </c>
      <c r="Q24" s="8">
        <f>FC_TRA_DAVI_PA_E!Q24+FC_TRA_DAVI_FR_E!Q24</f>
        <v>0</v>
      </c>
      <c r="R24" s="8">
        <f>FC_TRA_DAVI_PA_E!R24+FC_TRA_DAVI_FR_E!R24</f>
        <v>0</v>
      </c>
      <c r="S24" s="8">
        <f>FC_TRA_DAVI_PA_E!S24+FC_TRA_DAVI_FR_E!S24</f>
        <v>0</v>
      </c>
      <c r="T24" s="8">
        <f>FC_TRA_DAVI_PA_E!T24+FC_TRA_DAVI_FR_E!T24</f>
        <v>0</v>
      </c>
      <c r="U24" s="8">
        <f>FC_TRA_DAVI_PA_E!U24+FC_TRA_DAVI_FR_E!U24</f>
        <v>0</v>
      </c>
      <c r="V24" s="8">
        <f>FC_TRA_DAVI_PA_E!V24+FC_TRA_DAVI_FR_E!V24</f>
        <v>0</v>
      </c>
      <c r="W24" s="8">
        <f>FC_TRA_DAVI_PA_E!W24+FC_TRA_DAVI_FR_E!W24</f>
        <v>0</v>
      </c>
      <c r="X24" s="8">
        <f>FC_TRA_DAVI_PA_E!X24+FC_TRA_DAVI_FR_E!X24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FC_TRA_DAVI_PA_E!C25+FC_TRA_DAVI_FR_E!C25</f>
        <v>0</v>
      </c>
      <c r="D25" s="27">
        <f>FC_TRA_DAVI_PA_E!D25+FC_TRA_DAVI_FR_E!D25</f>
        <v>0</v>
      </c>
      <c r="E25" s="27">
        <f>FC_TRA_DAVI_PA_E!E25+FC_TRA_DAVI_FR_E!E25</f>
        <v>0</v>
      </c>
      <c r="F25" s="27">
        <f>FC_TRA_DAVI_PA_E!F25+FC_TRA_DAVI_FR_E!F25</f>
        <v>0</v>
      </c>
      <c r="G25" s="27">
        <f>FC_TRA_DAVI_PA_E!G25+FC_TRA_DAVI_FR_E!G25</f>
        <v>0</v>
      </c>
      <c r="H25" s="27">
        <f>FC_TRA_DAVI_PA_E!H25+FC_TRA_DAVI_FR_E!H25</f>
        <v>0</v>
      </c>
      <c r="I25" s="27">
        <f>FC_TRA_DAVI_PA_E!I25+FC_TRA_DAVI_FR_E!I25</f>
        <v>0</v>
      </c>
      <c r="J25" s="27">
        <f>FC_TRA_DAVI_PA_E!J25+FC_TRA_DAVI_FR_E!J25</f>
        <v>0</v>
      </c>
      <c r="K25" s="27">
        <f>FC_TRA_DAVI_PA_E!K25+FC_TRA_DAVI_FR_E!K25</f>
        <v>0</v>
      </c>
      <c r="L25" s="27">
        <f>FC_TRA_DAVI_PA_E!L25+FC_TRA_DAVI_FR_E!L25</f>
        <v>0</v>
      </c>
      <c r="M25" s="27">
        <f>FC_TRA_DAVI_PA_E!M25+FC_TRA_DAVI_FR_E!M25</f>
        <v>0</v>
      </c>
      <c r="N25" s="27">
        <f>FC_TRA_DAVI_PA_E!N25+FC_TRA_DAVI_FR_E!N25</f>
        <v>0</v>
      </c>
      <c r="O25" s="27">
        <f>FC_TRA_DAVI_PA_E!O25+FC_TRA_DAVI_FR_E!O25</f>
        <v>0</v>
      </c>
      <c r="P25" s="27">
        <f>FC_TRA_DAVI_PA_E!P25+FC_TRA_DAVI_FR_E!P25</f>
        <v>0</v>
      </c>
      <c r="Q25" s="27">
        <f>FC_TRA_DAVI_PA_E!Q25+FC_TRA_DAVI_FR_E!Q25</f>
        <v>0</v>
      </c>
      <c r="R25" s="27">
        <f>FC_TRA_DAVI_PA_E!R25+FC_TRA_DAVI_FR_E!R25</f>
        <v>0</v>
      </c>
      <c r="S25" s="27">
        <f>FC_TRA_DAVI_PA_E!S25+FC_TRA_DAVI_FR_E!S25</f>
        <v>0</v>
      </c>
      <c r="T25" s="27">
        <f>FC_TRA_DAVI_PA_E!T25+FC_TRA_DAVI_FR_E!T25</f>
        <v>0</v>
      </c>
      <c r="U25" s="27">
        <f>FC_TRA_DAVI_PA_E!U25+FC_TRA_DAVI_FR_E!U25</f>
        <v>0</v>
      </c>
      <c r="V25" s="27">
        <f>FC_TRA_DAVI_PA_E!V25+FC_TRA_DAVI_FR_E!V25</f>
        <v>0</v>
      </c>
      <c r="W25" s="27">
        <f>FC_TRA_DAVI_PA_E!W25+FC_TRA_DAVI_FR_E!W25</f>
        <v>0</v>
      </c>
      <c r="X25" s="27">
        <f>FC_TRA_DAVI_PA_E!X25+FC_TRA_DAVI_FR_E!X25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W26" si="13">SUM(C27,C33)</f>
        <v>0</v>
      </c>
      <c r="D26" s="27">
        <f t="shared" si="13"/>
        <v>0</v>
      </c>
      <c r="E26" s="27">
        <f t="shared" si="13"/>
        <v>0</v>
      </c>
      <c r="F26" s="27">
        <f t="shared" si="13"/>
        <v>0</v>
      </c>
      <c r="G26" s="27">
        <f t="shared" si="13"/>
        <v>0</v>
      </c>
      <c r="H26" s="27">
        <f t="shared" si="13"/>
        <v>0</v>
      </c>
      <c r="I26" s="27">
        <f t="shared" si="13"/>
        <v>0</v>
      </c>
      <c r="J26" s="27">
        <f t="shared" si="13"/>
        <v>0</v>
      </c>
      <c r="K26" s="27">
        <f t="shared" si="13"/>
        <v>0</v>
      </c>
      <c r="L26" s="27">
        <f t="shared" si="13"/>
        <v>0</v>
      </c>
      <c r="M26" s="27">
        <f t="shared" si="13"/>
        <v>0</v>
      </c>
      <c r="N26" s="27">
        <f t="shared" si="13"/>
        <v>0</v>
      </c>
      <c r="O26" s="27">
        <f t="shared" si="13"/>
        <v>0</v>
      </c>
      <c r="P26" s="27">
        <f t="shared" si="13"/>
        <v>0</v>
      </c>
      <c r="Q26" s="27">
        <f t="shared" si="13"/>
        <v>0</v>
      </c>
      <c r="R26" s="27">
        <f t="shared" si="13"/>
        <v>0</v>
      </c>
      <c r="S26" s="27">
        <f t="shared" si="13"/>
        <v>0</v>
      </c>
      <c r="T26" s="27">
        <f t="shared" si="13"/>
        <v>0</v>
      </c>
      <c r="U26" s="27">
        <f t="shared" si="13"/>
        <v>0</v>
      </c>
      <c r="V26" s="27">
        <f t="shared" si="13"/>
        <v>0</v>
      </c>
      <c r="W26" s="27">
        <f t="shared" si="13"/>
        <v>0</v>
      </c>
      <c r="X26" s="27">
        <f t="shared" ref="X26" si="14">SUM(X27,X33)</f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W27" si="15">SUM(C28:C32)</f>
        <v>0</v>
      </c>
      <c r="D27" s="19">
        <f t="shared" si="15"/>
        <v>0</v>
      </c>
      <c r="E27" s="19">
        <f t="shared" si="15"/>
        <v>0</v>
      </c>
      <c r="F27" s="19">
        <f t="shared" si="15"/>
        <v>0</v>
      </c>
      <c r="G27" s="19">
        <f t="shared" si="15"/>
        <v>0</v>
      </c>
      <c r="H27" s="19">
        <f t="shared" si="15"/>
        <v>0</v>
      </c>
      <c r="I27" s="19">
        <f t="shared" si="15"/>
        <v>0</v>
      </c>
      <c r="J27" s="19">
        <f t="shared" si="15"/>
        <v>0</v>
      </c>
      <c r="K27" s="19">
        <f t="shared" si="15"/>
        <v>0</v>
      </c>
      <c r="L27" s="19">
        <f t="shared" si="15"/>
        <v>0</v>
      </c>
      <c r="M27" s="19">
        <f t="shared" si="15"/>
        <v>0</v>
      </c>
      <c r="N27" s="19">
        <f t="shared" si="15"/>
        <v>0</v>
      </c>
      <c r="O27" s="19">
        <f t="shared" si="15"/>
        <v>0</v>
      </c>
      <c r="P27" s="19">
        <f t="shared" si="15"/>
        <v>0</v>
      </c>
      <c r="Q27" s="19">
        <f t="shared" si="15"/>
        <v>0</v>
      </c>
      <c r="R27" s="19">
        <f t="shared" si="15"/>
        <v>0</v>
      </c>
      <c r="S27" s="19">
        <f t="shared" si="15"/>
        <v>0</v>
      </c>
      <c r="T27" s="19">
        <f t="shared" si="15"/>
        <v>0</v>
      </c>
      <c r="U27" s="19">
        <f t="shared" si="15"/>
        <v>0</v>
      </c>
      <c r="V27" s="19">
        <f t="shared" si="15"/>
        <v>0</v>
      </c>
      <c r="W27" s="19">
        <f t="shared" si="15"/>
        <v>0</v>
      </c>
      <c r="X27" s="19">
        <f t="shared" ref="X27" si="16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f>FC_TRA_DAVI_PA_E!C28+FC_TRA_DAVI_FR_E!C28</f>
        <v>0</v>
      </c>
      <c r="D28" s="8">
        <f>FC_TRA_DAVI_PA_E!D28+FC_TRA_DAVI_FR_E!D28</f>
        <v>0</v>
      </c>
      <c r="E28" s="8">
        <f>FC_TRA_DAVI_PA_E!E28+FC_TRA_DAVI_FR_E!E28</f>
        <v>0</v>
      </c>
      <c r="F28" s="8">
        <f>FC_TRA_DAVI_PA_E!F28+FC_TRA_DAVI_FR_E!F28</f>
        <v>0</v>
      </c>
      <c r="G28" s="8">
        <f>FC_TRA_DAVI_PA_E!G28+FC_TRA_DAVI_FR_E!G28</f>
        <v>0</v>
      </c>
      <c r="H28" s="8">
        <f>FC_TRA_DAVI_PA_E!H28+FC_TRA_DAVI_FR_E!H28</f>
        <v>0</v>
      </c>
      <c r="I28" s="8">
        <f>FC_TRA_DAVI_PA_E!I28+FC_TRA_DAVI_FR_E!I28</f>
        <v>0</v>
      </c>
      <c r="J28" s="8">
        <f>FC_TRA_DAVI_PA_E!J28+FC_TRA_DAVI_FR_E!J28</f>
        <v>0</v>
      </c>
      <c r="K28" s="8">
        <f>FC_TRA_DAVI_PA_E!K28+FC_TRA_DAVI_FR_E!K28</f>
        <v>0</v>
      </c>
      <c r="L28" s="8">
        <f>FC_TRA_DAVI_PA_E!L28+FC_TRA_DAVI_FR_E!L28</f>
        <v>0</v>
      </c>
      <c r="M28" s="8">
        <f>FC_TRA_DAVI_PA_E!M28+FC_TRA_DAVI_FR_E!M28</f>
        <v>0</v>
      </c>
      <c r="N28" s="8">
        <f>FC_TRA_DAVI_PA_E!N28+FC_TRA_DAVI_FR_E!N28</f>
        <v>0</v>
      </c>
      <c r="O28" s="8">
        <f>FC_TRA_DAVI_PA_E!O28+FC_TRA_DAVI_FR_E!O28</f>
        <v>0</v>
      </c>
      <c r="P28" s="8">
        <f>FC_TRA_DAVI_PA_E!P28+FC_TRA_DAVI_FR_E!P28</f>
        <v>0</v>
      </c>
      <c r="Q28" s="8">
        <f>FC_TRA_DAVI_PA_E!Q28+FC_TRA_DAVI_FR_E!Q28</f>
        <v>0</v>
      </c>
      <c r="R28" s="8">
        <f>FC_TRA_DAVI_PA_E!R28+FC_TRA_DAVI_FR_E!R28</f>
        <v>0</v>
      </c>
      <c r="S28" s="8">
        <f>FC_TRA_DAVI_PA_E!S28+FC_TRA_DAVI_FR_E!S28</f>
        <v>0</v>
      </c>
      <c r="T28" s="8">
        <f>FC_TRA_DAVI_PA_E!T28+FC_TRA_DAVI_FR_E!T28</f>
        <v>0</v>
      </c>
      <c r="U28" s="8">
        <f>FC_TRA_DAVI_PA_E!U28+FC_TRA_DAVI_FR_E!U28</f>
        <v>0</v>
      </c>
      <c r="V28" s="8">
        <f>FC_TRA_DAVI_PA_E!V28+FC_TRA_DAVI_FR_E!V28</f>
        <v>0</v>
      </c>
      <c r="W28" s="8">
        <f>FC_TRA_DAVI_PA_E!W28+FC_TRA_DAVI_FR_E!W28</f>
        <v>0</v>
      </c>
      <c r="X28" s="8">
        <f>FC_TRA_DAVI_PA_E!X28+FC_TRA_DAVI_FR_E!X28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FC_TRA_DAVI_PA_E!C29+FC_TRA_DAVI_FR_E!C29</f>
        <v>0</v>
      </c>
      <c r="D29" s="8">
        <f>FC_TRA_DAVI_PA_E!D29+FC_TRA_DAVI_FR_E!D29</f>
        <v>0</v>
      </c>
      <c r="E29" s="8">
        <f>FC_TRA_DAVI_PA_E!E29+FC_TRA_DAVI_FR_E!E29</f>
        <v>0</v>
      </c>
      <c r="F29" s="8">
        <f>FC_TRA_DAVI_PA_E!F29+FC_TRA_DAVI_FR_E!F29</f>
        <v>0</v>
      </c>
      <c r="G29" s="8">
        <f>FC_TRA_DAVI_PA_E!G29+FC_TRA_DAVI_FR_E!G29</f>
        <v>0</v>
      </c>
      <c r="H29" s="8">
        <f>FC_TRA_DAVI_PA_E!H29+FC_TRA_DAVI_FR_E!H29</f>
        <v>0</v>
      </c>
      <c r="I29" s="8">
        <f>FC_TRA_DAVI_PA_E!I29+FC_TRA_DAVI_FR_E!I29</f>
        <v>0</v>
      </c>
      <c r="J29" s="8">
        <f>FC_TRA_DAVI_PA_E!J29+FC_TRA_DAVI_FR_E!J29</f>
        <v>0</v>
      </c>
      <c r="K29" s="8">
        <f>FC_TRA_DAVI_PA_E!K29+FC_TRA_DAVI_FR_E!K29</f>
        <v>0</v>
      </c>
      <c r="L29" s="8">
        <f>FC_TRA_DAVI_PA_E!L29+FC_TRA_DAVI_FR_E!L29</f>
        <v>0</v>
      </c>
      <c r="M29" s="8">
        <f>FC_TRA_DAVI_PA_E!M29+FC_TRA_DAVI_FR_E!M29</f>
        <v>0</v>
      </c>
      <c r="N29" s="8">
        <f>FC_TRA_DAVI_PA_E!N29+FC_TRA_DAVI_FR_E!N29</f>
        <v>0</v>
      </c>
      <c r="O29" s="8">
        <f>FC_TRA_DAVI_PA_E!O29+FC_TRA_DAVI_FR_E!O29</f>
        <v>0</v>
      </c>
      <c r="P29" s="8">
        <f>FC_TRA_DAVI_PA_E!P29+FC_TRA_DAVI_FR_E!P29</f>
        <v>0</v>
      </c>
      <c r="Q29" s="8">
        <f>FC_TRA_DAVI_PA_E!Q29+FC_TRA_DAVI_FR_E!Q29</f>
        <v>0</v>
      </c>
      <c r="R29" s="8">
        <f>FC_TRA_DAVI_PA_E!R29+FC_TRA_DAVI_FR_E!R29</f>
        <v>0</v>
      </c>
      <c r="S29" s="8">
        <f>FC_TRA_DAVI_PA_E!S29+FC_TRA_DAVI_FR_E!S29</f>
        <v>0</v>
      </c>
      <c r="T29" s="8">
        <f>FC_TRA_DAVI_PA_E!T29+FC_TRA_DAVI_FR_E!T29</f>
        <v>0</v>
      </c>
      <c r="U29" s="8">
        <f>FC_TRA_DAVI_PA_E!U29+FC_TRA_DAVI_FR_E!U29</f>
        <v>0</v>
      </c>
      <c r="V29" s="8">
        <f>FC_TRA_DAVI_PA_E!V29+FC_TRA_DAVI_FR_E!V29</f>
        <v>0</v>
      </c>
      <c r="W29" s="8">
        <f>FC_TRA_DAVI_PA_E!W29+FC_TRA_DAVI_FR_E!W29</f>
        <v>0</v>
      </c>
      <c r="X29" s="8">
        <f>FC_TRA_DAVI_PA_E!X29+FC_TRA_DAVI_FR_E!X29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FC_TRA_DAVI_PA_E!C30+FC_TRA_DAVI_FR_E!C30</f>
        <v>0</v>
      </c>
      <c r="D30" s="8">
        <f>FC_TRA_DAVI_PA_E!D30+FC_TRA_DAVI_FR_E!D30</f>
        <v>0</v>
      </c>
      <c r="E30" s="8">
        <f>FC_TRA_DAVI_PA_E!E30+FC_TRA_DAVI_FR_E!E30</f>
        <v>0</v>
      </c>
      <c r="F30" s="8">
        <f>FC_TRA_DAVI_PA_E!F30+FC_TRA_DAVI_FR_E!F30</f>
        <v>0</v>
      </c>
      <c r="G30" s="8">
        <f>FC_TRA_DAVI_PA_E!G30+FC_TRA_DAVI_FR_E!G30</f>
        <v>0</v>
      </c>
      <c r="H30" s="8">
        <f>FC_TRA_DAVI_PA_E!H30+FC_TRA_DAVI_FR_E!H30</f>
        <v>0</v>
      </c>
      <c r="I30" s="8">
        <f>FC_TRA_DAVI_PA_E!I30+FC_TRA_DAVI_FR_E!I30</f>
        <v>0</v>
      </c>
      <c r="J30" s="8">
        <f>FC_TRA_DAVI_PA_E!J30+FC_TRA_DAVI_FR_E!J30</f>
        <v>0</v>
      </c>
      <c r="K30" s="8">
        <f>FC_TRA_DAVI_PA_E!K30+FC_TRA_DAVI_FR_E!K30</f>
        <v>0</v>
      </c>
      <c r="L30" s="8">
        <f>FC_TRA_DAVI_PA_E!L30+FC_TRA_DAVI_FR_E!L30</f>
        <v>0</v>
      </c>
      <c r="M30" s="8">
        <f>FC_TRA_DAVI_PA_E!M30+FC_TRA_DAVI_FR_E!M30</f>
        <v>0</v>
      </c>
      <c r="N30" s="8">
        <f>FC_TRA_DAVI_PA_E!N30+FC_TRA_DAVI_FR_E!N30</f>
        <v>0</v>
      </c>
      <c r="O30" s="8">
        <f>FC_TRA_DAVI_PA_E!O30+FC_TRA_DAVI_FR_E!O30</f>
        <v>0</v>
      </c>
      <c r="P30" s="8">
        <f>FC_TRA_DAVI_PA_E!P30+FC_TRA_DAVI_FR_E!P30</f>
        <v>0</v>
      </c>
      <c r="Q30" s="8">
        <f>FC_TRA_DAVI_PA_E!Q30+FC_TRA_DAVI_FR_E!Q30</f>
        <v>0</v>
      </c>
      <c r="R30" s="8">
        <f>FC_TRA_DAVI_PA_E!R30+FC_TRA_DAVI_FR_E!R30</f>
        <v>0</v>
      </c>
      <c r="S30" s="8">
        <f>FC_TRA_DAVI_PA_E!S30+FC_TRA_DAVI_FR_E!S30</f>
        <v>0</v>
      </c>
      <c r="T30" s="8">
        <f>FC_TRA_DAVI_PA_E!T30+FC_TRA_DAVI_FR_E!T30</f>
        <v>0</v>
      </c>
      <c r="U30" s="8">
        <f>FC_TRA_DAVI_PA_E!U30+FC_TRA_DAVI_FR_E!U30</f>
        <v>0</v>
      </c>
      <c r="V30" s="8">
        <f>FC_TRA_DAVI_PA_E!V30+FC_TRA_DAVI_FR_E!V30</f>
        <v>0</v>
      </c>
      <c r="W30" s="8">
        <f>FC_TRA_DAVI_PA_E!W30+FC_TRA_DAVI_FR_E!W30</f>
        <v>0</v>
      </c>
      <c r="X30" s="8">
        <f>FC_TRA_DAVI_PA_E!X30+FC_TRA_DAVI_FR_E!X30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FC_TRA_DAVI_PA_E!C31+FC_TRA_DAVI_FR_E!C31</f>
        <v>0</v>
      </c>
      <c r="D31" s="8">
        <f>FC_TRA_DAVI_PA_E!D31+FC_TRA_DAVI_FR_E!D31</f>
        <v>0</v>
      </c>
      <c r="E31" s="8">
        <f>FC_TRA_DAVI_PA_E!E31+FC_TRA_DAVI_FR_E!E31</f>
        <v>0</v>
      </c>
      <c r="F31" s="8">
        <f>FC_TRA_DAVI_PA_E!F31+FC_TRA_DAVI_FR_E!F31</f>
        <v>0</v>
      </c>
      <c r="G31" s="8">
        <f>FC_TRA_DAVI_PA_E!G31+FC_TRA_DAVI_FR_E!G31</f>
        <v>0</v>
      </c>
      <c r="H31" s="8">
        <f>FC_TRA_DAVI_PA_E!H31+FC_TRA_DAVI_FR_E!H31</f>
        <v>0</v>
      </c>
      <c r="I31" s="8">
        <f>FC_TRA_DAVI_PA_E!I31+FC_TRA_DAVI_FR_E!I31</f>
        <v>0</v>
      </c>
      <c r="J31" s="8">
        <f>FC_TRA_DAVI_PA_E!J31+FC_TRA_DAVI_FR_E!J31</f>
        <v>0</v>
      </c>
      <c r="K31" s="8">
        <f>FC_TRA_DAVI_PA_E!K31+FC_TRA_DAVI_FR_E!K31</f>
        <v>0</v>
      </c>
      <c r="L31" s="8">
        <f>FC_TRA_DAVI_PA_E!L31+FC_TRA_DAVI_FR_E!L31</f>
        <v>0</v>
      </c>
      <c r="M31" s="8">
        <f>FC_TRA_DAVI_PA_E!M31+FC_TRA_DAVI_FR_E!M31</f>
        <v>0</v>
      </c>
      <c r="N31" s="8">
        <f>FC_TRA_DAVI_PA_E!N31+FC_TRA_DAVI_FR_E!N31</f>
        <v>0</v>
      </c>
      <c r="O31" s="8">
        <f>FC_TRA_DAVI_PA_E!O31+FC_TRA_DAVI_FR_E!O31</f>
        <v>0</v>
      </c>
      <c r="P31" s="8">
        <f>FC_TRA_DAVI_PA_E!P31+FC_TRA_DAVI_FR_E!P31</f>
        <v>0</v>
      </c>
      <c r="Q31" s="8">
        <f>FC_TRA_DAVI_PA_E!Q31+FC_TRA_DAVI_FR_E!Q31</f>
        <v>0</v>
      </c>
      <c r="R31" s="8">
        <f>FC_TRA_DAVI_PA_E!R31+FC_TRA_DAVI_FR_E!R31</f>
        <v>0</v>
      </c>
      <c r="S31" s="8">
        <f>FC_TRA_DAVI_PA_E!S31+FC_TRA_DAVI_FR_E!S31</f>
        <v>0</v>
      </c>
      <c r="T31" s="8">
        <f>FC_TRA_DAVI_PA_E!T31+FC_TRA_DAVI_FR_E!T31</f>
        <v>0</v>
      </c>
      <c r="U31" s="8">
        <f>FC_TRA_DAVI_PA_E!U31+FC_TRA_DAVI_FR_E!U31</f>
        <v>0</v>
      </c>
      <c r="V31" s="8">
        <f>FC_TRA_DAVI_PA_E!V31+FC_TRA_DAVI_FR_E!V31</f>
        <v>0</v>
      </c>
      <c r="W31" s="8">
        <f>FC_TRA_DAVI_PA_E!W31+FC_TRA_DAVI_FR_E!W31</f>
        <v>0</v>
      </c>
      <c r="X31" s="8">
        <f>FC_TRA_DAVI_PA_E!X31+FC_TRA_DAVI_FR_E!X31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FC_TRA_DAVI_PA_E!C32+FC_TRA_DAVI_FR_E!C32</f>
        <v>0</v>
      </c>
      <c r="D32" s="8">
        <f>FC_TRA_DAVI_PA_E!D32+FC_TRA_DAVI_FR_E!D32</f>
        <v>0</v>
      </c>
      <c r="E32" s="8">
        <f>FC_TRA_DAVI_PA_E!E32+FC_TRA_DAVI_FR_E!E32</f>
        <v>0</v>
      </c>
      <c r="F32" s="8">
        <f>FC_TRA_DAVI_PA_E!F32+FC_TRA_DAVI_FR_E!F32</f>
        <v>0</v>
      </c>
      <c r="G32" s="8">
        <f>FC_TRA_DAVI_PA_E!G32+FC_TRA_DAVI_FR_E!G32</f>
        <v>0</v>
      </c>
      <c r="H32" s="8">
        <f>FC_TRA_DAVI_PA_E!H32+FC_TRA_DAVI_FR_E!H32</f>
        <v>0</v>
      </c>
      <c r="I32" s="8">
        <f>FC_TRA_DAVI_PA_E!I32+FC_TRA_DAVI_FR_E!I32</f>
        <v>0</v>
      </c>
      <c r="J32" s="8">
        <f>FC_TRA_DAVI_PA_E!J32+FC_TRA_DAVI_FR_E!J32</f>
        <v>0</v>
      </c>
      <c r="K32" s="8">
        <f>FC_TRA_DAVI_PA_E!K32+FC_TRA_DAVI_FR_E!K32</f>
        <v>0</v>
      </c>
      <c r="L32" s="8">
        <f>FC_TRA_DAVI_PA_E!L32+FC_TRA_DAVI_FR_E!L32</f>
        <v>0</v>
      </c>
      <c r="M32" s="8">
        <f>FC_TRA_DAVI_PA_E!M32+FC_TRA_DAVI_FR_E!M32</f>
        <v>0</v>
      </c>
      <c r="N32" s="8">
        <f>FC_TRA_DAVI_PA_E!N32+FC_TRA_DAVI_FR_E!N32</f>
        <v>0</v>
      </c>
      <c r="O32" s="8">
        <f>FC_TRA_DAVI_PA_E!O32+FC_TRA_DAVI_FR_E!O32</f>
        <v>0</v>
      </c>
      <c r="P32" s="8">
        <f>FC_TRA_DAVI_PA_E!P32+FC_TRA_DAVI_FR_E!P32</f>
        <v>0</v>
      </c>
      <c r="Q32" s="8">
        <f>FC_TRA_DAVI_PA_E!Q32+FC_TRA_DAVI_FR_E!Q32</f>
        <v>0</v>
      </c>
      <c r="R32" s="8">
        <f>FC_TRA_DAVI_PA_E!R32+FC_TRA_DAVI_FR_E!R32</f>
        <v>0</v>
      </c>
      <c r="S32" s="8">
        <f>FC_TRA_DAVI_PA_E!S32+FC_TRA_DAVI_FR_E!S32</f>
        <v>0</v>
      </c>
      <c r="T32" s="8">
        <f>FC_TRA_DAVI_PA_E!T32+FC_TRA_DAVI_FR_E!T32</f>
        <v>0</v>
      </c>
      <c r="U32" s="8">
        <f>FC_TRA_DAVI_PA_E!U32+FC_TRA_DAVI_FR_E!U32</f>
        <v>0</v>
      </c>
      <c r="V32" s="8">
        <f>FC_TRA_DAVI_PA_E!V32+FC_TRA_DAVI_FR_E!V32</f>
        <v>0</v>
      </c>
      <c r="W32" s="8">
        <f>FC_TRA_DAVI_PA_E!W32+FC_TRA_DAVI_FR_E!W32</f>
        <v>0</v>
      </c>
      <c r="X32" s="8">
        <f>FC_TRA_DAVI_PA_E!X32+FC_TRA_DAVI_FR_E!X32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W33" si="17">SUM(C34:C50)</f>
        <v>0</v>
      </c>
      <c r="D33" s="19">
        <f t="shared" si="17"/>
        <v>0</v>
      </c>
      <c r="E33" s="19">
        <f t="shared" si="17"/>
        <v>0</v>
      </c>
      <c r="F33" s="19">
        <f t="shared" si="17"/>
        <v>0</v>
      </c>
      <c r="G33" s="19">
        <f t="shared" si="17"/>
        <v>0</v>
      </c>
      <c r="H33" s="19">
        <f t="shared" si="17"/>
        <v>0</v>
      </c>
      <c r="I33" s="19">
        <f t="shared" si="17"/>
        <v>0</v>
      </c>
      <c r="J33" s="19">
        <f t="shared" si="17"/>
        <v>0</v>
      </c>
      <c r="K33" s="19">
        <f t="shared" si="17"/>
        <v>0</v>
      </c>
      <c r="L33" s="19">
        <f t="shared" si="17"/>
        <v>0</v>
      </c>
      <c r="M33" s="19">
        <f t="shared" si="17"/>
        <v>0</v>
      </c>
      <c r="N33" s="19">
        <f t="shared" si="17"/>
        <v>0</v>
      </c>
      <c r="O33" s="19">
        <f t="shared" si="17"/>
        <v>0</v>
      </c>
      <c r="P33" s="19">
        <f t="shared" si="17"/>
        <v>0</v>
      </c>
      <c r="Q33" s="19">
        <f t="shared" si="17"/>
        <v>0</v>
      </c>
      <c r="R33" s="19">
        <f t="shared" si="17"/>
        <v>0</v>
      </c>
      <c r="S33" s="19">
        <f t="shared" si="17"/>
        <v>0</v>
      </c>
      <c r="T33" s="19">
        <f t="shared" si="17"/>
        <v>0</v>
      </c>
      <c r="U33" s="19">
        <f t="shared" si="17"/>
        <v>0</v>
      </c>
      <c r="V33" s="19">
        <f t="shared" si="17"/>
        <v>0</v>
      </c>
      <c r="W33" s="19">
        <f t="shared" si="17"/>
        <v>0</v>
      </c>
      <c r="X33" s="19">
        <f t="shared" ref="X33" si="18">SUM(X34:X50)</f>
        <v>0</v>
      </c>
    </row>
    <row r="34" spans="1:24" ht="11.25" customHeight="1" x14ac:dyDescent="0.2">
      <c r="A34" s="28" t="s">
        <v>54</v>
      </c>
      <c r="B34" s="7" t="s">
        <v>55</v>
      </c>
      <c r="C34" s="8">
        <f>FC_TRA_DAVI_PA_E!C34+FC_TRA_DAVI_FR_E!C34</f>
        <v>0</v>
      </c>
      <c r="D34" s="8">
        <f>FC_TRA_DAVI_PA_E!D34+FC_TRA_DAVI_FR_E!D34</f>
        <v>0</v>
      </c>
      <c r="E34" s="8">
        <f>FC_TRA_DAVI_PA_E!E34+FC_TRA_DAVI_FR_E!E34</f>
        <v>0</v>
      </c>
      <c r="F34" s="8">
        <f>FC_TRA_DAVI_PA_E!F34+FC_TRA_DAVI_FR_E!F34</f>
        <v>0</v>
      </c>
      <c r="G34" s="8">
        <f>FC_TRA_DAVI_PA_E!G34+FC_TRA_DAVI_FR_E!G34</f>
        <v>0</v>
      </c>
      <c r="H34" s="8">
        <f>FC_TRA_DAVI_PA_E!H34+FC_TRA_DAVI_FR_E!H34</f>
        <v>0</v>
      </c>
      <c r="I34" s="8">
        <f>FC_TRA_DAVI_PA_E!I34+FC_TRA_DAVI_FR_E!I34</f>
        <v>0</v>
      </c>
      <c r="J34" s="8">
        <f>FC_TRA_DAVI_PA_E!J34+FC_TRA_DAVI_FR_E!J34</f>
        <v>0</v>
      </c>
      <c r="K34" s="8">
        <f>FC_TRA_DAVI_PA_E!K34+FC_TRA_DAVI_FR_E!K34</f>
        <v>0</v>
      </c>
      <c r="L34" s="8">
        <f>FC_TRA_DAVI_PA_E!L34+FC_TRA_DAVI_FR_E!L34</f>
        <v>0</v>
      </c>
      <c r="M34" s="8">
        <f>FC_TRA_DAVI_PA_E!M34+FC_TRA_DAVI_FR_E!M34</f>
        <v>0</v>
      </c>
      <c r="N34" s="8">
        <f>FC_TRA_DAVI_PA_E!N34+FC_TRA_DAVI_FR_E!N34</f>
        <v>0</v>
      </c>
      <c r="O34" s="8">
        <f>FC_TRA_DAVI_PA_E!O34+FC_TRA_DAVI_FR_E!O34</f>
        <v>0</v>
      </c>
      <c r="P34" s="8">
        <f>FC_TRA_DAVI_PA_E!P34+FC_TRA_DAVI_FR_E!P34</f>
        <v>0</v>
      </c>
      <c r="Q34" s="8">
        <f>FC_TRA_DAVI_PA_E!Q34+FC_TRA_DAVI_FR_E!Q34</f>
        <v>0</v>
      </c>
      <c r="R34" s="8">
        <f>FC_TRA_DAVI_PA_E!R34+FC_TRA_DAVI_FR_E!R34</f>
        <v>0</v>
      </c>
      <c r="S34" s="8">
        <f>FC_TRA_DAVI_PA_E!S34+FC_TRA_DAVI_FR_E!S34</f>
        <v>0</v>
      </c>
      <c r="T34" s="8">
        <f>FC_TRA_DAVI_PA_E!T34+FC_TRA_DAVI_FR_E!T34</f>
        <v>0</v>
      </c>
      <c r="U34" s="8">
        <f>FC_TRA_DAVI_PA_E!U34+FC_TRA_DAVI_FR_E!U34</f>
        <v>0</v>
      </c>
      <c r="V34" s="8">
        <f>FC_TRA_DAVI_PA_E!V34+FC_TRA_DAVI_FR_E!V34</f>
        <v>0</v>
      </c>
      <c r="W34" s="8">
        <f>FC_TRA_DAVI_PA_E!W34+FC_TRA_DAVI_FR_E!W34</f>
        <v>0</v>
      </c>
      <c r="X34" s="8">
        <f>FC_TRA_DAVI_PA_E!X34+FC_TRA_DAVI_FR_E!X34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FC_TRA_DAVI_PA_E!C35+FC_TRA_DAVI_FR_E!C35</f>
        <v>0</v>
      </c>
      <c r="D35" s="8">
        <f>FC_TRA_DAVI_PA_E!D35+FC_TRA_DAVI_FR_E!D35</f>
        <v>0</v>
      </c>
      <c r="E35" s="8">
        <f>FC_TRA_DAVI_PA_E!E35+FC_TRA_DAVI_FR_E!E35</f>
        <v>0</v>
      </c>
      <c r="F35" s="8">
        <f>FC_TRA_DAVI_PA_E!F35+FC_TRA_DAVI_FR_E!F35</f>
        <v>0</v>
      </c>
      <c r="G35" s="8">
        <f>FC_TRA_DAVI_PA_E!G35+FC_TRA_DAVI_FR_E!G35</f>
        <v>0</v>
      </c>
      <c r="H35" s="8">
        <f>FC_TRA_DAVI_PA_E!H35+FC_TRA_DAVI_FR_E!H35</f>
        <v>0</v>
      </c>
      <c r="I35" s="8">
        <f>FC_TRA_DAVI_PA_E!I35+FC_TRA_DAVI_FR_E!I35</f>
        <v>0</v>
      </c>
      <c r="J35" s="8">
        <f>FC_TRA_DAVI_PA_E!J35+FC_TRA_DAVI_FR_E!J35</f>
        <v>0</v>
      </c>
      <c r="K35" s="8">
        <f>FC_TRA_DAVI_PA_E!K35+FC_TRA_DAVI_FR_E!K35</f>
        <v>0</v>
      </c>
      <c r="L35" s="8">
        <f>FC_TRA_DAVI_PA_E!L35+FC_TRA_DAVI_FR_E!L35</f>
        <v>0</v>
      </c>
      <c r="M35" s="8">
        <f>FC_TRA_DAVI_PA_E!M35+FC_TRA_DAVI_FR_E!M35</f>
        <v>0</v>
      </c>
      <c r="N35" s="8">
        <f>FC_TRA_DAVI_PA_E!N35+FC_TRA_DAVI_FR_E!N35</f>
        <v>0</v>
      </c>
      <c r="O35" s="8">
        <f>FC_TRA_DAVI_PA_E!O35+FC_TRA_DAVI_FR_E!O35</f>
        <v>0</v>
      </c>
      <c r="P35" s="8">
        <f>FC_TRA_DAVI_PA_E!P35+FC_TRA_DAVI_FR_E!P35</f>
        <v>0</v>
      </c>
      <c r="Q35" s="8">
        <f>FC_TRA_DAVI_PA_E!Q35+FC_TRA_DAVI_FR_E!Q35</f>
        <v>0</v>
      </c>
      <c r="R35" s="8">
        <f>FC_TRA_DAVI_PA_E!R35+FC_TRA_DAVI_FR_E!R35</f>
        <v>0</v>
      </c>
      <c r="S35" s="8">
        <f>FC_TRA_DAVI_PA_E!S35+FC_TRA_DAVI_FR_E!S35</f>
        <v>0</v>
      </c>
      <c r="T35" s="8">
        <f>FC_TRA_DAVI_PA_E!T35+FC_TRA_DAVI_FR_E!T35</f>
        <v>0</v>
      </c>
      <c r="U35" s="8">
        <f>FC_TRA_DAVI_PA_E!U35+FC_TRA_DAVI_FR_E!U35</f>
        <v>0</v>
      </c>
      <c r="V35" s="8">
        <f>FC_TRA_DAVI_PA_E!V35+FC_TRA_DAVI_FR_E!V35</f>
        <v>0</v>
      </c>
      <c r="W35" s="8">
        <f>FC_TRA_DAVI_PA_E!W35+FC_TRA_DAVI_FR_E!W35</f>
        <v>0</v>
      </c>
      <c r="X35" s="8">
        <f>FC_TRA_DAVI_PA_E!X35+FC_TRA_DAVI_FR_E!X35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FC_TRA_DAVI_PA_E!C36+FC_TRA_DAVI_FR_E!C36</f>
        <v>0</v>
      </c>
      <c r="D36" s="8">
        <f>FC_TRA_DAVI_PA_E!D36+FC_TRA_DAVI_FR_E!D36</f>
        <v>0</v>
      </c>
      <c r="E36" s="8">
        <f>FC_TRA_DAVI_PA_E!E36+FC_TRA_DAVI_FR_E!E36</f>
        <v>0</v>
      </c>
      <c r="F36" s="8">
        <f>FC_TRA_DAVI_PA_E!F36+FC_TRA_DAVI_FR_E!F36</f>
        <v>0</v>
      </c>
      <c r="G36" s="8">
        <f>FC_TRA_DAVI_PA_E!G36+FC_TRA_DAVI_FR_E!G36</f>
        <v>0</v>
      </c>
      <c r="H36" s="8">
        <f>FC_TRA_DAVI_PA_E!H36+FC_TRA_DAVI_FR_E!H36</f>
        <v>0</v>
      </c>
      <c r="I36" s="8">
        <f>FC_TRA_DAVI_PA_E!I36+FC_TRA_DAVI_FR_E!I36</f>
        <v>0</v>
      </c>
      <c r="J36" s="8">
        <f>FC_TRA_DAVI_PA_E!J36+FC_TRA_DAVI_FR_E!J36</f>
        <v>0</v>
      </c>
      <c r="K36" s="8">
        <f>FC_TRA_DAVI_PA_E!K36+FC_TRA_DAVI_FR_E!K36</f>
        <v>0</v>
      </c>
      <c r="L36" s="8">
        <f>FC_TRA_DAVI_PA_E!L36+FC_TRA_DAVI_FR_E!L36</f>
        <v>0</v>
      </c>
      <c r="M36" s="8">
        <f>FC_TRA_DAVI_PA_E!M36+FC_TRA_DAVI_FR_E!M36</f>
        <v>0</v>
      </c>
      <c r="N36" s="8">
        <f>FC_TRA_DAVI_PA_E!N36+FC_TRA_DAVI_FR_E!N36</f>
        <v>0</v>
      </c>
      <c r="O36" s="8">
        <f>FC_TRA_DAVI_PA_E!O36+FC_TRA_DAVI_FR_E!O36</f>
        <v>0</v>
      </c>
      <c r="P36" s="8">
        <f>FC_TRA_DAVI_PA_E!P36+FC_TRA_DAVI_FR_E!P36</f>
        <v>0</v>
      </c>
      <c r="Q36" s="8">
        <f>FC_TRA_DAVI_PA_E!Q36+FC_TRA_DAVI_FR_E!Q36</f>
        <v>0</v>
      </c>
      <c r="R36" s="8">
        <f>FC_TRA_DAVI_PA_E!R36+FC_TRA_DAVI_FR_E!R36</f>
        <v>0</v>
      </c>
      <c r="S36" s="8">
        <f>FC_TRA_DAVI_PA_E!S36+FC_TRA_DAVI_FR_E!S36</f>
        <v>0</v>
      </c>
      <c r="T36" s="8">
        <f>FC_TRA_DAVI_PA_E!T36+FC_TRA_DAVI_FR_E!T36</f>
        <v>0</v>
      </c>
      <c r="U36" s="8">
        <f>FC_TRA_DAVI_PA_E!U36+FC_TRA_DAVI_FR_E!U36</f>
        <v>0</v>
      </c>
      <c r="V36" s="8">
        <f>FC_TRA_DAVI_PA_E!V36+FC_TRA_DAVI_FR_E!V36</f>
        <v>0</v>
      </c>
      <c r="W36" s="8">
        <f>FC_TRA_DAVI_PA_E!W36+FC_TRA_DAVI_FR_E!W36</f>
        <v>0</v>
      </c>
      <c r="X36" s="8">
        <f>FC_TRA_DAVI_PA_E!X36+FC_TRA_DAVI_FR_E!X36</f>
        <v>0</v>
      </c>
    </row>
    <row r="37" spans="1:24" ht="11.25" customHeight="1" x14ac:dyDescent="0.2">
      <c r="A37" s="28" t="s">
        <v>60</v>
      </c>
      <c r="B37" s="7" t="s">
        <v>61</v>
      </c>
      <c r="C37" s="8">
        <f>FC_TRA_DAVI_PA_E!C37+FC_TRA_DAVI_FR_E!C37</f>
        <v>0</v>
      </c>
      <c r="D37" s="8">
        <f>FC_TRA_DAVI_PA_E!D37+FC_TRA_DAVI_FR_E!D37</f>
        <v>0</v>
      </c>
      <c r="E37" s="8">
        <f>FC_TRA_DAVI_PA_E!E37+FC_TRA_DAVI_FR_E!E37</f>
        <v>0</v>
      </c>
      <c r="F37" s="8">
        <f>FC_TRA_DAVI_PA_E!F37+FC_TRA_DAVI_FR_E!F37</f>
        <v>0</v>
      </c>
      <c r="G37" s="8">
        <f>FC_TRA_DAVI_PA_E!G37+FC_TRA_DAVI_FR_E!G37</f>
        <v>0</v>
      </c>
      <c r="H37" s="8">
        <f>FC_TRA_DAVI_PA_E!H37+FC_TRA_DAVI_FR_E!H37</f>
        <v>0</v>
      </c>
      <c r="I37" s="8">
        <f>FC_TRA_DAVI_PA_E!I37+FC_TRA_DAVI_FR_E!I37</f>
        <v>0</v>
      </c>
      <c r="J37" s="8">
        <f>FC_TRA_DAVI_PA_E!J37+FC_TRA_DAVI_FR_E!J37</f>
        <v>0</v>
      </c>
      <c r="K37" s="8">
        <f>FC_TRA_DAVI_PA_E!K37+FC_TRA_DAVI_FR_E!K37</f>
        <v>0</v>
      </c>
      <c r="L37" s="8">
        <f>FC_TRA_DAVI_PA_E!L37+FC_TRA_DAVI_FR_E!L37</f>
        <v>0</v>
      </c>
      <c r="M37" s="8">
        <f>FC_TRA_DAVI_PA_E!M37+FC_TRA_DAVI_FR_E!M37</f>
        <v>0</v>
      </c>
      <c r="N37" s="8">
        <f>FC_TRA_DAVI_PA_E!N37+FC_TRA_DAVI_FR_E!N37</f>
        <v>0</v>
      </c>
      <c r="O37" s="8">
        <f>FC_TRA_DAVI_PA_E!O37+FC_TRA_DAVI_FR_E!O37</f>
        <v>0</v>
      </c>
      <c r="P37" s="8">
        <f>FC_TRA_DAVI_PA_E!P37+FC_TRA_DAVI_FR_E!P37</f>
        <v>0</v>
      </c>
      <c r="Q37" s="8">
        <f>FC_TRA_DAVI_PA_E!Q37+FC_TRA_DAVI_FR_E!Q37</f>
        <v>0</v>
      </c>
      <c r="R37" s="8">
        <f>FC_TRA_DAVI_PA_E!R37+FC_TRA_DAVI_FR_E!R37</f>
        <v>0</v>
      </c>
      <c r="S37" s="8">
        <f>FC_TRA_DAVI_PA_E!S37+FC_TRA_DAVI_FR_E!S37</f>
        <v>0</v>
      </c>
      <c r="T37" s="8">
        <f>FC_TRA_DAVI_PA_E!T37+FC_TRA_DAVI_FR_E!T37</f>
        <v>0</v>
      </c>
      <c r="U37" s="8">
        <f>FC_TRA_DAVI_PA_E!U37+FC_TRA_DAVI_FR_E!U37</f>
        <v>0</v>
      </c>
      <c r="V37" s="8">
        <f>FC_TRA_DAVI_PA_E!V37+FC_TRA_DAVI_FR_E!V37</f>
        <v>0</v>
      </c>
      <c r="W37" s="8">
        <f>FC_TRA_DAVI_PA_E!W37+FC_TRA_DAVI_FR_E!W37</f>
        <v>0</v>
      </c>
      <c r="X37" s="8">
        <f>FC_TRA_DAVI_PA_E!X37+FC_TRA_DAVI_FR_E!X37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FC_TRA_DAVI_PA_E!C38+FC_TRA_DAVI_FR_E!C38</f>
        <v>0</v>
      </c>
      <c r="D38" s="8">
        <f>FC_TRA_DAVI_PA_E!D38+FC_TRA_DAVI_FR_E!D38</f>
        <v>0</v>
      </c>
      <c r="E38" s="8">
        <f>FC_TRA_DAVI_PA_E!E38+FC_TRA_DAVI_FR_E!E38</f>
        <v>0</v>
      </c>
      <c r="F38" s="8">
        <f>FC_TRA_DAVI_PA_E!F38+FC_TRA_DAVI_FR_E!F38</f>
        <v>0</v>
      </c>
      <c r="G38" s="8">
        <f>FC_TRA_DAVI_PA_E!G38+FC_TRA_DAVI_FR_E!G38</f>
        <v>0</v>
      </c>
      <c r="H38" s="8">
        <f>FC_TRA_DAVI_PA_E!H38+FC_TRA_DAVI_FR_E!H38</f>
        <v>0</v>
      </c>
      <c r="I38" s="8">
        <f>FC_TRA_DAVI_PA_E!I38+FC_TRA_DAVI_FR_E!I38</f>
        <v>0</v>
      </c>
      <c r="J38" s="8">
        <f>FC_TRA_DAVI_PA_E!J38+FC_TRA_DAVI_FR_E!J38</f>
        <v>0</v>
      </c>
      <c r="K38" s="8">
        <f>FC_TRA_DAVI_PA_E!K38+FC_TRA_DAVI_FR_E!K38</f>
        <v>0</v>
      </c>
      <c r="L38" s="8">
        <f>FC_TRA_DAVI_PA_E!L38+FC_TRA_DAVI_FR_E!L38</f>
        <v>0</v>
      </c>
      <c r="M38" s="8">
        <f>FC_TRA_DAVI_PA_E!M38+FC_TRA_DAVI_FR_E!M38</f>
        <v>0</v>
      </c>
      <c r="N38" s="8">
        <f>FC_TRA_DAVI_PA_E!N38+FC_TRA_DAVI_FR_E!N38</f>
        <v>0</v>
      </c>
      <c r="O38" s="8">
        <f>FC_TRA_DAVI_PA_E!O38+FC_TRA_DAVI_FR_E!O38</f>
        <v>0</v>
      </c>
      <c r="P38" s="8">
        <f>FC_TRA_DAVI_PA_E!P38+FC_TRA_DAVI_FR_E!P38</f>
        <v>0</v>
      </c>
      <c r="Q38" s="8">
        <f>FC_TRA_DAVI_PA_E!Q38+FC_TRA_DAVI_FR_E!Q38</f>
        <v>0</v>
      </c>
      <c r="R38" s="8">
        <f>FC_TRA_DAVI_PA_E!R38+FC_TRA_DAVI_FR_E!R38</f>
        <v>0</v>
      </c>
      <c r="S38" s="8">
        <f>FC_TRA_DAVI_PA_E!S38+FC_TRA_DAVI_FR_E!S38</f>
        <v>0</v>
      </c>
      <c r="T38" s="8">
        <f>FC_TRA_DAVI_PA_E!T38+FC_TRA_DAVI_FR_E!T38</f>
        <v>0</v>
      </c>
      <c r="U38" s="8">
        <f>FC_TRA_DAVI_PA_E!U38+FC_TRA_DAVI_FR_E!U38</f>
        <v>0</v>
      </c>
      <c r="V38" s="8">
        <f>FC_TRA_DAVI_PA_E!V38+FC_TRA_DAVI_FR_E!V38</f>
        <v>0</v>
      </c>
      <c r="W38" s="8">
        <f>FC_TRA_DAVI_PA_E!W38+FC_TRA_DAVI_FR_E!W38</f>
        <v>0</v>
      </c>
      <c r="X38" s="8">
        <f>FC_TRA_DAVI_PA_E!X38+FC_TRA_DAVI_FR_E!X38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FC_TRA_DAVI_PA_E!C39+FC_TRA_DAVI_FR_E!C39</f>
        <v>0</v>
      </c>
      <c r="D39" s="8">
        <f>FC_TRA_DAVI_PA_E!D39+FC_TRA_DAVI_FR_E!D39</f>
        <v>0</v>
      </c>
      <c r="E39" s="8">
        <f>FC_TRA_DAVI_PA_E!E39+FC_TRA_DAVI_FR_E!E39</f>
        <v>0</v>
      </c>
      <c r="F39" s="8">
        <f>FC_TRA_DAVI_PA_E!F39+FC_TRA_DAVI_FR_E!F39</f>
        <v>0</v>
      </c>
      <c r="G39" s="8">
        <f>FC_TRA_DAVI_PA_E!G39+FC_TRA_DAVI_FR_E!G39</f>
        <v>0</v>
      </c>
      <c r="H39" s="8">
        <f>FC_TRA_DAVI_PA_E!H39+FC_TRA_DAVI_FR_E!H39</f>
        <v>0</v>
      </c>
      <c r="I39" s="8">
        <f>FC_TRA_DAVI_PA_E!I39+FC_TRA_DAVI_FR_E!I39</f>
        <v>0</v>
      </c>
      <c r="J39" s="8">
        <f>FC_TRA_DAVI_PA_E!J39+FC_TRA_DAVI_FR_E!J39</f>
        <v>0</v>
      </c>
      <c r="K39" s="8">
        <f>FC_TRA_DAVI_PA_E!K39+FC_TRA_DAVI_FR_E!K39</f>
        <v>0</v>
      </c>
      <c r="L39" s="8">
        <f>FC_TRA_DAVI_PA_E!L39+FC_TRA_DAVI_FR_E!L39</f>
        <v>0</v>
      </c>
      <c r="M39" s="8">
        <f>FC_TRA_DAVI_PA_E!M39+FC_TRA_DAVI_FR_E!M39</f>
        <v>0</v>
      </c>
      <c r="N39" s="8">
        <f>FC_TRA_DAVI_PA_E!N39+FC_TRA_DAVI_FR_E!N39</f>
        <v>0</v>
      </c>
      <c r="O39" s="8">
        <f>FC_TRA_DAVI_PA_E!O39+FC_TRA_DAVI_FR_E!O39</f>
        <v>0</v>
      </c>
      <c r="P39" s="8">
        <f>FC_TRA_DAVI_PA_E!P39+FC_TRA_DAVI_FR_E!P39</f>
        <v>0</v>
      </c>
      <c r="Q39" s="8">
        <f>FC_TRA_DAVI_PA_E!Q39+FC_TRA_DAVI_FR_E!Q39</f>
        <v>0</v>
      </c>
      <c r="R39" s="8">
        <f>FC_TRA_DAVI_PA_E!R39+FC_TRA_DAVI_FR_E!R39</f>
        <v>0</v>
      </c>
      <c r="S39" s="8">
        <f>FC_TRA_DAVI_PA_E!S39+FC_TRA_DAVI_FR_E!S39</f>
        <v>0</v>
      </c>
      <c r="T39" s="8">
        <f>FC_TRA_DAVI_PA_E!T39+FC_TRA_DAVI_FR_E!T39</f>
        <v>0</v>
      </c>
      <c r="U39" s="8">
        <f>FC_TRA_DAVI_PA_E!U39+FC_TRA_DAVI_FR_E!U39</f>
        <v>0</v>
      </c>
      <c r="V39" s="8">
        <f>FC_TRA_DAVI_PA_E!V39+FC_TRA_DAVI_FR_E!V39</f>
        <v>0</v>
      </c>
      <c r="W39" s="8">
        <f>FC_TRA_DAVI_PA_E!W39+FC_TRA_DAVI_FR_E!W39</f>
        <v>0</v>
      </c>
      <c r="X39" s="8">
        <f>FC_TRA_DAVI_PA_E!X39+FC_TRA_DAVI_FR_E!X39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FC_TRA_DAVI_PA_E!C40+FC_TRA_DAVI_FR_E!C40</f>
        <v>0</v>
      </c>
      <c r="D40" s="8">
        <f>FC_TRA_DAVI_PA_E!D40+FC_TRA_DAVI_FR_E!D40</f>
        <v>0</v>
      </c>
      <c r="E40" s="8">
        <f>FC_TRA_DAVI_PA_E!E40+FC_TRA_DAVI_FR_E!E40</f>
        <v>0</v>
      </c>
      <c r="F40" s="8">
        <f>FC_TRA_DAVI_PA_E!F40+FC_TRA_DAVI_FR_E!F40</f>
        <v>0</v>
      </c>
      <c r="G40" s="8">
        <f>FC_TRA_DAVI_PA_E!G40+FC_TRA_DAVI_FR_E!G40</f>
        <v>0</v>
      </c>
      <c r="H40" s="8">
        <f>FC_TRA_DAVI_PA_E!H40+FC_TRA_DAVI_FR_E!H40</f>
        <v>0</v>
      </c>
      <c r="I40" s="8">
        <f>FC_TRA_DAVI_PA_E!I40+FC_TRA_DAVI_FR_E!I40</f>
        <v>0</v>
      </c>
      <c r="J40" s="8">
        <f>FC_TRA_DAVI_PA_E!J40+FC_TRA_DAVI_FR_E!J40</f>
        <v>0</v>
      </c>
      <c r="K40" s="8">
        <f>FC_TRA_DAVI_PA_E!K40+FC_TRA_DAVI_FR_E!K40</f>
        <v>0</v>
      </c>
      <c r="L40" s="8">
        <f>FC_TRA_DAVI_PA_E!L40+FC_TRA_DAVI_FR_E!L40</f>
        <v>0</v>
      </c>
      <c r="M40" s="8">
        <f>FC_TRA_DAVI_PA_E!M40+FC_TRA_DAVI_FR_E!M40</f>
        <v>0</v>
      </c>
      <c r="N40" s="8">
        <f>FC_TRA_DAVI_PA_E!N40+FC_TRA_DAVI_FR_E!N40</f>
        <v>0</v>
      </c>
      <c r="O40" s="8">
        <f>FC_TRA_DAVI_PA_E!O40+FC_TRA_DAVI_FR_E!O40</f>
        <v>0</v>
      </c>
      <c r="P40" s="8">
        <f>FC_TRA_DAVI_PA_E!P40+FC_TRA_DAVI_FR_E!P40</f>
        <v>0</v>
      </c>
      <c r="Q40" s="8">
        <f>FC_TRA_DAVI_PA_E!Q40+FC_TRA_DAVI_FR_E!Q40</f>
        <v>0</v>
      </c>
      <c r="R40" s="8">
        <f>FC_TRA_DAVI_PA_E!R40+FC_TRA_DAVI_FR_E!R40</f>
        <v>0</v>
      </c>
      <c r="S40" s="8">
        <f>FC_TRA_DAVI_PA_E!S40+FC_TRA_DAVI_FR_E!S40</f>
        <v>0</v>
      </c>
      <c r="T40" s="8">
        <f>FC_TRA_DAVI_PA_E!T40+FC_TRA_DAVI_FR_E!T40</f>
        <v>0</v>
      </c>
      <c r="U40" s="8">
        <f>FC_TRA_DAVI_PA_E!U40+FC_TRA_DAVI_FR_E!U40</f>
        <v>0</v>
      </c>
      <c r="V40" s="8">
        <f>FC_TRA_DAVI_PA_E!V40+FC_TRA_DAVI_FR_E!V40</f>
        <v>0</v>
      </c>
      <c r="W40" s="8">
        <f>FC_TRA_DAVI_PA_E!W40+FC_TRA_DAVI_FR_E!W40</f>
        <v>0</v>
      </c>
      <c r="X40" s="8">
        <f>FC_TRA_DAVI_PA_E!X40+FC_TRA_DAVI_FR_E!X40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FC_TRA_DAVI_PA_E!C41+FC_TRA_DAVI_FR_E!C41</f>
        <v>0</v>
      </c>
      <c r="D41" s="8">
        <f>FC_TRA_DAVI_PA_E!D41+FC_TRA_DAVI_FR_E!D41</f>
        <v>0</v>
      </c>
      <c r="E41" s="8">
        <f>FC_TRA_DAVI_PA_E!E41+FC_TRA_DAVI_FR_E!E41</f>
        <v>0</v>
      </c>
      <c r="F41" s="8">
        <f>FC_TRA_DAVI_PA_E!F41+FC_TRA_DAVI_FR_E!F41</f>
        <v>0</v>
      </c>
      <c r="G41" s="8">
        <f>FC_TRA_DAVI_PA_E!G41+FC_TRA_DAVI_FR_E!G41</f>
        <v>0</v>
      </c>
      <c r="H41" s="8">
        <f>FC_TRA_DAVI_PA_E!H41+FC_TRA_DAVI_FR_E!H41</f>
        <v>0</v>
      </c>
      <c r="I41" s="8">
        <f>FC_TRA_DAVI_PA_E!I41+FC_TRA_DAVI_FR_E!I41</f>
        <v>0</v>
      </c>
      <c r="J41" s="8">
        <f>FC_TRA_DAVI_PA_E!J41+FC_TRA_DAVI_FR_E!J41</f>
        <v>0</v>
      </c>
      <c r="K41" s="8">
        <f>FC_TRA_DAVI_PA_E!K41+FC_TRA_DAVI_FR_E!K41</f>
        <v>0</v>
      </c>
      <c r="L41" s="8">
        <f>FC_TRA_DAVI_PA_E!L41+FC_TRA_DAVI_FR_E!L41</f>
        <v>0</v>
      </c>
      <c r="M41" s="8">
        <f>FC_TRA_DAVI_PA_E!M41+FC_TRA_DAVI_FR_E!M41</f>
        <v>0</v>
      </c>
      <c r="N41" s="8">
        <f>FC_TRA_DAVI_PA_E!N41+FC_TRA_DAVI_FR_E!N41</f>
        <v>0</v>
      </c>
      <c r="O41" s="8">
        <f>FC_TRA_DAVI_PA_E!O41+FC_TRA_DAVI_FR_E!O41</f>
        <v>0</v>
      </c>
      <c r="P41" s="8">
        <f>FC_TRA_DAVI_PA_E!P41+FC_TRA_DAVI_FR_E!P41</f>
        <v>0</v>
      </c>
      <c r="Q41" s="8">
        <f>FC_TRA_DAVI_PA_E!Q41+FC_TRA_DAVI_FR_E!Q41</f>
        <v>0</v>
      </c>
      <c r="R41" s="8">
        <f>FC_TRA_DAVI_PA_E!R41+FC_TRA_DAVI_FR_E!R41</f>
        <v>0</v>
      </c>
      <c r="S41" s="8">
        <f>FC_TRA_DAVI_PA_E!S41+FC_TRA_DAVI_FR_E!S41</f>
        <v>0</v>
      </c>
      <c r="T41" s="8">
        <f>FC_TRA_DAVI_PA_E!T41+FC_TRA_DAVI_FR_E!T41</f>
        <v>0</v>
      </c>
      <c r="U41" s="8">
        <f>FC_TRA_DAVI_PA_E!U41+FC_TRA_DAVI_FR_E!U41</f>
        <v>0</v>
      </c>
      <c r="V41" s="8">
        <f>FC_TRA_DAVI_PA_E!V41+FC_TRA_DAVI_FR_E!V41</f>
        <v>0</v>
      </c>
      <c r="W41" s="8">
        <f>FC_TRA_DAVI_PA_E!W41+FC_TRA_DAVI_FR_E!W41</f>
        <v>0</v>
      </c>
      <c r="X41" s="8">
        <f>FC_TRA_DAVI_PA_E!X41+FC_TRA_DAVI_FR_E!X41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FC_TRA_DAVI_PA_E!C42+FC_TRA_DAVI_FR_E!C42</f>
        <v>0</v>
      </c>
      <c r="D42" s="8">
        <f>FC_TRA_DAVI_PA_E!D42+FC_TRA_DAVI_FR_E!D42</f>
        <v>0</v>
      </c>
      <c r="E42" s="8">
        <f>FC_TRA_DAVI_PA_E!E42+FC_TRA_DAVI_FR_E!E42</f>
        <v>0</v>
      </c>
      <c r="F42" s="8">
        <f>FC_TRA_DAVI_PA_E!F42+FC_TRA_DAVI_FR_E!F42</f>
        <v>0</v>
      </c>
      <c r="G42" s="8">
        <f>FC_TRA_DAVI_PA_E!G42+FC_TRA_DAVI_FR_E!G42</f>
        <v>0</v>
      </c>
      <c r="H42" s="8">
        <f>FC_TRA_DAVI_PA_E!H42+FC_TRA_DAVI_FR_E!H42</f>
        <v>0</v>
      </c>
      <c r="I42" s="8">
        <f>FC_TRA_DAVI_PA_E!I42+FC_TRA_DAVI_FR_E!I42</f>
        <v>0</v>
      </c>
      <c r="J42" s="8">
        <f>FC_TRA_DAVI_PA_E!J42+FC_TRA_DAVI_FR_E!J42</f>
        <v>0</v>
      </c>
      <c r="K42" s="8">
        <f>FC_TRA_DAVI_PA_E!K42+FC_TRA_DAVI_FR_E!K42</f>
        <v>0</v>
      </c>
      <c r="L42" s="8">
        <f>FC_TRA_DAVI_PA_E!L42+FC_TRA_DAVI_FR_E!L42</f>
        <v>0</v>
      </c>
      <c r="M42" s="8">
        <f>FC_TRA_DAVI_PA_E!M42+FC_TRA_DAVI_FR_E!M42</f>
        <v>0</v>
      </c>
      <c r="N42" s="8">
        <f>FC_TRA_DAVI_PA_E!N42+FC_TRA_DAVI_FR_E!N42</f>
        <v>0</v>
      </c>
      <c r="O42" s="8">
        <f>FC_TRA_DAVI_PA_E!O42+FC_TRA_DAVI_FR_E!O42</f>
        <v>0</v>
      </c>
      <c r="P42" s="8">
        <f>FC_TRA_DAVI_PA_E!P42+FC_TRA_DAVI_FR_E!P42</f>
        <v>0</v>
      </c>
      <c r="Q42" s="8">
        <f>FC_TRA_DAVI_PA_E!Q42+FC_TRA_DAVI_FR_E!Q42</f>
        <v>0</v>
      </c>
      <c r="R42" s="8">
        <f>FC_TRA_DAVI_PA_E!R42+FC_TRA_DAVI_FR_E!R42</f>
        <v>0</v>
      </c>
      <c r="S42" s="8">
        <f>FC_TRA_DAVI_PA_E!S42+FC_TRA_DAVI_FR_E!S42</f>
        <v>0</v>
      </c>
      <c r="T42" s="8">
        <f>FC_TRA_DAVI_PA_E!T42+FC_TRA_DAVI_FR_E!T42</f>
        <v>0</v>
      </c>
      <c r="U42" s="8">
        <f>FC_TRA_DAVI_PA_E!U42+FC_TRA_DAVI_FR_E!U42</f>
        <v>0</v>
      </c>
      <c r="V42" s="8">
        <f>FC_TRA_DAVI_PA_E!V42+FC_TRA_DAVI_FR_E!V42</f>
        <v>0</v>
      </c>
      <c r="W42" s="8">
        <f>FC_TRA_DAVI_PA_E!W42+FC_TRA_DAVI_FR_E!W42</f>
        <v>0</v>
      </c>
      <c r="X42" s="8">
        <f>FC_TRA_DAVI_PA_E!X42+FC_TRA_DAVI_FR_E!X42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FC_TRA_DAVI_PA_E!C43+FC_TRA_DAVI_FR_E!C43</f>
        <v>0</v>
      </c>
      <c r="D43" s="8">
        <f>FC_TRA_DAVI_PA_E!D43+FC_TRA_DAVI_FR_E!D43</f>
        <v>0</v>
      </c>
      <c r="E43" s="8">
        <f>FC_TRA_DAVI_PA_E!E43+FC_TRA_DAVI_FR_E!E43</f>
        <v>0</v>
      </c>
      <c r="F43" s="8">
        <f>FC_TRA_DAVI_PA_E!F43+FC_TRA_DAVI_FR_E!F43</f>
        <v>0</v>
      </c>
      <c r="G43" s="8">
        <f>FC_TRA_DAVI_PA_E!G43+FC_TRA_DAVI_FR_E!G43</f>
        <v>0</v>
      </c>
      <c r="H43" s="8">
        <f>FC_TRA_DAVI_PA_E!H43+FC_TRA_DAVI_FR_E!H43</f>
        <v>0</v>
      </c>
      <c r="I43" s="8">
        <f>FC_TRA_DAVI_PA_E!I43+FC_TRA_DAVI_FR_E!I43</f>
        <v>0</v>
      </c>
      <c r="J43" s="8">
        <f>FC_TRA_DAVI_PA_E!J43+FC_TRA_DAVI_FR_E!J43</f>
        <v>0</v>
      </c>
      <c r="K43" s="8">
        <f>FC_TRA_DAVI_PA_E!K43+FC_TRA_DAVI_FR_E!K43</f>
        <v>0</v>
      </c>
      <c r="L43" s="8">
        <f>FC_TRA_DAVI_PA_E!L43+FC_TRA_DAVI_FR_E!L43</f>
        <v>0</v>
      </c>
      <c r="M43" s="8">
        <f>FC_TRA_DAVI_PA_E!M43+FC_TRA_DAVI_FR_E!M43</f>
        <v>0</v>
      </c>
      <c r="N43" s="8">
        <f>FC_TRA_DAVI_PA_E!N43+FC_TRA_DAVI_FR_E!N43</f>
        <v>0</v>
      </c>
      <c r="O43" s="8">
        <f>FC_TRA_DAVI_PA_E!O43+FC_TRA_DAVI_FR_E!O43</f>
        <v>0</v>
      </c>
      <c r="P43" s="8">
        <f>FC_TRA_DAVI_PA_E!P43+FC_TRA_DAVI_FR_E!P43</f>
        <v>0</v>
      </c>
      <c r="Q43" s="8">
        <f>FC_TRA_DAVI_PA_E!Q43+FC_TRA_DAVI_FR_E!Q43</f>
        <v>0</v>
      </c>
      <c r="R43" s="8">
        <f>FC_TRA_DAVI_PA_E!R43+FC_TRA_DAVI_FR_E!R43</f>
        <v>0</v>
      </c>
      <c r="S43" s="8">
        <f>FC_TRA_DAVI_PA_E!S43+FC_TRA_DAVI_FR_E!S43</f>
        <v>0</v>
      </c>
      <c r="T43" s="8">
        <f>FC_TRA_DAVI_PA_E!T43+FC_TRA_DAVI_FR_E!T43</f>
        <v>0</v>
      </c>
      <c r="U43" s="8">
        <f>FC_TRA_DAVI_PA_E!U43+FC_TRA_DAVI_FR_E!U43</f>
        <v>0</v>
      </c>
      <c r="V43" s="8">
        <f>FC_TRA_DAVI_PA_E!V43+FC_TRA_DAVI_FR_E!V43</f>
        <v>0</v>
      </c>
      <c r="W43" s="8">
        <f>FC_TRA_DAVI_PA_E!W43+FC_TRA_DAVI_FR_E!W43</f>
        <v>0</v>
      </c>
      <c r="X43" s="8">
        <f>FC_TRA_DAVI_PA_E!X43+FC_TRA_DAVI_FR_E!X43</f>
        <v>0</v>
      </c>
    </row>
    <row r="44" spans="1:24" ht="11.25" customHeight="1" x14ac:dyDescent="0.2">
      <c r="A44" s="28" t="s">
        <v>74</v>
      </c>
      <c r="B44" s="7" t="s">
        <v>75</v>
      </c>
      <c r="C44" s="8">
        <f>FC_TRA_DAVI_PA_E!C44+FC_TRA_DAVI_FR_E!C44</f>
        <v>0</v>
      </c>
      <c r="D44" s="8">
        <f>FC_TRA_DAVI_PA_E!D44+FC_TRA_DAVI_FR_E!D44</f>
        <v>0</v>
      </c>
      <c r="E44" s="8">
        <f>FC_TRA_DAVI_PA_E!E44+FC_TRA_DAVI_FR_E!E44</f>
        <v>0</v>
      </c>
      <c r="F44" s="8">
        <f>FC_TRA_DAVI_PA_E!F44+FC_TRA_DAVI_FR_E!F44</f>
        <v>0</v>
      </c>
      <c r="G44" s="8">
        <f>FC_TRA_DAVI_PA_E!G44+FC_TRA_DAVI_FR_E!G44</f>
        <v>0</v>
      </c>
      <c r="H44" s="8">
        <f>FC_TRA_DAVI_PA_E!H44+FC_TRA_DAVI_FR_E!H44</f>
        <v>0</v>
      </c>
      <c r="I44" s="8">
        <f>FC_TRA_DAVI_PA_E!I44+FC_TRA_DAVI_FR_E!I44</f>
        <v>0</v>
      </c>
      <c r="J44" s="8">
        <f>FC_TRA_DAVI_PA_E!J44+FC_TRA_DAVI_FR_E!J44</f>
        <v>0</v>
      </c>
      <c r="K44" s="8">
        <f>FC_TRA_DAVI_PA_E!K44+FC_TRA_DAVI_FR_E!K44</f>
        <v>0</v>
      </c>
      <c r="L44" s="8">
        <f>FC_TRA_DAVI_PA_E!L44+FC_TRA_DAVI_FR_E!L44</f>
        <v>0</v>
      </c>
      <c r="M44" s="8">
        <f>FC_TRA_DAVI_PA_E!M44+FC_TRA_DAVI_FR_E!M44</f>
        <v>0</v>
      </c>
      <c r="N44" s="8">
        <f>FC_TRA_DAVI_PA_E!N44+FC_TRA_DAVI_FR_E!N44</f>
        <v>0</v>
      </c>
      <c r="O44" s="8">
        <f>FC_TRA_DAVI_PA_E!O44+FC_TRA_DAVI_FR_E!O44</f>
        <v>0</v>
      </c>
      <c r="P44" s="8">
        <f>FC_TRA_DAVI_PA_E!P44+FC_TRA_DAVI_FR_E!P44</f>
        <v>0</v>
      </c>
      <c r="Q44" s="8">
        <f>FC_TRA_DAVI_PA_E!Q44+FC_TRA_DAVI_FR_E!Q44</f>
        <v>0</v>
      </c>
      <c r="R44" s="8">
        <f>FC_TRA_DAVI_PA_E!R44+FC_TRA_DAVI_FR_E!R44</f>
        <v>0</v>
      </c>
      <c r="S44" s="8">
        <f>FC_TRA_DAVI_PA_E!S44+FC_TRA_DAVI_FR_E!S44</f>
        <v>0</v>
      </c>
      <c r="T44" s="8">
        <f>FC_TRA_DAVI_PA_E!T44+FC_TRA_DAVI_FR_E!T44</f>
        <v>0</v>
      </c>
      <c r="U44" s="8">
        <f>FC_TRA_DAVI_PA_E!U44+FC_TRA_DAVI_FR_E!U44</f>
        <v>0</v>
      </c>
      <c r="V44" s="8">
        <f>FC_TRA_DAVI_PA_E!V44+FC_TRA_DAVI_FR_E!V44</f>
        <v>0</v>
      </c>
      <c r="W44" s="8">
        <f>FC_TRA_DAVI_PA_E!W44+FC_TRA_DAVI_FR_E!W44</f>
        <v>0</v>
      </c>
      <c r="X44" s="8">
        <f>FC_TRA_DAVI_PA_E!X44+FC_TRA_DAVI_FR_E!X44</f>
        <v>0</v>
      </c>
    </row>
    <row r="45" spans="1:24" ht="11.25" customHeight="1" x14ac:dyDescent="0.2">
      <c r="A45" s="28" t="s">
        <v>76</v>
      </c>
      <c r="B45" s="7" t="s">
        <v>77</v>
      </c>
      <c r="C45" s="8">
        <f>FC_TRA_DAVI_PA_E!C45+FC_TRA_DAVI_FR_E!C45</f>
        <v>0</v>
      </c>
      <c r="D45" s="8">
        <f>FC_TRA_DAVI_PA_E!D45+FC_TRA_DAVI_FR_E!D45</f>
        <v>0</v>
      </c>
      <c r="E45" s="8">
        <f>FC_TRA_DAVI_PA_E!E45+FC_TRA_DAVI_FR_E!E45</f>
        <v>0</v>
      </c>
      <c r="F45" s="8">
        <f>FC_TRA_DAVI_PA_E!F45+FC_TRA_DAVI_FR_E!F45</f>
        <v>0</v>
      </c>
      <c r="G45" s="8">
        <f>FC_TRA_DAVI_PA_E!G45+FC_TRA_DAVI_FR_E!G45</f>
        <v>0</v>
      </c>
      <c r="H45" s="8">
        <f>FC_TRA_DAVI_PA_E!H45+FC_TRA_DAVI_FR_E!H45</f>
        <v>0</v>
      </c>
      <c r="I45" s="8">
        <f>FC_TRA_DAVI_PA_E!I45+FC_TRA_DAVI_FR_E!I45</f>
        <v>0</v>
      </c>
      <c r="J45" s="8">
        <f>FC_TRA_DAVI_PA_E!J45+FC_TRA_DAVI_FR_E!J45</f>
        <v>0</v>
      </c>
      <c r="K45" s="8">
        <f>FC_TRA_DAVI_PA_E!K45+FC_TRA_DAVI_FR_E!K45</f>
        <v>0</v>
      </c>
      <c r="L45" s="8">
        <f>FC_TRA_DAVI_PA_E!L45+FC_TRA_DAVI_FR_E!L45</f>
        <v>0</v>
      </c>
      <c r="M45" s="8">
        <f>FC_TRA_DAVI_PA_E!M45+FC_TRA_DAVI_FR_E!M45</f>
        <v>0</v>
      </c>
      <c r="N45" s="8">
        <f>FC_TRA_DAVI_PA_E!N45+FC_TRA_DAVI_FR_E!N45</f>
        <v>0</v>
      </c>
      <c r="O45" s="8">
        <f>FC_TRA_DAVI_PA_E!O45+FC_TRA_DAVI_FR_E!O45</f>
        <v>0</v>
      </c>
      <c r="P45" s="8">
        <f>FC_TRA_DAVI_PA_E!P45+FC_TRA_DAVI_FR_E!P45</f>
        <v>0</v>
      </c>
      <c r="Q45" s="8">
        <f>FC_TRA_DAVI_PA_E!Q45+FC_TRA_DAVI_FR_E!Q45</f>
        <v>0</v>
      </c>
      <c r="R45" s="8">
        <f>FC_TRA_DAVI_PA_E!R45+FC_TRA_DAVI_FR_E!R45</f>
        <v>0</v>
      </c>
      <c r="S45" s="8">
        <f>FC_TRA_DAVI_PA_E!S45+FC_TRA_DAVI_FR_E!S45</f>
        <v>0</v>
      </c>
      <c r="T45" s="8">
        <f>FC_TRA_DAVI_PA_E!T45+FC_TRA_DAVI_FR_E!T45</f>
        <v>0</v>
      </c>
      <c r="U45" s="8">
        <f>FC_TRA_DAVI_PA_E!U45+FC_TRA_DAVI_FR_E!U45</f>
        <v>0</v>
      </c>
      <c r="V45" s="8">
        <f>FC_TRA_DAVI_PA_E!V45+FC_TRA_DAVI_FR_E!V45</f>
        <v>0</v>
      </c>
      <c r="W45" s="8">
        <f>FC_TRA_DAVI_PA_E!W45+FC_TRA_DAVI_FR_E!W45</f>
        <v>0</v>
      </c>
      <c r="X45" s="8">
        <f>FC_TRA_DAVI_PA_E!X45+FC_TRA_DAVI_FR_E!X45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FC_TRA_DAVI_PA_E!C46+FC_TRA_DAVI_FR_E!C46</f>
        <v>0</v>
      </c>
      <c r="D46" s="8">
        <f>FC_TRA_DAVI_PA_E!D46+FC_TRA_DAVI_FR_E!D46</f>
        <v>0</v>
      </c>
      <c r="E46" s="8">
        <f>FC_TRA_DAVI_PA_E!E46+FC_TRA_DAVI_FR_E!E46</f>
        <v>0</v>
      </c>
      <c r="F46" s="8">
        <f>FC_TRA_DAVI_PA_E!F46+FC_TRA_DAVI_FR_E!F46</f>
        <v>0</v>
      </c>
      <c r="G46" s="8">
        <f>FC_TRA_DAVI_PA_E!G46+FC_TRA_DAVI_FR_E!G46</f>
        <v>0</v>
      </c>
      <c r="H46" s="8">
        <f>FC_TRA_DAVI_PA_E!H46+FC_TRA_DAVI_FR_E!H46</f>
        <v>0</v>
      </c>
      <c r="I46" s="8">
        <f>FC_TRA_DAVI_PA_E!I46+FC_TRA_DAVI_FR_E!I46</f>
        <v>0</v>
      </c>
      <c r="J46" s="8">
        <f>FC_TRA_DAVI_PA_E!J46+FC_TRA_DAVI_FR_E!J46</f>
        <v>0</v>
      </c>
      <c r="K46" s="8">
        <f>FC_TRA_DAVI_PA_E!K46+FC_TRA_DAVI_FR_E!K46</f>
        <v>0</v>
      </c>
      <c r="L46" s="8">
        <f>FC_TRA_DAVI_PA_E!L46+FC_TRA_DAVI_FR_E!L46</f>
        <v>0</v>
      </c>
      <c r="M46" s="8">
        <f>FC_TRA_DAVI_PA_E!M46+FC_TRA_DAVI_FR_E!M46</f>
        <v>0</v>
      </c>
      <c r="N46" s="8">
        <f>FC_TRA_DAVI_PA_E!N46+FC_TRA_DAVI_FR_E!N46</f>
        <v>0</v>
      </c>
      <c r="O46" s="8">
        <f>FC_TRA_DAVI_PA_E!O46+FC_TRA_DAVI_FR_E!O46</f>
        <v>0</v>
      </c>
      <c r="P46" s="8">
        <f>FC_TRA_DAVI_PA_E!P46+FC_TRA_DAVI_FR_E!P46</f>
        <v>0</v>
      </c>
      <c r="Q46" s="8">
        <f>FC_TRA_DAVI_PA_E!Q46+FC_TRA_DAVI_FR_E!Q46</f>
        <v>0</v>
      </c>
      <c r="R46" s="8">
        <f>FC_TRA_DAVI_PA_E!R46+FC_TRA_DAVI_FR_E!R46</f>
        <v>0</v>
      </c>
      <c r="S46" s="8">
        <f>FC_TRA_DAVI_PA_E!S46+FC_TRA_DAVI_FR_E!S46</f>
        <v>0</v>
      </c>
      <c r="T46" s="8">
        <f>FC_TRA_DAVI_PA_E!T46+FC_TRA_DAVI_FR_E!T46</f>
        <v>0</v>
      </c>
      <c r="U46" s="8">
        <f>FC_TRA_DAVI_PA_E!U46+FC_TRA_DAVI_FR_E!U46</f>
        <v>0</v>
      </c>
      <c r="V46" s="8">
        <f>FC_TRA_DAVI_PA_E!V46+FC_TRA_DAVI_FR_E!V46</f>
        <v>0</v>
      </c>
      <c r="W46" s="8">
        <f>FC_TRA_DAVI_PA_E!W46+FC_TRA_DAVI_FR_E!W46</f>
        <v>0</v>
      </c>
      <c r="X46" s="8">
        <f>FC_TRA_DAVI_PA_E!X46+FC_TRA_DAVI_FR_E!X46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FC_TRA_DAVI_PA_E!C47+FC_TRA_DAVI_FR_E!C47</f>
        <v>0</v>
      </c>
      <c r="D47" s="8">
        <f>FC_TRA_DAVI_PA_E!D47+FC_TRA_DAVI_FR_E!D47</f>
        <v>0</v>
      </c>
      <c r="E47" s="8">
        <f>FC_TRA_DAVI_PA_E!E47+FC_TRA_DAVI_FR_E!E47</f>
        <v>0</v>
      </c>
      <c r="F47" s="8">
        <f>FC_TRA_DAVI_PA_E!F47+FC_TRA_DAVI_FR_E!F47</f>
        <v>0</v>
      </c>
      <c r="G47" s="8">
        <f>FC_TRA_DAVI_PA_E!G47+FC_TRA_DAVI_FR_E!G47</f>
        <v>0</v>
      </c>
      <c r="H47" s="8">
        <f>FC_TRA_DAVI_PA_E!H47+FC_TRA_DAVI_FR_E!H47</f>
        <v>0</v>
      </c>
      <c r="I47" s="8">
        <f>FC_TRA_DAVI_PA_E!I47+FC_TRA_DAVI_FR_E!I47</f>
        <v>0</v>
      </c>
      <c r="J47" s="8">
        <f>FC_TRA_DAVI_PA_E!J47+FC_TRA_DAVI_FR_E!J47</f>
        <v>0</v>
      </c>
      <c r="K47" s="8">
        <f>FC_TRA_DAVI_PA_E!K47+FC_TRA_DAVI_FR_E!K47</f>
        <v>0</v>
      </c>
      <c r="L47" s="8">
        <f>FC_TRA_DAVI_PA_E!L47+FC_TRA_DAVI_FR_E!L47</f>
        <v>0</v>
      </c>
      <c r="M47" s="8">
        <f>FC_TRA_DAVI_PA_E!M47+FC_TRA_DAVI_FR_E!M47</f>
        <v>0</v>
      </c>
      <c r="N47" s="8">
        <f>FC_TRA_DAVI_PA_E!N47+FC_TRA_DAVI_FR_E!N47</f>
        <v>0</v>
      </c>
      <c r="O47" s="8">
        <f>FC_TRA_DAVI_PA_E!O47+FC_TRA_DAVI_FR_E!O47</f>
        <v>0</v>
      </c>
      <c r="P47" s="8">
        <f>FC_TRA_DAVI_PA_E!P47+FC_TRA_DAVI_FR_E!P47</f>
        <v>0</v>
      </c>
      <c r="Q47" s="8">
        <f>FC_TRA_DAVI_PA_E!Q47+FC_TRA_DAVI_FR_E!Q47</f>
        <v>0</v>
      </c>
      <c r="R47" s="8">
        <f>FC_TRA_DAVI_PA_E!R47+FC_TRA_DAVI_FR_E!R47</f>
        <v>0</v>
      </c>
      <c r="S47" s="8">
        <f>FC_TRA_DAVI_PA_E!S47+FC_TRA_DAVI_FR_E!S47</f>
        <v>0</v>
      </c>
      <c r="T47" s="8">
        <f>FC_TRA_DAVI_PA_E!T47+FC_TRA_DAVI_FR_E!T47</f>
        <v>0</v>
      </c>
      <c r="U47" s="8">
        <f>FC_TRA_DAVI_PA_E!U47+FC_TRA_DAVI_FR_E!U47</f>
        <v>0</v>
      </c>
      <c r="V47" s="8">
        <f>FC_TRA_DAVI_PA_E!V47+FC_TRA_DAVI_FR_E!V47</f>
        <v>0</v>
      </c>
      <c r="W47" s="8">
        <f>FC_TRA_DAVI_PA_E!W47+FC_TRA_DAVI_FR_E!W47</f>
        <v>0</v>
      </c>
      <c r="X47" s="8">
        <f>FC_TRA_DAVI_PA_E!X47+FC_TRA_DAVI_FR_E!X47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FC_TRA_DAVI_PA_E!C48+FC_TRA_DAVI_FR_E!C48</f>
        <v>0</v>
      </c>
      <c r="D48" s="8">
        <f>FC_TRA_DAVI_PA_E!D48+FC_TRA_DAVI_FR_E!D48</f>
        <v>0</v>
      </c>
      <c r="E48" s="8">
        <f>FC_TRA_DAVI_PA_E!E48+FC_TRA_DAVI_FR_E!E48</f>
        <v>0</v>
      </c>
      <c r="F48" s="8">
        <f>FC_TRA_DAVI_PA_E!F48+FC_TRA_DAVI_FR_E!F48</f>
        <v>0</v>
      </c>
      <c r="G48" s="8">
        <f>FC_TRA_DAVI_PA_E!G48+FC_TRA_DAVI_FR_E!G48</f>
        <v>0</v>
      </c>
      <c r="H48" s="8">
        <f>FC_TRA_DAVI_PA_E!H48+FC_TRA_DAVI_FR_E!H48</f>
        <v>0</v>
      </c>
      <c r="I48" s="8">
        <f>FC_TRA_DAVI_PA_E!I48+FC_TRA_DAVI_FR_E!I48</f>
        <v>0</v>
      </c>
      <c r="J48" s="8">
        <f>FC_TRA_DAVI_PA_E!J48+FC_TRA_DAVI_FR_E!J48</f>
        <v>0</v>
      </c>
      <c r="K48" s="8">
        <f>FC_TRA_DAVI_PA_E!K48+FC_TRA_DAVI_FR_E!K48</f>
        <v>0</v>
      </c>
      <c r="L48" s="8">
        <f>FC_TRA_DAVI_PA_E!L48+FC_TRA_DAVI_FR_E!L48</f>
        <v>0</v>
      </c>
      <c r="M48" s="8">
        <f>FC_TRA_DAVI_PA_E!M48+FC_TRA_DAVI_FR_E!M48</f>
        <v>0</v>
      </c>
      <c r="N48" s="8">
        <f>FC_TRA_DAVI_PA_E!N48+FC_TRA_DAVI_FR_E!N48</f>
        <v>0</v>
      </c>
      <c r="O48" s="8">
        <f>FC_TRA_DAVI_PA_E!O48+FC_TRA_DAVI_FR_E!O48</f>
        <v>0</v>
      </c>
      <c r="P48" s="8">
        <f>FC_TRA_DAVI_PA_E!P48+FC_TRA_DAVI_FR_E!P48</f>
        <v>0</v>
      </c>
      <c r="Q48" s="8">
        <f>FC_TRA_DAVI_PA_E!Q48+FC_TRA_DAVI_FR_E!Q48</f>
        <v>0</v>
      </c>
      <c r="R48" s="8">
        <f>FC_TRA_DAVI_PA_E!R48+FC_TRA_DAVI_FR_E!R48</f>
        <v>0</v>
      </c>
      <c r="S48" s="8">
        <f>FC_TRA_DAVI_PA_E!S48+FC_TRA_DAVI_FR_E!S48</f>
        <v>0</v>
      </c>
      <c r="T48" s="8">
        <f>FC_TRA_DAVI_PA_E!T48+FC_TRA_DAVI_FR_E!T48</f>
        <v>0</v>
      </c>
      <c r="U48" s="8">
        <f>FC_TRA_DAVI_PA_E!U48+FC_TRA_DAVI_FR_E!U48</f>
        <v>0</v>
      </c>
      <c r="V48" s="8">
        <f>FC_TRA_DAVI_PA_E!V48+FC_TRA_DAVI_FR_E!V48</f>
        <v>0</v>
      </c>
      <c r="W48" s="8">
        <f>FC_TRA_DAVI_PA_E!W48+FC_TRA_DAVI_FR_E!W48</f>
        <v>0</v>
      </c>
      <c r="X48" s="8">
        <f>FC_TRA_DAVI_PA_E!X48+FC_TRA_DAVI_FR_E!X48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FC_TRA_DAVI_PA_E!C49+FC_TRA_DAVI_FR_E!C49</f>
        <v>0</v>
      </c>
      <c r="D49" s="8">
        <f>FC_TRA_DAVI_PA_E!D49+FC_TRA_DAVI_FR_E!D49</f>
        <v>0</v>
      </c>
      <c r="E49" s="8">
        <f>FC_TRA_DAVI_PA_E!E49+FC_TRA_DAVI_FR_E!E49</f>
        <v>0</v>
      </c>
      <c r="F49" s="8">
        <f>FC_TRA_DAVI_PA_E!F49+FC_TRA_DAVI_FR_E!F49</f>
        <v>0</v>
      </c>
      <c r="G49" s="8">
        <f>FC_TRA_DAVI_PA_E!G49+FC_TRA_DAVI_FR_E!G49</f>
        <v>0</v>
      </c>
      <c r="H49" s="8">
        <f>FC_TRA_DAVI_PA_E!H49+FC_TRA_DAVI_FR_E!H49</f>
        <v>0</v>
      </c>
      <c r="I49" s="8">
        <f>FC_TRA_DAVI_PA_E!I49+FC_TRA_DAVI_FR_E!I49</f>
        <v>0</v>
      </c>
      <c r="J49" s="8">
        <f>FC_TRA_DAVI_PA_E!J49+FC_TRA_DAVI_FR_E!J49</f>
        <v>0</v>
      </c>
      <c r="K49" s="8">
        <f>FC_TRA_DAVI_PA_E!K49+FC_TRA_DAVI_FR_E!K49</f>
        <v>0</v>
      </c>
      <c r="L49" s="8">
        <f>FC_TRA_DAVI_PA_E!L49+FC_TRA_DAVI_FR_E!L49</f>
        <v>0</v>
      </c>
      <c r="M49" s="8">
        <f>FC_TRA_DAVI_PA_E!M49+FC_TRA_DAVI_FR_E!M49</f>
        <v>0</v>
      </c>
      <c r="N49" s="8">
        <f>FC_TRA_DAVI_PA_E!N49+FC_TRA_DAVI_FR_E!N49</f>
        <v>0</v>
      </c>
      <c r="O49" s="8">
        <f>FC_TRA_DAVI_PA_E!O49+FC_TRA_DAVI_FR_E!O49</f>
        <v>0</v>
      </c>
      <c r="P49" s="8">
        <f>FC_TRA_DAVI_PA_E!P49+FC_TRA_DAVI_FR_E!P49</f>
        <v>0</v>
      </c>
      <c r="Q49" s="8">
        <f>FC_TRA_DAVI_PA_E!Q49+FC_TRA_DAVI_FR_E!Q49</f>
        <v>0</v>
      </c>
      <c r="R49" s="8">
        <f>FC_TRA_DAVI_PA_E!R49+FC_TRA_DAVI_FR_E!R49</f>
        <v>0</v>
      </c>
      <c r="S49" s="8">
        <f>FC_TRA_DAVI_PA_E!S49+FC_TRA_DAVI_FR_E!S49</f>
        <v>0</v>
      </c>
      <c r="T49" s="8">
        <f>FC_TRA_DAVI_PA_E!T49+FC_TRA_DAVI_FR_E!T49</f>
        <v>0</v>
      </c>
      <c r="U49" s="8">
        <f>FC_TRA_DAVI_PA_E!U49+FC_TRA_DAVI_FR_E!U49</f>
        <v>0</v>
      </c>
      <c r="V49" s="8">
        <f>FC_TRA_DAVI_PA_E!V49+FC_TRA_DAVI_FR_E!V49</f>
        <v>0</v>
      </c>
      <c r="W49" s="8">
        <f>FC_TRA_DAVI_PA_E!W49+FC_TRA_DAVI_FR_E!W49</f>
        <v>0</v>
      </c>
      <c r="X49" s="8">
        <f>FC_TRA_DAVI_PA_E!X49+FC_TRA_DAVI_FR_E!X49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FC_TRA_DAVI_PA_E!C50+FC_TRA_DAVI_FR_E!C50</f>
        <v>0</v>
      </c>
      <c r="D50" s="8">
        <f>FC_TRA_DAVI_PA_E!D50+FC_TRA_DAVI_FR_E!D50</f>
        <v>0</v>
      </c>
      <c r="E50" s="8">
        <f>FC_TRA_DAVI_PA_E!E50+FC_TRA_DAVI_FR_E!E50</f>
        <v>0</v>
      </c>
      <c r="F50" s="8">
        <f>FC_TRA_DAVI_PA_E!F50+FC_TRA_DAVI_FR_E!F50</f>
        <v>0</v>
      </c>
      <c r="G50" s="8">
        <f>FC_TRA_DAVI_PA_E!G50+FC_TRA_DAVI_FR_E!G50</f>
        <v>0</v>
      </c>
      <c r="H50" s="8">
        <f>FC_TRA_DAVI_PA_E!H50+FC_TRA_DAVI_FR_E!H50</f>
        <v>0</v>
      </c>
      <c r="I50" s="8">
        <f>FC_TRA_DAVI_PA_E!I50+FC_TRA_DAVI_FR_E!I50</f>
        <v>0</v>
      </c>
      <c r="J50" s="8">
        <f>FC_TRA_DAVI_PA_E!J50+FC_TRA_DAVI_FR_E!J50</f>
        <v>0</v>
      </c>
      <c r="K50" s="8">
        <f>FC_TRA_DAVI_PA_E!K50+FC_TRA_DAVI_FR_E!K50</f>
        <v>0</v>
      </c>
      <c r="L50" s="8">
        <f>FC_TRA_DAVI_PA_E!L50+FC_TRA_DAVI_FR_E!L50</f>
        <v>0</v>
      </c>
      <c r="M50" s="8">
        <f>FC_TRA_DAVI_PA_E!M50+FC_TRA_DAVI_FR_E!M50</f>
        <v>0</v>
      </c>
      <c r="N50" s="8">
        <f>FC_TRA_DAVI_PA_E!N50+FC_TRA_DAVI_FR_E!N50</f>
        <v>0</v>
      </c>
      <c r="O50" s="8">
        <f>FC_TRA_DAVI_PA_E!O50+FC_TRA_DAVI_FR_E!O50</f>
        <v>0</v>
      </c>
      <c r="P50" s="8">
        <f>FC_TRA_DAVI_PA_E!P50+FC_TRA_DAVI_FR_E!P50</f>
        <v>0</v>
      </c>
      <c r="Q50" s="8">
        <f>FC_TRA_DAVI_PA_E!Q50+FC_TRA_DAVI_FR_E!Q50</f>
        <v>0</v>
      </c>
      <c r="R50" s="8">
        <f>FC_TRA_DAVI_PA_E!R50+FC_TRA_DAVI_FR_E!R50</f>
        <v>0</v>
      </c>
      <c r="S50" s="8">
        <f>FC_TRA_DAVI_PA_E!S50+FC_TRA_DAVI_FR_E!S50</f>
        <v>0</v>
      </c>
      <c r="T50" s="8">
        <f>FC_TRA_DAVI_PA_E!T50+FC_TRA_DAVI_FR_E!T50</f>
        <v>0</v>
      </c>
      <c r="U50" s="8">
        <f>FC_TRA_DAVI_PA_E!U50+FC_TRA_DAVI_FR_E!U50</f>
        <v>0</v>
      </c>
      <c r="V50" s="8">
        <f>FC_TRA_DAVI_PA_E!V50+FC_TRA_DAVI_FR_E!V50</f>
        <v>0</v>
      </c>
      <c r="W50" s="8">
        <f>FC_TRA_DAVI_PA_E!W50+FC_TRA_DAVI_FR_E!W50</f>
        <v>0</v>
      </c>
      <c r="X50" s="8">
        <f>FC_TRA_DAVI_PA_E!X50+FC_TRA_DAVI_FR_E!X50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FC_TRA_DAVI_PA_E!C51+FC_TRA_DAVI_FR_E!C51</f>
        <v>0</v>
      </c>
      <c r="D51" s="27">
        <f>FC_TRA_DAVI_PA_E!D51+FC_TRA_DAVI_FR_E!D51</f>
        <v>0</v>
      </c>
      <c r="E51" s="27">
        <f>FC_TRA_DAVI_PA_E!E51+FC_TRA_DAVI_FR_E!E51</f>
        <v>0</v>
      </c>
      <c r="F51" s="27">
        <f>FC_TRA_DAVI_PA_E!F51+FC_TRA_DAVI_FR_E!F51</f>
        <v>0</v>
      </c>
      <c r="G51" s="27">
        <f>FC_TRA_DAVI_PA_E!G51+FC_TRA_DAVI_FR_E!G51</f>
        <v>0</v>
      </c>
      <c r="H51" s="27">
        <f>FC_TRA_DAVI_PA_E!H51+FC_TRA_DAVI_FR_E!H51</f>
        <v>0</v>
      </c>
      <c r="I51" s="27">
        <f>FC_TRA_DAVI_PA_E!I51+FC_TRA_DAVI_FR_E!I51</f>
        <v>0</v>
      </c>
      <c r="J51" s="27">
        <f>FC_TRA_DAVI_PA_E!J51+FC_TRA_DAVI_FR_E!J51</f>
        <v>0</v>
      </c>
      <c r="K51" s="27">
        <f>FC_TRA_DAVI_PA_E!K51+FC_TRA_DAVI_FR_E!K51</f>
        <v>0</v>
      </c>
      <c r="L51" s="27">
        <f>FC_TRA_DAVI_PA_E!L51+FC_TRA_DAVI_FR_E!L51</f>
        <v>0</v>
      </c>
      <c r="M51" s="27">
        <f>FC_TRA_DAVI_PA_E!M51+FC_TRA_DAVI_FR_E!M51</f>
        <v>0</v>
      </c>
      <c r="N51" s="27">
        <f>FC_TRA_DAVI_PA_E!N51+FC_TRA_DAVI_FR_E!N51</f>
        <v>0</v>
      </c>
      <c r="O51" s="27">
        <f>FC_TRA_DAVI_PA_E!O51+FC_TRA_DAVI_FR_E!O51</f>
        <v>0</v>
      </c>
      <c r="P51" s="27">
        <f>FC_TRA_DAVI_PA_E!P51+FC_TRA_DAVI_FR_E!P51</f>
        <v>0</v>
      </c>
      <c r="Q51" s="27">
        <f>FC_TRA_DAVI_PA_E!Q51+FC_TRA_DAVI_FR_E!Q51</f>
        <v>0</v>
      </c>
      <c r="R51" s="27">
        <f>FC_TRA_DAVI_PA_E!R51+FC_TRA_DAVI_FR_E!R51</f>
        <v>0</v>
      </c>
      <c r="S51" s="27">
        <f>FC_TRA_DAVI_PA_E!S51+FC_TRA_DAVI_FR_E!S51</f>
        <v>0</v>
      </c>
      <c r="T51" s="27">
        <f>FC_TRA_DAVI_PA_E!T51+FC_TRA_DAVI_FR_E!T51</f>
        <v>0</v>
      </c>
      <c r="U51" s="27">
        <f>FC_TRA_DAVI_PA_E!U51+FC_TRA_DAVI_FR_E!U51</f>
        <v>0</v>
      </c>
      <c r="V51" s="27">
        <f>FC_TRA_DAVI_PA_E!V51+FC_TRA_DAVI_FR_E!V51</f>
        <v>0</v>
      </c>
      <c r="W51" s="27">
        <f>FC_TRA_DAVI_PA_E!W51+FC_TRA_DAVI_FR_E!W51</f>
        <v>0</v>
      </c>
      <c r="X51" s="27">
        <f>FC_TRA_DAVI_PA_E!X51+FC_TRA_DAVI_FR_E!X51</f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W52" si="19">SUM(C53:C54)</f>
        <v>0</v>
      </c>
      <c r="D52" s="27">
        <f t="shared" si="19"/>
        <v>0</v>
      </c>
      <c r="E52" s="27">
        <f t="shared" si="19"/>
        <v>0</v>
      </c>
      <c r="F52" s="27">
        <f t="shared" si="19"/>
        <v>0</v>
      </c>
      <c r="G52" s="27">
        <f t="shared" si="19"/>
        <v>0</v>
      </c>
      <c r="H52" s="27">
        <f t="shared" si="19"/>
        <v>0</v>
      </c>
      <c r="I52" s="27">
        <f t="shared" si="19"/>
        <v>0</v>
      </c>
      <c r="J52" s="27">
        <f t="shared" si="19"/>
        <v>0</v>
      </c>
      <c r="K52" s="27">
        <f t="shared" si="19"/>
        <v>0</v>
      </c>
      <c r="L52" s="27">
        <f t="shared" si="19"/>
        <v>0</v>
      </c>
      <c r="M52" s="27">
        <f t="shared" si="19"/>
        <v>0</v>
      </c>
      <c r="N52" s="27">
        <f t="shared" si="19"/>
        <v>0</v>
      </c>
      <c r="O52" s="27">
        <f t="shared" si="19"/>
        <v>0</v>
      </c>
      <c r="P52" s="27">
        <f t="shared" si="19"/>
        <v>0</v>
      </c>
      <c r="Q52" s="27">
        <f t="shared" si="19"/>
        <v>0</v>
      </c>
      <c r="R52" s="27">
        <f t="shared" si="19"/>
        <v>0</v>
      </c>
      <c r="S52" s="27">
        <f t="shared" si="19"/>
        <v>0</v>
      </c>
      <c r="T52" s="27">
        <f t="shared" si="19"/>
        <v>0</v>
      </c>
      <c r="U52" s="27">
        <f t="shared" si="19"/>
        <v>0</v>
      </c>
      <c r="V52" s="27">
        <f t="shared" si="19"/>
        <v>0</v>
      </c>
      <c r="W52" s="27">
        <f t="shared" si="19"/>
        <v>0</v>
      </c>
      <c r="X52" s="27">
        <f t="shared" ref="X52" si="20">SUM(X53:X54)</f>
        <v>0</v>
      </c>
    </row>
    <row r="53" spans="1:24" ht="11.25" customHeight="1" x14ac:dyDescent="0.2">
      <c r="A53" s="29" t="s">
        <v>116</v>
      </c>
      <c r="B53" s="7" t="s">
        <v>117</v>
      </c>
      <c r="C53" s="8">
        <f>FC_TRA_DAVI_PA_E!C53+FC_TRA_DAVI_FR_E!C53</f>
        <v>0</v>
      </c>
      <c r="D53" s="8">
        <f>FC_TRA_DAVI_PA_E!D53+FC_TRA_DAVI_FR_E!D53</f>
        <v>0</v>
      </c>
      <c r="E53" s="8">
        <f>FC_TRA_DAVI_PA_E!E53+FC_TRA_DAVI_FR_E!E53</f>
        <v>0</v>
      </c>
      <c r="F53" s="8">
        <f>FC_TRA_DAVI_PA_E!F53+FC_TRA_DAVI_FR_E!F53</f>
        <v>0</v>
      </c>
      <c r="G53" s="8">
        <f>FC_TRA_DAVI_PA_E!G53+FC_TRA_DAVI_FR_E!G53</f>
        <v>0</v>
      </c>
      <c r="H53" s="8">
        <f>FC_TRA_DAVI_PA_E!H53+FC_TRA_DAVI_FR_E!H53</f>
        <v>0</v>
      </c>
      <c r="I53" s="8">
        <f>FC_TRA_DAVI_PA_E!I53+FC_TRA_DAVI_FR_E!I53</f>
        <v>0</v>
      </c>
      <c r="J53" s="8">
        <f>FC_TRA_DAVI_PA_E!J53+FC_TRA_DAVI_FR_E!J53</f>
        <v>0</v>
      </c>
      <c r="K53" s="8">
        <f>FC_TRA_DAVI_PA_E!K53+FC_TRA_DAVI_FR_E!K53</f>
        <v>0</v>
      </c>
      <c r="L53" s="8">
        <f>FC_TRA_DAVI_PA_E!L53+FC_TRA_DAVI_FR_E!L53</f>
        <v>0</v>
      </c>
      <c r="M53" s="8">
        <f>FC_TRA_DAVI_PA_E!M53+FC_TRA_DAVI_FR_E!M53</f>
        <v>0</v>
      </c>
      <c r="N53" s="8">
        <f>FC_TRA_DAVI_PA_E!N53+FC_TRA_DAVI_FR_E!N53</f>
        <v>0</v>
      </c>
      <c r="O53" s="8">
        <f>FC_TRA_DAVI_PA_E!O53+FC_TRA_DAVI_FR_E!O53</f>
        <v>0</v>
      </c>
      <c r="P53" s="8">
        <f>FC_TRA_DAVI_PA_E!P53+FC_TRA_DAVI_FR_E!P53</f>
        <v>0</v>
      </c>
      <c r="Q53" s="8">
        <f>FC_TRA_DAVI_PA_E!Q53+FC_TRA_DAVI_FR_E!Q53</f>
        <v>0</v>
      </c>
      <c r="R53" s="8">
        <f>FC_TRA_DAVI_PA_E!R53+FC_TRA_DAVI_FR_E!R53</f>
        <v>0</v>
      </c>
      <c r="S53" s="8">
        <f>FC_TRA_DAVI_PA_E!S53+FC_TRA_DAVI_FR_E!S53</f>
        <v>0</v>
      </c>
      <c r="T53" s="8">
        <f>FC_TRA_DAVI_PA_E!T53+FC_TRA_DAVI_FR_E!T53</f>
        <v>0</v>
      </c>
      <c r="U53" s="8">
        <f>FC_TRA_DAVI_PA_E!U53+FC_TRA_DAVI_FR_E!U53</f>
        <v>0</v>
      </c>
      <c r="V53" s="8">
        <f>FC_TRA_DAVI_PA_E!V53+FC_TRA_DAVI_FR_E!V53</f>
        <v>0</v>
      </c>
      <c r="W53" s="8">
        <f>FC_TRA_DAVI_PA_E!W53+FC_TRA_DAVI_FR_E!W53</f>
        <v>0</v>
      </c>
      <c r="X53" s="8">
        <f>FC_TRA_DAVI_PA_E!X53+FC_TRA_DAVI_FR_E!X53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FC_TRA_DAVI_PA_E!C54+FC_TRA_DAVI_FR_E!C54</f>
        <v>0</v>
      </c>
      <c r="D54" s="45">
        <f>FC_TRA_DAVI_PA_E!D54+FC_TRA_DAVI_FR_E!D54</f>
        <v>0</v>
      </c>
      <c r="E54" s="45">
        <f>FC_TRA_DAVI_PA_E!E54+FC_TRA_DAVI_FR_E!E54</f>
        <v>0</v>
      </c>
      <c r="F54" s="45">
        <f>FC_TRA_DAVI_PA_E!F54+FC_TRA_DAVI_FR_E!F54</f>
        <v>0</v>
      </c>
      <c r="G54" s="45">
        <f>FC_TRA_DAVI_PA_E!G54+FC_TRA_DAVI_FR_E!G54</f>
        <v>0</v>
      </c>
      <c r="H54" s="45">
        <f>FC_TRA_DAVI_PA_E!H54+FC_TRA_DAVI_FR_E!H54</f>
        <v>0</v>
      </c>
      <c r="I54" s="45">
        <f>FC_TRA_DAVI_PA_E!I54+FC_TRA_DAVI_FR_E!I54</f>
        <v>0</v>
      </c>
      <c r="J54" s="45">
        <f>FC_TRA_DAVI_PA_E!J54+FC_TRA_DAVI_FR_E!J54</f>
        <v>0</v>
      </c>
      <c r="K54" s="45">
        <f>FC_TRA_DAVI_PA_E!K54+FC_TRA_DAVI_FR_E!K54</f>
        <v>0</v>
      </c>
      <c r="L54" s="45">
        <f>FC_TRA_DAVI_PA_E!L54+FC_TRA_DAVI_FR_E!L54</f>
        <v>0</v>
      </c>
      <c r="M54" s="45">
        <f>FC_TRA_DAVI_PA_E!M54+FC_TRA_DAVI_FR_E!M54</f>
        <v>0</v>
      </c>
      <c r="N54" s="45">
        <f>FC_TRA_DAVI_PA_E!N54+FC_TRA_DAVI_FR_E!N54</f>
        <v>0</v>
      </c>
      <c r="O54" s="45">
        <f>FC_TRA_DAVI_PA_E!O54+FC_TRA_DAVI_FR_E!O54</f>
        <v>0</v>
      </c>
      <c r="P54" s="45">
        <f>FC_TRA_DAVI_PA_E!P54+FC_TRA_DAVI_FR_E!P54</f>
        <v>0</v>
      </c>
      <c r="Q54" s="45">
        <f>FC_TRA_DAVI_PA_E!Q54+FC_TRA_DAVI_FR_E!Q54</f>
        <v>0</v>
      </c>
      <c r="R54" s="45">
        <f>FC_TRA_DAVI_PA_E!R54+FC_TRA_DAVI_FR_E!R54</f>
        <v>0</v>
      </c>
      <c r="S54" s="45">
        <f>FC_TRA_DAVI_PA_E!S54+FC_TRA_DAVI_FR_E!S54</f>
        <v>0</v>
      </c>
      <c r="T54" s="45">
        <f>FC_TRA_DAVI_PA_E!T54+FC_TRA_DAVI_FR_E!T54</f>
        <v>0</v>
      </c>
      <c r="U54" s="45">
        <f>FC_TRA_DAVI_PA_E!U54+FC_TRA_DAVI_FR_E!U54</f>
        <v>0</v>
      </c>
      <c r="V54" s="45">
        <f>FC_TRA_DAVI_PA_E!V54+FC_TRA_DAVI_FR_E!V54</f>
        <v>0</v>
      </c>
      <c r="W54" s="45">
        <f>FC_TRA_DAVI_PA_E!W54+FC_TRA_DAVI_FR_E!W54</f>
        <v>0</v>
      </c>
      <c r="X54" s="45">
        <f>FC_TRA_DAVI_PA_E!X54+FC_TRA_DAVI_FR_E!X54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0</v>
      </c>
      <c r="D61" s="49">
        <f t="shared" si="21"/>
        <v>0</v>
      </c>
      <c r="E61" s="49">
        <f t="shared" si="21"/>
        <v>0</v>
      </c>
      <c r="F61" s="49">
        <f t="shared" si="21"/>
        <v>0</v>
      </c>
      <c r="G61" s="49">
        <f t="shared" si="21"/>
        <v>0</v>
      </c>
      <c r="H61" s="49">
        <f t="shared" si="21"/>
        <v>0</v>
      </c>
      <c r="I61" s="49">
        <f t="shared" si="21"/>
        <v>0</v>
      </c>
      <c r="J61" s="49">
        <f t="shared" si="21"/>
        <v>0</v>
      </c>
      <c r="K61" s="49">
        <f t="shared" si="21"/>
        <v>0</v>
      </c>
      <c r="L61" s="49">
        <f t="shared" si="21"/>
        <v>0</v>
      </c>
      <c r="M61" s="49">
        <f t="shared" si="21"/>
        <v>0</v>
      </c>
      <c r="N61" s="49">
        <f t="shared" si="21"/>
        <v>0</v>
      </c>
      <c r="O61" s="49">
        <f t="shared" si="21"/>
        <v>0</v>
      </c>
      <c r="P61" s="49">
        <f t="shared" si="21"/>
        <v>0</v>
      </c>
      <c r="Q61" s="49">
        <f t="shared" si="21"/>
        <v>0</v>
      </c>
      <c r="R61" s="49">
        <f t="shared" si="21"/>
        <v>0</v>
      </c>
      <c r="S61" s="49">
        <f t="shared" si="21"/>
        <v>0</v>
      </c>
      <c r="T61" s="49">
        <f t="shared" si="21"/>
        <v>0</v>
      </c>
      <c r="U61" s="49">
        <f t="shared" si="21"/>
        <v>0</v>
      </c>
      <c r="V61" s="49">
        <f t="shared" si="21"/>
        <v>0</v>
      </c>
      <c r="W61" s="49">
        <f t="shared" si="21"/>
        <v>0</v>
      </c>
      <c r="X61" s="49">
        <f t="shared" si="21"/>
        <v>0</v>
      </c>
    </row>
    <row r="62" spans="1:24" ht="11.25" customHeight="1" x14ac:dyDescent="0.2">
      <c r="A62" s="50" t="s">
        <v>92</v>
      </c>
      <c r="B62" s="51" t="s">
        <v>93</v>
      </c>
      <c r="C62" s="52">
        <f>FC_TRA_DAVI_PA_E!C62+FC_TRA_DAVI_FR_E!C62</f>
        <v>0</v>
      </c>
      <c r="D62" s="52">
        <f>FC_TRA_DAVI_PA_E!D62+FC_TRA_DAVI_FR_E!D62</f>
        <v>0</v>
      </c>
      <c r="E62" s="52">
        <f>FC_TRA_DAVI_PA_E!E62+FC_TRA_DAVI_FR_E!E62</f>
        <v>0</v>
      </c>
      <c r="F62" s="52">
        <f>FC_TRA_DAVI_PA_E!F62+FC_TRA_DAVI_FR_E!F62</f>
        <v>0</v>
      </c>
      <c r="G62" s="52">
        <f>FC_TRA_DAVI_PA_E!G62+FC_TRA_DAVI_FR_E!G62</f>
        <v>0</v>
      </c>
      <c r="H62" s="52">
        <f>FC_TRA_DAVI_PA_E!H62+FC_TRA_DAVI_FR_E!H62</f>
        <v>0</v>
      </c>
      <c r="I62" s="52">
        <f>FC_TRA_DAVI_PA_E!I62+FC_TRA_DAVI_FR_E!I62</f>
        <v>0</v>
      </c>
      <c r="J62" s="52">
        <f>FC_TRA_DAVI_PA_E!J62+FC_TRA_DAVI_FR_E!J62</f>
        <v>0</v>
      </c>
      <c r="K62" s="52">
        <f>FC_TRA_DAVI_PA_E!K62+FC_TRA_DAVI_FR_E!K62</f>
        <v>0</v>
      </c>
      <c r="L62" s="52">
        <f>FC_TRA_DAVI_PA_E!L62+FC_TRA_DAVI_FR_E!L62</f>
        <v>0</v>
      </c>
      <c r="M62" s="52">
        <f>FC_TRA_DAVI_PA_E!M62+FC_TRA_DAVI_FR_E!M62</f>
        <v>0</v>
      </c>
      <c r="N62" s="52">
        <f>FC_TRA_DAVI_PA_E!N62+FC_TRA_DAVI_FR_E!N62</f>
        <v>0</v>
      </c>
      <c r="O62" s="52">
        <f>FC_TRA_DAVI_PA_E!O62+FC_TRA_DAVI_FR_E!O62</f>
        <v>0</v>
      </c>
      <c r="P62" s="52">
        <f>FC_TRA_DAVI_PA_E!P62+FC_TRA_DAVI_FR_E!P62</f>
        <v>0</v>
      </c>
      <c r="Q62" s="52">
        <f>FC_TRA_DAVI_PA_E!Q62+FC_TRA_DAVI_FR_E!Q62</f>
        <v>0</v>
      </c>
      <c r="R62" s="52">
        <f>FC_TRA_DAVI_PA_E!R62+FC_TRA_DAVI_FR_E!R62</f>
        <v>0</v>
      </c>
      <c r="S62" s="52">
        <f>FC_TRA_DAVI_PA_E!S62+FC_TRA_DAVI_FR_E!S62</f>
        <v>0</v>
      </c>
      <c r="T62" s="52">
        <f>FC_TRA_DAVI_PA_E!T62+FC_TRA_DAVI_FR_E!T62</f>
        <v>0</v>
      </c>
      <c r="U62" s="52">
        <f>FC_TRA_DAVI_PA_E!U62+FC_TRA_DAVI_FR_E!U62</f>
        <v>0</v>
      </c>
      <c r="V62" s="52">
        <f>FC_TRA_DAVI_PA_E!V62+FC_TRA_DAVI_FR_E!V62</f>
        <v>0</v>
      </c>
      <c r="W62" s="52">
        <f>FC_TRA_DAVI_PA_E!W62+FC_TRA_DAVI_FR_E!W62</f>
        <v>0</v>
      </c>
      <c r="X62" s="52">
        <f>FC_TRA_DAVI_PA_E!X62+FC_TRA_DAVI_FR_E!X62</f>
        <v>0</v>
      </c>
    </row>
    <row r="63" spans="1:24" ht="11.25" customHeight="1" x14ac:dyDescent="0.2">
      <c r="A63" s="50" t="s">
        <v>94</v>
      </c>
      <c r="B63" s="51" t="s">
        <v>95</v>
      </c>
      <c r="C63" s="52">
        <f>FC_TRA_DAVI_PA_E!C63+FC_TRA_DAVI_FR_E!C63</f>
        <v>0</v>
      </c>
      <c r="D63" s="52">
        <f>FC_TRA_DAVI_PA_E!D63+FC_TRA_DAVI_FR_E!D63</f>
        <v>0</v>
      </c>
      <c r="E63" s="52">
        <f>FC_TRA_DAVI_PA_E!E63+FC_TRA_DAVI_FR_E!E63</f>
        <v>0</v>
      </c>
      <c r="F63" s="52">
        <f>FC_TRA_DAVI_PA_E!F63+FC_TRA_DAVI_FR_E!F63</f>
        <v>0</v>
      </c>
      <c r="G63" s="52">
        <f>FC_TRA_DAVI_PA_E!G63+FC_TRA_DAVI_FR_E!G63</f>
        <v>0</v>
      </c>
      <c r="H63" s="52">
        <f>FC_TRA_DAVI_PA_E!H63+FC_TRA_DAVI_FR_E!H63</f>
        <v>0</v>
      </c>
      <c r="I63" s="52">
        <f>FC_TRA_DAVI_PA_E!I63+FC_TRA_DAVI_FR_E!I63</f>
        <v>0</v>
      </c>
      <c r="J63" s="52">
        <f>FC_TRA_DAVI_PA_E!J63+FC_TRA_DAVI_FR_E!J63</f>
        <v>0</v>
      </c>
      <c r="K63" s="52">
        <f>FC_TRA_DAVI_PA_E!K63+FC_TRA_DAVI_FR_E!K63</f>
        <v>0</v>
      </c>
      <c r="L63" s="52">
        <f>FC_TRA_DAVI_PA_E!L63+FC_TRA_DAVI_FR_E!L63</f>
        <v>0</v>
      </c>
      <c r="M63" s="52">
        <f>FC_TRA_DAVI_PA_E!M63+FC_TRA_DAVI_FR_E!M63</f>
        <v>0</v>
      </c>
      <c r="N63" s="52">
        <f>FC_TRA_DAVI_PA_E!N63+FC_TRA_DAVI_FR_E!N63</f>
        <v>0</v>
      </c>
      <c r="O63" s="52">
        <f>FC_TRA_DAVI_PA_E!O63+FC_TRA_DAVI_FR_E!O63</f>
        <v>0</v>
      </c>
      <c r="P63" s="52">
        <f>FC_TRA_DAVI_PA_E!P63+FC_TRA_DAVI_FR_E!P63</f>
        <v>0</v>
      </c>
      <c r="Q63" s="52">
        <f>FC_TRA_DAVI_PA_E!Q63+FC_TRA_DAVI_FR_E!Q63</f>
        <v>0</v>
      </c>
      <c r="R63" s="52">
        <f>FC_TRA_DAVI_PA_E!R63+FC_TRA_DAVI_FR_E!R63</f>
        <v>0</v>
      </c>
      <c r="S63" s="52">
        <f>FC_TRA_DAVI_PA_E!S63+FC_TRA_DAVI_FR_E!S63</f>
        <v>0</v>
      </c>
      <c r="T63" s="52">
        <f>FC_TRA_DAVI_PA_E!T63+FC_TRA_DAVI_FR_E!T63</f>
        <v>0</v>
      </c>
      <c r="U63" s="52">
        <f>FC_TRA_DAVI_PA_E!U63+FC_TRA_DAVI_FR_E!U63</f>
        <v>0</v>
      </c>
      <c r="V63" s="52">
        <f>FC_TRA_DAVI_PA_E!V63+FC_TRA_DAVI_FR_E!V63</f>
        <v>0</v>
      </c>
      <c r="W63" s="52">
        <f>FC_TRA_DAVI_PA_E!W63+FC_TRA_DAVI_FR_E!W63</f>
        <v>0</v>
      </c>
      <c r="X63" s="52">
        <f>FC_TRA_DAVI_PA_E!X63+FC_TRA_DAVI_FR_E!X63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FC_TRA_DAVI_PA_E!C64+FC_TRA_DAVI_FR_E!C64</f>
        <v>0</v>
      </c>
      <c r="D64" s="52">
        <f>FC_TRA_DAVI_PA_E!D64+FC_TRA_DAVI_FR_E!D64</f>
        <v>0</v>
      </c>
      <c r="E64" s="52">
        <f>FC_TRA_DAVI_PA_E!E64+FC_TRA_DAVI_FR_E!E64</f>
        <v>0</v>
      </c>
      <c r="F64" s="52">
        <f>FC_TRA_DAVI_PA_E!F64+FC_TRA_DAVI_FR_E!F64</f>
        <v>0</v>
      </c>
      <c r="G64" s="52">
        <f>FC_TRA_DAVI_PA_E!G64+FC_TRA_DAVI_FR_E!G64</f>
        <v>0</v>
      </c>
      <c r="H64" s="52">
        <f>FC_TRA_DAVI_PA_E!H64+FC_TRA_DAVI_FR_E!H64</f>
        <v>0</v>
      </c>
      <c r="I64" s="52">
        <f>FC_TRA_DAVI_PA_E!I64+FC_TRA_DAVI_FR_E!I64</f>
        <v>0</v>
      </c>
      <c r="J64" s="52">
        <f>FC_TRA_DAVI_PA_E!J64+FC_TRA_DAVI_FR_E!J64</f>
        <v>0</v>
      </c>
      <c r="K64" s="52">
        <f>FC_TRA_DAVI_PA_E!K64+FC_TRA_DAVI_FR_E!K64</f>
        <v>0</v>
      </c>
      <c r="L64" s="52">
        <f>FC_TRA_DAVI_PA_E!L64+FC_TRA_DAVI_FR_E!L64</f>
        <v>0</v>
      </c>
      <c r="M64" s="52">
        <f>FC_TRA_DAVI_PA_E!M64+FC_TRA_DAVI_FR_E!M64</f>
        <v>0</v>
      </c>
      <c r="N64" s="52">
        <f>FC_TRA_DAVI_PA_E!N64+FC_TRA_DAVI_FR_E!N64</f>
        <v>0</v>
      </c>
      <c r="O64" s="52">
        <f>FC_TRA_DAVI_PA_E!O64+FC_TRA_DAVI_FR_E!O64</f>
        <v>0</v>
      </c>
      <c r="P64" s="52">
        <f>FC_TRA_DAVI_PA_E!P64+FC_TRA_DAVI_FR_E!P64</f>
        <v>0</v>
      </c>
      <c r="Q64" s="52">
        <f>FC_TRA_DAVI_PA_E!Q64+FC_TRA_DAVI_FR_E!Q64</f>
        <v>0</v>
      </c>
      <c r="R64" s="52">
        <f>FC_TRA_DAVI_PA_E!R64+FC_TRA_DAVI_FR_E!R64</f>
        <v>0</v>
      </c>
      <c r="S64" s="52">
        <f>FC_TRA_DAVI_PA_E!S64+FC_TRA_DAVI_FR_E!S64</f>
        <v>0</v>
      </c>
      <c r="T64" s="52">
        <f>FC_TRA_DAVI_PA_E!T64+FC_TRA_DAVI_FR_E!T64</f>
        <v>0</v>
      </c>
      <c r="U64" s="52">
        <f>FC_TRA_DAVI_PA_E!U64+FC_TRA_DAVI_FR_E!U64</f>
        <v>0</v>
      </c>
      <c r="V64" s="52">
        <f>FC_TRA_DAVI_PA_E!V64+FC_TRA_DAVI_FR_E!V64</f>
        <v>0</v>
      </c>
      <c r="W64" s="52">
        <f>FC_TRA_DAVI_PA_E!W64+FC_TRA_DAVI_FR_E!W64</f>
        <v>0</v>
      </c>
      <c r="X64" s="52">
        <f>FC_TRA_DAVI_PA_E!X64+FC_TRA_DAVI_FR_E!X64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FC_TRA_DAVI_PA_E!C65+FC_TRA_DAVI_FR_E!C65</f>
        <v>0</v>
      </c>
      <c r="D65" s="52">
        <f>FC_TRA_DAVI_PA_E!D65+FC_TRA_DAVI_FR_E!D65</f>
        <v>0</v>
      </c>
      <c r="E65" s="52">
        <f>FC_TRA_DAVI_PA_E!E65+FC_TRA_DAVI_FR_E!E65</f>
        <v>0</v>
      </c>
      <c r="F65" s="52">
        <f>FC_TRA_DAVI_PA_E!F65+FC_TRA_DAVI_FR_E!F65</f>
        <v>0</v>
      </c>
      <c r="G65" s="52">
        <f>FC_TRA_DAVI_PA_E!G65+FC_TRA_DAVI_FR_E!G65</f>
        <v>0</v>
      </c>
      <c r="H65" s="52">
        <f>FC_TRA_DAVI_PA_E!H65+FC_TRA_DAVI_FR_E!H65</f>
        <v>0</v>
      </c>
      <c r="I65" s="52">
        <f>FC_TRA_DAVI_PA_E!I65+FC_TRA_DAVI_FR_E!I65</f>
        <v>0</v>
      </c>
      <c r="J65" s="52">
        <f>FC_TRA_DAVI_PA_E!J65+FC_TRA_DAVI_FR_E!J65</f>
        <v>0</v>
      </c>
      <c r="K65" s="52">
        <f>FC_TRA_DAVI_PA_E!K65+FC_TRA_DAVI_FR_E!K65</f>
        <v>0</v>
      </c>
      <c r="L65" s="52">
        <f>FC_TRA_DAVI_PA_E!L65+FC_TRA_DAVI_FR_E!L65</f>
        <v>0</v>
      </c>
      <c r="M65" s="52">
        <f>FC_TRA_DAVI_PA_E!M65+FC_TRA_DAVI_FR_E!M65</f>
        <v>0</v>
      </c>
      <c r="N65" s="52">
        <f>FC_TRA_DAVI_PA_E!N65+FC_TRA_DAVI_FR_E!N65</f>
        <v>0</v>
      </c>
      <c r="O65" s="52">
        <f>FC_TRA_DAVI_PA_E!O65+FC_TRA_DAVI_FR_E!O65</f>
        <v>0</v>
      </c>
      <c r="P65" s="52">
        <f>FC_TRA_DAVI_PA_E!P65+FC_TRA_DAVI_FR_E!P65</f>
        <v>0</v>
      </c>
      <c r="Q65" s="52">
        <f>FC_TRA_DAVI_PA_E!Q65+FC_TRA_DAVI_FR_E!Q65</f>
        <v>0</v>
      </c>
      <c r="R65" s="52">
        <f>FC_TRA_DAVI_PA_E!R65+FC_TRA_DAVI_FR_E!R65</f>
        <v>0</v>
      </c>
      <c r="S65" s="52">
        <f>FC_TRA_DAVI_PA_E!S65+FC_TRA_DAVI_FR_E!S65</f>
        <v>0</v>
      </c>
      <c r="T65" s="52">
        <f>FC_TRA_DAVI_PA_E!T65+FC_TRA_DAVI_FR_E!T65</f>
        <v>0</v>
      </c>
      <c r="U65" s="52">
        <f>FC_TRA_DAVI_PA_E!U65+FC_TRA_DAVI_FR_E!U65</f>
        <v>0</v>
      </c>
      <c r="V65" s="52">
        <f>FC_TRA_DAVI_PA_E!V65+FC_TRA_DAVI_FR_E!V65</f>
        <v>0</v>
      </c>
      <c r="W65" s="52">
        <f>FC_TRA_DAVI_PA_E!W65+FC_TRA_DAVI_FR_E!W65</f>
        <v>0</v>
      </c>
      <c r="X65" s="52">
        <f>FC_TRA_DAVI_PA_E!X65+FC_TRA_DAVI_FR_E!X65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FC_TRA_DAVI_PA_E!C66+FC_TRA_DAVI_FR_E!C66</f>
        <v>0</v>
      </c>
      <c r="D66" s="52">
        <f>FC_TRA_DAVI_PA_E!D66+FC_TRA_DAVI_FR_E!D66</f>
        <v>0</v>
      </c>
      <c r="E66" s="52">
        <f>FC_TRA_DAVI_PA_E!E66+FC_TRA_DAVI_FR_E!E66</f>
        <v>0</v>
      </c>
      <c r="F66" s="52">
        <f>FC_TRA_DAVI_PA_E!F66+FC_TRA_DAVI_FR_E!F66</f>
        <v>0</v>
      </c>
      <c r="G66" s="52">
        <f>FC_TRA_DAVI_PA_E!G66+FC_TRA_DAVI_FR_E!G66</f>
        <v>0</v>
      </c>
      <c r="H66" s="52">
        <f>FC_TRA_DAVI_PA_E!H66+FC_TRA_DAVI_FR_E!H66</f>
        <v>0</v>
      </c>
      <c r="I66" s="52">
        <f>FC_TRA_DAVI_PA_E!I66+FC_TRA_DAVI_FR_E!I66</f>
        <v>0</v>
      </c>
      <c r="J66" s="52">
        <f>FC_TRA_DAVI_PA_E!J66+FC_TRA_DAVI_FR_E!J66</f>
        <v>0</v>
      </c>
      <c r="K66" s="52">
        <f>FC_TRA_DAVI_PA_E!K66+FC_TRA_DAVI_FR_E!K66</f>
        <v>0</v>
      </c>
      <c r="L66" s="52">
        <f>FC_TRA_DAVI_PA_E!L66+FC_TRA_DAVI_FR_E!L66</f>
        <v>0</v>
      </c>
      <c r="M66" s="52">
        <f>FC_TRA_DAVI_PA_E!M66+FC_TRA_DAVI_FR_E!M66</f>
        <v>0</v>
      </c>
      <c r="N66" s="52">
        <f>FC_TRA_DAVI_PA_E!N66+FC_TRA_DAVI_FR_E!N66</f>
        <v>0</v>
      </c>
      <c r="O66" s="52">
        <f>FC_TRA_DAVI_PA_E!O66+FC_TRA_DAVI_FR_E!O66</f>
        <v>0</v>
      </c>
      <c r="P66" s="52">
        <f>FC_TRA_DAVI_PA_E!P66+FC_TRA_DAVI_FR_E!P66</f>
        <v>0</v>
      </c>
      <c r="Q66" s="52">
        <f>FC_TRA_DAVI_PA_E!Q66+FC_TRA_DAVI_FR_E!Q66</f>
        <v>0</v>
      </c>
      <c r="R66" s="52">
        <f>FC_TRA_DAVI_PA_E!R66+FC_TRA_DAVI_FR_E!R66</f>
        <v>0</v>
      </c>
      <c r="S66" s="52">
        <f>FC_TRA_DAVI_PA_E!S66+FC_TRA_DAVI_FR_E!S66</f>
        <v>0</v>
      </c>
      <c r="T66" s="52">
        <f>FC_TRA_DAVI_PA_E!T66+FC_TRA_DAVI_FR_E!T66</f>
        <v>0</v>
      </c>
      <c r="U66" s="52">
        <f>FC_TRA_DAVI_PA_E!U66+FC_TRA_DAVI_FR_E!U66</f>
        <v>0</v>
      </c>
      <c r="V66" s="52">
        <f>FC_TRA_DAVI_PA_E!V66+FC_TRA_DAVI_FR_E!V66</f>
        <v>0</v>
      </c>
      <c r="W66" s="52">
        <f>FC_TRA_DAVI_PA_E!W66+FC_TRA_DAVI_FR_E!W66</f>
        <v>0</v>
      </c>
      <c r="X66" s="52">
        <f>FC_TRA_DAVI_PA_E!X66+FC_TRA_DAVI_FR_E!X66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FC_TRA_DAVI_PA_E!C67+FC_TRA_DAVI_FR_E!C67</f>
        <v>0</v>
      </c>
      <c r="D67" s="52">
        <f>FC_TRA_DAVI_PA_E!D67+FC_TRA_DAVI_FR_E!D67</f>
        <v>0</v>
      </c>
      <c r="E67" s="52">
        <f>FC_TRA_DAVI_PA_E!E67+FC_TRA_DAVI_FR_E!E67</f>
        <v>0</v>
      </c>
      <c r="F67" s="52">
        <f>FC_TRA_DAVI_PA_E!F67+FC_TRA_DAVI_FR_E!F67</f>
        <v>0</v>
      </c>
      <c r="G67" s="52">
        <f>FC_TRA_DAVI_PA_E!G67+FC_TRA_DAVI_FR_E!G67</f>
        <v>0</v>
      </c>
      <c r="H67" s="52">
        <f>FC_TRA_DAVI_PA_E!H67+FC_TRA_DAVI_FR_E!H67</f>
        <v>0</v>
      </c>
      <c r="I67" s="52">
        <f>FC_TRA_DAVI_PA_E!I67+FC_TRA_DAVI_FR_E!I67</f>
        <v>0</v>
      </c>
      <c r="J67" s="52">
        <f>FC_TRA_DAVI_PA_E!J67+FC_TRA_DAVI_FR_E!J67</f>
        <v>0</v>
      </c>
      <c r="K67" s="52">
        <f>FC_TRA_DAVI_PA_E!K67+FC_TRA_DAVI_FR_E!K67</f>
        <v>0</v>
      </c>
      <c r="L67" s="52">
        <f>FC_TRA_DAVI_PA_E!L67+FC_TRA_DAVI_FR_E!L67</f>
        <v>0</v>
      </c>
      <c r="M67" s="52">
        <f>FC_TRA_DAVI_PA_E!M67+FC_TRA_DAVI_FR_E!M67</f>
        <v>0</v>
      </c>
      <c r="N67" s="52">
        <f>FC_TRA_DAVI_PA_E!N67+FC_TRA_DAVI_FR_E!N67</f>
        <v>0</v>
      </c>
      <c r="O67" s="52">
        <f>FC_TRA_DAVI_PA_E!O67+FC_TRA_DAVI_FR_E!O67</f>
        <v>0</v>
      </c>
      <c r="P67" s="52">
        <f>FC_TRA_DAVI_PA_E!P67+FC_TRA_DAVI_FR_E!P67</f>
        <v>0</v>
      </c>
      <c r="Q67" s="52">
        <f>FC_TRA_DAVI_PA_E!Q67+FC_TRA_DAVI_FR_E!Q67</f>
        <v>0</v>
      </c>
      <c r="R67" s="52">
        <f>FC_TRA_DAVI_PA_E!R67+FC_TRA_DAVI_FR_E!R67</f>
        <v>0</v>
      </c>
      <c r="S67" s="52">
        <f>FC_TRA_DAVI_PA_E!S67+FC_TRA_DAVI_FR_E!S67</f>
        <v>0</v>
      </c>
      <c r="T67" s="52">
        <f>FC_TRA_DAVI_PA_E!T67+FC_TRA_DAVI_FR_E!T67</f>
        <v>0</v>
      </c>
      <c r="U67" s="52">
        <f>FC_TRA_DAVI_PA_E!U67+FC_TRA_DAVI_FR_E!U67</f>
        <v>0</v>
      </c>
      <c r="V67" s="52">
        <f>FC_TRA_DAVI_PA_E!V67+FC_TRA_DAVI_FR_E!V67</f>
        <v>0</v>
      </c>
      <c r="W67" s="52">
        <f>FC_TRA_DAVI_PA_E!W67+FC_TRA_DAVI_FR_E!W67</f>
        <v>0</v>
      </c>
      <c r="X67" s="52">
        <f>FC_TRA_DAVI_PA_E!X67+FC_TRA_DAVI_FR_E!X67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FC_TRA_DAVI_PA_E!C68+FC_TRA_DAVI_FR_E!C68</f>
        <v>0</v>
      </c>
      <c r="D68" s="52">
        <f>FC_TRA_DAVI_PA_E!D68+FC_TRA_DAVI_FR_E!D68</f>
        <v>0</v>
      </c>
      <c r="E68" s="52">
        <f>FC_TRA_DAVI_PA_E!E68+FC_TRA_DAVI_FR_E!E68</f>
        <v>0</v>
      </c>
      <c r="F68" s="52">
        <f>FC_TRA_DAVI_PA_E!F68+FC_TRA_DAVI_FR_E!F68</f>
        <v>0</v>
      </c>
      <c r="G68" s="52">
        <f>FC_TRA_DAVI_PA_E!G68+FC_TRA_DAVI_FR_E!G68</f>
        <v>0</v>
      </c>
      <c r="H68" s="52">
        <f>FC_TRA_DAVI_PA_E!H68+FC_TRA_DAVI_FR_E!H68</f>
        <v>0</v>
      </c>
      <c r="I68" s="52">
        <f>FC_TRA_DAVI_PA_E!I68+FC_TRA_DAVI_FR_E!I68</f>
        <v>0</v>
      </c>
      <c r="J68" s="52">
        <f>FC_TRA_DAVI_PA_E!J68+FC_TRA_DAVI_FR_E!J68</f>
        <v>0</v>
      </c>
      <c r="K68" s="52">
        <f>FC_TRA_DAVI_PA_E!K68+FC_TRA_DAVI_FR_E!K68</f>
        <v>0</v>
      </c>
      <c r="L68" s="52">
        <f>FC_TRA_DAVI_PA_E!L68+FC_TRA_DAVI_FR_E!L68</f>
        <v>0</v>
      </c>
      <c r="M68" s="52">
        <f>FC_TRA_DAVI_PA_E!M68+FC_TRA_DAVI_FR_E!M68</f>
        <v>0</v>
      </c>
      <c r="N68" s="52">
        <f>FC_TRA_DAVI_PA_E!N68+FC_TRA_DAVI_FR_E!N68</f>
        <v>0</v>
      </c>
      <c r="O68" s="52">
        <f>FC_TRA_DAVI_PA_E!O68+FC_TRA_DAVI_FR_E!O68</f>
        <v>0</v>
      </c>
      <c r="P68" s="52">
        <f>FC_TRA_DAVI_PA_E!P68+FC_TRA_DAVI_FR_E!P68</f>
        <v>0</v>
      </c>
      <c r="Q68" s="52">
        <f>FC_TRA_DAVI_PA_E!Q68+FC_TRA_DAVI_FR_E!Q68</f>
        <v>0</v>
      </c>
      <c r="R68" s="52">
        <f>FC_TRA_DAVI_PA_E!R68+FC_TRA_DAVI_FR_E!R68</f>
        <v>0</v>
      </c>
      <c r="S68" s="52">
        <f>FC_TRA_DAVI_PA_E!S68+FC_TRA_DAVI_FR_E!S68</f>
        <v>0</v>
      </c>
      <c r="T68" s="52">
        <f>FC_TRA_DAVI_PA_E!T68+FC_TRA_DAVI_FR_E!T68</f>
        <v>0</v>
      </c>
      <c r="U68" s="52">
        <f>FC_TRA_DAVI_PA_E!U68+FC_TRA_DAVI_FR_E!U68</f>
        <v>0</v>
      </c>
      <c r="V68" s="52">
        <f>FC_TRA_DAVI_PA_E!V68+FC_TRA_DAVI_FR_E!V68</f>
        <v>0</v>
      </c>
      <c r="W68" s="52">
        <f>FC_TRA_DAVI_PA_E!W68+FC_TRA_DAVI_FR_E!W68</f>
        <v>0</v>
      </c>
      <c r="X68" s="52">
        <f>FC_TRA_DAVI_PA_E!X68+FC_TRA_DAVI_FR_E!X68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FC_TRA_DAVI_PA_E!C69+FC_TRA_DAVI_FR_E!C69</f>
        <v>0</v>
      </c>
      <c r="D69" s="52">
        <f>FC_TRA_DAVI_PA_E!D69+FC_TRA_DAVI_FR_E!D69</f>
        <v>0</v>
      </c>
      <c r="E69" s="52">
        <f>FC_TRA_DAVI_PA_E!E69+FC_TRA_DAVI_FR_E!E69</f>
        <v>0</v>
      </c>
      <c r="F69" s="52">
        <f>FC_TRA_DAVI_PA_E!F69+FC_TRA_DAVI_FR_E!F69</f>
        <v>0</v>
      </c>
      <c r="G69" s="52">
        <f>FC_TRA_DAVI_PA_E!G69+FC_TRA_DAVI_FR_E!G69</f>
        <v>0</v>
      </c>
      <c r="H69" s="52">
        <f>FC_TRA_DAVI_PA_E!H69+FC_TRA_DAVI_FR_E!H69</f>
        <v>0</v>
      </c>
      <c r="I69" s="52">
        <f>FC_TRA_DAVI_PA_E!I69+FC_TRA_DAVI_FR_E!I69</f>
        <v>0</v>
      </c>
      <c r="J69" s="52">
        <f>FC_TRA_DAVI_PA_E!J69+FC_TRA_DAVI_FR_E!J69</f>
        <v>0</v>
      </c>
      <c r="K69" s="52">
        <f>FC_TRA_DAVI_PA_E!K69+FC_TRA_DAVI_FR_E!K69</f>
        <v>0</v>
      </c>
      <c r="L69" s="52">
        <f>FC_TRA_DAVI_PA_E!L69+FC_TRA_DAVI_FR_E!L69</f>
        <v>0</v>
      </c>
      <c r="M69" s="52">
        <f>FC_TRA_DAVI_PA_E!M69+FC_TRA_DAVI_FR_E!M69</f>
        <v>0</v>
      </c>
      <c r="N69" s="52">
        <f>FC_TRA_DAVI_PA_E!N69+FC_TRA_DAVI_FR_E!N69</f>
        <v>0</v>
      </c>
      <c r="O69" s="52">
        <f>FC_TRA_DAVI_PA_E!O69+FC_TRA_DAVI_FR_E!O69</f>
        <v>0</v>
      </c>
      <c r="P69" s="52">
        <f>FC_TRA_DAVI_PA_E!P69+FC_TRA_DAVI_FR_E!P69</f>
        <v>0</v>
      </c>
      <c r="Q69" s="52">
        <f>FC_TRA_DAVI_PA_E!Q69+FC_TRA_DAVI_FR_E!Q69</f>
        <v>0</v>
      </c>
      <c r="R69" s="52">
        <f>FC_TRA_DAVI_PA_E!R69+FC_TRA_DAVI_FR_E!R69</f>
        <v>0</v>
      </c>
      <c r="S69" s="52">
        <f>FC_TRA_DAVI_PA_E!S69+FC_TRA_DAVI_FR_E!S69</f>
        <v>0</v>
      </c>
      <c r="T69" s="52">
        <f>FC_TRA_DAVI_PA_E!T69+FC_TRA_DAVI_FR_E!T69</f>
        <v>0</v>
      </c>
      <c r="U69" s="52">
        <f>FC_TRA_DAVI_PA_E!U69+FC_TRA_DAVI_FR_E!U69</f>
        <v>0</v>
      </c>
      <c r="V69" s="52">
        <f>FC_TRA_DAVI_PA_E!V69+FC_TRA_DAVI_FR_E!V69</f>
        <v>0</v>
      </c>
      <c r="W69" s="52">
        <f>FC_TRA_DAVI_PA_E!W69+FC_TRA_DAVI_FR_E!W69</f>
        <v>0</v>
      </c>
      <c r="X69" s="52">
        <f>FC_TRA_DAVI_PA_E!X69+FC_TRA_DAVI_FR_E!X69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FC_TRA_DAVI_PA_E!C70+FC_TRA_DAVI_FR_E!C70</f>
        <v>0</v>
      </c>
      <c r="D70" s="52">
        <f>FC_TRA_DAVI_PA_E!D70+FC_TRA_DAVI_FR_E!D70</f>
        <v>0</v>
      </c>
      <c r="E70" s="52">
        <f>FC_TRA_DAVI_PA_E!E70+FC_TRA_DAVI_FR_E!E70</f>
        <v>0</v>
      </c>
      <c r="F70" s="52">
        <f>FC_TRA_DAVI_PA_E!F70+FC_TRA_DAVI_FR_E!F70</f>
        <v>0</v>
      </c>
      <c r="G70" s="52">
        <f>FC_TRA_DAVI_PA_E!G70+FC_TRA_DAVI_FR_E!G70</f>
        <v>0</v>
      </c>
      <c r="H70" s="52">
        <f>FC_TRA_DAVI_PA_E!H70+FC_TRA_DAVI_FR_E!H70</f>
        <v>0</v>
      </c>
      <c r="I70" s="52">
        <f>FC_TRA_DAVI_PA_E!I70+FC_TRA_DAVI_FR_E!I70</f>
        <v>0</v>
      </c>
      <c r="J70" s="52">
        <f>FC_TRA_DAVI_PA_E!J70+FC_TRA_DAVI_FR_E!J70</f>
        <v>0</v>
      </c>
      <c r="K70" s="52">
        <f>FC_TRA_DAVI_PA_E!K70+FC_TRA_DAVI_FR_E!K70</f>
        <v>0</v>
      </c>
      <c r="L70" s="52">
        <f>FC_TRA_DAVI_PA_E!L70+FC_TRA_DAVI_FR_E!L70</f>
        <v>0</v>
      </c>
      <c r="M70" s="52">
        <f>FC_TRA_DAVI_PA_E!M70+FC_TRA_DAVI_FR_E!M70</f>
        <v>0</v>
      </c>
      <c r="N70" s="52">
        <f>FC_TRA_DAVI_PA_E!N70+FC_TRA_DAVI_FR_E!N70</f>
        <v>0</v>
      </c>
      <c r="O70" s="52">
        <f>FC_TRA_DAVI_PA_E!O70+FC_TRA_DAVI_FR_E!O70</f>
        <v>0</v>
      </c>
      <c r="P70" s="52">
        <f>FC_TRA_DAVI_PA_E!P70+FC_TRA_DAVI_FR_E!P70</f>
        <v>0</v>
      </c>
      <c r="Q70" s="52">
        <f>FC_TRA_DAVI_PA_E!Q70+FC_TRA_DAVI_FR_E!Q70</f>
        <v>0</v>
      </c>
      <c r="R70" s="52">
        <f>FC_TRA_DAVI_PA_E!R70+FC_TRA_DAVI_FR_E!R70</f>
        <v>0</v>
      </c>
      <c r="S70" s="52">
        <f>FC_TRA_DAVI_PA_E!S70+FC_TRA_DAVI_FR_E!S70</f>
        <v>0</v>
      </c>
      <c r="T70" s="52">
        <f>FC_TRA_DAVI_PA_E!T70+FC_TRA_DAVI_FR_E!T70</f>
        <v>0</v>
      </c>
      <c r="U70" s="52">
        <f>FC_TRA_DAVI_PA_E!U70+FC_TRA_DAVI_FR_E!U70</f>
        <v>0</v>
      </c>
      <c r="V70" s="52">
        <f>FC_TRA_DAVI_PA_E!V70+FC_TRA_DAVI_FR_E!V70</f>
        <v>0</v>
      </c>
      <c r="W70" s="52">
        <f>FC_TRA_DAVI_PA_E!W70+FC_TRA_DAVI_FR_E!W70</f>
        <v>0</v>
      </c>
      <c r="X70" s="52">
        <f>FC_TRA_DAVI_PA_E!X70+FC_TRA_DAVI_FR_E!X70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FC_TRA_DAVI_PA_E!C71+FC_TRA_DAVI_FR_E!C71</f>
        <v>0</v>
      </c>
      <c r="D71" s="52">
        <f>FC_TRA_DAVI_PA_E!D71+FC_TRA_DAVI_FR_E!D71</f>
        <v>0</v>
      </c>
      <c r="E71" s="52">
        <f>FC_TRA_DAVI_PA_E!E71+FC_TRA_DAVI_FR_E!E71</f>
        <v>0</v>
      </c>
      <c r="F71" s="52">
        <f>FC_TRA_DAVI_PA_E!F71+FC_TRA_DAVI_FR_E!F71</f>
        <v>0</v>
      </c>
      <c r="G71" s="52">
        <f>FC_TRA_DAVI_PA_E!G71+FC_TRA_DAVI_FR_E!G71</f>
        <v>0</v>
      </c>
      <c r="H71" s="52">
        <f>FC_TRA_DAVI_PA_E!H71+FC_TRA_DAVI_FR_E!H71</f>
        <v>0</v>
      </c>
      <c r="I71" s="52">
        <f>FC_TRA_DAVI_PA_E!I71+FC_TRA_DAVI_FR_E!I71</f>
        <v>0</v>
      </c>
      <c r="J71" s="52">
        <f>FC_TRA_DAVI_PA_E!J71+FC_TRA_DAVI_FR_E!J71</f>
        <v>0</v>
      </c>
      <c r="K71" s="52">
        <f>FC_TRA_DAVI_PA_E!K71+FC_TRA_DAVI_FR_E!K71</f>
        <v>0</v>
      </c>
      <c r="L71" s="52">
        <f>FC_TRA_DAVI_PA_E!L71+FC_TRA_DAVI_FR_E!L71</f>
        <v>0</v>
      </c>
      <c r="M71" s="52">
        <f>FC_TRA_DAVI_PA_E!M71+FC_TRA_DAVI_FR_E!M71</f>
        <v>0</v>
      </c>
      <c r="N71" s="52">
        <f>FC_TRA_DAVI_PA_E!N71+FC_TRA_DAVI_FR_E!N71</f>
        <v>0</v>
      </c>
      <c r="O71" s="52">
        <f>FC_TRA_DAVI_PA_E!O71+FC_TRA_DAVI_FR_E!O71</f>
        <v>0</v>
      </c>
      <c r="P71" s="52">
        <f>FC_TRA_DAVI_PA_E!P71+FC_TRA_DAVI_FR_E!P71</f>
        <v>0</v>
      </c>
      <c r="Q71" s="52">
        <f>FC_TRA_DAVI_PA_E!Q71+FC_TRA_DAVI_FR_E!Q71</f>
        <v>0</v>
      </c>
      <c r="R71" s="52">
        <f>FC_TRA_DAVI_PA_E!R71+FC_TRA_DAVI_FR_E!R71</f>
        <v>0</v>
      </c>
      <c r="S71" s="52">
        <f>FC_TRA_DAVI_PA_E!S71+FC_TRA_DAVI_FR_E!S71</f>
        <v>0</v>
      </c>
      <c r="T71" s="52">
        <f>FC_TRA_DAVI_PA_E!T71+FC_TRA_DAVI_FR_E!T71</f>
        <v>0</v>
      </c>
      <c r="U71" s="52">
        <f>FC_TRA_DAVI_PA_E!U71+FC_TRA_DAVI_FR_E!U71</f>
        <v>0</v>
      </c>
      <c r="V71" s="52">
        <f>FC_TRA_DAVI_PA_E!V71+FC_TRA_DAVI_FR_E!V71</f>
        <v>0</v>
      </c>
      <c r="W71" s="52">
        <f>FC_TRA_DAVI_PA_E!W71+FC_TRA_DAVI_FR_E!W71</f>
        <v>0</v>
      </c>
      <c r="X71" s="52">
        <f>FC_TRA_DAVI_PA_E!X71+FC_TRA_DAVI_FR_E!X71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FC_TRA_DAVI_PA_E!C72+FC_TRA_DAVI_FR_E!C72</f>
        <v>0</v>
      </c>
      <c r="D72" s="55">
        <f>FC_TRA_DAVI_PA_E!D72+FC_TRA_DAVI_FR_E!D72</f>
        <v>0</v>
      </c>
      <c r="E72" s="55">
        <f>FC_TRA_DAVI_PA_E!E72+FC_TRA_DAVI_FR_E!E72</f>
        <v>0</v>
      </c>
      <c r="F72" s="55">
        <f>FC_TRA_DAVI_PA_E!F72+FC_TRA_DAVI_FR_E!F72</f>
        <v>0</v>
      </c>
      <c r="G72" s="55">
        <f>FC_TRA_DAVI_PA_E!G72+FC_TRA_DAVI_FR_E!G72</f>
        <v>0</v>
      </c>
      <c r="H72" s="55">
        <f>FC_TRA_DAVI_PA_E!H72+FC_TRA_DAVI_FR_E!H72</f>
        <v>0</v>
      </c>
      <c r="I72" s="55">
        <f>FC_TRA_DAVI_PA_E!I72+FC_TRA_DAVI_FR_E!I72</f>
        <v>0</v>
      </c>
      <c r="J72" s="55">
        <f>FC_TRA_DAVI_PA_E!J72+FC_TRA_DAVI_FR_E!J72</f>
        <v>0</v>
      </c>
      <c r="K72" s="55">
        <f>FC_TRA_DAVI_PA_E!K72+FC_TRA_DAVI_FR_E!K72</f>
        <v>0</v>
      </c>
      <c r="L72" s="55">
        <f>FC_TRA_DAVI_PA_E!L72+FC_TRA_DAVI_FR_E!L72</f>
        <v>0</v>
      </c>
      <c r="M72" s="55">
        <f>FC_TRA_DAVI_PA_E!M72+FC_TRA_DAVI_FR_E!M72</f>
        <v>0</v>
      </c>
      <c r="N72" s="55">
        <f>FC_TRA_DAVI_PA_E!N72+FC_TRA_DAVI_FR_E!N72</f>
        <v>0</v>
      </c>
      <c r="O72" s="55">
        <f>FC_TRA_DAVI_PA_E!O72+FC_TRA_DAVI_FR_E!O72</f>
        <v>0</v>
      </c>
      <c r="P72" s="55">
        <f>FC_TRA_DAVI_PA_E!P72+FC_TRA_DAVI_FR_E!P72</f>
        <v>0</v>
      </c>
      <c r="Q72" s="55">
        <f>FC_TRA_DAVI_PA_E!Q72+FC_TRA_DAVI_FR_E!Q72</f>
        <v>0</v>
      </c>
      <c r="R72" s="55">
        <f>FC_TRA_DAVI_PA_E!R72+FC_TRA_DAVI_FR_E!R72</f>
        <v>0</v>
      </c>
      <c r="S72" s="55">
        <f>FC_TRA_DAVI_PA_E!S72+FC_TRA_DAVI_FR_E!S72</f>
        <v>0</v>
      </c>
      <c r="T72" s="55">
        <f>FC_TRA_DAVI_PA_E!T72+FC_TRA_DAVI_FR_E!T72</f>
        <v>0</v>
      </c>
      <c r="U72" s="55">
        <f>FC_TRA_DAVI_PA_E!U72+FC_TRA_DAVI_FR_E!U72</f>
        <v>0</v>
      </c>
      <c r="V72" s="55">
        <f>FC_TRA_DAVI_PA_E!V72+FC_TRA_DAVI_FR_E!V72</f>
        <v>0</v>
      </c>
      <c r="W72" s="55">
        <f>FC_TRA_DAVI_PA_E!W72+FC_TRA_DAVI_FR_E!W72</f>
        <v>0</v>
      </c>
      <c r="X72" s="55">
        <f>FC_TRA_DAVI_PA_E!X72+FC_TRA_DAVI_FR_E!X72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6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230</v>
      </c>
      <c r="B1" s="4" t="s">
        <v>233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0</v>
      </c>
      <c r="D26" s="27">
        <f t="shared" si="9"/>
        <v>0</v>
      </c>
      <c r="E26" s="27">
        <f t="shared" si="9"/>
        <v>0</v>
      </c>
      <c r="F26" s="27">
        <f t="shared" si="9"/>
        <v>0</v>
      </c>
      <c r="G26" s="27">
        <f t="shared" si="9"/>
        <v>0</v>
      </c>
      <c r="H26" s="27">
        <f t="shared" si="9"/>
        <v>0</v>
      </c>
      <c r="I26" s="27">
        <f t="shared" si="9"/>
        <v>0</v>
      </c>
      <c r="J26" s="27">
        <f t="shared" si="9"/>
        <v>0</v>
      </c>
      <c r="K26" s="27">
        <f t="shared" si="9"/>
        <v>0</v>
      </c>
      <c r="L26" s="27">
        <f t="shared" si="9"/>
        <v>0</v>
      </c>
      <c r="M26" s="27">
        <f t="shared" si="9"/>
        <v>0</v>
      </c>
      <c r="N26" s="27">
        <f t="shared" si="9"/>
        <v>0</v>
      </c>
      <c r="O26" s="27">
        <f t="shared" si="9"/>
        <v>0</v>
      </c>
      <c r="P26" s="27">
        <f t="shared" si="9"/>
        <v>0</v>
      </c>
      <c r="Q26" s="27">
        <f t="shared" si="9"/>
        <v>0</v>
      </c>
      <c r="R26" s="27">
        <f t="shared" si="9"/>
        <v>0</v>
      </c>
      <c r="S26" s="27">
        <f t="shared" si="9"/>
        <v>0</v>
      </c>
      <c r="T26" s="27">
        <f t="shared" si="9"/>
        <v>0</v>
      </c>
      <c r="U26" s="27">
        <f t="shared" si="9"/>
        <v>0</v>
      </c>
      <c r="V26" s="27">
        <f t="shared" si="9"/>
        <v>0</v>
      </c>
      <c r="W26" s="27">
        <f t="shared" si="9"/>
        <v>0</v>
      </c>
      <c r="X26" s="27">
        <f t="shared" si="9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0</v>
      </c>
      <c r="D33" s="19">
        <f t="shared" si="11"/>
        <v>0</v>
      </c>
      <c r="E33" s="19">
        <f t="shared" si="11"/>
        <v>0</v>
      </c>
      <c r="F33" s="19">
        <f t="shared" si="11"/>
        <v>0</v>
      </c>
      <c r="G33" s="19">
        <f t="shared" si="11"/>
        <v>0</v>
      </c>
      <c r="H33" s="19">
        <f t="shared" si="11"/>
        <v>0</v>
      </c>
      <c r="I33" s="19">
        <f t="shared" si="11"/>
        <v>0</v>
      </c>
      <c r="J33" s="19">
        <f t="shared" si="11"/>
        <v>0</v>
      </c>
      <c r="K33" s="19">
        <f t="shared" si="11"/>
        <v>0</v>
      </c>
      <c r="L33" s="19">
        <f t="shared" si="11"/>
        <v>0</v>
      </c>
      <c r="M33" s="19">
        <f t="shared" si="11"/>
        <v>0</v>
      </c>
      <c r="N33" s="19">
        <f t="shared" si="11"/>
        <v>0</v>
      </c>
      <c r="O33" s="19">
        <f t="shared" si="11"/>
        <v>0</v>
      </c>
      <c r="P33" s="19">
        <f t="shared" si="11"/>
        <v>0</v>
      </c>
      <c r="Q33" s="19">
        <f t="shared" si="11"/>
        <v>0</v>
      </c>
      <c r="R33" s="19">
        <f t="shared" si="11"/>
        <v>0</v>
      </c>
      <c r="S33" s="19">
        <f t="shared" si="11"/>
        <v>0</v>
      </c>
      <c r="T33" s="19">
        <f t="shared" si="11"/>
        <v>0</v>
      </c>
      <c r="U33" s="19">
        <f t="shared" si="11"/>
        <v>0</v>
      </c>
      <c r="V33" s="19">
        <f t="shared" si="11"/>
        <v>0</v>
      </c>
      <c r="W33" s="19">
        <f t="shared" si="11"/>
        <v>0</v>
      </c>
      <c r="X33" s="19">
        <f t="shared" si="11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</v>
      </c>
      <c r="G61" s="49">
        <f t="shared" si="13"/>
        <v>0</v>
      </c>
      <c r="H61" s="49">
        <f t="shared" si="13"/>
        <v>0</v>
      </c>
      <c r="I61" s="49">
        <f t="shared" si="13"/>
        <v>0</v>
      </c>
      <c r="J61" s="49">
        <f t="shared" si="13"/>
        <v>0</v>
      </c>
      <c r="K61" s="49">
        <f t="shared" si="13"/>
        <v>0</v>
      </c>
      <c r="L61" s="49">
        <f t="shared" si="13"/>
        <v>0</v>
      </c>
      <c r="M61" s="49">
        <f t="shared" si="13"/>
        <v>0</v>
      </c>
      <c r="N61" s="49">
        <f t="shared" si="13"/>
        <v>0</v>
      </c>
      <c r="O61" s="49">
        <f t="shared" si="13"/>
        <v>0</v>
      </c>
      <c r="P61" s="49">
        <f t="shared" si="13"/>
        <v>0</v>
      </c>
      <c r="Q61" s="49">
        <f t="shared" si="13"/>
        <v>0</v>
      </c>
      <c r="R61" s="49">
        <f t="shared" si="13"/>
        <v>0</v>
      </c>
      <c r="S61" s="49">
        <f t="shared" si="13"/>
        <v>0</v>
      </c>
      <c r="T61" s="49">
        <f t="shared" si="13"/>
        <v>0</v>
      </c>
      <c r="U61" s="49">
        <f t="shared" si="13"/>
        <v>0</v>
      </c>
      <c r="V61" s="49">
        <f t="shared" si="13"/>
        <v>0</v>
      </c>
      <c r="W61" s="49">
        <f t="shared" si="13"/>
        <v>0</v>
      </c>
      <c r="X61" s="49">
        <f t="shared" si="13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7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231</v>
      </c>
      <c r="B1" s="4" t="s">
        <v>232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0</v>
      </c>
      <c r="D26" s="27">
        <f t="shared" si="9"/>
        <v>0</v>
      </c>
      <c r="E26" s="27">
        <f t="shared" si="9"/>
        <v>0</v>
      </c>
      <c r="F26" s="27">
        <f t="shared" si="9"/>
        <v>0</v>
      </c>
      <c r="G26" s="27">
        <f t="shared" si="9"/>
        <v>0</v>
      </c>
      <c r="H26" s="27">
        <f t="shared" si="9"/>
        <v>0</v>
      </c>
      <c r="I26" s="27">
        <f t="shared" si="9"/>
        <v>0</v>
      </c>
      <c r="J26" s="27">
        <f t="shared" si="9"/>
        <v>0</v>
      </c>
      <c r="K26" s="27">
        <f t="shared" si="9"/>
        <v>0</v>
      </c>
      <c r="L26" s="27">
        <f t="shared" si="9"/>
        <v>0</v>
      </c>
      <c r="M26" s="27">
        <f t="shared" si="9"/>
        <v>0</v>
      </c>
      <c r="N26" s="27">
        <f t="shared" si="9"/>
        <v>0</v>
      </c>
      <c r="O26" s="27">
        <f t="shared" si="9"/>
        <v>0</v>
      </c>
      <c r="P26" s="27">
        <f t="shared" si="9"/>
        <v>0</v>
      </c>
      <c r="Q26" s="27">
        <f t="shared" si="9"/>
        <v>0</v>
      </c>
      <c r="R26" s="27">
        <f t="shared" si="9"/>
        <v>0</v>
      </c>
      <c r="S26" s="27">
        <f t="shared" si="9"/>
        <v>0</v>
      </c>
      <c r="T26" s="27">
        <f t="shared" si="9"/>
        <v>0</v>
      </c>
      <c r="U26" s="27">
        <f t="shared" si="9"/>
        <v>0</v>
      </c>
      <c r="V26" s="27">
        <f t="shared" si="9"/>
        <v>0</v>
      </c>
      <c r="W26" s="27">
        <f t="shared" si="9"/>
        <v>0</v>
      </c>
      <c r="X26" s="27">
        <f t="shared" si="9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0</v>
      </c>
      <c r="D33" s="19">
        <f t="shared" si="11"/>
        <v>0</v>
      </c>
      <c r="E33" s="19">
        <f t="shared" si="11"/>
        <v>0</v>
      </c>
      <c r="F33" s="19">
        <f t="shared" si="11"/>
        <v>0</v>
      </c>
      <c r="G33" s="19">
        <f t="shared" si="11"/>
        <v>0</v>
      </c>
      <c r="H33" s="19">
        <f t="shared" si="11"/>
        <v>0</v>
      </c>
      <c r="I33" s="19">
        <f t="shared" si="11"/>
        <v>0</v>
      </c>
      <c r="J33" s="19">
        <f t="shared" si="11"/>
        <v>0</v>
      </c>
      <c r="K33" s="19">
        <f t="shared" si="11"/>
        <v>0</v>
      </c>
      <c r="L33" s="19">
        <f t="shared" si="11"/>
        <v>0</v>
      </c>
      <c r="M33" s="19">
        <f t="shared" si="11"/>
        <v>0</v>
      </c>
      <c r="N33" s="19">
        <f t="shared" si="11"/>
        <v>0</v>
      </c>
      <c r="O33" s="19">
        <f t="shared" si="11"/>
        <v>0</v>
      </c>
      <c r="P33" s="19">
        <f t="shared" si="11"/>
        <v>0</v>
      </c>
      <c r="Q33" s="19">
        <f t="shared" si="11"/>
        <v>0</v>
      </c>
      <c r="R33" s="19">
        <f t="shared" si="11"/>
        <v>0</v>
      </c>
      <c r="S33" s="19">
        <f t="shared" si="11"/>
        <v>0</v>
      </c>
      <c r="T33" s="19">
        <f t="shared" si="11"/>
        <v>0</v>
      </c>
      <c r="U33" s="19">
        <f t="shared" si="11"/>
        <v>0</v>
      </c>
      <c r="V33" s="19">
        <f t="shared" si="11"/>
        <v>0</v>
      </c>
      <c r="W33" s="19">
        <f t="shared" si="11"/>
        <v>0</v>
      </c>
      <c r="X33" s="19">
        <f t="shared" si="11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</v>
      </c>
      <c r="G61" s="49">
        <f t="shared" si="13"/>
        <v>0</v>
      </c>
      <c r="H61" s="49">
        <f t="shared" si="13"/>
        <v>0</v>
      </c>
      <c r="I61" s="49">
        <f t="shared" si="13"/>
        <v>0</v>
      </c>
      <c r="J61" s="49">
        <f t="shared" si="13"/>
        <v>0</v>
      </c>
      <c r="K61" s="49">
        <f t="shared" si="13"/>
        <v>0</v>
      </c>
      <c r="L61" s="49">
        <f t="shared" si="13"/>
        <v>0</v>
      </c>
      <c r="M61" s="49">
        <f t="shared" si="13"/>
        <v>0</v>
      </c>
      <c r="N61" s="49">
        <f t="shared" si="13"/>
        <v>0</v>
      </c>
      <c r="O61" s="49">
        <f t="shared" si="13"/>
        <v>0</v>
      </c>
      <c r="P61" s="49">
        <f t="shared" si="13"/>
        <v>0</v>
      </c>
      <c r="Q61" s="49">
        <f t="shared" si="13"/>
        <v>0</v>
      </c>
      <c r="R61" s="49">
        <f t="shared" si="13"/>
        <v>0</v>
      </c>
      <c r="S61" s="49">
        <f t="shared" si="13"/>
        <v>0</v>
      </c>
      <c r="T61" s="49">
        <f t="shared" si="13"/>
        <v>0</v>
      </c>
      <c r="U61" s="49">
        <f t="shared" si="13"/>
        <v>0</v>
      </c>
      <c r="V61" s="49">
        <f t="shared" si="13"/>
        <v>0</v>
      </c>
      <c r="W61" s="49">
        <f t="shared" si="13"/>
        <v>0</v>
      </c>
      <c r="X61" s="49">
        <f t="shared" si="13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0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160</v>
      </c>
      <c r="B1" s="4" t="s">
        <v>170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2.0492503200000001</v>
      </c>
      <c r="U2" s="21">
        <f t="shared" si="0"/>
        <v>2.1380813999999999</v>
      </c>
      <c r="V2" s="21">
        <f t="shared" si="0"/>
        <v>2.7873752399999998</v>
      </c>
      <c r="W2" s="21">
        <f t="shared" si="0"/>
        <v>1.1390651999999999</v>
      </c>
      <c r="X2" s="21">
        <f t="shared" si="0"/>
        <v>2.6201167199999995</v>
      </c>
    </row>
    <row r="3" spans="1:24" ht="11.25" customHeight="1" x14ac:dyDescent="0.2">
      <c r="A3" s="22" t="s">
        <v>2</v>
      </c>
      <c r="B3" s="23" t="s">
        <v>3</v>
      </c>
      <c r="C3" s="24">
        <f t="shared" ref="C3:V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ref="W3:X3" si="2">SUM(W4,W8,W11)</f>
        <v>0</v>
      </c>
      <c r="X3" s="24">
        <f t="shared" si="2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V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ref="W4:X4" si="4">SUM(W5:W7)</f>
        <v>0</v>
      </c>
      <c r="X4" s="19">
        <f t="shared" si="4"/>
        <v>0</v>
      </c>
    </row>
    <row r="5" spans="1:24" ht="11.25" customHeight="1" x14ac:dyDescent="0.2">
      <c r="A5" s="28" t="s">
        <v>4</v>
      </c>
      <c r="B5" s="7" t="s">
        <v>5</v>
      </c>
      <c r="C5" s="8">
        <f>FC_TRA_DNAVI_DCS_E!C5+FC_TRA_DNAVI_IWW_E!C5</f>
        <v>0</v>
      </c>
      <c r="D5" s="8">
        <f>FC_TRA_DNAVI_DCS_E!D5+FC_TRA_DNAVI_IWW_E!D5</f>
        <v>0</v>
      </c>
      <c r="E5" s="8">
        <f>FC_TRA_DNAVI_DCS_E!E5+FC_TRA_DNAVI_IWW_E!E5</f>
        <v>0</v>
      </c>
      <c r="F5" s="8">
        <f>FC_TRA_DNAVI_DCS_E!F5+FC_TRA_DNAVI_IWW_E!F5</f>
        <v>0</v>
      </c>
      <c r="G5" s="8">
        <f>FC_TRA_DNAVI_DCS_E!G5+FC_TRA_DNAVI_IWW_E!G5</f>
        <v>0</v>
      </c>
      <c r="H5" s="8">
        <f>FC_TRA_DNAVI_DCS_E!H5+FC_TRA_DNAVI_IWW_E!H5</f>
        <v>0</v>
      </c>
      <c r="I5" s="8">
        <f>FC_TRA_DNAVI_DCS_E!I5+FC_TRA_DNAVI_IWW_E!I5</f>
        <v>0</v>
      </c>
      <c r="J5" s="8">
        <f>FC_TRA_DNAVI_DCS_E!J5+FC_TRA_DNAVI_IWW_E!J5</f>
        <v>0</v>
      </c>
      <c r="K5" s="8">
        <f>FC_TRA_DNAVI_DCS_E!K5+FC_TRA_DNAVI_IWW_E!K5</f>
        <v>0</v>
      </c>
      <c r="L5" s="8">
        <f>FC_TRA_DNAVI_DCS_E!L5+FC_TRA_DNAVI_IWW_E!L5</f>
        <v>0</v>
      </c>
      <c r="M5" s="8">
        <f>FC_TRA_DNAVI_DCS_E!M5+FC_TRA_DNAVI_IWW_E!M5</f>
        <v>0</v>
      </c>
      <c r="N5" s="8">
        <f>FC_TRA_DNAVI_DCS_E!N5+FC_TRA_DNAVI_IWW_E!N5</f>
        <v>0</v>
      </c>
      <c r="O5" s="8">
        <f>FC_TRA_DNAVI_DCS_E!O5+FC_TRA_DNAVI_IWW_E!O5</f>
        <v>0</v>
      </c>
      <c r="P5" s="8">
        <f>FC_TRA_DNAVI_DCS_E!P5+FC_TRA_DNAVI_IWW_E!P5</f>
        <v>0</v>
      </c>
      <c r="Q5" s="8">
        <f>FC_TRA_DNAVI_DCS_E!Q5+FC_TRA_DNAVI_IWW_E!Q5</f>
        <v>0</v>
      </c>
      <c r="R5" s="8">
        <f>FC_TRA_DNAVI_DCS_E!R5+FC_TRA_DNAVI_IWW_E!R5</f>
        <v>0</v>
      </c>
      <c r="S5" s="8">
        <f>FC_TRA_DNAVI_DCS_E!S5+FC_TRA_DNAVI_IWW_E!S5</f>
        <v>0</v>
      </c>
      <c r="T5" s="8">
        <f>FC_TRA_DNAVI_DCS_E!T5+FC_TRA_DNAVI_IWW_E!T5</f>
        <v>0</v>
      </c>
      <c r="U5" s="8">
        <f>FC_TRA_DNAVI_DCS_E!U5+FC_TRA_DNAVI_IWW_E!U5</f>
        <v>0</v>
      </c>
      <c r="V5" s="8">
        <f>FC_TRA_DNAVI_DCS_E!V5+FC_TRA_DNAVI_IWW_E!V5</f>
        <v>0</v>
      </c>
      <c r="W5" s="8">
        <f>FC_TRA_DNAVI_DCS_E!W5+FC_TRA_DNAVI_IWW_E!W5</f>
        <v>0</v>
      </c>
      <c r="X5" s="8">
        <f>FC_TRA_DNAVI_DCS_E!X5+FC_TRA_DNAVI_IWW_E!X5</f>
        <v>0</v>
      </c>
    </row>
    <row r="6" spans="1:24" ht="11.25" customHeight="1" x14ac:dyDescent="0.2">
      <c r="A6" s="28" t="s">
        <v>6</v>
      </c>
      <c r="B6" s="7" t="s">
        <v>7</v>
      </c>
      <c r="C6" s="8">
        <f>FC_TRA_DNAVI_DCS_E!C6+FC_TRA_DNAVI_IWW_E!C6</f>
        <v>0</v>
      </c>
      <c r="D6" s="8">
        <f>FC_TRA_DNAVI_DCS_E!D6+FC_TRA_DNAVI_IWW_E!D6</f>
        <v>0</v>
      </c>
      <c r="E6" s="8">
        <f>FC_TRA_DNAVI_DCS_E!E6+FC_TRA_DNAVI_IWW_E!E6</f>
        <v>0</v>
      </c>
      <c r="F6" s="8">
        <f>FC_TRA_DNAVI_DCS_E!F6+FC_TRA_DNAVI_IWW_E!F6</f>
        <v>0</v>
      </c>
      <c r="G6" s="8">
        <f>FC_TRA_DNAVI_DCS_E!G6+FC_TRA_DNAVI_IWW_E!G6</f>
        <v>0</v>
      </c>
      <c r="H6" s="8">
        <f>FC_TRA_DNAVI_DCS_E!H6+FC_TRA_DNAVI_IWW_E!H6</f>
        <v>0</v>
      </c>
      <c r="I6" s="8">
        <f>FC_TRA_DNAVI_DCS_E!I6+FC_TRA_DNAVI_IWW_E!I6</f>
        <v>0</v>
      </c>
      <c r="J6" s="8">
        <f>FC_TRA_DNAVI_DCS_E!J6+FC_TRA_DNAVI_IWW_E!J6</f>
        <v>0</v>
      </c>
      <c r="K6" s="8">
        <f>FC_TRA_DNAVI_DCS_E!K6+FC_TRA_DNAVI_IWW_E!K6</f>
        <v>0</v>
      </c>
      <c r="L6" s="8">
        <f>FC_TRA_DNAVI_DCS_E!L6+FC_TRA_DNAVI_IWW_E!L6</f>
        <v>0</v>
      </c>
      <c r="M6" s="8">
        <f>FC_TRA_DNAVI_DCS_E!M6+FC_TRA_DNAVI_IWW_E!M6</f>
        <v>0</v>
      </c>
      <c r="N6" s="8">
        <f>FC_TRA_DNAVI_DCS_E!N6+FC_TRA_DNAVI_IWW_E!N6</f>
        <v>0</v>
      </c>
      <c r="O6" s="8">
        <f>FC_TRA_DNAVI_DCS_E!O6+FC_TRA_DNAVI_IWW_E!O6</f>
        <v>0</v>
      </c>
      <c r="P6" s="8">
        <f>FC_TRA_DNAVI_DCS_E!P6+FC_TRA_DNAVI_IWW_E!P6</f>
        <v>0</v>
      </c>
      <c r="Q6" s="8">
        <f>FC_TRA_DNAVI_DCS_E!Q6+FC_TRA_DNAVI_IWW_E!Q6</f>
        <v>0</v>
      </c>
      <c r="R6" s="8">
        <f>FC_TRA_DNAVI_DCS_E!R6+FC_TRA_DNAVI_IWW_E!R6</f>
        <v>0</v>
      </c>
      <c r="S6" s="8">
        <f>FC_TRA_DNAVI_DCS_E!S6+FC_TRA_DNAVI_IWW_E!S6</f>
        <v>0</v>
      </c>
      <c r="T6" s="8">
        <f>FC_TRA_DNAVI_DCS_E!T6+FC_TRA_DNAVI_IWW_E!T6</f>
        <v>0</v>
      </c>
      <c r="U6" s="8">
        <f>FC_TRA_DNAVI_DCS_E!U6+FC_TRA_DNAVI_IWW_E!U6</f>
        <v>0</v>
      </c>
      <c r="V6" s="8">
        <f>FC_TRA_DNAVI_DCS_E!V6+FC_TRA_DNAVI_IWW_E!V6</f>
        <v>0</v>
      </c>
      <c r="W6" s="8">
        <f>FC_TRA_DNAVI_DCS_E!W6+FC_TRA_DNAVI_IWW_E!W6</f>
        <v>0</v>
      </c>
      <c r="X6" s="8">
        <f>FC_TRA_DNAVI_DCS_E!X6+FC_TRA_DNAVI_IWW_E!X6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FC_TRA_DNAVI_DCS_E!C7+FC_TRA_DNAVI_IWW_E!C7</f>
        <v>0</v>
      </c>
      <c r="D7" s="8">
        <f>FC_TRA_DNAVI_DCS_E!D7+FC_TRA_DNAVI_IWW_E!D7</f>
        <v>0</v>
      </c>
      <c r="E7" s="8">
        <f>FC_TRA_DNAVI_DCS_E!E7+FC_TRA_DNAVI_IWW_E!E7</f>
        <v>0</v>
      </c>
      <c r="F7" s="8">
        <f>FC_TRA_DNAVI_DCS_E!F7+FC_TRA_DNAVI_IWW_E!F7</f>
        <v>0</v>
      </c>
      <c r="G7" s="8">
        <f>FC_TRA_DNAVI_DCS_E!G7+FC_TRA_DNAVI_IWW_E!G7</f>
        <v>0</v>
      </c>
      <c r="H7" s="8">
        <f>FC_TRA_DNAVI_DCS_E!H7+FC_TRA_DNAVI_IWW_E!H7</f>
        <v>0</v>
      </c>
      <c r="I7" s="8">
        <f>FC_TRA_DNAVI_DCS_E!I7+FC_TRA_DNAVI_IWW_E!I7</f>
        <v>0</v>
      </c>
      <c r="J7" s="8">
        <f>FC_TRA_DNAVI_DCS_E!J7+FC_TRA_DNAVI_IWW_E!J7</f>
        <v>0</v>
      </c>
      <c r="K7" s="8">
        <f>FC_TRA_DNAVI_DCS_E!K7+FC_TRA_DNAVI_IWW_E!K7</f>
        <v>0</v>
      </c>
      <c r="L7" s="8">
        <f>FC_TRA_DNAVI_DCS_E!L7+FC_TRA_DNAVI_IWW_E!L7</f>
        <v>0</v>
      </c>
      <c r="M7" s="8">
        <f>FC_TRA_DNAVI_DCS_E!M7+FC_TRA_DNAVI_IWW_E!M7</f>
        <v>0</v>
      </c>
      <c r="N7" s="8">
        <f>FC_TRA_DNAVI_DCS_E!N7+FC_TRA_DNAVI_IWW_E!N7</f>
        <v>0</v>
      </c>
      <c r="O7" s="8">
        <f>FC_TRA_DNAVI_DCS_E!O7+FC_TRA_DNAVI_IWW_E!O7</f>
        <v>0</v>
      </c>
      <c r="P7" s="8">
        <f>FC_TRA_DNAVI_DCS_E!P7+FC_TRA_DNAVI_IWW_E!P7</f>
        <v>0</v>
      </c>
      <c r="Q7" s="8">
        <f>FC_TRA_DNAVI_DCS_E!Q7+FC_TRA_DNAVI_IWW_E!Q7</f>
        <v>0</v>
      </c>
      <c r="R7" s="8">
        <f>FC_TRA_DNAVI_DCS_E!R7+FC_TRA_DNAVI_IWW_E!R7</f>
        <v>0</v>
      </c>
      <c r="S7" s="8">
        <f>FC_TRA_DNAVI_DCS_E!S7+FC_TRA_DNAVI_IWW_E!S7</f>
        <v>0</v>
      </c>
      <c r="T7" s="8">
        <f>FC_TRA_DNAVI_DCS_E!T7+FC_TRA_DNAVI_IWW_E!T7</f>
        <v>0</v>
      </c>
      <c r="U7" s="8">
        <f>FC_TRA_DNAVI_DCS_E!U7+FC_TRA_DNAVI_IWW_E!U7</f>
        <v>0</v>
      </c>
      <c r="V7" s="8">
        <f>FC_TRA_DNAVI_DCS_E!V7+FC_TRA_DNAVI_IWW_E!V7</f>
        <v>0</v>
      </c>
      <c r="W7" s="8">
        <f>FC_TRA_DNAVI_DCS_E!W7+FC_TRA_DNAVI_IWW_E!W7</f>
        <v>0</v>
      </c>
      <c r="X7" s="8">
        <f>FC_TRA_DNAVI_DCS_E!X7+FC_TRA_DNAVI_IWW_E!X7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V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ref="W8:X8" si="6">SUM(W9:W10)</f>
        <v>0</v>
      </c>
      <c r="X8" s="19">
        <f t="shared" si="6"/>
        <v>0</v>
      </c>
    </row>
    <row r="9" spans="1:24" ht="11.25" customHeight="1" x14ac:dyDescent="0.2">
      <c r="A9" s="28" t="s">
        <v>10</v>
      </c>
      <c r="B9" s="7" t="s">
        <v>11</v>
      </c>
      <c r="C9" s="8">
        <f>FC_TRA_DNAVI_DCS_E!C9+FC_TRA_DNAVI_IWW_E!C9</f>
        <v>0</v>
      </c>
      <c r="D9" s="8">
        <f>FC_TRA_DNAVI_DCS_E!D9+FC_TRA_DNAVI_IWW_E!D9</f>
        <v>0</v>
      </c>
      <c r="E9" s="8">
        <f>FC_TRA_DNAVI_DCS_E!E9+FC_TRA_DNAVI_IWW_E!E9</f>
        <v>0</v>
      </c>
      <c r="F9" s="8">
        <f>FC_TRA_DNAVI_DCS_E!F9+FC_TRA_DNAVI_IWW_E!F9</f>
        <v>0</v>
      </c>
      <c r="G9" s="8">
        <f>FC_TRA_DNAVI_DCS_E!G9+FC_TRA_DNAVI_IWW_E!G9</f>
        <v>0</v>
      </c>
      <c r="H9" s="8">
        <f>FC_TRA_DNAVI_DCS_E!H9+FC_TRA_DNAVI_IWW_E!H9</f>
        <v>0</v>
      </c>
      <c r="I9" s="8">
        <f>FC_TRA_DNAVI_DCS_E!I9+FC_TRA_DNAVI_IWW_E!I9</f>
        <v>0</v>
      </c>
      <c r="J9" s="8">
        <f>FC_TRA_DNAVI_DCS_E!J9+FC_TRA_DNAVI_IWW_E!J9</f>
        <v>0</v>
      </c>
      <c r="K9" s="8">
        <f>FC_TRA_DNAVI_DCS_E!K9+FC_TRA_DNAVI_IWW_E!K9</f>
        <v>0</v>
      </c>
      <c r="L9" s="8">
        <f>FC_TRA_DNAVI_DCS_E!L9+FC_TRA_DNAVI_IWW_E!L9</f>
        <v>0</v>
      </c>
      <c r="M9" s="8">
        <f>FC_TRA_DNAVI_DCS_E!M9+FC_TRA_DNAVI_IWW_E!M9</f>
        <v>0</v>
      </c>
      <c r="N9" s="8">
        <f>FC_TRA_DNAVI_DCS_E!N9+FC_TRA_DNAVI_IWW_E!N9</f>
        <v>0</v>
      </c>
      <c r="O9" s="8">
        <f>FC_TRA_DNAVI_DCS_E!O9+FC_TRA_DNAVI_IWW_E!O9</f>
        <v>0</v>
      </c>
      <c r="P9" s="8">
        <f>FC_TRA_DNAVI_DCS_E!P9+FC_TRA_DNAVI_IWW_E!P9</f>
        <v>0</v>
      </c>
      <c r="Q9" s="8">
        <f>FC_TRA_DNAVI_DCS_E!Q9+FC_TRA_DNAVI_IWW_E!Q9</f>
        <v>0</v>
      </c>
      <c r="R9" s="8">
        <f>FC_TRA_DNAVI_DCS_E!R9+FC_TRA_DNAVI_IWW_E!R9</f>
        <v>0</v>
      </c>
      <c r="S9" s="8">
        <f>FC_TRA_DNAVI_DCS_E!S9+FC_TRA_DNAVI_IWW_E!S9</f>
        <v>0</v>
      </c>
      <c r="T9" s="8">
        <f>FC_TRA_DNAVI_DCS_E!T9+FC_TRA_DNAVI_IWW_E!T9</f>
        <v>0</v>
      </c>
      <c r="U9" s="8">
        <f>FC_TRA_DNAVI_DCS_E!U9+FC_TRA_DNAVI_IWW_E!U9</f>
        <v>0</v>
      </c>
      <c r="V9" s="8">
        <f>FC_TRA_DNAVI_DCS_E!V9+FC_TRA_DNAVI_IWW_E!V9</f>
        <v>0</v>
      </c>
      <c r="W9" s="8">
        <f>FC_TRA_DNAVI_DCS_E!W9+FC_TRA_DNAVI_IWW_E!W9</f>
        <v>0</v>
      </c>
      <c r="X9" s="8">
        <f>FC_TRA_DNAVI_DCS_E!X9+FC_TRA_DNAVI_IWW_E!X9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FC_TRA_DNAVI_DCS_E!C10+FC_TRA_DNAVI_IWW_E!C10</f>
        <v>0</v>
      </c>
      <c r="D10" s="8">
        <f>FC_TRA_DNAVI_DCS_E!D10+FC_TRA_DNAVI_IWW_E!D10</f>
        <v>0</v>
      </c>
      <c r="E10" s="8">
        <f>FC_TRA_DNAVI_DCS_E!E10+FC_TRA_DNAVI_IWW_E!E10</f>
        <v>0</v>
      </c>
      <c r="F10" s="8">
        <f>FC_TRA_DNAVI_DCS_E!F10+FC_TRA_DNAVI_IWW_E!F10</f>
        <v>0</v>
      </c>
      <c r="G10" s="8">
        <f>FC_TRA_DNAVI_DCS_E!G10+FC_TRA_DNAVI_IWW_E!G10</f>
        <v>0</v>
      </c>
      <c r="H10" s="8">
        <f>FC_TRA_DNAVI_DCS_E!H10+FC_TRA_DNAVI_IWW_E!H10</f>
        <v>0</v>
      </c>
      <c r="I10" s="8">
        <f>FC_TRA_DNAVI_DCS_E!I10+FC_TRA_DNAVI_IWW_E!I10</f>
        <v>0</v>
      </c>
      <c r="J10" s="8">
        <f>FC_TRA_DNAVI_DCS_E!J10+FC_TRA_DNAVI_IWW_E!J10</f>
        <v>0</v>
      </c>
      <c r="K10" s="8">
        <f>FC_TRA_DNAVI_DCS_E!K10+FC_TRA_DNAVI_IWW_E!K10</f>
        <v>0</v>
      </c>
      <c r="L10" s="8">
        <f>FC_TRA_DNAVI_DCS_E!L10+FC_TRA_DNAVI_IWW_E!L10</f>
        <v>0</v>
      </c>
      <c r="M10" s="8">
        <f>FC_TRA_DNAVI_DCS_E!M10+FC_TRA_DNAVI_IWW_E!M10</f>
        <v>0</v>
      </c>
      <c r="N10" s="8">
        <f>FC_TRA_DNAVI_DCS_E!N10+FC_TRA_DNAVI_IWW_E!N10</f>
        <v>0</v>
      </c>
      <c r="O10" s="8">
        <f>FC_TRA_DNAVI_DCS_E!O10+FC_TRA_DNAVI_IWW_E!O10</f>
        <v>0</v>
      </c>
      <c r="P10" s="8">
        <f>FC_TRA_DNAVI_DCS_E!P10+FC_TRA_DNAVI_IWW_E!P10</f>
        <v>0</v>
      </c>
      <c r="Q10" s="8">
        <f>FC_TRA_DNAVI_DCS_E!Q10+FC_TRA_DNAVI_IWW_E!Q10</f>
        <v>0</v>
      </c>
      <c r="R10" s="8">
        <f>FC_TRA_DNAVI_DCS_E!R10+FC_TRA_DNAVI_IWW_E!R10</f>
        <v>0</v>
      </c>
      <c r="S10" s="8">
        <f>FC_TRA_DNAVI_DCS_E!S10+FC_TRA_DNAVI_IWW_E!S10</f>
        <v>0</v>
      </c>
      <c r="T10" s="8">
        <f>FC_TRA_DNAVI_DCS_E!T10+FC_TRA_DNAVI_IWW_E!T10</f>
        <v>0</v>
      </c>
      <c r="U10" s="8">
        <f>FC_TRA_DNAVI_DCS_E!U10+FC_TRA_DNAVI_IWW_E!U10</f>
        <v>0</v>
      </c>
      <c r="V10" s="8">
        <f>FC_TRA_DNAVI_DCS_E!V10+FC_TRA_DNAVI_IWW_E!V10</f>
        <v>0</v>
      </c>
      <c r="W10" s="8">
        <f>FC_TRA_DNAVI_DCS_E!W10+FC_TRA_DNAVI_IWW_E!W10</f>
        <v>0</v>
      </c>
      <c r="X10" s="8">
        <f>FC_TRA_DNAVI_DCS_E!X10+FC_TRA_DNAVI_IWW_E!X10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V11" si="7">SUM(C12:C16)</f>
        <v>0</v>
      </c>
      <c r="D11" s="19">
        <f t="shared" si="7"/>
        <v>0</v>
      </c>
      <c r="E11" s="19">
        <f t="shared" si="7"/>
        <v>0</v>
      </c>
      <c r="F11" s="19">
        <f t="shared" si="7"/>
        <v>0</v>
      </c>
      <c r="G11" s="19">
        <f t="shared" si="7"/>
        <v>0</v>
      </c>
      <c r="H11" s="19">
        <f t="shared" si="7"/>
        <v>0</v>
      </c>
      <c r="I11" s="19">
        <f t="shared" si="7"/>
        <v>0</v>
      </c>
      <c r="J11" s="19">
        <f t="shared" si="7"/>
        <v>0</v>
      </c>
      <c r="K11" s="19">
        <f t="shared" si="7"/>
        <v>0</v>
      </c>
      <c r="L11" s="19">
        <f t="shared" si="7"/>
        <v>0</v>
      </c>
      <c r="M11" s="19">
        <f t="shared" si="7"/>
        <v>0</v>
      </c>
      <c r="N11" s="19">
        <f t="shared" si="7"/>
        <v>0</v>
      </c>
      <c r="O11" s="19">
        <f t="shared" si="7"/>
        <v>0</v>
      </c>
      <c r="P11" s="19">
        <f t="shared" si="7"/>
        <v>0</v>
      </c>
      <c r="Q11" s="19">
        <f t="shared" si="7"/>
        <v>0</v>
      </c>
      <c r="R11" s="19">
        <f t="shared" si="7"/>
        <v>0</v>
      </c>
      <c r="S11" s="19">
        <f t="shared" si="7"/>
        <v>0</v>
      </c>
      <c r="T11" s="19">
        <f t="shared" si="7"/>
        <v>0</v>
      </c>
      <c r="U11" s="19">
        <f t="shared" si="7"/>
        <v>0</v>
      </c>
      <c r="V11" s="19">
        <f t="shared" si="7"/>
        <v>0</v>
      </c>
      <c r="W11" s="19">
        <f t="shared" ref="W11:X11" si="8">SUM(W12:W16)</f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f>FC_TRA_DNAVI_DCS_E!C12+FC_TRA_DNAVI_IWW_E!C12</f>
        <v>0</v>
      </c>
      <c r="D12" s="8">
        <f>FC_TRA_DNAVI_DCS_E!D12+FC_TRA_DNAVI_IWW_E!D12</f>
        <v>0</v>
      </c>
      <c r="E12" s="8">
        <f>FC_TRA_DNAVI_DCS_E!E12+FC_TRA_DNAVI_IWW_E!E12</f>
        <v>0</v>
      </c>
      <c r="F12" s="8">
        <f>FC_TRA_DNAVI_DCS_E!F12+FC_TRA_DNAVI_IWW_E!F12</f>
        <v>0</v>
      </c>
      <c r="G12" s="8">
        <f>FC_TRA_DNAVI_DCS_E!G12+FC_TRA_DNAVI_IWW_E!G12</f>
        <v>0</v>
      </c>
      <c r="H12" s="8">
        <f>FC_TRA_DNAVI_DCS_E!H12+FC_TRA_DNAVI_IWW_E!H12</f>
        <v>0</v>
      </c>
      <c r="I12" s="8">
        <f>FC_TRA_DNAVI_DCS_E!I12+FC_TRA_DNAVI_IWW_E!I12</f>
        <v>0</v>
      </c>
      <c r="J12" s="8">
        <f>FC_TRA_DNAVI_DCS_E!J12+FC_TRA_DNAVI_IWW_E!J12</f>
        <v>0</v>
      </c>
      <c r="K12" s="8">
        <f>FC_TRA_DNAVI_DCS_E!K12+FC_TRA_DNAVI_IWW_E!K12</f>
        <v>0</v>
      </c>
      <c r="L12" s="8">
        <f>FC_TRA_DNAVI_DCS_E!L12+FC_TRA_DNAVI_IWW_E!L12</f>
        <v>0</v>
      </c>
      <c r="M12" s="8">
        <f>FC_TRA_DNAVI_DCS_E!M12+FC_TRA_DNAVI_IWW_E!M12</f>
        <v>0</v>
      </c>
      <c r="N12" s="8">
        <f>FC_TRA_DNAVI_DCS_E!N12+FC_TRA_DNAVI_IWW_E!N12</f>
        <v>0</v>
      </c>
      <c r="O12" s="8">
        <f>FC_TRA_DNAVI_DCS_E!O12+FC_TRA_DNAVI_IWW_E!O12</f>
        <v>0</v>
      </c>
      <c r="P12" s="8">
        <f>FC_TRA_DNAVI_DCS_E!P12+FC_TRA_DNAVI_IWW_E!P12</f>
        <v>0</v>
      </c>
      <c r="Q12" s="8">
        <f>FC_TRA_DNAVI_DCS_E!Q12+FC_TRA_DNAVI_IWW_E!Q12</f>
        <v>0</v>
      </c>
      <c r="R12" s="8">
        <f>FC_TRA_DNAVI_DCS_E!R12+FC_TRA_DNAVI_IWW_E!R12</f>
        <v>0</v>
      </c>
      <c r="S12" s="8">
        <f>FC_TRA_DNAVI_DCS_E!S12+FC_TRA_DNAVI_IWW_E!S12</f>
        <v>0</v>
      </c>
      <c r="T12" s="8">
        <f>FC_TRA_DNAVI_DCS_E!T12+FC_TRA_DNAVI_IWW_E!T12</f>
        <v>0</v>
      </c>
      <c r="U12" s="8">
        <f>FC_TRA_DNAVI_DCS_E!U12+FC_TRA_DNAVI_IWW_E!U12</f>
        <v>0</v>
      </c>
      <c r="V12" s="8">
        <f>FC_TRA_DNAVI_DCS_E!V12+FC_TRA_DNAVI_IWW_E!V12</f>
        <v>0</v>
      </c>
      <c r="W12" s="8">
        <f>FC_TRA_DNAVI_DCS_E!W12+FC_TRA_DNAVI_IWW_E!W12</f>
        <v>0</v>
      </c>
      <c r="X12" s="8">
        <f>FC_TRA_DNAVI_DCS_E!X12+FC_TRA_DNAVI_IWW_E!X12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FC_TRA_DNAVI_DCS_E!C13+FC_TRA_DNAVI_IWW_E!C13</f>
        <v>0</v>
      </c>
      <c r="D13" s="8">
        <f>FC_TRA_DNAVI_DCS_E!D13+FC_TRA_DNAVI_IWW_E!D13</f>
        <v>0</v>
      </c>
      <c r="E13" s="8">
        <f>FC_TRA_DNAVI_DCS_E!E13+FC_TRA_DNAVI_IWW_E!E13</f>
        <v>0</v>
      </c>
      <c r="F13" s="8">
        <f>FC_TRA_DNAVI_DCS_E!F13+FC_TRA_DNAVI_IWW_E!F13</f>
        <v>0</v>
      </c>
      <c r="G13" s="8">
        <f>FC_TRA_DNAVI_DCS_E!G13+FC_TRA_DNAVI_IWW_E!G13</f>
        <v>0</v>
      </c>
      <c r="H13" s="8">
        <f>FC_TRA_DNAVI_DCS_E!H13+FC_TRA_DNAVI_IWW_E!H13</f>
        <v>0</v>
      </c>
      <c r="I13" s="8">
        <f>FC_TRA_DNAVI_DCS_E!I13+FC_TRA_DNAVI_IWW_E!I13</f>
        <v>0</v>
      </c>
      <c r="J13" s="8">
        <f>FC_TRA_DNAVI_DCS_E!J13+FC_TRA_DNAVI_IWW_E!J13</f>
        <v>0</v>
      </c>
      <c r="K13" s="8">
        <f>FC_TRA_DNAVI_DCS_E!K13+FC_TRA_DNAVI_IWW_E!K13</f>
        <v>0</v>
      </c>
      <c r="L13" s="8">
        <f>FC_TRA_DNAVI_DCS_E!L13+FC_TRA_DNAVI_IWW_E!L13</f>
        <v>0</v>
      </c>
      <c r="M13" s="8">
        <f>FC_TRA_DNAVI_DCS_E!M13+FC_TRA_DNAVI_IWW_E!M13</f>
        <v>0</v>
      </c>
      <c r="N13" s="8">
        <f>FC_TRA_DNAVI_DCS_E!N13+FC_TRA_DNAVI_IWW_E!N13</f>
        <v>0</v>
      </c>
      <c r="O13" s="8">
        <f>FC_TRA_DNAVI_DCS_E!O13+FC_TRA_DNAVI_IWW_E!O13</f>
        <v>0</v>
      </c>
      <c r="P13" s="8">
        <f>FC_TRA_DNAVI_DCS_E!P13+FC_TRA_DNAVI_IWW_E!P13</f>
        <v>0</v>
      </c>
      <c r="Q13" s="8">
        <f>FC_TRA_DNAVI_DCS_E!Q13+FC_TRA_DNAVI_IWW_E!Q13</f>
        <v>0</v>
      </c>
      <c r="R13" s="8">
        <f>FC_TRA_DNAVI_DCS_E!R13+FC_TRA_DNAVI_IWW_E!R13</f>
        <v>0</v>
      </c>
      <c r="S13" s="8">
        <f>FC_TRA_DNAVI_DCS_E!S13+FC_TRA_DNAVI_IWW_E!S13</f>
        <v>0</v>
      </c>
      <c r="T13" s="8">
        <f>FC_TRA_DNAVI_DCS_E!T13+FC_TRA_DNAVI_IWW_E!T13</f>
        <v>0</v>
      </c>
      <c r="U13" s="8">
        <f>FC_TRA_DNAVI_DCS_E!U13+FC_TRA_DNAVI_IWW_E!U13</f>
        <v>0</v>
      </c>
      <c r="V13" s="8">
        <f>FC_TRA_DNAVI_DCS_E!V13+FC_TRA_DNAVI_IWW_E!V13</f>
        <v>0</v>
      </c>
      <c r="W13" s="8">
        <f>FC_TRA_DNAVI_DCS_E!W13+FC_TRA_DNAVI_IWW_E!W13</f>
        <v>0</v>
      </c>
      <c r="X13" s="8">
        <f>FC_TRA_DNAVI_DCS_E!X13+FC_TRA_DNAVI_IWW_E!X13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FC_TRA_DNAVI_DCS_E!C14+FC_TRA_DNAVI_IWW_E!C14</f>
        <v>0</v>
      </c>
      <c r="D14" s="8">
        <f>FC_TRA_DNAVI_DCS_E!D14+FC_TRA_DNAVI_IWW_E!D14</f>
        <v>0</v>
      </c>
      <c r="E14" s="8">
        <f>FC_TRA_DNAVI_DCS_E!E14+FC_TRA_DNAVI_IWW_E!E14</f>
        <v>0</v>
      </c>
      <c r="F14" s="8">
        <f>FC_TRA_DNAVI_DCS_E!F14+FC_TRA_DNAVI_IWW_E!F14</f>
        <v>0</v>
      </c>
      <c r="G14" s="8">
        <f>FC_TRA_DNAVI_DCS_E!G14+FC_TRA_DNAVI_IWW_E!G14</f>
        <v>0</v>
      </c>
      <c r="H14" s="8">
        <f>FC_TRA_DNAVI_DCS_E!H14+FC_TRA_DNAVI_IWW_E!H14</f>
        <v>0</v>
      </c>
      <c r="I14" s="8">
        <f>FC_TRA_DNAVI_DCS_E!I14+FC_TRA_DNAVI_IWW_E!I14</f>
        <v>0</v>
      </c>
      <c r="J14" s="8">
        <f>FC_TRA_DNAVI_DCS_E!J14+FC_TRA_DNAVI_IWW_E!J14</f>
        <v>0</v>
      </c>
      <c r="K14" s="8">
        <f>FC_TRA_DNAVI_DCS_E!K14+FC_TRA_DNAVI_IWW_E!K14</f>
        <v>0</v>
      </c>
      <c r="L14" s="8">
        <f>FC_TRA_DNAVI_DCS_E!L14+FC_TRA_DNAVI_IWW_E!L14</f>
        <v>0</v>
      </c>
      <c r="M14" s="8">
        <f>FC_TRA_DNAVI_DCS_E!M14+FC_TRA_DNAVI_IWW_E!M14</f>
        <v>0</v>
      </c>
      <c r="N14" s="8">
        <f>FC_TRA_DNAVI_DCS_E!N14+FC_TRA_DNAVI_IWW_E!N14</f>
        <v>0</v>
      </c>
      <c r="O14" s="8">
        <f>FC_TRA_DNAVI_DCS_E!O14+FC_TRA_DNAVI_IWW_E!O14</f>
        <v>0</v>
      </c>
      <c r="P14" s="8">
        <f>FC_TRA_DNAVI_DCS_E!P14+FC_TRA_DNAVI_IWW_E!P14</f>
        <v>0</v>
      </c>
      <c r="Q14" s="8">
        <f>FC_TRA_DNAVI_DCS_E!Q14+FC_TRA_DNAVI_IWW_E!Q14</f>
        <v>0</v>
      </c>
      <c r="R14" s="8">
        <f>FC_TRA_DNAVI_DCS_E!R14+FC_TRA_DNAVI_IWW_E!R14</f>
        <v>0</v>
      </c>
      <c r="S14" s="8">
        <f>FC_TRA_DNAVI_DCS_E!S14+FC_TRA_DNAVI_IWW_E!S14</f>
        <v>0</v>
      </c>
      <c r="T14" s="8">
        <f>FC_TRA_DNAVI_DCS_E!T14+FC_TRA_DNAVI_IWW_E!T14</f>
        <v>0</v>
      </c>
      <c r="U14" s="8">
        <f>FC_TRA_DNAVI_DCS_E!U14+FC_TRA_DNAVI_IWW_E!U14</f>
        <v>0</v>
      </c>
      <c r="V14" s="8">
        <f>FC_TRA_DNAVI_DCS_E!V14+FC_TRA_DNAVI_IWW_E!V14</f>
        <v>0</v>
      </c>
      <c r="W14" s="8">
        <f>FC_TRA_DNAVI_DCS_E!W14+FC_TRA_DNAVI_IWW_E!W14</f>
        <v>0</v>
      </c>
      <c r="X14" s="8">
        <f>FC_TRA_DNAVI_DCS_E!X14+FC_TRA_DNAVI_IWW_E!X14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FC_TRA_DNAVI_DCS_E!C15+FC_TRA_DNAVI_IWW_E!C15</f>
        <v>0</v>
      </c>
      <c r="D15" s="8">
        <f>FC_TRA_DNAVI_DCS_E!D15+FC_TRA_DNAVI_IWW_E!D15</f>
        <v>0</v>
      </c>
      <c r="E15" s="8">
        <f>FC_TRA_DNAVI_DCS_E!E15+FC_TRA_DNAVI_IWW_E!E15</f>
        <v>0</v>
      </c>
      <c r="F15" s="8">
        <f>FC_TRA_DNAVI_DCS_E!F15+FC_TRA_DNAVI_IWW_E!F15</f>
        <v>0</v>
      </c>
      <c r="G15" s="8">
        <f>FC_TRA_DNAVI_DCS_E!G15+FC_TRA_DNAVI_IWW_E!G15</f>
        <v>0</v>
      </c>
      <c r="H15" s="8">
        <f>FC_TRA_DNAVI_DCS_E!H15+FC_TRA_DNAVI_IWW_E!H15</f>
        <v>0</v>
      </c>
      <c r="I15" s="8">
        <f>FC_TRA_DNAVI_DCS_E!I15+FC_TRA_DNAVI_IWW_E!I15</f>
        <v>0</v>
      </c>
      <c r="J15" s="8">
        <f>FC_TRA_DNAVI_DCS_E!J15+FC_TRA_DNAVI_IWW_E!J15</f>
        <v>0</v>
      </c>
      <c r="K15" s="8">
        <f>FC_TRA_DNAVI_DCS_E!K15+FC_TRA_DNAVI_IWW_E!K15</f>
        <v>0</v>
      </c>
      <c r="L15" s="8">
        <f>FC_TRA_DNAVI_DCS_E!L15+FC_TRA_DNAVI_IWW_E!L15</f>
        <v>0</v>
      </c>
      <c r="M15" s="8">
        <f>FC_TRA_DNAVI_DCS_E!M15+FC_TRA_DNAVI_IWW_E!M15</f>
        <v>0</v>
      </c>
      <c r="N15" s="8">
        <f>FC_TRA_DNAVI_DCS_E!N15+FC_TRA_DNAVI_IWW_E!N15</f>
        <v>0</v>
      </c>
      <c r="O15" s="8">
        <f>FC_TRA_DNAVI_DCS_E!O15+FC_TRA_DNAVI_IWW_E!O15</f>
        <v>0</v>
      </c>
      <c r="P15" s="8">
        <f>FC_TRA_DNAVI_DCS_E!P15+FC_TRA_DNAVI_IWW_E!P15</f>
        <v>0</v>
      </c>
      <c r="Q15" s="8">
        <f>FC_TRA_DNAVI_DCS_E!Q15+FC_TRA_DNAVI_IWW_E!Q15</f>
        <v>0</v>
      </c>
      <c r="R15" s="8">
        <f>FC_TRA_DNAVI_DCS_E!R15+FC_TRA_DNAVI_IWW_E!R15</f>
        <v>0</v>
      </c>
      <c r="S15" s="8">
        <f>FC_TRA_DNAVI_DCS_E!S15+FC_TRA_DNAVI_IWW_E!S15</f>
        <v>0</v>
      </c>
      <c r="T15" s="8">
        <f>FC_TRA_DNAVI_DCS_E!T15+FC_TRA_DNAVI_IWW_E!T15</f>
        <v>0</v>
      </c>
      <c r="U15" s="8">
        <f>FC_TRA_DNAVI_DCS_E!U15+FC_TRA_DNAVI_IWW_E!U15</f>
        <v>0</v>
      </c>
      <c r="V15" s="8">
        <f>FC_TRA_DNAVI_DCS_E!V15+FC_TRA_DNAVI_IWW_E!V15</f>
        <v>0</v>
      </c>
      <c r="W15" s="8">
        <f>FC_TRA_DNAVI_DCS_E!W15+FC_TRA_DNAVI_IWW_E!W15</f>
        <v>0</v>
      </c>
      <c r="X15" s="8">
        <f>FC_TRA_DNAVI_DCS_E!X15+FC_TRA_DNAVI_IWW_E!X15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FC_TRA_DNAVI_DCS_E!C16+FC_TRA_DNAVI_IWW_E!C16</f>
        <v>0</v>
      </c>
      <c r="D16" s="8">
        <f>FC_TRA_DNAVI_DCS_E!D16+FC_TRA_DNAVI_IWW_E!D16</f>
        <v>0</v>
      </c>
      <c r="E16" s="8">
        <f>FC_TRA_DNAVI_DCS_E!E16+FC_TRA_DNAVI_IWW_E!E16</f>
        <v>0</v>
      </c>
      <c r="F16" s="8">
        <f>FC_TRA_DNAVI_DCS_E!F16+FC_TRA_DNAVI_IWW_E!F16</f>
        <v>0</v>
      </c>
      <c r="G16" s="8">
        <f>FC_TRA_DNAVI_DCS_E!G16+FC_TRA_DNAVI_IWW_E!G16</f>
        <v>0</v>
      </c>
      <c r="H16" s="8">
        <f>FC_TRA_DNAVI_DCS_E!H16+FC_TRA_DNAVI_IWW_E!H16</f>
        <v>0</v>
      </c>
      <c r="I16" s="8">
        <f>FC_TRA_DNAVI_DCS_E!I16+FC_TRA_DNAVI_IWW_E!I16</f>
        <v>0</v>
      </c>
      <c r="J16" s="8">
        <f>FC_TRA_DNAVI_DCS_E!J16+FC_TRA_DNAVI_IWW_E!J16</f>
        <v>0</v>
      </c>
      <c r="K16" s="8">
        <f>FC_TRA_DNAVI_DCS_E!K16+FC_TRA_DNAVI_IWW_E!K16</f>
        <v>0</v>
      </c>
      <c r="L16" s="8">
        <f>FC_TRA_DNAVI_DCS_E!L16+FC_TRA_DNAVI_IWW_E!L16</f>
        <v>0</v>
      </c>
      <c r="M16" s="8">
        <f>FC_TRA_DNAVI_DCS_E!M16+FC_TRA_DNAVI_IWW_E!M16</f>
        <v>0</v>
      </c>
      <c r="N16" s="8">
        <f>FC_TRA_DNAVI_DCS_E!N16+FC_TRA_DNAVI_IWW_E!N16</f>
        <v>0</v>
      </c>
      <c r="O16" s="8">
        <f>FC_TRA_DNAVI_DCS_E!O16+FC_TRA_DNAVI_IWW_E!O16</f>
        <v>0</v>
      </c>
      <c r="P16" s="8">
        <f>FC_TRA_DNAVI_DCS_E!P16+FC_TRA_DNAVI_IWW_E!P16</f>
        <v>0</v>
      </c>
      <c r="Q16" s="8">
        <f>FC_TRA_DNAVI_DCS_E!Q16+FC_TRA_DNAVI_IWW_E!Q16</f>
        <v>0</v>
      </c>
      <c r="R16" s="8">
        <f>FC_TRA_DNAVI_DCS_E!R16+FC_TRA_DNAVI_IWW_E!R16</f>
        <v>0</v>
      </c>
      <c r="S16" s="8">
        <f>FC_TRA_DNAVI_DCS_E!S16+FC_TRA_DNAVI_IWW_E!S16</f>
        <v>0</v>
      </c>
      <c r="T16" s="8">
        <f>FC_TRA_DNAVI_DCS_E!T16+FC_TRA_DNAVI_IWW_E!T16</f>
        <v>0</v>
      </c>
      <c r="U16" s="8">
        <f>FC_TRA_DNAVI_DCS_E!U16+FC_TRA_DNAVI_IWW_E!U16</f>
        <v>0</v>
      </c>
      <c r="V16" s="8">
        <f>FC_TRA_DNAVI_DCS_E!V16+FC_TRA_DNAVI_IWW_E!V16</f>
        <v>0</v>
      </c>
      <c r="W16" s="8">
        <f>FC_TRA_DNAVI_DCS_E!W16+FC_TRA_DNAVI_IWW_E!W16</f>
        <v>0</v>
      </c>
      <c r="X16" s="8">
        <f>FC_TRA_DNAVI_DCS_E!X16+FC_TRA_DNAVI_IWW_E!X16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V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ref="W17:X17" si="10">SUM(W18:W21)</f>
        <v>0</v>
      </c>
      <c r="X17" s="27">
        <f t="shared" si="10"/>
        <v>0</v>
      </c>
    </row>
    <row r="18" spans="1:24" ht="11.25" customHeight="1" x14ac:dyDescent="0.2">
      <c r="A18" s="29" t="s">
        <v>26</v>
      </c>
      <c r="B18" s="7" t="s">
        <v>27</v>
      </c>
      <c r="C18" s="8">
        <f>FC_TRA_DNAVI_DCS_E!C18+FC_TRA_DNAVI_IWW_E!C18</f>
        <v>0</v>
      </c>
      <c r="D18" s="8">
        <f>FC_TRA_DNAVI_DCS_E!D18+FC_TRA_DNAVI_IWW_E!D18</f>
        <v>0</v>
      </c>
      <c r="E18" s="8">
        <f>FC_TRA_DNAVI_DCS_E!E18+FC_TRA_DNAVI_IWW_E!E18</f>
        <v>0</v>
      </c>
      <c r="F18" s="8">
        <f>FC_TRA_DNAVI_DCS_E!F18+FC_TRA_DNAVI_IWW_E!F18</f>
        <v>0</v>
      </c>
      <c r="G18" s="8">
        <f>FC_TRA_DNAVI_DCS_E!G18+FC_TRA_DNAVI_IWW_E!G18</f>
        <v>0</v>
      </c>
      <c r="H18" s="8">
        <f>FC_TRA_DNAVI_DCS_E!H18+FC_TRA_DNAVI_IWW_E!H18</f>
        <v>0</v>
      </c>
      <c r="I18" s="8">
        <f>FC_TRA_DNAVI_DCS_E!I18+FC_TRA_DNAVI_IWW_E!I18</f>
        <v>0</v>
      </c>
      <c r="J18" s="8">
        <f>FC_TRA_DNAVI_DCS_E!J18+FC_TRA_DNAVI_IWW_E!J18</f>
        <v>0</v>
      </c>
      <c r="K18" s="8">
        <f>FC_TRA_DNAVI_DCS_E!K18+FC_TRA_DNAVI_IWW_E!K18</f>
        <v>0</v>
      </c>
      <c r="L18" s="8">
        <f>FC_TRA_DNAVI_DCS_E!L18+FC_TRA_DNAVI_IWW_E!L18</f>
        <v>0</v>
      </c>
      <c r="M18" s="8">
        <f>FC_TRA_DNAVI_DCS_E!M18+FC_TRA_DNAVI_IWW_E!M18</f>
        <v>0</v>
      </c>
      <c r="N18" s="8">
        <f>FC_TRA_DNAVI_DCS_E!N18+FC_TRA_DNAVI_IWW_E!N18</f>
        <v>0</v>
      </c>
      <c r="O18" s="8">
        <f>FC_TRA_DNAVI_DCS_E!O18+FC_TRA_DNAVI_IWW_E!O18</f>
        <v>0</v>
      </c>
      <c r="P18" s="8">
        <f>FC_TRA_DNAVI_DCS_E!P18+FC_TRA_DNAVI_IWW_E!P18</f>
        <v>0</v>
      </c>
      <c r="Q18" s="8">
        <f>FC_TRA_DNAVI_DCS_E!Q18+FC_TRA_DNAVI_IWW_E!Q18</f>
        <v>0</v>
      </c>
      <c r="R18" s="8">
        <f>FC_TRA_DNAVI_DCS_E!R18+FC_TRA_DNAVI_IWW_E!R18</f>
        <v>0</v>
      </c>
      <c r="S18" s="8">
        <f>FC_TRA_DNAVI_DCS_E!S18+FC_TRA_DNAVI_IWW_E!S18</f>
        <v>0</v>
      </c>
      <c r="T18" s="8">
        <f>FC_TRA_DNAVI_DCS_E!T18+FC_TRA_DNAVI_IWW_E!T18</f>
        <v>0</v>
      </c>
      <c r="U18" s="8">
        <f>FC_TRA_DNAVI_DCS_E!U18+FC_TRA_DNAVI_IWW_E!U18</f>
        <v>0</v>
      </c>
      <c r="V18" s="8">
        <f>FC_TRA_DNAVI_DCS_E!V18+FC_TRA_DNAVI_IWW_E!V18</f>
        <v>0</v>
      </c>
      <c r="W18" s="8">
        <f>FC_TRA_DNAVI_DCS_E!W18+FC_TRA_DNAVI_IWW_E!W18</f>
        <v>0</v>
      </c>
      <c r="X18" s="8">
        <f>FC_TRA_DNAVI_DCS_E!X18+FC_TRA_DNAVI_IWW_E!X18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FC_TRA_DNAVI_DCS_E!C19+FC_TRA_DNAVI_IWW_E!C19</f>
        <v>0</v>
      </c>
      <c r="D19" s="8">
        <f>FC_TRA_DNAVI_DCS_E!D19+FC_TRA_DNAVI_IWW_E!D19</f>
        <v>0</v>
      </c>
      <c r="E19" s="8">
        <f>FC_TRA_DNAVI_DCS_E!E19+FC_TRA_DNAVI_IWW_E!E19</f>
        <v>0</v>
      </c>
      <c r="F19" s="8">
        <f>FC_TRA_DNAVI_DCS_E!F19+FC_TRA_DNAVI_IWW_E!F19</f>
        <v>0</v>
      </c>
      <c r="G19" s="8">
        <f>FC_TRA_DNAVI_DCS_E!G19+FC_TRA_DNAVI_IWW_E!G19</f>
        <v>0</v>
      </c>
      <c r="H19" s="8">
        <f>FC_TRA_DNAVI_DCS_E!H19+FC_TRA_DNAVI_IWW_E!H19</f>
        <v>0</v>
      </c>
      <c r="I19" s="8">
        <f>FC_TRA_DNAVI_DCS_E!I19+FC_TRA_DNAVI_IWW_E!I19</f>
        <v>0</v>
      </c>
      <c r="J19" s="8">
        <f>FC_TRA_DNAVI_DCS_E!J19+FC_TRA_DNAVI_IWW_E!J19</f>
        <v>0</v>
      </c>
      <c r="K19" s="8">
        <f>FC_TRA_DNAVI_DCS_E!K19+FC_TRA_DNAVI_IWW_E!K19</f>
        <v>0</v>
      </c>
      <c r="L19" s="8">
        <f>FC_TRA_DNAVI_DCS_E!L19+FC_TRA_DNAVI_IWW_E!L19</f>
        <v>0</v>
      </c>
      <c r="M19" s="8">
        <f>FC_TRA_DNAVI_DCS_E!M19+FC_TRA_DNAVI_IWW_E!M19</f>
        <v>0</v>
      </c>
      <c r="N19" s="8">
        <f>FC_TRA_DNAVI_DCS_E!N19+FC_TRA_DNAVI_IWW_E!N19</f>
        <v>0</v>
      </c>
      <c r="O19" s="8">
        <f>FC_TRA_DNAVI_DCS_E!O19+FC_TRA_DNAVI_IWW_E!O19</f>
        <v>0</v>
      </c>
      <c r="P19" s="8">
        <f>FC_TRA_DNAVI_DCS_E!P19+FC_TRA_DNAVI_IWW_E!P19</f>
        <v>0</v>
      </c>
      <c r="Q19" s="8">
        <f>FC_TRA_DNAVI_DCS_E!Q19+FC_TRA_DNAVI_IWW_E!Q19</f>
        <v>0</v>
      </c>
      <c r="R19" s="8">
        <f>FC_TRA_DNAVI_DCS_E!R19+FC_TRA_DNAVI_IWW_E!R19</f>
        <v>0</v>
      </c>
      <c r="S19" s="8">
        <f>FC_TRA_DNAVI_DCS_E!S19+FC_TRA_DNAVI_IWW_E!S19</f>
        <v>0</v>
      </c>
      <c r="T19" s="8">
        <f>FC_TRA_DNAVI_DCS_E!T19+FC_TRA_DNAVI_IWW_E!T19</f>
        <v>0</v>
      </c>
      <c r="U19" s="8">
        <f>FC_TRA_DNAVI_DCS_E!U19+FC_TRA_DNAVI_IWW_E!U19</f>
        <v>0</v>
      </c>
      <c r="V19" s="8">
        <f>FC_TRA_DNAVI_DCS_E!V19+FC_TRA_DNAVI_IWW_E!V19</f>
        <v>0</v>
      </c>
      <c r="W19" s="8">
        <f>FC_TRA_DNAVI_DCS_E!W19+FC_TRA_DNAVI_IWW_E!W19</f>
        <v>0</v>
      </c>
      <c r="X19" s="8">
        <f>FC_TRA_DNAVI_DCS_E!X19+FC_TRA_DNAVI_IWW_E!X19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FC_TRA_DNAVI_DCS_E!C20+FC_TRA_DNAVI_IWW_E!C20</f>
        <v>0</v>
      </c>
      <c r="D20" s="8">
        <f>FC_TRA_DNAVI_DCS_E!D20+FC_TRA_DNAVI_IWW_E!D20</f>
        <v>0</v>
      </c>
      <c r="E20" s="8">
        <f>FC_TRA_DNAVI_DCS_E!E20+FC_TRA_DNAVI_IWW_E!E20</f>
        <v>0</v>
      </c>
      <c r="F20" s="8">
        <f>FC_TRA_DNAVI_DCS_E!F20+FC_TRA_DNAVI_IWW_E!F20</f>
        <v>0</v>
      </c>
      <c r="G20" s="8">
        <f>FC_TRA_DNAVI_DCS_E!G20+FC_TRA_DNAVI_IWW_E!G20</f>
        <v>0</v>
      </c>
      <c r="H20" s="8">
        <f>FC_TRA_DNAVI_DCS_E!H20+FC_TRA_DNAVI_IWW_E!H20</f>
        <v>0</v>
      </c>
      <c r="I20" s="8">
        <f>FC_TRA_DNAVI_DCS_E!I20+FC_TRA_DNAVI_IWW_E!I20</f>
        <v>0</v>
      </c>
      <c r="J20" s="8">
        <f>FC_TRA_DNAVI_DCS_E!J20+FC_TRA_DNAVI_IWW_E!J20</f>
        <v>0</v>
      </c>
      <c r="K20" s="8">
        <f>FC_TRA_DNAVI_DCS_E!K20+FC_TRA_DNAVI_IWW_E!K20</f>
        <v>0</v>
      </c>
      <c r="L20" s="8">
        <f>FC_TRA_DNAVI_DCS_E!L20+FC_TRA_DNAVI_IWW_E!L20</f>
        <v>0</v>
      </c>
      <c r="M20" s="8">
        <f>FC_TRA_DNAVI_DCS_E!M20+FC_TRA_DNAVI_IWW_E!M20</f>
        <v>0</v>
      </c>
      <c r="N20" s="8">
        <f>FC_TRA_DNAVI_DCS_E!N20+FC_TRA_DNAVI_IWW_E!N20</f>
        <v>0</v>
      </c>
      <c r="O20" s="8">
        <f>FC_TRA_DNAVI_DCS_E!O20+FC_TRA_DNAVI_IWW_E!O20</f>
        <v>0</v>
      </c>
      <c r="P20" s="8">
        <f>FC_TRA_DNAVI_DCS_E!P20+FC_TRA_DNAVI_IWW_E!P20</f>
        <v>0</v>
      </c>
      <c r="Q20" s="8">
        <f>FC_TRA_DNAVI_DCS_E!Q20+FC_TRA_DNAVI_IWW_E!Q20</f>
        <v>0</v>
      </c>
      <c r="R20" s="8">
        <f>FC_TRA_DNAVI_DCS_E!R20+FC_TRA_DNAVI_IWW_E!R20</f>
        <v>0</v>
      </c>
      <c r="S20" s="8">
        <f>FC_TRA_DNAVI_DCS_E!S20+FC_TRA_DNAVI_IWW_E!S20</f>
        <v>0</v>
      </c>
      <c r="T20" s="8">
        <f>FC_TRA_DNAVI_DCS_E!T20+FC_TRA_DNAVI_IWW_E!T20</f>
        <v>0</v>
      </c>
      <c r="U20" s="8">
        <f>FC_TRA_DNAVI_DCS_E!U20+FC_TRA_DNAVI_IWW_E!U20</f>
        <v>0</v>
      </c>
      <c r="V20" s="8">
        <f>FC_TRA_DNAVI_DCS_E!V20+FC_TRA_DNAVI_IWW_E!V20</f>
        <v>0</v>
      </c>
      <c r="W20" s="8">
        <f>FC_TRA_DNAVI_DCS_E!W20+FC_TRA_DNAVI_IWW_E!W20</f>
        <v>0</v>
      </c>
      <c r="X20" s="8">
        <f>FC_TRA_DNAVI_DCS_E!X20+FC_TRA_DNAVI_IWW_E!X20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FC_TRA_DNAVI_DCS_E!C21+FC_TRA_DNAVI_IWW_E!C21</f>
        <v>0</v>
      </c>
      <c r="D21" s="8">
        <f>FC_TRA_DNAVI_DCS_E!D21+FC_TRA_DNAVI_IWW_E!D21</f>
        <v>0</v>
      </c>
      <c r="E21" s="8">
        <f>FC_TRA_DNAVI_DCS_E!E21+FC_TRA_DNAVI_IWW_E!E21</f>
        <v>0</v>
      </c>
      <c r="F21" s="8">
        <f>FC_TRA_DNAVI_DCS_E!F21+FC_TRA_DNAVI_IWW_E!F21</f>
        <v>0</v>
      </c>
      <c r="G21" s="8">
        <f>FC_TRA_DNAVI_DCS_E!G21+FC_TRA_DNAVI_IWW_E!G21</f>
        <v>0</v>
      </c>
      <c r="H21" s="8">
        <f>FC_TRA_DNAVI_DCS_E!H21+FC_TRA_DNAVI_IWW_E!H21</f>
        <v>0</v>
      </c>
      <c r="I21" s="8">
        <f>FC_TRA_DNAVI_DCS_E!I21+FC_TRA_DNAVI_IWW_E!I21</f>
        <v>0</v>
      </c>
      <c r="J21" s="8">
        <f>FC_TRA_DNAVI_DCS_E!J21+FC_TRA_DNAVI_IWW_E!J21</f>
        <v>0</v>
      </c>
      <c r="K21" s="8">
        <f>FC_TRA_DNAVI_DCS_E!K21+FC_TRA_DNAVI_IWW_E!K21</f>
        <v>0</v>
      </c>
      <c r="L21" s="8">
        <f>FC_TRA_DNAVI_DCS_E!L21+FC_TRA_DNAVI_IWW_E!L21</f>
        <v>0</v>
      </c>
      <c r="M21" s="8">
        <f>FC_TRA_DNAVI_DCS_E!M21+FC_TRA_DNAVI_IWW_E!M21</f>
        <v>0</v>
      </c>
      <c r="N21" s="8">
        <f>FC_TRA_DNAVI_DCS_E!N21+FC_TRA_DNAVI_IWW_E!N21</f>
        <v>0</v>
      </c>
      <c r="O21" s="8">
        <f>FC_TRA_DNAVI_DCS_E!O21+FC_TRA_DNAVI_IWW_E!O21</f>
        <v>0</v>
      </c>
      <c r="P21" s="8">
        <f>FC_TRA_DNAVI_DCS_E!P21+FC_TRA_DNAVI_IWW_E!P21</f>
        <v>0</v>
      </c>
      <c r="Q21" s="8">
        <f>FC_TRA_DNAVI_DCS_E!Q21+FC_TRA_DNAVI_IWW_E!Q21</f>
        <v>0</v>
      </c>
      <c r="R21" s="8">
        <f>FC_TRA_DNAVI_DCS_E!R21+FC_TRA_DNAVI_IWW_E!R21</f>
        <v>0</v>
      </c>
      <c r="S21" s="8">
        <f>FC_TRA_DNAVI_DCS_E!S21+FC_TRA_DNAVI_IWW_E!S21</f>
        <v>0</v>
      </c>
      <c r="T21" s="8">
        <f>FC_TRA_DNAVI_DCS_E!T21+FC_TRA_DNAVI_IWW_E!T21</f>
        <v>0</v>
      </c>
      <c r="U21" s="8">
        <f>FC_TRA_DNAVI_DCS_E!U21+FC_TRA_DNAVI_IWW_E!U21</f>
        <v>0</v>
      </c>
      <c r="V21" s="8">
        <f>FC_TRA_DNAVI_DCS_E!V21+FC_TRA_DNAVI_IWW_E!V21</f>
        <v>0</v>
      </c>
      <c r="W21" s="8">
        <f>FC_TRA_DNAVI_DCS_E!W21+FC_TRA_DNAVI_IWW_E!W21</f>
        <v>0</v>
      </c>
      <c r="X21" s="8">
        <f>FC_TRA_DNAVI_DCS_E!X21+FC_TRA_DNAVI_IWW_E!X21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V22" si="11">SUM(C23:C24)</f>
        <v>0</v>
      </c>
      <c r="D22" s="27">
        <f t="shared" si="11"/>
        <v>0</v>
      </c>
      <c r="E22" s="27">
        <f t="shared" si="11"/>
        <v>0</v>
      </c>
      <c r="F22" s="27">
        <f t="shared" si="11"/>
        <v>0</v>
      </c>
      <c r="G22" s="27">
        <f t="shared" si="11"/>
        <v>0</v>
      </c>
      <c r="H22" s="27">
        <f t="shared" si="11"/>
        <v>0</v>
      </c>
      <c r="I22" s="27">
        <f t="shared" si="11"/>
        <v>0</v>
      </c>
      <c r="J22" s="27">
        <f t="shared" si="11"/>
        <v>0</v>
      </c>
      <c r="K22" s="27">
        <f t="shared" si="11"/>
        <v>0</v>
      </c>
      <c r="L22" s="27">
        <f t="shared" si="11"/>
        <v>0</v>
      </c>
      <c r="M22" s="27">
        <f t="shared" si="11"/>
        <v>0</v>
      </c>
      <c r="N22" s="27">
        <f t="shared" si="11"/>
        <v>0</v>
      </c>
      <c r="O22" s="27">
        <f t="shared" si="11"/>
        <v>0</v>
      </c>
      <c r="P22" s="27">
        <f t="shared" si="11"/>
        <v>0</v>
      </c>
      <c r="Q22" s="27">
        <f t="shared" si="11"/>
        <v>0</v>
      </c>
      <c r="R22" s="27">
        <f t="shared" si="11"/>
        <v>0</v>
      </c>
      <c r="S22" s="27">
        <f t="shared" si="11"/>
        <v>0</v>
      </c>
      <c r="T22" s="27">
        <f t="shared" si="11"/>
        <v>0</v>
      </c>
      <c r="U22" s="27">
        <f t="shared" si="11"/>
        <v>0</v>
      </c>
      <c r="V22" s="27">
        <f t="shared" si="11"/>
        <v>0</v>
      </c>
      <c r="W22" s="27">
        <f t="shared" ref="W22:X22" si="12">SUM(W23:W24)</f>
        <v>0</v>
      </c>
      <c r="X22" s="27">
        <f t="shared" si="12"/>
        <v>0</v>
      </c>
    </row>
    <row r="23" spans="1:24" ht="11.25" customHeight="1" x14ac:dyDescent="0.2">
      <c r="A23" s="29" t="s">
        <v>36</v>
      </c>
      <c r="B23" s="7" t="s">
        <v>37</v>
      </c>
      <c r="C23" s="8">
        <f>FC_TRA_DNAVI_DCS_E!C23+FC_TRA_DNAVI_IWW_E!C23</f>
        <v>0</v>
      </c>
      <c r="D23" s="8">
        <f>FC_TRA_DNAVI_DCS_E!D23+FC_TRA_DNAVI_IWW_E!D23</f>
        <v>0</v>
      </c>
      <c r="E23" s="8">
        <f>FC_TRA_DNAVI_DCS_E!E23+FC_TRA_DNAVI_IWW_E!E23</f>
        <v>0</v>
      </c>
      <c r="F23" s="8">
        <f>FC_TRA_DNAVI_DCS_E!F23+FC_TRA_DNAVI_IWW_E!F23</f>
        <v>0</v>
      </c>
      <c r="G23" s="8">
        <f>FC_TRA_DNAVI_DCS_E!G23+FC_TRA_DNAVI_IWW_E!G23</f>
        <v>0</v>
      </c>
      <c r="H23" s="8">
        <f>FC_TRA_DNAVI_DCS_E!H23+FC_TRA_DNAVI_IWW_E!H23</f>
        <v>0</v>
      </c>
      <c r="I23" s="8">
        <f>FC_TRA_DNAVI_DCS_E!I23+FC_TRA_DNAVI_IWW_E!I23</f>
        <v>0</v>
      </c>
      <c r="J23" s="8">
        <f>FC_TRA_DNAVI_DCS_E!J23+FC_TRA_DNAVI_IWW_E!J23</f>
        <v>0</v>
      </c>
      <c r="K23" s="8">
        <f>FC_TRA_DNAVI_DCS_E!K23+FC_TRA_DNAVI_IWW_E!K23</f>
        <v>0</v>
      </c>
      <c r="L23" s="8">
        <f>FC_TRA_DNAVI_DCS_E!L23+FC_TRA_DNAVI_IWW_E!L23</f>
        <v>0</v>
      </c>
      <c r="M23" s="8">
        <f>FC_TRA_DNAVI_DCS_E!M23+FC_TRA_DNAVI_IWW_E!M23</f>
        <v>0</v>
      </c>
      <c r="N23" s="8">
        <f>FC_TRA_DNAVI_DCS_E!N23+FC_TRA_DNAVI_IWW_E!N23</f>
        <v>0</v>
      </c>
      <c r="O23" s="8">
        <f>FC_TRA_DNAVI_DCS_E!O23+FC_TRA_DNAVI_IWW_E!O23</f>
        <v>0</v>
      </c>
      <c r="P23" s="8">
        <f>FC_TRA_DNAVI_DCS_E!P23+FC_TRA_DNAVI_IWW_E!P23</f>
        <v>0</v>
      </c>
      <c r="Q23" s="8">
        <f>FC_TRA_DNAVI_DCS_E!Q23+FC_TRA_DNAVI_IWW_E!Q23</f>
        <v>0</v>
      </c>
      <c r="R23" s="8">
        <f>FC_TRA_DNAVI_DCS_E!R23+FC_TRA_DNAVI_IWW_E!R23</f>
        <v>0</v>
      </c>
      <c r="S23" s="8">
        <f>FC_TRA_DNAVI_DCS_E!S23+FC_TRA_DNAVI_IWW_E!S23</f>
        <v>0</v>
      </c>
      <c r="T23" s="8">
        <f>FC_TRA_DNAVI_DCS_E!T23+FC_TRA_DNAVI_IWW_E!T23</f>
        <v>0</v>
      </c>
      <c r="U23" s="8">
        <f>FC_TRA_DNAVI_DCS_E!U23+FC_TRA_DNAVI_IWW_E!U23</f>
        <v>0</v>
      </c>
      <c r="V23" s="8">
        <f>FC_TRA_DNAVI_DCS_E!V23+FC_TRA_DNAVI_IWW_E!V23</f>
        <v>0</v>
      </c>
      <c r="W23" s="8">
        <f>FC_TRA_DNAVI_DCS_E!W23+FC_TRA_DNAVI_IWW_E!W23</f>
        <v>0</v>
      </c>
      <c r="X23" s="8">
        <f>FC_TRA_DNAVI_DCS_E!X23+FC_TRA_DNAVI_IWW_E!X23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FC_TRA_DNAVI_DCS_E!C24+FC_TRA_DNAVI_IWW_E!C24</f>
        <v>0</v>
      </c>
      <c r="D24" s="8">
        <f>FC_TRA_DNAVI_DCS_E!D24+FC_TRA_DNAVI_IWW_E!D24</f>
        <v>0</v>
      </c>
      <c r="E24" s="8">
        <f>FC_TRA_DNAVI_DCS_E!E24+FC_TRA_DNAVI_IWW_E!E24</f>
        <v>0</v>
      </c>
      <c r="F24" s="8">
        <f>FC_TRA_DNAVI_DCS_E!F24+FC_TRA_DNAVI_IWW_E!F24</f>
        <v>0</v>
      </c>
      <c r="G24" s="8">
        <f>FC_TRA_DNAVI_DCS_E!G24+FC_TRA_DNAVI_IWW_E!G24</f>
        <v>0</v>
      </c>
      <c r="H24" s="8">
        <f>FC_TRA_DNAVI_DCS_E!H24+FC_TRA_DNAVI_IWW_E!H24</f>
        <v>0</v>
      </c>
      <c r="I24" s="8">
        <f>FC_TRA_DNAVI_DCS_E!I24+FC_TRA_DNAVI_IWW_E!I24</f>
        <v>0</v>
      </c>
      <c r="J24" s="8">
        <f>FC_TRA_DNAVI_DCS_E!J24+FC_TRA_DNAVI_IWW_E!J24</f>
        <v>0</v>
      </c>
      <c r="K24" s="8">
        <f>FC_TRA_DNAVI_DCS_E!K24+FC_TRA_DNAVI_IWW_E!K24</f>
        <v>0</v>
      </c>
      <c r="L24" s="8">
        <f>FC_TRA_DNAVI_DCS_E!L24+FC_TRA_DNAVI_IWW_E!L24</f>
        <v>0</v>
      </c>
      <c r="M24" s="8">
        <f>FC_TRA_DNAVI_DCS_E!M24+FC_TRA_DNAVI_IWW_E!M24</f>
        <v>0</v>
      </c>
      <c r="N24" s="8">
        <f>FC_TRA_DNAVI_DCS_E!N24+FC_TRA_DNAVI_IWW_E!N24</f>
        <v>0</v>
      </c>
      <c r="O24" s="8">
        <f>FC_TRA_DNAVI_DCS_E!O24+FC_TRA_DNAVI_IWW_E!O24</f>
        <v>0</v>
      </c>
      <c r="P24" s="8">
        <f>FC_TRA_DNAVI_DCS_E!P24+FC_TRA_DNAVI_IWW_E!P24</f>
        <v>0</v>
      </c>
      <c r="Q24" s="8">
        <f>FC_TRA_DNAVI_DCS_E!Q24+FC_TRA_DNAVI_IWW_E!Q24</f>
        <v>0</v>
      </c>
      <c r="R24" s="8">
        <f>FC_TRA_DNAVI_DCS_E!R24+FC_TRA_DNAVI_IWW_E!R24</f>
        <v>0</v>
      </c>
      <c r="S24" s="8">
        <f>FC_TRA_DNAVI_DCS_E!S24+FC_TRA_DNAVI_IWW_E!S24</f>
        <v>0</v>
      </c>
      <c r="T24" s="8">
        <f>FC_TRA_DNAVI_DCS_E!T24+FC_TRA_DNAVI_IWW_E!T24</f>
        <v>0</v>
      </c>
      <c r="U24" s="8">
        <f>FC_TRA_DNAVI_DCS_E!U24+FC_TRA_DNAVI_IWW_E!U24</f>
        <v>0</v>
      </c>
      <c r="V24" s="8">
        <f>FC_TRA_DNAVI_DCS_E!V24+FC_TRA_DNAVI_IWW_E!V24</f>
        <v>0</v>
      </c>
      <c r="W24" s="8">
        <f>FC_TRA_DNAVI_DCS_E!W24+FC_TRA_DNAVI_IWW_E!W24</f>
        <v>0</v>
      </c>
      <c r="X24" s="8">
        <f>FC_TRA_DNAVI_DCS_E!X24+FC_TRA_DNAVI_IWW_E!X24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FC_TRA_DNAVI_DCS_E!C25+FC_TRA_DNAVI_IWW_E!C25</f>
        <v>0</v>
      </c>
      <c r="D25" s="27">
        <f>FC_TRA_DNAVI_DCS_E!D25+FC_TRA_DNAVI_IWW_E!D25</f>
        <v>0</v>
      </c>
      <c r="E25" s="27">
        <f>FC_TRA_DNAVI_DCS_E!E25+FC_TRA_DNAVI_IWW_E!E25</f>
        <v>0</v>
      </c>
      <c r="F25" s="27">
        <f>FC_TRA_DNAVI_DCS_E!F25+FC_TRA_DNAVI_IWW_E!F25</f>
        <v>0</v>
      </c>
      <c r="G25" s="27">
        <f>FC_TRA_DNAVI_DCS_E!G25+FC_TRA_DNAVI_IWW_E!G25</f>
        <v>0</v>
      </c>
      <c r="H25" s="27">
        <f>FC_TRA_DNAVI_DCS_E!H25+FC_TRA_DNAVI_IWW_E!H25</f>
        <v>0</v>
      </c>
      <c r="I25" s="27">
        <f>FC_TRA_DNAVI_DCS_E!I25+FC_TRA_DNAVI_IWW_E!I25</f>
        <v>0</v>
      </c>
      <c r="J25" s="27">
        <f>FC_TRA_DNAVI_DCS_E!J25+FC_TRA_DNAVI_IWW_E!J25</f>
        <v>0</v>
      </c>
      <c r="K25" s="27">
        <f>FC_TRA_DNAVI_DCS_E!K25+FC_TRA_DNAVI_IWW_E!K25</f>
        <v>0</v>
      </c>
      <c r="L25" s="27">
        <f>FC_TRA_DNAVI_DCS_E!L25+FC_TRA_DNAVI_IWW_E!L25</f>
        <v>0</v>
      </c>
      <c r="M25" s="27">
        <f>FC_TRA_DNAVI_DCS_E!M25+FC_TRA_DNAVI_IWW_E!M25</f>
        <v>0</v>
      </c>
      <c r="N25" s="27">
        <f>FC_TRA_DNAVI_DCS_E!N25+FC_TRA_DNAVI_IWW_E!N25</f>
        <v>0</v>
      </c>
      <c r="O25" s="27">
        <f>FC_TRA_DNAVI_DCS_E!O25+FC_TRA_DNAVI_IWW_E!O25</f>
        <v>0</v>
      </c>
      <c r="P25" s="27">
        <f>FC_TRA_DNAVI_DCS_E!P25+FC_TRA_DNAVI_IWW_E!P25</f>
        <v>0</v>
      </c>
      <c r="Q25" s="27">
        <f>FC_TRA_DNAVI_DCS_E!Q25+FC_TRA_DNAVI_IWW_E!Q25</f>
        <v>0</v>
      </c>
      <c r="R25" s="27">
        <f>FC_TRA_DNAVI_DCS_E!R25+FC_TRA_DNAVI_IWW_E!R25</f>
        <v>0</v>
      </c>
      <c r="S25" s="27">
        <f>FC_TRA_DNAVI_DCS_E!S25+FC_TRA_DNAVI_IWW_E!S25</f>
        <v>0</v>
      </c>
      <c r="T25" s="27">
        <f>FC_TRA_DNAVI_DCS_E!T25+FC_TRA_DNAVI_IWW_E!T25</f>
        <v>0</v>
      </c>
      <c r="U25" s="27">
        <f>FC_TRA_DNAVI_DCS_E!U25+FC_TRA_DNAVI_IWW_E!U25</f>
        <v>0</v>
      </c>
      <c r="V25" s="27">
        <f>FC_TRA_DNAVI_DCS_E!V25+FC_TRA_DNAVI_IWW_E!V25</f>
        <v>0</v>
      </c>
      <c r="W25" s="27">
        <f>FC_TRA_DNAVI_DCS_E!W25+FC_TRA_DNAVI_IWW_E!W25</f>
        <v>0</v>
      </c>
      <c r="X25" s="27">
        <f>FC_TRA_DNAVI_DCS_E!X25+FC_TRA_DNAVI_IWW_E!X25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V26" si="13">SUM(C27,C33)</f>
        <v>0</v>
      </c>
      <c r="D26" s="27">
        <f t="shared" si="13"/>
        <v>0</v>
      </c>
      <c r="E26" s="27">
        <f t="shared" si="13"/>
        <v>0</v>
      </c>
      <c r="F26" s="27">
        <f t="shared" si="13"/>
        <v>0</v>
      </c>
      <c r="G26" s="27">
        <f t="shared" si="13"/>
        <v>0</v>
      </c>
      <c r="H26" s="27">
        <f t="shared" si="13"/>
        <v>0</v>
      </c>
      <c r="I26" s="27">
        <f t="shared" si="13"/>
        <v>0</v>
      </c>
      <c r="J26" s="27">
        <f t="shared" si="13"/>
        <v>0</v>
      </c>
      <c r="K26" s="27">
        <f t="shared" si="13"/>
        <v>0</v>
      </c>
      <c r="L26" s="27">
        <f t="shared" si="13"/>
        <v>0</v>
      </c>
      <c r="M26" s="27">
        <f t="shared" si="13"/>
        <v>0</v>
      </c>
      <c r="N26" s="27">
        <f t="shared" si="13"/>
        <v>0</v>
      </c>
      <c r="O26" s="27">
        <f t="shared" si="13"/>
        <v>0</v>
      </c>
      <c r="P26" s="27">
        <f t="shared" si="13"/>
        <v>0</v>
      </c>
      <c r="Q26" s="27">
        <f t="shared" si="13"/>
        <v>0</v>
      </c>
      <c r="R26" s="27">
        <f t="shared" si="13"/>
        <v>0</v>
      </c>
      <c r="S26" s="27">
        <f t="shared" si="13"/>
        <v>0</v>
      </c>
      <c r="T26" s="27">
        <f t="shared" si="13"/>
        <v>2.0492503200000001</v>
      </c>
      <c r="U26" s="27">
        <f t="shared" si="13"/>
        <v>2.1380813999999999</v>
      </c>
      <c r="V26" s="27">
        <f t="shared" si="13"/>
        <v>2.7873752399999998</v>
      </c>
      <c r="W26" s="27">
        <f t="shared" ref="W26:X26" si="14">SUM(W27,W33)</f>
        <v>1.1390651999999999</v>
      </c>
      <c r="X26" s="27">
        <f t="shared" si="14"/>
        <v>2.6201167199999995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V27" si="15">SUM(C28:C32)</f>
        <v>0</v>
      </c>
      <c r="D27" s="19">
        <f t="shared" si="15"/>
        <v>0</v>
      </c>
      <c r="E27" s="19">
        <f t="shared" si="15"/>
        <v>0</v>
      </c>
      <c r="F27" s="19">
        <f t="shared" si="15"/>
        <v>0</v>
      </c>
      <c r="G27" s="19">
        <f t="shared" si="15"/>
        <v>0</v>
      </c>
      <c r="H27" s="19">
        <f t="shared" si="15"/>
        <v>0</v>
      </c>
      <c r="I27" s="19">
        <f t="shared" si="15"/>
        <v>0</v>
      </c>
      <c r="J27" s="19">
        <f t="shared" si="15"/>
        <v>0</v>
      </c>
      <c r="K27" s="19">
        <f t="shared" si="15"/>
        <v>0</v>
      </c>
      <c r="L27" s="19">
        <f t="shared" si="15"/>
        <v>0</v>
      </c>
      <c r="M27" s="19">
        <f t="shared" si="15"/>
        <v>0</v>
      </c>
      <c r="N27" s="19">
        <f t="shared" si="15"/>
        <v>0</v>
      </c>
      <c r="O27" s="19">
        <f t="shared" si="15"/>
        <v>0</v>
      </c>
      <c r="P27" s="19">
        <f t="shared" si="15"/>
        <v>0</v>
      </c>
      <c r="Q27" s="19">
        <f t="shared" si="15"/>
        <v>0</v>
      </c>
      <c r="R27" s="19">
        <f t="shared" si="15"/>
        <v>0</v>
      </c>
      <c r="S27" s="19">
        <f t="shared" si="15"/>
        <v>0</v>
      </c>
      <c r="T27" s="19">
        <f t="shared" si="15"/>
        <v>0</v>
      </c>
      <c r="U27" s="19">
        <f t="shared" si="15"/>
        <v>0</v>
      </c>
      <c r="V27" s="19">
        <f t="shared" si="15"/>
        <v>0</v>
      </c>
      <c r="W27" s="19">
        <f t="shared" ref="W27:X27" si="16">SUM(W28:W32)</f>
        <v>0</v>
      </c>
      <c r="X27" s="19">
        <f t="shared" si="16"/>
        <v>0</v>
      </c>
    </row>
    <row r="28" spans="1:24" ht="11.25" customHeight="1" x14ac:dyDescent="0.2">
      <c r="A28" s="28" t="s">
        <v>44</v>
      </c>
      <c r="B28" s="7" t="s">
        <v>45</v>
      </c>
      <c r="C28" s="8">
        <f>FC_TRA_DNAVI_DCS_E!C28+FC_TRA_DNAVI_IWW_E!C28</f>
        <v>0</v>
      </c>
      <c r="D28" s="8">
        <f>FC_TRA_DNAVI_DCS_E!D28+FC_TRA_DNAVI_IWW_E!D28</f>
        <v>0</v>
      </c>
      <c r="E28" s="8">
        <f>FC_TRA_DNAVI_DCS_E!E28+FC_TRA_DNAVI_IWW_E!E28</f>
        <v>0</v>
      </c>
      <c r="F28" s="8">
        <f>FC_TRA_DNAVI_DCS_E!F28+FC_TRA_DNAVI_IWW_E!F28</f>
        <v>0</v>
      </c>
      <c r="G28" s="8">
        <f>FC_TRA_DNAVI_DCS_E!G28+FC_TRA_DNAVI_IWW_E!G28</f>
        <v>0</v>
      </c>
      <c r="H28" s="8">
        <f>FC_TRA_DNAVI_DCS_E!H28+FC_TRA_DNAVI_IWW_E!H28</f>
        <v>0</v>
      </c>
      <c r="I28" s="8">
        <f>FC_TRA_DNAVI_DCS_E!I28+FC_TRA_DNAVI_IWW_E!I28</f>
        <v>0</v>
      </c>
      <c r="J28" s="8">
        <f>FC_TRA_DNAVI_DCS_E!J28+FC_TRA_DNAVI_IWW_E!J28</f>
        <v>0</v>
      </c>
      <c r="K28" s="8">
        <f>FC_TRA_DNAVI_DCS_E!K28+FC_TRA_DNAVI_IWW_E!K28</f>
        <v>0</v>
      </c>
      <c r="L28" s="8">
        <f>FC_TRA_DNAVI_DCS_E!L28+FC_TRA_DNAVI_IWW_E!L28</f>
        <v>0</v>
      </c>
      <c r="M28" s="8">
        <f>FC_TRA_DNAVI_DCS_E!M28+FC_TRA_DNAVI_IWW_E!M28</f>
        <v>0</v>
      </c>
      <c r="N28" s="8">
        <f>FC_TRA_DNAVI_DCS_E!N28+FC_TRA_DNAVI_IWW_E!N28</f>
        <v>0</v>
      </c>
      <c r="O28" s="8">
        <f>FC_TRA_DNAVI_DCS_E!O28+FC_TRA_DNAVI_IWW_E!O28</f>
        <v>0</v>
      </c>
      <c r="P28" s="8">
        <f>FC_TRA_DNAVI_DCS_E!P28+FC_TRA_DNAVI_IWW_E!P28</f>
        <v>0</v>
      </c>
      <c r="Q28" s="8">
        <f>FC_TRA_DNAVI_DCS_E!Q28+FC_TRA_DNAVI_IWW_E!Q28</f>
        <v>0</v>
      </c>
      <c r="R28" s="8">
        <f>FC_TRA_DNAVI_DCS_E!R28+FC_TRA_DNAVI_IWW_E!R28</f>
        <v>0</v>
      </c>
      <c r="S28" s="8">
        <f>FC_TRA_DNAVI_DCS_E!S28+FC_TRA_DNAVI_IWW_E!S28</f>
        <v>0</v>
      </c>
      <c r="T28" s="8">
        <f>FC_TRA_DNAVI_DCS_E!T28+FC_TRA_DNAVI_IWW_E!T28</f>
        <v>0</v>
      </c>
      <c r="U28" s="8">
        <f>FC_TRA_DNAVI_DCS_E!U28+FC_TRA_DNAVI_IWW_E!U28</f>
        <v>0</v>
      </c>
      <c r="V28" s="8">
        <f>FC_TRA_DNAVI_DCS_E!V28+FC_TRA_DNAVI_IWW_E!V28</f>
        <v>0</v>
      </c>
      <c r="W28" s="8">
        <f>FC_TRA_DNAVI_DCS_E!W28+FC_TRA_DNAVI_IWW_E!W28</f>
        <v>0</v>
      </c>
      <c r="X28" s="8">
        <f>FC_TRA_DNAVI_DCS_E!X28+FC_TRA_DNAVI_IWW_E!X28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FC_TRA_DNAVI_DCS_E!C29+FC_TRA_DNAVI_IWW_E!C29</f>
        <v>0</v>
      </c>
      <c r="D29" s="8">
        <f>FC_TRA_DNAVI_DCS_E!D29+FC_TRA_DNAVI_IWW_E!D29</f>
        <v>0</v>
      </c>
      <c r="E29" s="8">
        <f>FC_TRA_DNAVI_DCS_E!E29+FC_TRA_DNAVI_IWW_E!E29</f>
        <v>0</v>
      </c>
      <c r="F29" s="8">
        <f>FC_TRA_DNAVI_DCS_E!F29+FC_TRA_DNAVI_IWW_E!F29</f>
        <v>0</v>
      </c>
      <c r="G29" s="8">
        <f>FC_TRA_DNAVI_DCS_E!G29+FC_TRA_DNAVI_IWW_E!G29</f>
        <v>0</v>
      </c>
      <c r="H29" s="8">
        <f>FC_TRA_DNAVI_DCS_E!H29+FC_TRA_DNAVI_IWW_E!H29</f>
        <v>0</v>
      </c>
      <c r="I29" s="8">
        <f>FC_TRA_DNAVI_DCS_E!I29+FC_TRA_DNAVI_IWW_E!I29</f>
        <v>0</v>
      </c>
      <c r="J29" s="8">
        <f>FC_TRA_DNAVI_DCS_E!J29+FC_TRA_DNAVI_IWW_E!J29</f>
        <v>0</v>
      </c>
      <c r="K29" s="8">
        <f>FC_TRA_DNAVI_DCS_E!K29+FC_TRA_DNAVI_IWW_E!K29</f>
        <v>0</v>
      </c>
      <c r="L29" s="8">
        <f>FC_TRA_DNAVI_DCS_E!L29+FC_TRA_DNAVI_IWW_E!L29</f>
        <v>0</v>
      </c>
      <c r="M29" s="8">
        <f>FC_TRA_DNAVI_DCS_E!M29+FC_TRA_DNAVI_IWW_E!M29</f>
        <v>0</v>
      </c>
      <c r="N29" s="8">
        <f>FC_TRA_DNAVI_DCS_E!N29+FC_TRA_DNAVI_IWW_E!N29</f>
        <v>0</v>
      </c>
      <c r="O29" s="8">
        <f>FC_TRA_DNAVI_DCS_E!O29+FC_TRA_DNAVI_IWW_E!O29</f>
        <v>0</v>
      </c>
      <c r="P29" s="8">
        <f>FC_TRA_DNAVI_DCS_E!P29+FC_TRA_DNAVI_IWW_E!P29</f>
        <v>0</v>
      </c>
      <c r="Q29" s="8">
        <f>FC_TRA_DNAVI_DCS_E!Q29+FC_TRA_DNAVI_IWW_E!Q29</f>
        <v>0</v>
      </c>
      <c r="R29" s="8">
        <f>FC_TRA_DNAVI_DCS_E!R29+FC_TRA_DNAVI_IWW_E!R29</f>
        <v>0</v>
      </c>
      <c r="S29" s="8">
        <f>FC_TRA_DNAVI_DCS_E!S29+FC_TRA_DNAVI_IWW_E!S29</f>
        <v>0</v>
      </c>
      <c r="T29" s="8">
        <f>FC_TRA_DNAVI_DCS_E!T29+FC_TRA_DNAVI_IWW_E!T29</f>
        <v>0</v>
      </c>
      <c r="U29" s="8">
        <f>FC_TRA_DNAVI_DCS_E!U29+FC_TRA_DNAVI_IWW_E!U29</f>
        <v>0</v>
      </c>
      <c r="V29" s="8">
        <f>FC_TRA_DNAVI_DCS_E!V29+FC_TRA_DNAVI_IWW_E!V29</f>
        <v>0</v>
      </c>
      <c r="W29" s="8">
        <f>FC_TRA_DNAVI_DCS_E!W29+FC_TRA_DNAVI_IWW_E!W29</f>
        <v>0</v>
      </c>
      <c r="X29" s="8">
        <f>FC_TRA_DNAVI_DCS_E!X29+FC_TRA_DNAVI_IWW_E!X29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FC_TRA_DNAVI_DCS_E!C30+FC_TRA_DNAVI_IWW_E!C30</f>
        <v>0</v>
      </c>
      <c r="D30" s="8">
        <f>FC_TRA_DNAVI_DCS_E!D30+FC_TRA_DNAVI_IWW_E!D30</f>
        <v>0</v>
      </c>
      <c r="E30" s="8">
        <f>FC_TRA_DNAVI_DCS_E!E30+FC_TRA_DNAVI_IWW_E!E30</f>
        <v>0</v>
      </c>
      <c r="F30" s="8">
        <f>FC_TRA_DNAVI_DCS_E!F30+FC_TRA_DNAVI_IWW_E!F30</f>
        <v>0</v>
      </c>
      <c r="G30" s="8">
        <f>FC_TRA_DNAVI_DCS_E!G30+FC_TRA_DNAVI_IWW_E!G30</f>
        <v>0</v>
      </c>
      <c r="H30" s="8">
        <f>FC_TRA_DNAVI_DCS_E!H30+FC_TRA_DNAVI_IWW_E!H30</f>
        <v>0</v>
      </c>
      <c r="I30" s="8">
        <f>FC_TRA_DNAVI_DCS_E!I30+FC_TRA_DNAVI_IWW_E!I30</f>
        <v>0</v>
      </c>
      <c r="J30" s="8">
        <f>FC_TRA_DNAVI_DCS_E!J30+FC_TRA_DNAVI_IWW_E!J30</f>
        <v>0</v>
      </c>
      <c r="K30" s="8">
        <f>FC_TRA_DNAVI_DCS_E!K30+FC_TRA_DNAVI_IWW_E!K30</f>
        <v>0</v>
      </c>
      <c r="L30" s="8">
        <f>FC_TRA_DNAVI_DCS_E!L30+FC_TRA_DNAVI_IWW_E!L30</f>
        <v>0</v>
      </c>
      <c r="M30" s="8">
        <f>FC_TRA_DNAVI_DCS_E!M30+FC_TRA_DNAVI_IWW_E!M30</f>
        <v>0</v>
      </c>
      <c r="N30" s="8">
        <f>FC_TRA_DNAVI_DCS_E!N30+FC_TRA_DNAVI_IWW_E!N30</f>
        <v>0</v>
      </c>
      <c r="O30" s="8">
        <f>FC_TRA_DNAVI_DCS_E!O30+FC_TRA_DNAVI_IWW_E!O30</f>
        <v>0</v>
      </c>
      <c r="P30" s="8">
        <f>FC_TRA_DNAVI_DCS_E!P30+FC_TRA_DNAVI_IWW_E!P30</f>
        <v>0</v>
      </c>
      <c r="Q30" s="8">
        <f>FC_TRA_DNAVI_DCS_E!Q30+FC_TRA_DNAVI_IWW_E!Q30</f>
        <v>0</v>
      </c>
      <c r="R30" s="8">
        <f>FC_TRA_DNAVI_DCS_E!R30+FC_TRA_DNAVI_IWW_E!R30</f>
        <v>0</v>
      </c>
      <c r="S30" s="8">
        <f>FC_TRA_DNAVI_DCS_E!S30+FC_TRA_DNAVI_IWW_E!S30</f>
        <v>0</v>
      </c>
      <c r="T30" s="8">
        <f>FC_TRA_DNAVI_DCS_E!T30+FC_TRA_DNAVI_IWW_E!T30</f>
        <v>0</v>
      </c>
      <c r="U30" s="8">
        <f>FC_TRA_DNAVI_DCS_E!U30+FC_TRA_DNAVI_IWW_E!U30</f>
        <v>0</v>
      </c>
      <c r="V30" s="8">
        <f>FC_TRA_DNAVI_DCS_E!V30+FC_TRA_DNAVI_IWW_E!V30</f>
        <v>0</v>
      </c>
      <c r="W30" s="8">
        <f>FC_TRA_DNAVI_DCS_E!W30+FC_TRA_DNAVI_IWW_E!W30</f>
        <v>0</v>
      </c>
      <c r="X30" s="8">
        <f>FC_TRA_DNAVI_DCS_E!X30+FC_TRA_DNAVI_IWW_E!X30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FC_TRA_DNAVI_DCS_E!C31+FC_TRA_DNAVI_IWW_E!C31</f>
        <v>0</v>
      </c>
      <c r="D31" s="8">
        <f>FC_TRA_DNAVI_DCS_E!D31+FC_TRA_DNAVI_IWW_E!D31</f>
        <v>0</v>
      </c>
      <c r="E31" s="8">
        <f>FC_TRA_DNAVI_DCS_E!E31+FC_TRA_DNAVI_IWW_E!E31</f>
        <v>0</v>
      </c>
      <c r="F31" s="8">
        <f>FC_TRA_DNAVI_DCS_E!F31+FC_TRA_DNAVI_IWW_E!F31</f>
        <v>0</v>
      </c>
      <c r="G31" s="8">
        <f>FC_TRA_DNAVI_DCS_E!G31+FC_TRA_DNAVI_IWW_E!G31</f>
        <v>0</v>
      </c>
      <c r="H31" s="8">
        <f>FC_TRA_DNAVI_DCS_E!H31+FC_TRA_DNAVI_IWW_E!H31</f>
        <v>0</v>
      </c>
      <c r="I31" s="8">
        <f>FC_TRA_DNAVI_DCS_E!I31+FC_TRA_DNAVI_IWW_E!I31</f>
        <v>0</v>
      </c>
      <c r="J31" s="8">
        <f>FC_TRA_DNAVI_DCS_E!J31+FC_TRA_DNAVI_IWW_E!J31</f>
        <v>0</v>
      </c>
      <c r="K31" s="8">
        <f>FC_TRA_DNAVI_DCS_E!K31+FC_TRA_DNAVI_IWW_E!K31</f>
        <v>0</v>
      </c>
      <c r="L31" s="8">
        <f>FC_TRA_DNAVI_DCS_E!L31+FC_TRA_DNAVI_IWW_E!L31</f>
        <v>0</v>
      </c>
      <c r="M31" s="8">
        <f>FC_TRA_DNAVI_DCS_E!M31+FC_TRA_DNAVI_IWW_E!M31</f>
        <v>0</v>
      </c>
      <c r="N31" s="8">
        <f>FC_TRA_DNAVI_DCS_E!N31+FC_TRA_DNAVI_IWW_E!N31</f>
        <v>0</v>
      </c>
      <c r="O31" s="8">
        <f>FC_TRA_DNAVI_DCS_E!O31+FC_TRA_DNAVI_IWW_E!O31</f>
        <v>0</v>
      </c>
      <c r="P31" s="8">
        <f>FC_TRA_DNAVI_DCS_E!P31+FC_TRA_DNAVI_IWW_E!P31</f>
        <v>0</v>
      </c>
      <c r="Q31" s="8">
        <f>FC_TRA_DNAVI_DCS_E!Q31+FC_TRA_DNAVI_IWW_E!Q31</f>
        <v>0</v>
      </c>
      <c r="R31" s="8">
        <f>FC_TRA_DNAVI_DCS_E!R31+FC_TRA_DNAVI_IWW_E!R31</f>
        <v>0</v>
      </c>
      <c r="S31" s="8">
        <f>FC_TRA_DNAVI_DCS_E!S31+FC_TRA_DNAVI_IWW_E!S31</f>
        <v>0</v>
      </c>
      <c r="T31" s="8">
        <f>FC_TRA_DNAVI_DCS_E!T31+FC_TRA_DNAVI_IWW_E!T31</f>
        <v>0</v>
      </c>
      <c r="U31" s="8">
        <f>FC_TRA_DNAVI_DCS_E!U31+FC_TRA_DNAVI_IWW_E!U31</f>
        <v>0</v>
      </c>
      <c r="V31" s="8">
        <f>FC_TRA_DNAVI_DCS_E!V31+FC_TRA_DNAVI_IWW_E!V31</f>
        <v>0</v>
      </c>
      <c r="W31" s="8">
        <f>FC_TRA_DNAVI_DCS_E!W31+FC_TRA_DNAVI_IWW_E!W31</f>
        <v>0</v>
      </c>
      <c r="X31" s="8">
        <f>FC_TRA_DNAVI_DCS_E!X31+FC_TRA_DNAVI_IWW_E!X31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FC_TRA_DNAVI_DCS_E!C32+FC_TRA_DNAVI_IWW_E!C32</f>
        <v>0</v>
      </c>
      <c r="D32" s="8">
        <f>FC_TRA_DNAVI_DCS_E!D32+FC_TRA_DNAVI_IWW_E!D32</f>
        <v>0</v>
      </c>
      <c r="E32" s="8">
        <f>FC_TRA_DNAVI_DCS_E!E32+FC_TRA_DNAVI_IWW_E!E32</f>
        <v>0</v>
      </c>
      <c r="F32" s="8">
        <f>FC_TRA_DNAVI_DCS_E!F32+FC_TRA_DNAVI_IWW_E!F32</f>
        <v>0</v>
      </c>
      <c r="G32" s="8">
        <f>FC_TRA_DNAVI_DCS_E!G32+FC_TRA_DNAVI_IWW_E!G32</f>
        <v>0</v>
      </c>
      <c r="H32" s="8">
        <f>FC_TRA_DNAVI_DCS_E!H32+FC_TRA_DNAVI_IWW_E!H32</f>
        <v>0</v>
      </c>
      <c r="I32" s="8">
        <f>FC_TRA_DNAVI_DCS_E!I32+FC_TRA_DNAVI_IWW_E!I32</f>
        <v>0</v>
      </c>
      <c r="J32" s="8">
        <f>FC_TRA_DNAVI_DCS_E!J32+FC_TRA_DNAVI_IWW_E!J32</f>
        <v>0</v>
      </c>
      <c r="K32" s="8">
        <f>FC_TRA_DNAVI_DCS_E!K32+FC_TRA_DNAVI_IWW_E!K32</f>
        <v>0</v>
      </c>
      <c r="L32" s="8">
        <f>FC_TRA_DNAVI_DCS_E!L32+FC_TRA_DNAVI_IWW_E!L32</f>
        <v>0</v>
      </c>
      <c r="M32" s="8">
        <f>FC_TRA_DNAVI_DCS_E!M32+FC_TRA_DNAVI_IWW_E!M32</f>
        <v>0</v>
      </c>
      <c r="N32" s="8">
        <f>FC_TRA_DNAVI_DCS_E!N32+FC_TRA_DNAVI_IWW_E!N32</f>
        <v>0</v>
      </c>
      <c r="O32" s="8">
        <f>FC_TRA_DNAVI_DCS_E!O32+FC_TRA_DNAVI_IWW_E!O32</f>
        <v>0</v>
      </c>
      <c r="P32" s="8">
        <f>FC_TRA_DNAVI_DCS_E!P32+FC_TRA_DNAVI_IWW_E!P32</f>
        <v>0</v>
      </c>
      <c r="Q32" s="8">
        <f>FC_TRA_DNAVI_DCS_E!Q32+FC_TRA_DNAVI_IWW_E!Q32</f>
        <v>0</v>
      </c>
      <c r="R32" s="8">
        <f>FC_TRA_DNAVI_DCS_E!R32+FC_TRA_DNAVI_IWW_E!R32</f>
        <v>0</v>
      </c>
      <c r="S32" s="8">
        <f>FC_TRA_DNAVI_DCS_E!S32+FC_TRA_DNAVI_IWW_E!S32</f>
        <v>0</v>
      </c>
      <c r="T32" s="8">
        <f>FC_TRA_DNAVI_DCS_E!T32+FC_TRA_DNAVI_IWW_E!T32</f>
        <v>0</v>
      </c>
      <c r="U32" s="8">
        <f>FC_TRA_DNAVI_DCS_E!U32+FC_TRA_DNAVI_IWW_E!U32</f>
        <v>0</v>
      </c>
      <c r="V32" s="8">
        <f>FC_TRA_DNAVI_DCS_E!V32+FC_TRA_DNAVI_IWW_E!V32</f>
        <v>0</v>
      </c>
      <c r="W32" s="8">
        <f>FC_TRA_DNAVI_DCS_E!W32+FC_TRA_DNAVI_IWW_E!W32</f>
        <v>0</v>
      </c>
      <c r="X32" s="8">
        <f>FC_TRA_DNAVI_DCS_E!X32+FC_TRA_DNAVI_IWW_E!X32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V33" si="17">SUM(C34:C50)</f>
        <v>0</v>
      </c>
      <c r="D33" s="19">
        <f t="shared" si="17"/>
        <v>0</v>
      </c>
      <c r="E33" s="19">
        <f t="shared" si="17"/>
        <v>0</v>
      </c>
      <c r="F33" s="19">
        <f t="shared" si="17"/>
        <v>0</v>
      </c>
      <c r="G33" s="19">
        <f t="shared" si="17"/>
        <v>0</v>
      </c>
      <c r="H33" s="19">
        <f t="shared" si="17"/>
        <v>0</v>
      </c>
      <c r="I33" s="19">
        <f t="shared" si="17"/>
        <v>0</v>
      </c>
      <c r="J33" s="19">
        <f t="shared" si="17"/>
        <v>0</v>
      </c>
      <c r="K33" s="19">
        <f t="shared" si="17"/>
        <v>0</v>
      </c>
      <c r="L33" s="19">
        <f t="shared" si="17"/>
        <v>0</v>
      </c>
      <c r="M33" s="19">
        <f t="shared" si="17"/>
        <v>0</v>
      </c>
      <c r="N33" s="19">
        <f t="shared" si="17"/>
        <v>0</v>
      </c>
      <c r="O33" s="19">
        <f t="shared" si="17"/>
        <v>0</v>
      </c>
      <c r="P33" s="19">
        <f t="shared" si="17"/>
        <v>0</v>
      </c>
      <c r="Q33" s="19">
        <f t="shared" si="17"/>
        <v>0</v>
      </c>
      <c r="R33" s="19">
        <f t="shared" si="17"/>
        <v>0</v>
      </c>
      <c r="S33" s="19">
        <f t="shared" si="17"/>
        <v>0</v>
      </c>
      <c r="T33" s="19">
        <f t="shared" si="17"/>
        <v>2.0492503200000001</v>
      </c>
      <c r="U33" s="19">
        <f t="shared" si="17"/>
        <v>2.1380813999999999</v>
      </c>
      <c r="V33" s="19">
        <f t="shared" si="17"/>
        <v>2.7873752399999998</v>
      </c>
      <c r="W33" s="19">
        <f t="shared" ref="W33:X33" si="18">SUM(W34:W50)</f>
        <v>1.1390651999999999</v>
      </c>
      <c r="X33" s="19">
        <f t="shared" si="18"/>
        <v>2.6201167199999995</v>
      </c>
    </row>
    <row r="34" spans="1:24" ht="11.25" customHeight="1" x14ac:dyDescent="0.2">
      <c r="A34" s="28" t="s">
        <v>54</v>
      </c>
      <c r="B34" s="7" t="s">
        <v>55</v>
      </c>
      <c r="C34" s="8">
        <f>FC_TRA_DNAVI_DCS_E!C34+FC_TRA_DNAVI_IWW_E!C34</f>
        <v>0</v>
      </c>
      <c r="D34" s="8">
        <f>FC_TRA_DNAVI_DCS_E!D34+FC_TRA_DNAVI_IWW_E!D34</f>
        <v>0</v>
      </c>
      <c r="E34" s="8">
        <f>FC_TRA_DNAVI_DCS_E!E34+FC_TRA_DNAVI_IWW_E!E34</f>
        <v>0</v>
      </c>
      <c r="F34" s="8">
        <f>FC_TRA_DNAVI_DCS_E!F34+FC_TRA_DNAVI_IWW_E!F34</f>
        <v>0</v>
      </c>
      <c r="G34" s="8">
        <f>FC_TRA_DNAVI_DCS_E!G34+FC_TRA_DNAVI_IWW_E!G34</f>
        <v>0</v>
      </c>
      <c r="H34" s="8">
        <f>FC_TRA_DNAVI_DCS_E!H34+FC_TRA_DNAVI_IWW_E!H34</f>
        <v>0</v>
      </c>
      <c r="I34" s="8">
        <f>FC_TRA_DNAVI_DCS_E!I34+FC_TRA_DNAVI_IWW_E!I34</f>
        <v>0</v>
      </c>
      <c r="J34" s="8">
        <f>FC_TRA_DNAVI_DCS_E!J34+FC_TRA_DNAVI_IWW_E!J34</f>
        <v>0</v>
      </c>
      <c r="K34" s="8">
        <f>FC_TRA_DNAVI_DCS_E!K34+FC_TRA_DNAVI_IWW_E!K34</f>
        <v>0</v>
      </c>
      <c r="L34" s="8">
        <f>FC_TRA_DNAVI_DCS_E!L34+FC_TRA_DNAVI_IWW_E!L34</f>
        <v>0</v>
      </c>
      <c r="M34" s="8">
        <f>FC_TRA_DNAVI_DCS_E!M34+FC_TRA_DNAVI_IWW_E!M34</f>
        <v>0</v>
      </c>
      <c r="N34" s="8">
        <f>FC_TRA_DNAVI_DCS_E!N34+FC_TRA_DNAVI_IWW_E!N34</f>
        <v>0</v>
      </c>
      <c r="O34" s="8">
        <f>FC_TRA_DNAVI_DCS_E!O34+FC_TRA_DNAVI_IWW_E!O34</f>
        <v>0</v>
      </c>
      <c r="P34" s="8">
        <f>FC_TRA_DNAVI_DCS_E!P34+FC_TRA_DNAVI_IWW_E!P34</f>
        <v>0</v>
      </c>
      <c r="Q34" s="8">
        <f>FC_TRA_DNAVI_DCS_E!Q34+FC_TRA_DNAVI_IWW_E!Q34</f>
        <v>0</v>
      </c>
      <c r="R34" s="8">
        <f>FC_TRA_DNAVI_DCS_E!R34+FC_TRA_DNAVI_IWW_E!R34</f>
        <v>0</v>
      </c>
      <c r="S34" s="8">
        <f>FC_TRA_DNAVI_DCS_E!S34+FC_TRA_DNAVI_IWW_E!S34</f>
        <v>0</v>
      </c>
      <c r="T34" s="8">
        <f>FC_TRA_DNAVI_DCS_E!T34+FC_TRA_DNAVI_IWW_E!T34</f>
        <v>0</v>
      </c>
      <c r="U34" s="8">
        <f>FC_TRA_DNAVI_DCS_E!U34+FC_TRA_DNAVI_IWW_E!U34</f>
        <v>0</v>
      </c>
      <c r="V34" s="8">
        <f>FC_TRA_DNAVI_DCS_E!V34+FC_TRA_DNAVI_IWW_E!V34</f>
        <v>0</v>
      </c>
      <c r="W34" s="8">
        <f>FC_TRA_DNAVI_DCS_E!W34+FC_TRA_DNAVI_IWW_E!W34</f>
        <v>0</v>
      </c>
      <c r="X34" s="8">
        <f>FC_TRA_DNAVI_DCS_E!X34+FC_TRA_DNAVI_IWW_E!X34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FC_TRA_DNAVI_DCS_E!C35+FC_TRA_DNAVI_IWW_E!C35</f>
        <v>0</v>
      </c>
      <c r="D35" s="8">
        <f>FC_TRA_DNAVI_DCS_E!D35+FC_TRA_DNAVI_IWW_E!D35</f>
        <v>0</v>
      </c>
      <c r="E35" s="8">
        <f>FC_TRA_DNAVI_DCS_E!E35+FC_TRA_DNAVI_IWW_E!E35</f>
        <v>0</v>
      </c>
      <c r="F35" s="8">
        <f>FC_TRA_DNAVI_DCS_E!F35+FC_TRA_DNAVI_IWW_E!F35</f>
        <v>0</v>
      </c>
      <c r="G35" s="8">
        <f>FC_TRA_DNAVI_DCS_E!G35+FC_TRA_DNAVI_IWW_E!G35</f>
        <v>0</v>
      </c>
      <c r="H35" s="8">
        <f>FC_TRA_DNAVI_DCS_E!H35+FC_TRA_DNAVI_IWW_E!H35</f>
        <v>0</v>
      </c>
      <c r="I35" s="8">
        <f>FC_TRA_DNAVI_DCS_E!I35+FC_TRA_DNAVI_IWW_E!I35</f>
        <v>0</v>
      </c>
      <c r="J35" s="8">
        <f>FC_TRA_DNAVI_DCS_E!J35+FC_TRA_DNAVI_IWW_E!J35</f>
        <v>0</v>
      </c>
      <c r="K35" s="8">
        <f>FC_TRA_DNAVI_DCS_E!K35+FC_TRA_DNAVI_IWW_E!K35</f>
        <v>0</v>
      </c>
      <c r="L35" s="8">
        <f>FC_TRA_DNAVI_DCS_E!L35+FC_TRA_DNAVI_IWW_E!L35</f>
        <v>0</v>
      </c>
      <c r="M35" s="8">
        <f>FC_TRA_DNAVI_DCS_E!M35+FC_TRA_DNAVI_IWW_E!M35</f>
        <v>0</v>
      </c>
      <c r="N35" s="8">
        <f>FC_TRA_DNAVI_DCS_E!N35+FC_TRA_DNAVI_IWW_E!N35</f>
        <v>0</v>
      </c>
      <c r="O35" s="8">
        <f>FC_TRA_DNAVI_DCS_E!O35+FC_TRA_DNAVI_IWW_E!O35</f>
        <v>0</v>
      </c>
      <c r="P35" s="8">
        <f>FC_TRA_DNAVI_DCS_E!P35+FC_TRA_DNAVI_IWW_E!P35</f>
        <v>0</v>
      </c>
      <c r="Q35" s="8">
        <f>FC_TRA_DNAVI_DCS_E!Q35+FC_TRA_DNAVI_IWW_E!Q35</f>
        <v>0</v>
      </c>
      <c r="R35" s="8">
        <f>FC_TRA_DNAVI_DCS_E!R35+FC_TRA_DNAVI_IWW_E!R35</f>
        <v>0</v>
      </c>
      <c r="S35" s="8">
        <f>FC_TRA_DNAVI_DCS_E!S35+FC_TRA_DNAVI_IWW_E!S35</f>
        <v>0</v>
      </c>
      <c r="T35" s="8">
        <f>FC_TRA_DNAVI_DCS_E!T35+FC_TRA_DNAVI_IWW_E!T35</f>
        <v>0</v>
      </c>
      <c r="U35" s="8">
        <f>FC_TRA_DNAVI_DCS_E!U35+FC_TRA_DNAVI_IWW_E!U35</f>
        <v>0</v>
      </c>
      <c r="V35" s="8">
        <f>FC_TRA_DNAVI_DCS_E!V35+FC_TRA_DNAVI_IWW_E!V35</f>
        <v>0</v>
      </c>
      <c r="W35" s="8">
        <f>FC_TRA_DNAVI_DCS_E!W35+FC_TRA_DNAVI_IWW_E!W35</f>
        <v>0</v>
      </c>
      <c r="X35" s="8">
        <f>FC_TRA_DNAVI_DCS_E!X35+FC_TRA_DNAVI_IWW_E!X35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FC_TRA_DNAVI_DCS_E!C36+FC_TRA_DNAVI_IWW_E!C36</f>
        <v>0</v>
      </c>
      <c r="D36" s="8">
        <f>FC_TRA_DNAVI_DCS_E!D36+FC_TRA_DNAVI_IWW_E!D36</f>
        <v>0</v>
      </c>
      <c r="E36" s="8">
        <f>FC_TRA_DNAVI_DCS_E!E36+FC_TRA_DNAVI_IWW_E!E36</f>
        <v>0</v>
      </c>
      <c r="F36" s="8">
        <f>FC_TRA_DNAVI_DCS_E!F36+FC_TRA_DNAVI_IWW_E!F36</f>
        <v>0</v>
      </c>
      <c r="G36" s="8">
        <f>FC_TRA_DNAVI_DCS_E!G36+FC_TRA_DNAVI_IWW_E!G36</f>
        <v>0</v>
      </c>
      <c r="H36" s="8">
        <f>FC_TRA_DNAVI_DCS_E!H36+FC_TRA_DNAVI_IWW_E!H36</f>
        <v>0</v>
      </c>
      <c r="I36" s="8">
        <f>FC_TRA_DNAVI_DCS_E!I36+FC_TRA_DNAVI_IWW_E!I36</f>
        <v>0</v>
      </c>
      <c r="J36" s="8">
        <f>FC_TRA_DNAVI_DCS_E!J36+FC_TRA_DNAVI_IWW_E!J36</f>
        <v>0</v>
      </c>
      <c r="K36" s="8">
        <f>FC_TRA_DNAVI_DCS_E!K36+FC_TRA_DNAVI_IWW_E!K36</f>
        <v>0</v>
      </c>
      <c r="L36" s="8">
        <f>FC_TRA_DNAVI_DCS_E!L36+FC_TRA_DNAVI_IWW_E!L36</f>
        <v>0</v>
      </c>
      <c r="M36" s="8">
        <f>FC_TRA_DNAVI_DCS_E!M36+FC_TRA_DNAVI_IWW_E!M36</f>
        <v>0</v>
      </c>
      <c r="N36" s="8">
        <f>FC_TRA_DNAVI_DCS_E!N36+FC_TRA_DNAVI_IWW_E!N36</f>
        <v>0</v>
      </c>
      <c r="O36" s="8">
        <f>FC_TRA_DNAVI_DCS_E!O36+FC_TRA_DNAVI_IWW_E!O36</f>
        <v>0</v>
      </c>
      <c r="P36" s="8">
        <f>FC_TRA_DNAVI_DCS_E!P36+FC_TRA_DNAVI_IWW_E!P36</f>
        <v>0</v>
      </c>
      <c r="Q36" s="8">
        <f>FC_TRA_DNAVI_DCS_E!Q36+FC_TRA_DNAVI_IWW_E!Q36</f>
        <v>0</v>
      </c>
      <c r="R36" s="8">
        <f>FC_TRA_DNAVI_DCS_E!R36+FC_TRA_DNAVI_IWW_E!R36</f>
        <v>0</v>
      </c>
      <c r="S36" s="8">
        <f>FC_TRA_DNAVI_DCS_E!S36+FC_TRA_DNAVI_IWW_E!S36</f>
        <v>0</v>
      </c>
      <c r="T36" s="8">
        <f>FC_TRA_DNAVI_DCS_E!T36+FC_TRA_DNAVI_IWW_E!T36</f>
        <v>0</v>
      </c>
      <c r="U36" s="8">
        <f>FC_TRA_DNAVI_DCS_E!U36+FC_TRA_DNAVI_IWW_E!U36</f>
        <v>0</v>
      </c>
      <c r="V36" s="8">
        <f>FC_TRA_DNAVI_DCS_E!V36+FC_TRA_DNAVI_IWW_E!V36</f>
        <v>0</v>
      </c>
      <c r="W36" s="8">
        <f>FC_TRA_DNAVI_DCS_E!W36+FC_TRA_DNAVI_IWW_E!W36</f>
        <v>0</v>
      </c>
      <c r="X36" s="8">
        <f>FC_TRA_DNAVI_DCS_E!X36+FC_TRA_DNAVI_IWW_E!X36</f>
        <v>0</v>
      </c>
    </row>
    <row r="37" spans="1:24" ht="11.25" customHeight="1" x14ac:dyDescent="0.2">
      <c r="A37" s="28" t="s">
        <v>60</v>
      </c>
      <c r="B37" s="7" t="s">
        <v>61</v>
      </c>
      <c r="C37" s="8">
        <f>FC_TRA_DNAVI_DCS_E!C37+FC_TRA_DNAVI_IWW_E!C37</f>
        <v>0</v>
      </c>
      <c r="D37" s="8">
        <f>FC_TRA_DNAVI_DCS_E!D37+FC_TRA_DNAVI_IWW_E!D37</f>
        <v>0</v>
      </c>
      <c r="E37" s="8">
        <f>FC_TRA_DNAVI_DCS_E!E37+FC_TRA_DNAVI_IWW_E!E37</f>
        <v>0</v>
      </c>
      <c r="F37" s="8">
        <f>FC_TRA_DNAVI_DCS_E!F37+FC_TRA_DNAVI_IWW_E!F37</f>
        <v>0</v>
      </c>
      <c r="G37" s="8">
        <f>FC_TRA_DNAVI_DCS_E!G37+FC_TRA_DNAVI_IWW_E!G37</f>
        <v>0</v>
      </c>
      <c r="H37" s="8">
        <f>FC_TRA_DNAVI_DCS_E!H37+FC_TRA_DNAVI_IWW_E!H37</f>
        <v>0</v>
      </c>
      <c r="I37" s="8">
        <f>FC_TRA_DNAVI_DCS_E!I37+FC_TRA_DNAVI_IWW_E!I37</f>
        <v>0</v>
      </c>
      <c r="J37" s="8">
        <f>FC_TRA_DNAVI_DCS_E!J37+FC_TRA_DNAVI_IWW_E!J37</f>
        <v>0</v>
      </c>
      <c r="K37" s="8">
        <f>FC_TRA_DNAVI_DCS_E!K37+FC_TRA_DNAVI_IWW_E!K37</f>
        <v>0</v>
      </c>
      <c r="L37" s="8">
        <f>FC_TRA_DNAVI_DCS_E!L37+FC_TRA_DNAVI_IWW_E!L37</f>
        <v>0</v>
      </c>
      <c r="M37" s="8">
        <f>FC_TRA_DNAVI_DCS_E!M37+FC_TRA_DNAVI_IWW_E!M37</f>
        <v>0</v>
      </c>
      <c r="N37" s="8">
        <f>FC_TRA_DNAVI_DCS_E!N37+FC_TRA_DNAVI_IWW_E!N37</f>
        <v>0</v>
      </c>
      <c r="O37" s="8">
        <f>FC_TRA_DNAVI_DCS_E!O37+FC_TRA_DNAVI_IWW_E!O37</f>
        <v>0</v>
      </c>
      <c r="P37" s="8">
        <f>FC_TRA_DNAVI_DCS_E!P37+FC_TRA_DNAVI_IWW_E!P37</f>
        <v>0</v>
      </c>
      <c r="Q37" s="8">
        <f>FC_TRA_DNAVI_DCS_E!Q37+FC_TRA_DNAVI_IWW_E!Q37</f>
        <v>0</v>
      </c>
      <c r="R37" s="8">
        <f>FC_TRA_DNAVI_DCS_E!R37+FC_TRA_DNAVI_IWW_E!R37</f>
        <v>0</v>
      </c>
      <c r="S37" s="8">
        <f>FC_TRA_DNAVI_DCS_E!S37+FC_TRA_DNAVI_IWW_E!S37</f>
        <v>0</v>
      </c>
      <c r="T37" s="8">
        <f>FC_TRA_DNAVI_DCS_E!T37+FC_TRA_DNAVI_IWW_E!T37</f>
        <v>0</v>
      </c>
      <c r="U37" s="8">
        <f>FC_TRA_DNAVI_DCS_E!U37+FC_TRA_DNAVI_IWW_E!U37</f>
        <v>0</v>
      </c>
      <c r="V37" s="8">
        <f>FC_TRA_DNAVI_DCS_E!V37+FC_TRA_DNAVI_IWW_E!V37</f>
        <v>0</v>
      </c>
      <c r="W37" s="8">
        <f>FC_TRA_DNAVI_DCS_E!W37+FC_TRA_DNAVI_IWW_E!W37</f>
        <v>0</v>
      </c>
      <c r="X37" s="8">
        <f>FC_TRA_DNAVI_DCS_E!X37+FC_TRA_DNAVI_IWW_E!X37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FC_TRA_DNAVI_DCS_E!C38+FC_TRA_DNAVI_IWW_E!C38</f>
        <v>0</v>
      </c>
      <c r="D38" s="8">
        <f>FC_TRA_DNAVI_DCS_E!D38+FC_TRA_DNAVI_IWW_E!D38</f>
        <v>0</v>
      </c>
      <c r="E38" s="8">
        <f>FC_TRA_DNAVI_DCS_E!E38+FC_TRA_DNAVI_IWW_E!E38</f>
        <v>0</v>
      </c>
      <c r="F38" s="8">
        <f>FC_TRA_DNAVI_DCS_E!F38+FC_TRA_DNAVI_IWW_E!F38</f>
        <v>0</v>
      </c>
      <c r="G38" s="8">
        <f>FC_TRA_DNAVI_DCS_E!G38+FC_TRA_DNAVI_IWW_E!G38</f>
        <v>0</v>
      </c>
      <c r="H38" s="8">
        <f>FC_TRA_DNAVI_DCS_E!H38+FC_TRA_DNAVI_IWW_E!H38</f>
        <v>0</v>
      </c>
      <c r="I38" s="8">
        <f>FC_TRA_DNAVI_DCS_E!I38+FC_TRA_DNAVI_IWW_E!I38</f>
        <v>0</v>
      </c>
      <c r="J38" s="8">
        <f>FC_TRA_DNAVI_DCS_E!J38+FC_TRA_DNAVI_IWW_E!J38</f>
        <v>0</v>
      </c>
      <c r="K38" s="8">
        <f>FC_TRA_DNAVI_DCS_E!K38+FC_TRA_DNAVI_IWW_E!K38</f>
        <v>0</v>
      </c>
      <c r="L38" s="8">
        <f>FC_TRA_DNAVI_DCS_E!L38+FC_TRA_DNAVI_IWW_E!L38</f>
        <v>0</v>
      </c>
      <c r="M38" s="8">
        <f>FC_TRA_DNAVI_DCS_E!M38+FC_TRA_DNAVI_IWW_E!M38</f>
        <v>0</v>
      </c>
      <c r="N38" s="8">
        <f>FC_TRA_DNAVI_DCS_E!N38+FC_TRA_DNAVI_IWW_E!N38</f>
        <v>0</v>
      </c>
      <c r="O38" s="8">
        <f>FC_TRA_DNAVI_DCS_E!O38+FC_TRA_DNAVI_IWW_E!O38</f>
        <v>0</v>
      </c>
      <c r="P38" s="8">
        <f>FC_TRA_DNAVI_DCS_E!P38+FC_TRA_DNAVI_IWW_E!P38</f>
        <v>0</v>
      </c>
      <c r="Q38" s="8">
        <f>FC_TRA_DNAVI_DCS_E!Q38+FC_TRA_DNAVI_IWW_E!Q38</f>
        <v>0</v>
      </c>
      <c r="R38" s="8">
        <f>FC_TRA_DNAVI_DCS_E!R38+FC_TRA_DNAVI_IWW_E!R38</f>
        <v>0</v>
      </c>
      <c r="S38" s="8">
        <f>FC_TRA_DNAVI_DCS_E!S38+FC_TRA_DNAVI_IWW_E!S38</f>
        <v>0</v>
      </c>
      <c r="T38" s="8">
        <f>FC_TRA_DNAVI_DCS_E!T38+FC_TRA_DNAVI_IWW_E!T38</f>
        <v>0</v>
      </c>
      <c r="U38" s="8">
        <f>FC_TRA_DNAVI_DCS_E!U38+FC_TRA_DNAVI_IWW_E!U38</f>
        <v>0</v>
      </c>
      <c r="V38" s="8">
        <f>FC_TRA_DNAVI_DCS_E!V38+FC_TRA_DNAVI_IWW_E!V38</f>
        <v>0</v>
      </c>
      <c r="W38" s="8">
        <f>FC_TRA_DNAVI_DCS_E!W38+FC_TRA_DNAVI_IWW_E!W38</f>
        <v>0</v>
      </c>
      <c r="X38" s="8">
        <f>FC_TRA_DNAVI_DCS_E!X38+FC_TRA_DNAVI_IWW_E!X38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FC_TRA_DNAVI_DCS_E!C39+FC_TRA_DNAVI_IWW_E!C39</f>
        <v>0</v>
      </c>
      <c r="D39" s="8">
        <f>FC_TRA_DNAVI_DCS_E!D39+FC_TRA_DNAVI_IWW_E!D39</f>
        <v>0</v>
      </c>
      <c r="E39" s="8">
        <f>FC_TRA_DNAVI_DCS_E!E39+FC_TRA_DNAVI_IWW_E!E39</f>
        <v>0</v>
      </c>
      <c r="F39" s="8">
        <f>FC_TRA_DNAVI_DCS_E!F39+FC_TRA_DNAVI_IWW_E!F39</f>
        <v>0</v>
      </c>
      <c r="G39" s="8">
        <f>FC_TRA_DNAVI_DCS_E!G39+FC_TRA_DNAVI_IWW_E!G39</f>
        <v>0</v>
      </c>
      <c r="H39" s="8">
        <f>FC_TRA_DNAVI_DCS_E!H39+FC_TRA_DNAVI_IWW_E!H39</f>
        <v>0</v>
      </c>
      <c r="I39" s="8">
        <f>FC_TRA_DNAVI_DCS_E!I39+FC_TRA_DNAVI_IWW_E!I39</f>
        <v>0</v>
      </c>
      <c r="J39" s="8">
        <f>FC_TRA_DNAVI_DCS_E!J39+FC_TRA_DNAVI_IWW_E!J39</f>
        <v>0</v>
      </c>
      <c r="K39" s="8">
        <f>FC_TRA_DNAVI_DCS_E!K39+FC_TRA_DNAVI_IWW_E!K39</f>
        <v>0</v>
      </c>
      <c r="L39" s="8">
        <f>FC_TRA_DNAVI_DCS_E!L39+FC_TRA_DNAVI_IWW_E!L39</f>
        <v>0</v>
      </c>
      <c r="M39" s="8">
        <f>FC_TRA_DNAVI_DCS_E!M39+FC_TRA_DNAVI_IWW_E!M39</f>
        <v>0</v>
      </c>
      <c r="N39" s="8">
        <f>FC_TRA_DNAVI_DCS_E!N39+FC_TRA_DNAVI_IWW_E!N39</f>
        <v>0</v>
      </c>
      <c r="O39" s="8">
        <f>FC_TRA_DNAVI_DCS_E!O39+FC_TRA_DNAVI_IWW_E!O39</f>
        <v>0</v>
      </c>
      <c r="P39" s="8">
        <f>FC_TRA_DNAVI_DCS_E!P39+FC_TRA_DNAVI_IWW_E!P39</f>
        <v>0</v>
      </c>
      <c r="Q39" s="8">
        <f>FC_TRA_DNAVI_DCS_E!Q39+FC_TRA_DNAVI_IWW_E!Q39</f>
        <v>0</v>
      </c>
      <c r="R39" s="8">
        <f>FC_TRA_DNAVI_DCS_E!R39+FC_TRA_DNAVI_IWW_E!R39</f>
        <v>0</v>
      </c>
      <c r="S39" s="8">
        <f>FC_TRA_DNAVI_DCS_E!S39+FC_TRA_DNAVI_IWW_E!S39</f>
        <v>0</v>
      </c>
      <c r="T39" s="8">
        <f>FC_TRA_DNAVI_DCS_E!T39+FC_TRA_DNAVI_IWW_E!T39</f>
        <v>0</v>
      </c>
      <c r="U39" s="8">
        <f>FC_TRA_DNAVI_DCS_E!U39+FC_TRA_DNAVI_IWW_E!U39</f>
        <v>0</v>
      </c>
      <c r="V39" s="8">
        <f>FC_TRA_DNAVI_DCS_E!V39+FC_TRA_DNAVI_IWW_E!V39</f>
        <v>0</v>
      </c>
      <c r="W39" s="8">
        <f>FC_TRA_DNAVI_DCS_E!W39+FC_TRA_DNAVI_IWW_E!W39</f>
        <v>0</v>
      </c>
      <c r="X39" s="8">
        <f>FC_TRA_DNAVI_DCS_E!X39+FC_TRA_DNAVI_IWW_E!X39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FC_TRA_DNAVI_DCS_E!C40+FC_TRA_DNAVI_IWW_E!C40</f>
        <v>0</v>
      </c>
      <c r="D40" s="8">
        <f>FC_TRA_DNAVI_DCS_E!D40+FC_TRA_DNAVI_IWW_E!D40</f>
        <v>0</v>
      </c>
      <c r="E40" s="8">
        <f>FC_TRA_DNAVI_DCS_E!E40+FC_TRA_DNAVI_IWW_E!E40</f>
        <v>0</v>
      </c>
      <c r="F40" s="8">
        <f>FC_TRA_DNAVI_DCS_E!F40+FC_TRA_DNAVI_IWW_E!F40</f>
        <v>0</v>
      </c>
      <c r="G40" s="8">
        <f>FC_TRA_DNAVI_DCS_E!G40+FC_TRA_DNAVI_IWW_E!G40</f>
        <v>0</v>
      </c>
      <c r="H40" s="8">
        <f>FC_TRA_DNAVI_DCS_E!H40+FC_TRA_DNAVI_IWW_E!H40</f>
        <v>0</v>
      </c>
      <c r="I40" s="8">
        <f>FC_TRA_DNAVI_DCS_E!I40+FC_TRA_DNAVI_IWW_E!I40</f>
        <v>0</v>
      </c>
      <c r="J40" s="8">
        <f>FC_TRA_DNAVI_DCS_E!J40+FC_TRA_DNAVI_IWW_E!J40</f>
        <v>0</v>
      </c>
      <c r="K40" s="8">
        <f>FC_TRA_DNAVI_DCS_E!K40+FC_TRA_DNAVI_IWW_E!K40</f>
        <v>0</v>
      </c>
      <c r="L40" s="8">
        <f>FC_TRA_DNAVI_DCS_E!L40+FC_TRA_DNAVI_IWW_E!L40</f>
        <v>0</v>
      </c>
      <c r="M40" s="8">
        <f>FC_TRA_DNAVI_DCS_E!M40+FC_TRA_DNAVI_IWW_E!M40</f>
        <v>0</v>
      </c>
      <c r="N40" s="8">
        <f>FC_TRA_DNAVI_DCS_E!N40+FC_TRA_DNAVI_IWW_E!N40</f>
        <v>0</v>
      </c>
      <c r="O40" s="8">
        <f>FC_TRA_DNAVI_DCS_E!O40+FC_TRA_DNAVI_IWW_E!O40</f>
        <v>0</v>
      </c>
      <c r="P40" s="8">
        <f>FC_TRA_DNAVI_DCS_E!P40+FC_TRA_DNAVI_IWW_E!P40</f>
        <v>0</v>
      </c>
      <c r="Q40" s="8">
        <f>FC_TRA_DNAVI_DCS_E!Q40+FC_TRA_DNAVI_IWW_E!Q40</f>
        <v>0</v>
      </c>
      <c r="R40" s="8">
        <f>FC_TRA_DNAVI_DCS_E!R40+FC_TRA_DNAVI_IWW_E!R40</f>
        <v>0</v>
      </c>
      <c r="S40" s="8">
        <f>FC_TRA_DNAVI_DCS_E!S40+FC_TRA_DNAVI_IWW_E!S40</f>
        <v>0</v>
      </c>
      <c r="T40" s="8">
        <f>FC_TRA_DNAVI_DCS_E!T40+FC_TRA_DNAVI_IWW_E!T40</f>
        <v>0</v>
      </c>
      <c r="U40" s="8">
        <f>FC_TRA_DNAVI_DCS_E!U40+FC_TRA_DNAVI_IWW_E!U40</f>
        <v>0</v>
      </c>
      <c r="V40" s="8">
        <f>FC_TRA_DNAVI_DCS_E!V40+FC_TRA_DNAVI_IWW_E!V40</f>
        <v>0</v>
      </c>
      <c r="W40" s="8">
        <f>FC_TRA_DNAVI_DCS_E!W40+FC_TRA_DNAVI_IWW_E!W40</f>
        <v>0</v>
      </c>
      <c r="X40" s="8">
        <f>FC_TRA_DNAVI_DCS_E!X40+FC_TRA_DNAVI_IWW_E!X40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FC_TRA_DNAVI_DCS_E!C41+FC_TRA_DNAVI_IWW_E!C41</f>
        <v>0</v>
      </c>
      <c r="D41" s="8">
        <f>FC_TRA_DNAVI_DCS_E!D41+FC_TRA_DNAVI_IWW_E!D41</f>
        <v>0</v>
      </c>
      <c r="E41" s="8">
        <f>FC_TRA_DNAVI_DCS_E!E41+FC_TRA_DNAVI_IWW_E!E41</f>
        <v>0</v>
      </c>
      <c r="F41" s="8">
        <f>FC_TRA_DNAVI_DCS_E!F41+FC_TRA_DNAVI_IWW_E!F41</f>
        <v>0</v>
      </c>
      <c r="G41" s="8">
        <f>FC_TRA_DNAVI_DCS_E!G41+FC_TRA_DNAVI_IWW_E!G41</f>
        <v>0</v>
      </c>
      <c r="H41" s="8">
        <f>FC_TRA_DNAVI_DCS_E!H41+FC_TRA_DNAVI_IWW_E!H41</f>
        <v>0</v>
      </c>
      <c r="I41" s="8">
        <f>FC_TRA_DNAVI_DCS_E!I41+FC_TRA_DNAVI_IWW_E!I41</f>
        <v>0</v>
      </c>
      <c r="J41" s="8">
        <f>FC_TRA_DNAVI_DCS_E!J41+FC_TRA_DNAVI_IWW_E!J41</f>
        <v>0</v>
      </c>
      <c r="K41" s="8">
        <f>FC_TRA_DNAVI_DCS_E!K41+FC_TRA_DNAVI_IWW_E!K41</f>
        <v>0</v>
      </c>
      <c r="L41" s="8">
        <f>FC_TRA_DNAVI_DCS_E!L41+FC_TRA_DNAVI_IWW_E!L41</f>
        <v>0</v>
      </c>
      <c r="M41" s="8">
        <f>FC_TRA_DNAVI_DCS_E!M41+FC_TRA_DNAVI_IWW_E!M41</f>
        <v>0</v>
      </c>
      <c r="N41" s="8">
        <f>FC_TRA_DNAVI_DCS_E!N41+FC_TRA_DNAVI_IWW_E!N41</f>
        <v>0</v>
      </c>
      <c r="O41" s="8">
        <f>FC_TRA_DNAVI_DCS_E!O41+FC_TRA_DNAVI_IWW_E!O41</f>
        <v>0</v>
      </c>
      <c r="P41" s="8">
        <f>FC_TRA_DNAVI_DCS_E!P41+FC_TRA_DNAVI_IWW_E!P41</f>
        <v>0</v>
      </c>
      <c r="Q41" s="8">
        <f>FC_TRA_DNAVI_DCS_E!Q41+FC_TRA_DNAVI_IWW_E!Q41</f>
        <v>0</v>
      </c>
      <c r="R41" s="8">
        <f>FC_TRA_DNAVI_DCS_E!R41+FC_TRA_DNAVI_IWW_E!R41</f>
        <v>0</v>
      </c>
      <c r="S41" s="8">
        <f>FC_TRA_DNAVI_DCS_E!S41+FC_TRA_DNAVI_IWW_E!S41</f>
        <v>0</v>
      </c>
      <c r="T41" s="8">
        <f>FC_TRA_DNAVI_DCS_E!T41+FC_TRA_DNAVI_IWW_E!T41</f>
        <v>0</v>
      </c>
      <c r="U41" s="8">
        <f>FC_TRA_DNAVI_DCS_E!U41+FC_TRA_DNAVI_IWW_E!U41</f>
        <v>0</v>
      </c>
      <c r="V41" s="8">
        <f>FC_TRA_DNAVI_DCS_E!V41+FC_TRA_DNAVI_IWW_E!V41</f>
        <v>0</v>
      </c>
      <c r="W41" s="8">
        <f>FC_TRA_DNAVI_DCS_E!W41+FC_TRA_DNAVI_IWW_E!W41</f>
        <v>0</v>
      </c>
      <c r="X41" s="8">
        <f>FC_TRA_DNAVI_DCS_E!X41+FC_TRA_DNAVI_IWW_E!X41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FC_TRA_DNAVI_DCS_E!C42+FC_TRA_DNAVI_IWW_E!C42</f>
        <v>0</v>
      </c>
      <c r="D42" s="8">
        <f>FC_TRA_DNAVI_DCS_E!D42+FC_TRA_DNAVI_IWW_E!D42</f>
        <v>0</v>
      </c>
      <c r="E42" s="8">
        <f>FC_TRA_DNAVI_DCS_E!E42+FC_TRA_DNAVI_IWW_E!E42</f>
        <v>0</v>
      </c>
      <c r="F42" s="8">
        <f>FC_TRA_DNAVI_DCS_E!F42+FC_TRA_DNAVI_IWW_E!F42</f>
        <v>0</v>
      </c>
      <c r="G42" s="8">
        <f>FC_TRA_DNAVI_DCS_E!G42+FC_TRA_DNAVI_IWW_E!G42</f>
        <v>0</v>
      </c>
      <c r="H42" s="8">
        <f>FC_TRA_DNAVI_DCS_E!H42+FC_TRA_DNAVI_IWW_E!H42</f>
        <v>0</v>
      </c>
      <c r="I42" s="8">
        <f>FC_TRA_DNAVI_DCS_E!I42+FC_TRA_DNAVI_IWW_E!I42</f>
        <v>0</v>
      </c>
      <c r="J42" s="8">
        <f>FC_TRA_DNAVI_DCS_E!J42+FC_TRA_DNAVI_IWW_E!J42</f>
        <v>0</v>
      </c>
      <c r="K42" s="8">
        <f>FC_TRA_DNAVI_DCS_E!K42+FC_TRA_DNAVI_IWW_E!K42</f>
        <v>0</v>
      </c>
      <c r="L42" s="8">
        <f>FC_TRA_DNAVI_DCS_E!L42+FC_TRA_DNAVI_IWW_E!L42</f>
        <v>0</v>
      </c>
      <c r="M42" s="8">
        <f>FC_TRA_DNAVI_DCS_E!M42+FC_TRA_DNAVI_IWW_E!M42</f>
        <v>0</v>
      </c>
      <c r="N42" s="8">
        <f>FC_TRA_DNAVI_DCS_E!N42+FC_TRA_DNAVI_IWW_E!N42</f>
        <v>0</v>
      </c>
      <c r="O42" s="8">
        <f>FC_TRA_DNAVI_DCS_E!O42+FC_TRA_DNAVI_IWW_E!O42</f>
        <v>0</v>
      </c>
      <c r="P42" s="8">
        <f>FC_TRA_DNAVI_DCS_E!P42+FC_TRA_DNAVI_IWW_E!P42</f>
        <v>0</v>
      </c>
      <c r="Q42" s="8">
        <f>FC_TRA_DNAVI_DCS_E!Q42+FC_TRA_DNAVI_IWW_E!Q42</f>
        <v>0</v>
      </c>
      <c r="R42" s="8">
        <f>FC_TRA_DNAVI_DCS_E!R42+FC_TRA_DNAVI_IWW_E!R42</f>
        <v>0</v>
      </c>
      <c r="S42" s="8">
        <f>FC_TRA_DNAVI_DCS_E!S42+FC_TRA_DNAVI_IWW_E!S42</f>
        <v>0</v>
      </c>
      <c r="T42" s="8">
        <f>FC_TRA_DNAVI_DCS_E!T42+FC_TRA_DNAVI_IWW_E!T42</f>
        <v>0</v>
      </c>
      <c r="U42" s="8">
        <f>FC_TRA_DNAVI_DCS_E!U42+FC_TRA_DNAVI_IWW_E!U42</f>
        <v>0</v>
      </c>
      <c r="V42" s="8">
        <f>FC_TRA_DNAVI_DCS_E!V42+FC_TRA_DNAVI_IWW_E!V42</f>
        <v>0</v>
      </c>
      <c r="W42" s="8">
        <f>FC_TRA_DNAVI_DCS_E!W42+FC_TRA_DNAVI_IWW_E!W42</f>
        <v>0</v>
      </c>
      <c r="X42" s="8">
        <f>FC_TRA_DNAVI_DCS_E!X42+FC_TRA_DNAVI_IWW_E!X42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FC_TRA_DNAVI_DCS_E!C43+FC_TRA_DNAVI_IWW_E!C43</f>
        <v>0</v>
      </c>
      <c r="D43" s="8">
        <f>FC_TRA_DNAVI_DCS_E!D43+FC_TRA_DNAVI_IWW_E!D43</f>
        <v>0</v>
      </c>
      <c r="E43" s="8">
        <f>FC_TRA_DNAVI_DCS_E!E43+FC_TRA_DNAVI_IWW_E!E43</f>
        <v>0</v>
      </c>
      <c r="F43" s="8">
        <f>FC_TRA_DNAVI_DCS_E!F43+FC_TRA_DNAVI_IWW_E!F43</f>
        <v>0</v>
      </c>
      <c r="G43" s="8">
        <f>FC_TRA_DNAVI_DCS_E!G43+FC_TRA_DNAVI_IWW_E!G43</f>
        <v>0</v>
      </c>
      <c r="H43" s="8">
        <f>FC_TRA_DNAVI_DCS_E!H43+FC_TRA_DNAVI_IWW_E!H43</f>
        <v>0</v>
      </c>
      <c r="I43" s="8">
        <f>FC_TRA_DNAVI_DCS_E!I43+FC_TRA_DNAVI_IWW_E!I43</f>
        <v>0</v>
      </c>
      <c r="J43" s="8">
        <f>FC_TRA_DNAVI_DCS_E!J43+FC_TRA_DNAVI_IWW_E!J43</f>
        <v>0</v>
      </c>
      <c r="K43" s="8">
        <f>FC_TRA_DNAVI_DCS_E!K43+FC_TRA_DNAVI_IWW_E!K43</f>
        <v>0</v>
      </c>
      <c r="L43" s="8">
        <f>FC_TRA_DNAVI_DCS_E!L43+FC_TRA_DNAVI_IWW_E!L43</f>
        <v>0</v>
      </c>
      <c r="M43" s="8">
        <f>FC_TRA_DNAVI_DCS_E!M43+FC_TRA_DNAVI_IWW_E!M43</f>
        <v>0</v>
      </c>
      <c r="N43" s="8">
        <f>FC_TRA_DNAVI_DCS_E!N43+FC_TRA_DNAVI_IWW_E!N43</f>
        <v>0</v>
      </c>
      <c r="O43" s="8">
        <f>FC_TRA_DNAVI_DCS_E!O43+FC_TRA_DNAVI_IWW_E!O43</f>
        <v>0</v>
      </c>
      <c r="P43" s="8">
        <f>FC_TRA_DNAVI_DCS_E!P43+FC_TRA_DNAVI_IWW_E!P43</f>
        <v>0</v>
      </c>
      <c r="Q43" s="8">
        <f>FC_TRA_DNAVI_DCS_E!Q43+FC_TRA_DNAVI_IWW_E!Q43</f>
        <v>0</v>
      </c>
      <c r="R43" s="8">
        <f>FC_TRA_DNAVI_DCS_E!R43+FC_TRA_DNAVI_IWW_E!R43</f>
        <v>0</v>
      </c>
      <c r="S43" s="8">
        <f>FC_TRA_DNAVI_DCS_E!S43+FC_TRA_DNAVI_IWW_E!S43</f>
        <v>0</v>
      </c>
      <c r="T43" s="8">
        <f>FC_TRA_DNAVI_DCS_E!T43+FC_TRA_DNAVI_IWW_E!T43</f>
        <v>2.0492503200000001</v>
      </c>
      <c r="U43" s="8">
        <f>FC_TRA_DNAVI_DCS_E!U43+FC_TRA_DNAVI_IWW_E!U43</f>
        <v>2.1380813999999999</v>
      </c>
      <c r="V43" s="8">
        <f>FC_TRA_DNAVI_DCS_E!V43+FC_TRA_DNAVI_IWW_E!V43</f>
        <v>2.7873752399999998</v>
      </c>
      <c r="W43" s="8">
        <f>FC_TRA_DNAVI_DCS_E!W43+FC_TRA_DNAVI_IWW_E!W43</f>
        <v>1.1390651999999999</v>
      </c>
      <c r="X43" s="8">
        <f>FC_TRA_DNAVI_DCS_E!X43+FC_TRA_DNAVI_IWW_E!X43</f>
        <v>2.6201167199999995</v>
      </c>
    </row>
    <row r="44" spans="1:24" ht="11.25" customHeight="1" x14ac:dyDescent="0.2">
      <c r="A44" s="28" t="s">
        <v>74</v>
      </c>
      <c r="B44" s="7" t="s">
        <v>75</v>
      </c>
      <c r="C44" s="8">
        <f>FC_TRA_DNAVI_DCS_E!C44+FC_TRA_DNAVI_IWW_E!C44</f>
        <v>0</v>
      </c>
      <c r="D44" s="8">
        <f>FC_TRA_DNAVI_DCS_E!D44+FC_TRA_DNAVI_IWW_E!D44</f>
        <v>0</v>
      </c>
      <c r="E44" s="8">
        <f>FC_TRA_DNAVI_DCS_E!E44+FC_TRA_DNAVI_IWW_E!E44</f>
        <v>0</v>
      </c>
      <c r="F44" s="8">
        <f>FC_TRA_DNAVI_DCS_E!F44+FC_TRA_DNAVI_IWW_E!F44</f>
        <v>0</v>
      </c>
      <c r="G44" s="8">
        <f>FC_TRA_DNAVI_DCS_E!G44+FC_TRA_DNAVI_IWW_E!G44</f>
        <v>0</v>
      </c>
      <c r="H44" s="8">
        <f>FC_TRA_DNAVI_DCS_E!H44+FC_TRA_DNAVI_IWW_E!H44</f>
        <v>0</v>
      </c>
      <c r="I44" s="8">
        <f>FC_TRA_DNAVI_DCS_E!I44+FC_TRA_DNAVI_IWW_E!I44</f>
        <v>0</v>
      </c>
      <c r="J44" s="8">
        <f>FC_TRA_DNAVI_DCS_E!J44+FC_TRA_DNAVI_IWW_E!J44</f>
        <v>0</v>
      </c>
      <c r="K44" s="8">
        <f>FC_TRA_DNAVI_DCS_E!K44+FC_TRA_DNAVI_IWW_E!K44</f>
        <v>0</v>
      </c>
      <c r="L44" s="8">
        <f>FC_TRA_DNAVI_DCS_E!L44+FC_TRA_DNAVI_IWW_E!L44</f>
        <v>0</v>
      </c>
      <c r="M44" s="8">
        <f>FC_TRA_DNAVI_DCS_E!M44+FC_TRA_DNAVI_IWW_E!M44</f>
        <v>0</v>
      </c>
      <c r="N44" s="8">
        <f>FC_TRA_DNAVI_DCS_E!N44+FC_TRA_DNAVI_IWW_E!N44</f>
        <v>0</v>
      </c>
      <c r="O44" s="8">
        <f>FC_TRA_DNAVI_DCS_E!O44+FC_TRA_DNAVI_IWW_E!O44</f>
        <v>0</v>
      </c>
      <c r="P44" s="8">
        <f>FC_TRA_DNAVI_DCS_E!P44+FC_TRA_DNAVI_IWW_E!P44</f>
        <v>0</v>
      </c>
      <c r="Q44" s="8">
        <f>FC_TRA_DNAVI_DCS_E!Q44+FC_TRA_DNAVI_IWW_E!Q44</f>
        <v>0</v>
      </c>
      <c r="R44" s="8">
        <f>FC_TRA_DNAVI_DCS_E!R44+FC_TRA_DNAVI_IWW_E!R44</f>
        <v>0</v>
      </c>
      <c r="S44" s="8">
        <f>FC_TRA_DNAVI_DCS_E!S44+FC_TRA_DNAVI_IWW_E!S44</f>
        <v>0</v>
      </c>
      <c r="T44" s="8">
        <f>FC_TRA_DNAVI_DCS_E!T44+FC_TRA_DNAVI_IWW_E!T44</f>
        <v>0</v>
      </c>
      <c r="U44" s="8">
        <f>FC_TRA_DNAVI_DCS_E!U44+FC_TRA_DNAVI_IWW_E!U44</f>
        <v>0</v>
      </c>
      <c r="V44" s="8">
        <f>FC_TRA_DNAVI_DCS_E!V44+FC_TRA_DNAVI_IWW_E!V44</f>
        <v>0</v>
      </c>
      <c r="W44" s="8">
        <f>FC_TRA_DNAVI_DCS_E!W44+FC_TRA_DNAVI_IWW_E!W44</f>
        <v>0</v>
      </c>
      <c r="X44" s="8">
        <f>FC_TRA_DNAVI_DCS_E!X44+FC_TRA_DNAVI_IWW_E!X44</f>
        <v>0</v>
      </c>
    </row>
    <row r="45" spans="1:24" ht="11.25" customHeight="1" x14ac:dyDescent="0.2">
      <c r="A45" s="28" t="s">
        <v>76</v>
      </c>
      <c r="B45" s="7" t="s">
        <v>77</v>
      </c>
      <c r="C45" s="8">
        <f>FC_TRA_DNAVI_DCS_E!C45+FC_TRA_DNAVI_IWW_E!C45</f>
        <v>0</v>
      </c>
      <c r="D45" s="8">
        <f>FC_TRA_DNAVI_DCS_E!D45+FC_TRA_DNAVI_IWW_E!D45</f>
        <v>0</v>
      </c>
      <c r="E45" s="8">
        <f>FC_TRA_DNAVI_DCS_E!E45+FC_TRA_DNAVI_IWW_E!E45</f>
        <v>0</v>
      </c>
      <c r="F45" s="8">
        <f>FC_TRA_DNAVI_DCS_E!F45+FC_TRA_DNAVI_IWW_E!F45</f>
        <v>0</v>
      </c>
      <c r="G45" s="8">
        <f>FC_TRA_DNAVI_DCS_E!G45+FC_TRA_DNAVI_IWW_E!G45</f>
        <v>0</v>
      </c>
      <c r="H45" s="8">
        <f>FC_TRA_DNAVI_DCS_E!H45+FC_TRA_DNAVI_IWW_E!H45</f>
        <v>0</v>
      </c>
      <c r="I45" s="8">
        <f>FC_TRA_DNAVI_DCS_E!I45+FC_TRA_DNAVI_IWW_E!I45</f>
        <v>0</v>
      </c>
      <c r="J45" s="8">
        <f>FC_TRA_DNAVI_DCS_E!J45+FC_TRA_DNAVI_IWW_E!J45</f>
        <v>0</v>
      </c>
      <c r="K45" s="8">
        <f>FC_TRA_DNAVI_DCS_E!K45+FC_TRA_DNAVI_IWW_E!K45</f>
        <v>0</v>
      </c>
      <c r="L45" s="8">
        <f>FC_TRA_DNAVI_DCS_E!L45+FC_TRA_DNAVI_IWW_E!L45</f>
        <v>0</v>
      </c>
      <c r="M45" s="8">
        <f>FC_TRA_DNAVI_DCS_E!M45+FC_TRA_DNAVI_IWW_E!M45</f>
        <v>0</v>
      </c>
      <c r="N45" s="8">
        <f>FC_TRA_DNAVI_DCS_E!N45+FC_TRA_DNAVI_IWW_E!N45</f>
        <v>0</v>
      </c>
      <c r="O45" s="8">
        <f>FC_TRA_DNAVI_DCS_E!O45+FC_TRA_DNAVI_IWW_E!O45</f>
        <v>0</v>
      </c>
      <c r="P45" s="8">
        <f>FC_TRA_DNAVI_DCS_E!P45+FC_TRA_DNAVI_IWW_E!P45</f>
        <v>0</v>
      </c>
      <c r="Q45" s="8">
        <f>FC_TRA_DNAVI_DCS_E!Q45+FC_TRA_DNAVI_IWW_E!Q45</f>
        <v>0</v>
      </c>
      <c r="R45" s="8">
        <f>FC_TRA_DNAVI_DCS_E!R45+FC_TRA_DNAVI_IWW_E!R45</f>
        <v>0</v>
      </c>
      <c r="S45" s="8">
        <f>FC_TRA_DNAVI_DCS_E!S45+FC_TRA_DNAVI_IWW_E!S45</f>
        <v>0</v>
      </c>
      <c r="T45" s="8">
        <f>FC_TRA_DNAVI_DCS_E!T45+FC_TRA_DNAVI_IWW_E!T45</f>
        <v>0</v>
      </c>
      <c r="U45" s="8">
        <f>FC_TRA_DNAVI_DCS_E!U45+FC_TRA_DNAVI_IWW_E!U45</f>
        <v>0</v>
      </c>
      <c r="V45" s="8">
        <f>FC_TRA_DNAVI_DCS_E!V45+FC_TRA_DNAVI_IWW_E!V45</f>
        <v>0</v>
      </c>
      <c r="W45" s="8">
        <f>FC_TRA_DNAVI_DCS_E!W45+FC_TRA_DNAVI_IWW_E!W45</f>
        <v>0</v>
      </c>
      <c r="X45" s="8">
        <f>FC_TRA_DNAVI_DCS_E!X45+FC_TRA_DNAVI_IWW_E!X45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FC_TRA_DNAVI_DCS_E!C46+FC_TRA_DNAVI_IWW_E!C46</f>
        <v>0</v>
      </c>
      <c r="D46" s="8">
        <f>FC_TRA_DNAVI_DCS_E!D46+FC_TRA_DNAVI_IWW_E!D46</f>
        <v>0</v>
      </c>
      <c r="E46" s="8">
        <f>FC_TRA_DNAVI_DCS_E!E46+FC_TRA_DNAVI_IWW_E!E46</f>
        <v>0</v>
      </c>
      <c r="F46" s="8">
        <f>FC_TRA_DNAVI_DCS_E!F46+FC_TRA_DNAVI_IWW_E!F46</f>
        <v>0</v>
      </c>
      <c r="G46" s="8">
        <f>FC_TRA_DNAVI_DCS_E!G46+FC_TRA_DNAVI_IWW_E!G46</f>
        <v>0</v>
      </c>
      <c r="H46" s="8">
        <f>FC_TRA_DNAVI_DCS_E!H46+FC_TRA_DNAVI_IWW_E!H46</f>
        <v>0</v>
      </c>
      <c r="I46" s="8">
        <f>FC_TRA_DNAVI_DCS_E!I46+FC_TRA_DNAVI_IWW_E!I46</f>
        <v>0</v>
      </c>
      <c r="J46" s="8">
        <f>FC_TRA_DNAVI_DCS_E!J46+FC_TRA_DNAVI_IWW_E!J46</f>
        <v>0</v>
      </c>
      <c r="K46" s="8">
        <f>FC_TRA_DNAVI_DCS_E!K46+FC_TRA_DNAVI_IWW_E!K46</f>
        <v>0</v>
      </c>
      <c r="L46" s="8">
        <f>FC_TRA_DNAVI_DCS_E!L46+FC_TRA_DNAVI_IWW_E!L46</f>
        <v>0</v>
      </c>
      <c r="M46" s="8">
        <f>FC_TRA_DNAVI_DCS_E!M46+FC_TRA_DNAVI_IWW_E!M46</f>
        <v>0</v>
      </c>
      <c r="N46" s="8">
        <f>FC_TRA_DNAVI_DCS_E!N46+FC_TRA_DNAVI_IWW_E!N46</f>
        <v>0</v>
      </c>
      <c r="O46" s="8">
        <f>FC_TRA_DNAVI_DCS_E!O46+FC_TRA_DNAVI_IWW_E!O46</f>
        <v>0</v>
      </c>
      <c r="P46" s="8">
        <f>FC_TRA_DNAVI_DCS_E!P46+FC_TRA_DNAVI_IWW_E!P46</f>
        <v>0</v>
      </c>
      <c r="Q46" s="8">
        <f>FC_TRA_DNAVI_DCS_E!Q46+FC_TRA_DNAVI_IWW_E!Q46</f>
        <v>0</v>
      </c>
      <c r="R46" s="8">
        <f>FC_TRA_DNAVI_DCS_E!R46+FC_TRA_DNAVI_IWW_E!R46</f>
        <v>0</v>
      </c>
      <c r="S46" s="8">
        <f>FC_TRA_DNAVI_DCS_E!S46+FC_TRA_DNAVI_IWW_E!S46</f>
        <v>0</v>
      </c>
      <c r="T46" s="8">
        <f>FC_TRA_DNAVI_DCS_E!T46+FC_TRA_DNAVI_IWW_E!T46</f>
        <v>0</v>
      </c>
      <c r="U46" s="8">
        <f>FC_TRA_DNAVI_DCS_E!U46+FC_TRA_DNAVI_IWW_E!U46</f>
        <v>0</v>
      </c>
      <c r="V46" s="8">
        <f>FC_TRA_DNAVI_DCS_E!V46+FC_TRA_DNAVI_IWW_E!V46</f>
        <v>0</v>
      </c>
      <c r="W46" s="8">
        <f>FC_TRA_DNAVI_DCS_E!W46+FC_TRA_DNAVI_IWW_E!W46</f>
        <v>0</v>
      </c>
      <c r="X46" s="8">
        <f>FC_TRA_DNAVI_DCS_E!X46+FC_TRA_DNAVI_IWW_E!X46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FC_TRA_DNAVI_DCS_E!C47+FC_TRA_DNAVI_IWW_E!C47</f>
        <v>0</v>
      </c>
      <c r="D47" s="8">
        <f>FC_TRA_DNAVI_DCS_E!D47+FC_TRA_DNAVI_IWW_E!D47</f>
        <v>0</v>
      </c>
      <c r="E47" s="8">
        <f>FC_TRA_DNAVI_DCS_E!E47+FC_TRA_DNAVI_IWW_E!E47</f>
        <v>0</v>
      </c>
      <c r="F47" s="8">
        <f>FC_TRA_DNAVI_DCS_E!F47+FC_TRA_DNAVI_IWW_E!F47</f>
        <v>0</v>
      </c>
      <c r="G47" s="8">
        <f>FC_TRA_DNAVI_DCS_E!G47+FC_TRA_DNAVI_IWW_E!G47</f>
        <v>0</v>
      </c>
      <c r="H47" s="8">
        <f>FC_TRA_DNAVI_DCS_E!H47+FC_TRA_DNAVI_IWW_E!H47</f>
        <v>0</v>
      </c>
      <c r="I47" s="8">
        <f>FC_TRA_DNAVI_DCS_E!I47+FC_TRA_DNAVI_IWW_E!I47</f>
        <v>0</v>
      </c>
      <c r="J47" s="8">
        <f>FC_TRA_DNAVI_DCS_E!J47+FC_TRA_DNAVI_IWW_E!J47</f>
        <v>0</v>
      </c>
      <c r="K47" s="8">
        <f>FC_TRA_DNAVI_DCS_E!K47+FC_TRA_DNAVI_IWW_E!K47</f>
        <v>0</v>
      </c>
      <c r="L47" s="8">
        <f>FC_TRA_DNAVI_DCS_E!L47+FC_TRA_DNAVI_IWW_E!L47</f>
        <v>0</v>
      </c>
      <c r="M47" s="8">
        <f>FC_TRA_DNAVI_DCS_E!M47+FC_TRA_DNAVI_IWW_E!M47</f>
        <v>0</v>
      </c>
      <c r="N47" s="8">
        <f>FC_TRA_DNAVI_DCS_E!N47+FC_TRA_DNAVI_IWW_E!N47</f>
        <v>0</v>
      </c>
      <c r="O47" s="8">
        <f>FC_TRA_DNAVI_DCS_E!O47+FC_TRA_DNAVI_IWW_E!O47</f>
        <v>0</v>
      </c>
      <c r="P47" s="8">
        <f>FC_TRA_DNAVI_DCS_E!P47+FC_TRA_DNAVI_IWW_E!P47</f>
        <v>0</v>
      </c>
      <c r="Q47" s="8">
        <f>FC_TRA_DNAVI_DCS_E!Q47+FC_TRA_DNAVI_IWW_E!Q47</f>
        <v>0</v>
      </c>
      <c r="R47" s="8">
        <f>FC_TRA_DNAVI_DCS_E!R47+FC_TRA_DNAVI_IWW_E!R47</f>
        <v>0</v>
      </c>
      <c r="S47" s="8">
        <f>FC_TRA_DNAVI_DCS_E!S47+FC_TRA_DNAVI_IWW_E!S47</f>
        <v>0</v>
      </c>
      <c r="T47" s="8">
        <f>FC_TRA_DNAVI_DCS_E!T47+FC_TRA_DNAVI_IWW_E!T47</f>
        <v>0</v>
      </c>
      <c r="U47" s="8">
        <f>FC_TRA_DNAVI_DCS_E!U47+FC_TRA_DNAVI_IWW_E!U47</f>
        <v>0</v>
      </c>
      <c r="V47" s="8">
        <f>FC_TRA_DNAVI_DCS_E!V47+FC_TRA_DNAVI_IWW_E!V47</f>
        <v>0</v>
      </c>
      <c r="W47" s="8">
        <f>FC_TRA_DNAVI_DCS_E!W47+FC_TRA_DNAVI_IWW_E!W47</f>
        <v>0</v>
      </c>
      <c r="X47" s="8">
        <f>FC_TRA_DNAVI_DCS_E!X47+FC_TRA_DNAVI_IWW_E!X47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FC_TRA_DNAVI_DCS_E!C48+FC_TRA_DNAVI_IWW_E!C48</f>
        <v>0</v>
      </c>
      <c r="D48" s="8">
        <f>FC_TRA_DNAVI_DCS_E!D48+FC_TRA_DNAVI_IWW_E!D48</f>
        <v>0</v>
      </c>
      <c r="E48" s="8">
        <f>FC_TRA_DNAVI_DCS_E!E48+FC_TRA_DNAVI_IWW_E!E48</f>
        <v>0</v>
      </c>
      <c r="F48" s="8">
        <f>FC_TRA_DNAVI_DCS_E!F48+FC_TRA_DNAVI_IWW_E!F48</f>
        <v>0</v>
      </c>
      <c r="G48" s="8">
        <f>FC_TRA_DNAVI_DCS_E!G48+FC_TRA_DNAVI_IWW_E!G48</f>
        <v>0</v>
      </c>
      <c r="H48" s="8">
        <f>FC_TRA_DNAVI_DCS_E!H48+FC_TRA_DNAVI_IWW_E!H48</f>
        <v>0</v>
      </c>
      <c r="I48" s="8">
        <f>FC_TRA_DNAVI_DCS_E!I48+FC_TRA_DNAVI_IWW_E!I48</f>
        <v>0</v>
      </c>
      <c r="J48" s="8">
        <f>FC_TRA_DNAVI_DCS_E!J48+FC_TRA_DNAVI_IWW_E!J48</f>
        <v>0</v>
      </c>
      <c r="K48" s="8">
        <f>FC_TRA_DNAVI_DCS_E!K48+FC_TRA_DNAVI_IWW_E!K48</f>
        <v>0</v>
      </c>
      <c r="L48" s="8">
        <f>FC_TRA_DNAVI_DCS_E!L48+FC_TRA_DNAVI_IWW_E!L48</f>
        <v>0</v>
      </c>
      <c r="M48" s="8">
        <f>FC_TRA_DNAVI_DCS_E!M48+FC_TRA_DNAVI_IWW_E!M48</f>
        <v>0</v>
      </c>
      <c r="N48" s="8">
        <f>FC_TRA_DNAVI_DCS_E!N48+FC_TRA_DNAVI_IWW_E!N48</f>
        <v>0</v>
      </c>
      <c r="O48" s="8">
        <f>FC_TRA_DNAVI_DCS_E!O48+FC_TRA_DNAVI_IWW_E!O48</f>
        <v>0</v>
      </c>
      <c r="P48" s="8">
        <f>FC_TRA_DNAVI_DCS_E!P48+FC_TRA_DNAVI_IWW_E!P48</f>
        <v>0</v>
      </c>
      <c r="Q48" s="8">
        <f>FC_TRA_DNAVI_DCS_E!Q48+FC_TRA_DNAVI_IWW_E!Q48</f>
        <v>0</v>
      </c>
      <c r="R48" s="8">
        <f>FC_TRA_DNAVI_DCS_E!R48+FC_TRA_DNAVI_IWW_E!R48</f>
        <v>0</v>
      </c>
      <c r="S48" s="8">
        <f>FC_TRA_DNAVI_DCS_E!S48+FC_TRA_DNAVI_IWW_E!S48</f>
        <v>0</v>
      </c>
      <c r="T48" s="8">
        <f>FC_TRA_DNAVI_DCS_E!T48+FC_TRA_DNAVI_IWW_E!T48</f>
        <v>0</v>
      </c>
      <c r="U48" s="8">
        <f>FC_TRA_DNAVI_DCS_E!U48+FC_TRA_DNAVI_IWW_E!U48</f>
        <v>0</v>
      </c>
      <c r="V48" s="8">
        <f>FC_TRA_DNAVI_DCS_E!V48+FC_TRA_DNAVI_IWW_E!V48</f>
        <v>0</v>
      </c>
      <c r="W48" s="8">
        <f>FC_TRA_DNAVI_DCS_E!W48+FC_TRA_DNAVI_IWW_E!W48</f>
        <v>0</v>
      </c>
      <c r="X48" s="8">
        <f>FC_TRA_DNAVI_DCS_E!X48+FC_TRA_DNAVI_IWW_E!X48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FC_TRA_DNAVI_DCS_E!C49+FC_TRA_DNAVI_IWW_E!C49</f>
        <v>0</v>
      </c>
      <c r="D49" s="8">
        <f>FC_TRA_DNAVI_DCS_E!D49+FC_TRA_DNAVI_IWW_E!D49</f>
        <v>0</v>
      </c>
      <c r="E49" s="8">
        <f>FC_TRA_DNAVI_DCS_E!E49+FC_TRA_DNAVI_IWW_E!E49</f>
        <v>0</v>
      </c>
      <c r="F49" s="8">
        <f>FC_TRA_DNAVI_DCS_E!F49+FC_TRA_DNAVI_IWW_E!F49</f>
        <v>0</v>
      </c>
      <c r="G49" s="8">
        <f>FC_TRA_DNAVI_DCS_E!G49+FC_TRA_DNAVI_IWW_E!G49</f>
        <v>0</v>
      </c>
      <c r="H49" s="8">
        <f>FC_TRA_DNAVI_DCS_E!H49+FC_TRA_DNAVI_IWW_E!H49</f>
        <v>0</v>
      </c>
      <c r="I49" s="8">
        <f>FC_TRA_DNAVI_DCS_E!I49+FC_TRA_DNAVI_IWW_E!I49</f>
        <v>0</v>
      </c>
      <c r="J49" s="8">
        <f>FC_TRA_DNAVI_DCS_E!J49+FC_TRA_DNAVI_IWW_E!J49</f>
        <v>0</v>
      </c>
      <c r="K49" s="8">
        <f>FC_TRA_DNAVI_DCS_E!K49+FC_TRA_DNAVI_IWW_E!K49</f>
        <v>0</v>
      </c>
      <c r="L49" s="8">
        <f>FC_TRA_DNAVI_DCS_E!L49+FC_TRA_DNAVI_IWW_E!L49</f>
        <v>0</v>
      </c>
      <c r="M49" s="8">
        <f>FC_TRA_DNAVI_DCS_E!M49+FC_TRA_DNAVI_IWW_E!M49</f>
        <v>0</v>
      </c>
      <c r="N49" s="8">
        <f>FC_TRA_DNAVI_DCS_E!N49+FC_TRA_DNAVI_IWW_E!N49</f>
        <v>0</v>
      </c>
      <c r="O49" s="8">
        <f>FC_TRA_DNAVI_DCS_E!O49+FC_TRA_DNAVI_IWW_E!O49</f>
        <v>0</v>
      </c>
      <c r="P49" s="8">
        <f>FC_TRA_DNAVI_DCS_E!P49+FC_TRA_DNAVI_IWW_E!P49</f>
        <v>0</v>
      </c>
      <c r="Q49" s="8">
        <f>FC_TRA_DNAVI_DCS_E!Q49+FC_TRA_DNAVI_IWW_E!Q49</f>
        <v>0</v>
      </c>
      <c r="R49" s="8">
        <f>FC_TRA_DNAVI_DCS_E!R49+FC_TRA_DNAVI_IWW_E!R49</f>
        <v>0</v>
      </c>
      <c r="S49" s="8">
        <f>FC_TRA_DNAVI_DCS_E!S49+FC_TRA_DNAVI_IWW_E!S49</f>
        <v>0</v>
      </c>
      <c r="T49" s="8">
        <f>FC_TRA_DNAVI_DCS_E!T49+FC_TRA_DNAVI_IWW_E!T49</f>
        <v>0</v>
      </c>
      <c r="U49" s="8">
        <f>FC_TRA_DNAVI_DCS_E!U49+FC_TRA_DNAVI_IWW_E!U49</f>
        <v>0</v>
      </c>
      <c r="V49" s="8">
        <f>FC_TRA_DNAVI_DCS_E!V49+FC_TRA_DNAVI_IWW_E!V49</f>
        <v>0</v>
      </c>
      <c r="W49" s="8">
        <f>FC_TRA_DNAVI_DCS_E!W49+FC_TRA_DNAVI_IWW_E!W49</f>
        <v>0</v>
      </c>
      <c r="X49" s="8">
        <f>FC_TRA_DNAVI_DCS_E!X49+FC_TRA_DNAVI_IWW_E!X49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FC_TRA_DNAVI_DCS_E!C50+FC_TRA_DNAVI_IWW_E!C50</f>
        <v>0</v>
      </c>
      <c r="D50" s="8">
        <f>FC_TRA_DNAVI_DCS_E!D50+FC_TRA_DNAVI_IWW_E!D50</f>
        <v>0</v>
      </c>
      <c r="E50" s="8">
        <f>FC_TRA_DNAVI_DCS_E!E50+FC_TRA_DNAVI_IWW_E!E50</f>
        <v>0</v>
      </c>
      <c r="F50" s="8">
        <f>FC_TRA_DNAVI_DCS_E!F50+FC_TRA_DNAVI_IWW_E!F50</f>
        <v>0</v>
      </c>
      <c r="G50" s="8">
        <f>FC_TRA_DNAVI_DCS_E!G50+FC_TRA_DNAVI_IWW_E!G50</f>
        <v>0</v>
      </c>
      <c r="H50" s="8">
        <f>FC_TRA_DNAVI_DCS_E!H50+FC_TRA_DNAVI_IWW_E!H50</f>
        <v>0</v>
      </c>
      <c r="I50" s="8">
        <f>FC_TRA_DNAVI_DCS_E!I50+FC_TRA_DNAVI_IWW_E!I50</f>
        <v>0</v>
      </c>
      <c r="J50" s="8">
        <f>FC_TRA_DNAVI_DCS_E!J50+FC_TRA_DNAVI_IWW_E!J50</f>
        <v>0</v>
      </c>
      <c r="K50" s="8">
        <f>FC_TRA_DNAVI_DCS_E!K50+FC_TRA_DNAVI_IWW_E!K50</f>
        <v>0</v>
      </c>
      <c r="L50" s="8">
        <f>FC_TRA_DNAVI_DCS_E!L50+FC_TRA_DNAVI_IWW_E!L50</f>
        <v>0</v>
      </c>
      <c r="M50" s="8">
        <f>FC_TRA_DNAVI_DCS_E!M50+FC_TRA_DNAVI_IWW_E!M50</f>
        <v>0</v>
      </c>
      <c r="N50" s="8">
        <f>FC_TRA_DNAVI_DCS_E!N50+FC_TRA_DNAVI_IWW_E!N50</f>
        <v>0</v>
      </c>
      <c r="O50" s="8">
        <f>FC_TRA_DNAVI_DCS_E!O50+FC_TRA_DNAVI_IWW_E!O50</f>
        <v>0</v>
      </c>
      <c r="P50" s="8">
        <f>FC_TRA_DNAVI_DCS_E!P50+FC_TRA_DNAVI_IWW_E!P50</f>
        <v>0</v>
      </c>
      <c r="Q50" s="8">
        <f>FC_TRA_DNAVI_DCS_E!Q50+FC_TRA_DNAVI_IWW_E!Q50</f>
        <v>0</v>
      </c>
      <c r="R50" s="8">
        <f>FC_TRA_DNAVI_DCS_E!R50+FC_TRA_DNAVI_IWW_E!R50</f>
        <v>0</v>
      </c>
      <c r="S50" s="8">
        <f>FC_TRA_DNAVI_DCS_E!S50+FC_TRA_DNAVI_IWW_E!S50</f>
        <v>0</v>
      </c>
      <c r="T50" s="8">
        <f>FC_TRA_DNAVI_DCS_E!T50+FC_TRA_DNAVI_IWW_E!T50</f>
        <v>0</v>
      </c>
      <c r="U50" s="8">
        <f>FC_TRA_DNAVI_DCS_E!U50+FC_TRA_DNAVI_IWW_E!U50</f>
        <v>0</v>
      </c>
      <c r="V50" s="8">
        <f>FC_TRA_DNAVI_DCS_E!V50+FC_TRA_DNAVI_IWW_E!V50</f>
        <v>0</v>
      </c>
      <c r="W50" s="8">
        <f>FC_TRA_DNAVI_DCS_E!W50+FC_TRA_DNAVI_IWW_E!W50</f>
        <v>0</v>
      </c>
      <c r="X50" s="8">
        <f>FC_TRA_DNAVI_DCS_E!X50+FC_TRA_DNAVI_IWW_E!X50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FC_TRA_DNAVI_DCS_E!C51+FC_TRA_DNAVI_IWW_E!C51</f>
        <v>0</v>
      </c>
      <c r="D51" s="27">
        <f>FC_TRA_DNAVI_DCS_E!D51+FC_TRA_DNAVI_IWW_E!D51</f>
        <v>0</v>
      </c>
      <c r="E51" s="27">
        <f>FC_TRA_DNAVI_DCS_E!E51+FC_TRA_DNAVI_IWW_E!E51</f>
        <v>0</v>
      </c>
      <c r="F51" s="27">
        <f>FC_TRA_DNAVI_DCS_E!F51+FC_TRA_DNAVI_IWW_E!F51</f>
        <v>0</v>
      </c>
      <c r="G51" s="27">
        <f>FC_TRA_DNAVI_DCS_E!G51+FC_TRA_DNAVI_IWW_E!G51</f>
        <v>0</v>
      </c>
      <c r="H51" s="27">
        <f>FC_TRA_DNAVI_DCS_E!H51+FC_TRA_DNAVI_IWW_E!H51</f>
        <v>0</v>
      </c>
      <c r="I51" s="27">
        <f>FC_TRA_DNAVI_DCS_E!I51+FC_TRA_DNAVI_IWW_E!I51</f>
        <v>0</v>
      </c>
      <c r="J51" s="27">
        <f>FC_TRA_DNAVI_DCS_E!J51+FC_TRA_DNAVI_IWW_E!J51</f>
        <v>0</v>
      </c>
      <c r="K51" s="27">
        <f>FC_TRA_DNAVI_DCS_E!K51+FC_TRA_DNAVI_IWW_E!K51</f>
        <v>0</v>
      </c>
      <c r="L51" s="27">
        <f>FC_TRA_DNAVI_DCS_E!L51+FC_TRA_DNAVI_IWW_E!L51</f>
        <v>0</v>
      </c>
      <c r="M51" s="27">
        <f>FC_TRA_DNAVI_DCS_E!M51+FC_TRA_DNAVI_IWW_E!M51</f>
        <v>0</v>
      </c>
      <c r="N51" s="27">
        <f>FC_TRA_DNAVI_DCS_E!N51+FC_TRA_DNAVI_IWW_E!N51</f>
        <v>0</v>
      </c>
      <c r="O51" s="27">
        <f>FC_TRA_DNAVI_DCS_E!O51+FC_TRA_DNAVI_IWW_E!O51</f>
        <v>0</v>
      </c>
      <c r="P51" s="27">
        <f>FC_TRA_DNAVI_DCS_E!P51+FC_TRA_DNAVI_IWW_E!P51</f>
        <v>0</v>
      </c>
      <c r="Q51" s="27">
        <f>FC_TRA_DNAVI_DCS_E!Q51+FC_TRA_DNAVI_IWW_E!Q51</f>
        <v>0</v>
      </c>
      <c r="R51" s="27">
        <f>FC_TRA_DNAVI_DCS_E!R51+FC_TRA_DNAVI_IWW_E!R51</f>
        <v>0</v>
      </c>
      <c r="S51" s="27">
        <f>FC_TRA_DNAVI_DCS_E!S51+FC_TRA_DNAVI_IWW_E!S51</f>
        <v>0</v>
      </c>
      <c r="T51" s="27">
        <f>FC_TRA_DNAVI_DCS_E!T51+FC_TRA_DNAVI_IWW_E!T51</f>
        <v>0</v>
      </c>
      <c r="U51" s="27">
        <f>FC_TRA_DNAVI_DCS_E!U51+FC_TRA_DNAVI_IWW_E!U51</f>
        <v>0</v>
      </c>
      <c r="V51" s="27">
        <f>FC_TRA_DNAVI_DCS_E!V51+FC_TRA_DNAVI_IWW_E!V51</f>
        <v>0</v>
      </c>
      <c r="W51" s="27">
        <f>FC_TRA_DNAVI_DCS_E!W51+FC_TRA_DNAVI_IWW_E!W51</f>
        <v>0</v>
      </c>
      <c r="X51" s="27">
        <f>FC_TRA_DNAVI_DCS_E!X51+FC_TRA_DNAVI_IWW_E!X51</f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V52" si="19">SUM(C53:C54)</f>
        <v>0</v>
      </c>
      <c r="D52" s="27">
        <f t="shared" si="19"/>
        <v>0</v>
      </c>
      <c r="E52" s="27">
        <f t="shared" si="19"/>
        <v>0</v>
      </c>
      <c r="F52" s="27">
        <f t="shared" si="19"/>
        <v>0</v>
      </c>
      <c r="G52" s="27">
        <f t="shared" si="19"/>
        <v>0</v>
      </c>
      <c r="H52" s="27">
        <f t="shared" si="19"/>
        <v>0</v>
      </c>
      <c r="I52" s="27">
        <f t="shared" si="19"/>
        <v>0</v>
      </c>
      <c r="J52" s="27">
        <f t="shared" si="19"/>
        <v>0</v>
      </c>
      <c r="K52" s="27">
        <f t="shared" si="19"/>
        <v>0</v>
      </c>
      <c r="L52" s="27">
        <f t="shared" si="19"/>
        <v>0</v>
      </c>
      <c r="M52" s="27">
        <f t="shared" si="19"/>
        <v>0</v>
      </c>
      <c r="N52" s="27">
        <f t="shared" si="19"/>
        <v>0</v>
      </c>
      <c r="O52" s="27">
        <f t="shared" si="19"/>
        <v>0</v>
      </c>
      <c r="P52" s="27">
        <f t="shared" si="19"/>
        <v>0</v>
      </c>
      <c r="Q52" s="27">
        <f t="shared" si="19"/>
        <v>0</v>
      </c>
      <c r="R52" s="27">
        <f t="shared" si="19"/>
        <v>0</v>
      </c>
      <c r="S52" s="27">
        <f t="shared" si="19"/>
        <v>0</v>
      </c>
      <c r="T52" s="27">
        <f t="shared" si="19"/>
        <v>0</v>
      </c>
      <c r="U52" s="27">
        <f t="shared" si="19"/>
        <v>0</v>
      </c>
      <c r="V52" s="27">
        <f t="shared" si="19"/>
        <v>0</v>
      </c>
      <c r="W52" s="27">
        <f t="shared" ref="W52:X52" si="20">SUM(W53:W54)</f>
        <v>0</v>
      </c>
      <c r="X52" s="27">
        <f t="shared" si="20"/>
        <v>0</v>
      </c>
    </row>
    <row r="53" spans="1:24" ht="11.25" customHeight="1" x14ac:dyDescent="0.2">
      <c r="A53" s="29" t="s">
        <v>116</v>
      </c>
      <c r="B53" s="7" t="s">
        <v>117</v>
      </c>
      <c r="C53" s="8">
        <f>FC_TRA_DNAVI_DCS_E!C53+FC_TRA_DNAVI_IWW_E!C53</f>
        <v>0</v>
      </c>
      <c r="D53" s="8">
        <f>FC_TRA_DNAVI_DCS_E!D53+FC_TRA_DNAVI_IWW_E!D53</f>
        <v>0</v>
      </c>
      <c r="E53" s="8">
        <f>FC_TRA_DNAVI_DCS_E!E53+FC_TRA_DNAVI_IWW_E!E53</f>
        <v>0</v>
      </c>
      <c r="F53" s="8">
        <f>FC_TRA_DNAVI_DCS_E!F53+FC_TRA_DNAVI_IWW_E!F53</f>
        <v>0</v>
      </c>
      <c r="G53" s="8">
        <f>FC_TRA_DNAVI_DCS_E!G53+FC_TRA_DNAVI_IWW_E!G53</f>
        <v>0</v>
      </c>
      <c r="H53" s="8">
        <f>FC_TRA_DNAVI_DCS_E!H53+FC_TRA_DNAVI_IWW_E!H53</f>
        <v>0</v>
      </c>
      <c r="I53" s="8">
        <f>FC_TRA_DNAVI_DCS_E!I53+FC_TRA_DNAVI_IWW_E!I53</f>
        <v>0</v>
      </c>
      <c r="J53" s="8">
        <f>FC_TRA_DNAVI_DCS_E!J53+FC_TRA_DNAVI_IWW_E!J53</f>
        <v>0</v>
      </c>
      <c r="K53" s="8">
        <f>FC_TRA_DNAVI_DCS_E!K53+FC_TRA_DNAVI_IWW_E!K53</f>
        <v>0</v>
      </c>
      <c r="L53" s="8">
        <f>FC_TRA_DNAVI_DCS_E!L53+FC_TRA_DNAVI_IWW_E!L53</f>
        <v>0</v>
      </c>
      <c r="M53" s="8">
        <f>FC_TRA_DNAVI_DCS_E!M53+FC_TRA_DNAVI_IWW_E!M53</f>
        <v>0</v>
      </c>
      <c r="N53" s="8">
        <f>FC_TRA_DNAVI_DCS_E!N53+FC_TRA_DNAVI_IWW_E!N53</f>
        <v>0</v>
      </c>
      <c r="O53" s="8">
        <f>FC_TRA_DNAVI_DCS_E!O53+FC_TRA_DNAVI_IWW_E!O53</f>
        <v>0</v>
      </c>
      <c r="P53" s="8">
        <f>FC_TRA_DNAVI_DCS_E!P53+FC_TRA_DNAVI_IWW_E!P53</f>
        <v>0</v>
      </c>
      <c r="Q53" s="8">
        <f>FC_TRA_DNAVI_DCS_E!Q53+FC_TRA_DNAVI_IWW_E!Q53</f>
        <v>0</v>
      </c>
      <c r="R53" s="8">
        <f>FC_TRA_DNAVI_DCS_E!R53+FC_TRA_DNAVI_IWW_E!R53</f>
        <v>0</v>
      </c>
      <c r="S53" s="8">
        <f>FC_TRA_DNAVI_DCS_E!S53+FC_TRA_DNAVI_IWW_E!S53</f>
        <v>0</v>
      </c>
      <c r="T53" s="8">
        <f>FC_TRA_DNAVI_DCS_E!T53+FC_TRA_DNAVI_IWW_E!T53</f>
        <v>0</v>
      </c>
      <c r="U53" s="8">
        <f>FC_TRA_DNAVI_DCS_E!U53+FC_TRA_DNAVI_IWW_E!U53</f>
        <v>0</v>
      </c>
      <c r="V53" s="8">
        <f>FC_TRA_DNAVI_DCS_E!V53+FC_TRA_DNAVI_IWW_E!V53</f>
        <v>0</v>
      </c>
      <c r="W53" s="8">
        <f>FC_TRA_DNAVI_DCS_E!W53+FC_TRA_DNAVI_IWW_E!W53</f>
        <v>0</v>
      </c>
      <c r="X53" s="8">
        <f>FC_TRA_DNAVI_DCS_E!X53+FC_TRA_DNAVI_IWW_E!X53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FC_TRA_DNAVI_DCS_E!C54+FC_TRA_DNAVI_IWW_E!C54</f>
        <v>0</v>
      </c>
      <c r="D54" s="45">
        <f>FC_TRA_DNAVI_DCS_E!D54+FC_TRA_DNAVI_IWW_E!D54</f>
        <v>0</v>
      </c>
      <c r="E54" s="45">
        <f>FC_TRA_DNAVI_DCS_E!E54+FC_TRA_DNAVI_IWW_E!E54</f>
        <v>0</v>
      </c>
      <c r="F54" s="45">
        <f>FC_TRA_DNAVI_DCS_E!F54+FC_TRA_DNAVI_IWW_E!F54</f>
        <v>0</v>
      </c>
      <c r="G54" s="45">
        <f>FC_TRA_DNAVI_DCS_E!G54+FC_TRA_DNAVI_IWW_E!G54</f>
        <v>0</v>
      </c>
      <c r="H54" s="45">
        <f>FC_TRA_DNAVI_DCS_E!H54+FC_TRA_DNAVI_IWW_E!H54</f>
        <v>0</v>
      </c>
      <c r="I54" s="45">
        <f>FC_TRA_DNAVI_DCS_E!I54+FC_TRA_DNAVI_IWW_E!I54</f>
        <v>0</v>
      </c>
      <c r="J54" s="45">
        <f>FC_TRA_DNAVI_DCS_E!J54+FC_TRA_DNAVI_IWW_E!J54</f>
        <v>0</v>
      </c>
      <c r="K54" s="45">
        <f>FC_TRA_DNAVI_DCS_E!K54+FC_TRA_DNAVI_IWW_E!K54</f>
        <v>0</v>
      </c>
      <c r="L54" s="45">
        <f>FC_TRA_DNAVI_DCS_E!L54+FC_TRA_DNAVI_IWW_E!L54</f>
        <v>0</v>
      </c>
      <c r="M54" s="45">
        <f>FC_TRA_DNAVI_DCS_E!M54+FC_TRA_DNAVI_IWW_E!M54</f>
        <v>0</v>
      </c>
      <c r="N54" s="45">
        <f>FC_TRA_DNAVI_DCS_E!N54+FC_TRA_DNAVI_IWW_E!N54</f>
        <v>0</v>
      </c>
      <c r="O54" s="45">
        <f>FC_TRA_DNAVI_DCS_E!O54+FC_TRA_DNAVI_IWW_E!O54</f>
        <v>0</v>
      </c>
      <c r="P54" s="45">
        <f>FC_TRA_DNAVI_DCS_E!P54+FC_TRA_DNAVI_IWW_E!P54</f>
        <v>0</v>
      </c>
      <c r="Q54" s="45">
        <f>FC_TRA_DNAVI_DCS_E!Q54+FC_TRA_DNAVI_IWW_E!Q54</f>
        <v>0</v>
      </c>
      <c r="R54" s="45">
        <f>FC_TRA_DNAVI_DCS_E!R54+FC_TRA_DNAVI_IWW_E!R54</f>
        <v>0</v>
      </c>
      <c r="S54" s="45">
        <f>FC_TRA_DNAVI_DCS_E!S54+FC_TRA_DNAVI_IWW_E!S54</f>
        <v>0</v>
      </c>
      <c r="T54" s="45">
        <f>FC_TRA_DNAVI_DCS_E!T54+FC_TRA_DNAVI_IWW_E!T54</f>
        <v>0</v>
      </c>
      <c r="U54" s="45">
        <f>FC_TRA_DNAVI_DCS_E!U54+FC_TRA_DNAVI_IWW_E!U54</f>
        <v>0</v>
      </c>
      <c r="V54" s="45">
        <f>FC_TRA_DNAVI_DCS_E!V54+FC_TRA_DNAVI_IWW_E!V54</f>
        <v>0</v>
      </c>
      <c r="W54" s="45">
        <f>FC_TRA_DNAVI_DCS_E!W54+FC_TRA_DNAVI_IWW_E!W54</f>
        <v>0</v>
      </c>
      <c r="X54" s="45">
        <f>FC_TRA_DNAVI_DCS_E!X54+FC_TRA_DNAVI_IWW_E!X54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0</v>
      </c>
      <c r="D61" s="49">
        <f t="shared" si="21"/>
        <v>0</v>
      </c>
      <c r="E61" s="49">
        <f t="shared" si="21"/>
        <v>0</v>
      </c>
      <c r="F61" s="49">
        <f t="shared" si="21"/>
        <v>0</v>
      </c>
      <c r="G61" s="49">
        <f t="shared" si="21"/>
        <v>0</v>
      </c>
      <c r="H61" s="49">
        <f t="shared" si="21"/>
        <v>0</v>
      </c>
      <c r="I61" s="49">
        <f t="shared" si="21"/>
        <v>0</v>
      </c>
      <c r="J61" s="49">
        <f t="shared" si="21"/>
        <v>0</v>
      </c>
      <c r="K61" s="49">
        <f t="shared" si="21"/>
        <v>0</v>
      </c>
      <c r="L61" s="49">
        <f t="shared" si="21"/>
        <v>0</v>
      </c>
      <c r="M61" s="49">
        <f t="shared" si="21"/>
        <v>0</v>
      </c>
      <c r="N61" s="49">
        <f t="shared" si="21"/>
        <v>0</v>
      </c>
      <c r="O61" s="49">
        <f t="shared" si="21"/>
        <v>0</v>
      </c>
      <c r="P61" s="49">
        <f t="shared" si="21"/>
        <v>0</v>
      </c>
      <c r="Q61" s="49">
        <f t="shared" si="21"/>
        <v>0</v>
      </c>
      <c r="R61" s="49">
        <f t="shared" si="21"/>
        <v>0</v>
      </c>
      <c r="S61" s="49">
        <f t="shared" si="21"/>
        <v>0</v>
      </c>
      <c r="T61" s="49">
        <f t="shared" si="21"/>
        <v>0</v>
      </c>
      <c r="U61" s="49">
        <f t="shared" si="21"/>
        <v>0</v>
      </c>
      <c r="V61" s="49">
        <f t="shared" si="21"/>
        <v>0</v>
      </c>
      <c r="W61" s="49">
        <f t="shared" si="21"/>
        <v>8.8953120000000011E-2</v>
      </c>
      <c r="X61" s="49">
        <f t="shared" si="21"/>
        <v>0.19651248000000002</v>
      </c>
    </row>
    <row r="62" spans="1:24" ht="11.25" customHeight="1" x14ac:dyDescent="0.2">
      <c r="A62" s="50" t="s">
        <v>92</v>
      </c>
      <c r="B62" s="51" t="s">
        <v>93</v>
      </c>
      <c r="C62" s="52">
        <f>FC_TRA_DNAVI_DCS_E!C62+FC_TRA_DNAVI_IWW_E!C62</f>
        <v>0</v>
      </c>
      <c r="D62" s="52">
        <f>FC_TRA_DNAVI_DCS_E!D62+FC_TRA_DNAVI_IWW_E!D62</f>
        <v>0</v>
      </c>
      <c r="E62" s="52">
        <f>FC_TRA_DNAVI_DCS_E!E62+FC_TRA_DNAVI_IWW_E!E62</f>
        <v>0</v>
      </c>
      <c r="F62" s="52">
        <f>FC_TRA_DNAVI_DCS_E!F62+FC_TRA_DNAVI_IWW_E!F62</f>
        <v>0</v>
      </c>
      <c r="G62" s="52">
        <f>FC_TRA_DNAVI_DCS_E!G62+FC_TRA_DNAVI_IWW_E!G62</f>
        <v>0</v>
      </c>
      <c r="H62" s="52">
        <f>FC_TRA_DNAVI_DCS_E!H62+FC_TRA_DNAVI_IWW_E!H62</f>
        <v>0</v>
      </c>
      <c r="I62" s="52">
        <f>FC_TRA_DNAVI_DCS_E!I62+FC_TRA_DNAVI_IWW_E!I62</f>
        <v>0</v>
      </c>
      <c r="J62" s="52">
        <f>FC_TRA_DNAVI_DCS_E!J62+FC_TRA_DNAVI_IWW_E!J62</f>
        <v>0</v>
      </c>
      <c r="K62" s="52">
        <f>FC_TRA_DNAVI_DCS_E!K62+FC_TRA_DNAVI_IWW_E!K62</f>
        <v>0</v>
      </c>
      <c r="L62" s="52">
        <f>FC_TRA_DNAVI_DCS_E!L62+FC_TRA_DNAVI_IWW_E!L62</f>
        <v>0</v>
      </c>
      <c r="M62" s="52">
        <f>FC_TRA_DNAVI_DCS_E!M62+FC_TRA_DNAVI_IWW_E!M62</f>
        <v>0</v>
      </c>
      <c r="N62" s="52">
        <f>FC_TRA_DNAVI_DCS_E!N62+FC_TRA_DNAVI_IWW_E!N62</f>
        <v>0</v>
      </c>
      <c r="O62" s="52">
        <f>FC_TRA_DNAVI_DCS_E!O62+FC_TRA_DNAVI_IWW_E!O62</f>
        <v>0</v>
      </c>
      <c r="P62" s="52">
        <f>FC_TRA_DNAVI_DCS_E!P62+FC_TRA_DNAVI_IWW_E!P62</f>
        <v>0</v>
      </c>
      <c r="Q62" s="52">
        <f>FC_TRA_DNAVI_DCS_E!Q62+FC_TRA_DNAVI_IWW_E!Q62</f>
        <v>0</v>
      </c>
      <c r="R62" s="52">
        <f>FC_TRA_DNAVI_DCS_E!R62+FC_TRA_DNAVI_IWW_E!R62</f>
        <v>0</v>
      </c>
      <c r="S62" s="52">
        <f>FC_TRA_DNAVI_DCS_E!S62+FC_TRA_DNAVI_IWW_E!S62</f>
        <v>0</v>
      </c>
      <c r="T62" s="52">
        <f>FC_TRA_DNAVI_DCS_E!T62+FC_TRA_DNAVI_IWW_E!T62</f>
        <v>0</v>
      </c>
      <c r="U62" s="52">
        <f>FC_TRA_DNAVI_DCS_E!U62+FC_TRA_DNAVI_IWW_E!U62</f>
        <v>0</v>
      </c>
      <c r="V62" s="52">
        <f>FC_TRA_DNAVI_DCS_E!V62+FC_TRA_DNAVI_IWW_E!V62</f>
        <v>0</v>
      </c>
      <c r="W62" s="52">
        <f>FC_TRA_DNAVI_DCS_E!W62+FC_TRA_DNAVI_IWW_E!W62</f>
        <v>0</v>
      </c>
      <c r="X62" s="52">
        <f>FC_TRA_DNAVI_DCS_E!X62+FC_TRA_DNAVI_IWW_E!X62</f>
        <v>0</v>
      </c>
    </row>
    <row r="63" spans="1:24" ht="11.25" customHeight="1" x14ac:dyDescent="0.2">
      <c r="A63" s="50" t="s">
        <v>94</v>
      </c>
      <c r="B63" s="51" t="s">
        <v>95</v>
      </c>
      <c r="C63" s="52">
        <f>FC_TRA_DNAVI_DCS_E!C63+FC_TRA_DNAVI_IWW_E!C63</f>
        <v>0</v>
      </c>
      <c r="D63" s="52">
        <f>FC_TRA_DNAVI_DCS_E!D63+FC_TRA_DNAVI_IWW_E!D63</f>
        <v>0</v>
      </c>
      <c r="E63" s="52">
        <f>FC_TRA_DNAVI_DCS_E!E63+FC_TRA_DNAVI_IWW_E!E63</f>
        <v>0</v>
      </c>
      <c r="F63" s="52">
        <f>FC_TRA_DNAVI_DCS_E!F63+FC_TRA_DNAVI_IWW_E!F63</f>
        <v>0</v>
      </c>
      <c r="G63" s="52">
        <f>FC_TRA_DNAVI_DCS_E!G63+FC_TRA_DNAVI_IWW_E!G63</f>
        <v>0</v>
      </c>
      <c r="H63" s="52">
        <f>FC_TRA_DNAVI_DCS_E!H63+FC_TRA_DNAVI_IWW_E!H63</f>
        <v>0</v>
      </c>
      <c r="I63" s="52">
        <f>FC_TRA_DNAVI_DCS_E!I63+FC_TRA_DNAVI_IWW_E!I63</f>
        <v>0</v>
      </c>
      <c r="J63" s="52">
        <f>FC_TRA_DNAVI_DCS_E!J63+FC_TRA_DNAVI_IWW_E!J63</f>
        <v>0</v>
      </c>
      <c r="K63" s="52">
        <f>FC_TRA_DNAVI_DCS_E!K63+FC_TRA_DNAVI_IWW_E!K63</f>
        <v>0</v>
      </c>
      <c r="L63" s="52">
        <f>FC_TRA_DNAVI_DCS_E!L63+FC_TRA_DNAVI_IWW_E!L63</f>
        <v>0</v>
      </c>
      <c r="M63" s="52">
        <f>FC_TRA_DNAVI_DCS_E!M63+FC_TRA_DNAVI_IWW_E!M63</f>
        <v>0</v>
      </c>
      <c r="N63" s="52">
        <f>FC_TRA_DNAVI_DCS_E!N63+FC_TRA_DNAVI_IWW_E!N63</f>
        <v>0</v>
      </c>
      <c r="O63" s="52">
        <f>FC_TRA_DNAVI_DCS_E!O63+FC_TRA_DNAVI_IWW_E!O63</f>
        <v>0</v>
      </c>
      <c r="P63" s="52">
        <f>FC_TRA_DNAVI_DCS_E!P63+FC_TRA_DNAVI_IWW_E!P63</f>
        <v>0</v>
      </c>
      <c r="Q63" s="52">
        <f>FC_TRA_DNAVI_DCS_E!Q63+FC_TRA_DNAVI_IWW_E!Q63</f>
        <v>0</v>
      </c>
      <c r="R63" s="52">
        <f>FC_TRA_DNAVI_DCS_E!R63+FC_TRA_DNAVI_IWW_E!R63</f>
        <v>0</v>
      </c>
      <c r="S63" s="52">
        <f>FC_TRA_DNAVI_DCS_E!S63+FC_TRA_DNAVI_IWW_E!S63</f>
        <v>0</v>
      </c>
      <c r="T63" s="52">
        <f>FC_TRA_DNAVI_DCS_E!T63+FC_TRA_DNAVI_IWW_E!T63</f>
        <v>0</v>
      </c>
      <c r="U63" s="52">
        <f>FC_TRA_DNAVI_DCS_E!U63+FC_TRA_DNAVI_IWW_E!U63</f>
        <v>0</v>
      </c>
      <c r="V63" s="52">
        <f>FC_TRA_DNAVI_DCS_E!V63+FC_TRA_DNAVI_IWW_E!V63</f>
        <v>0</v>
      </c>
      <c r="W63" s="52">
        <f>FC_TRA_DNAVI_DCS_E!W63+FC_TRA_DNAVI_IWW_E!W63</f>
        <v>0</v>
      </c>
      <c r="X63" s="52">
        <f>FC_TRA_DNAVI_DCS_E!X63+FC_TRA_DNAVI_IWW_E!X63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FC_TRA_DNAVI_DCS_E!C64+FC_TRA_DNAVI_IWW_E!C64</f>
        <v>0</v>
      </c>
      <c r="D64" s="52">
        <f>FC_TRA_DNAVI_DCS_E!D64+FC_TRA_DNAVI_IWW_E!D64</f>
        <v>0</v>
      </c>
      <c r="E64" s="52">
        <f>FC_TRA_DNAVI_DCS_E!E64+FC_TRA_DNAVI_IWW_E!E64</f>
        <v>0</v>
      </c>
      <c r="F64" s="52">
        <f>FC_TRA_DNAVI_DCS_E!F64+FC_TRA_DNAVI_IWW_E!F64</f>
        <v>0</v>
      </c>
      <c r="G64" s="52">
        <f>FC_TRA_DNAVI_DCS_E!G64+FC_TRA_DNAVI_IWW_E!G64</f>
        <v>0</v>
      </c>
      <c r="H64" s="52">
        <f>FC_TRA_DNAVI_DCS_E!H64+FC_TRA_DNAVI_IWW_E!H64</f>
        <v>0</v>
      </c>
      <c r="I64" s="52">
        <f>FC_TRA_DNAVI_DCS_E!I64+FC_TRA_DNAVI_IWW_E!I64</f>
        <v>0</v>
      </c>
      <c r="J64" s="52">
        <f>FC_TRA_DNAVI_DCS_E!J64+FC_TRA_DNAVI_IWW_E!J64</f>
        <v>0</v>
      </c>
      <c r="K64" s="52">
        <f>FC_TRA_DNAVI_DCS_E!K64+FC_TRA_DNAVI_IWW_E!K64</f>
        <v>0</v>
      </c>
      <c r="L64" s="52">
        <f>FC_TRA_DNAVI_DCS_E!L64+FC_TRA_DNAVI_IWW_E!L64</f>
        <v>0</v>
      </c>
      <c r="M64" s="52">
        <f>FC_TRA_DNAVI_DCS_E!M64+FC_TRA_DNAVI_IWW_E!M64</f>
        <v>0</v>
      </c>
      <c r="N64" s="52">
        <f>FC_TRA_DNAVI_DCS_E!N64+FC_TRA_DNAVI_IWW_E!N64</f>
        <v>0</v>
      </c>
      <c r="O64" s="52">
        <f>FC_TRA_DNAVI_DCS_E!O64+FC_TRA_DNAVI_IWW_E!O64</f>
        <v>0</v>
      </c>
      <c r="P64" s="52">
        <f>FC_TRA_DNAVI_DCS_E!P64+FC_TRA_DNAVI_IWW_E!P64</f>
        <v>0</v>
      </c>
      <c r="Q64" s="52">
        <f>FC_TRA_DNAVI_DCS_E!Q64+FC_TRA_DNAVI_IWW_E!Q64</f>
        <v>0</v>
      </c>
      <c r="R64" s="52">
        <f>FC_TRA_DNAVI_DCS_E!R64+FC_TRA_DNAVI_IWW_E!R64</f>
        <v>0</v>
      </c>
      <c r="S64" s="52">
        <f>FC_TRA_DNAVI_DCS_E!S64+FC_TRA_DNAVI_IWW_E!S64</f>
        <v>0</v>
      </c>
      <c r="T64" s="52">
        <f>FC_TRA_DNAVI_DCS_E!T64+FC_TRA_DNAVI_IWW_E!T64</f>
        <v>0</v>
      </c>
      <c r="U64" s="52">
        <f>FC_TRA_DNAVI_DCS_E!U64+FC_TRA_DNAVI_IWW_E!U64</f>
        <v>0</v>
      </c>
      <c r="V64" s="52">
        <f>FC_TRA_DNAVI_DCS_E!V64+FC_TRA_DNAVI_IWW_E!V64</f>
        <v>0</v>
      </c>
      <c r="W64" s="52">
        <f>FC_TRA_DNAVI_DCS_E!W64+FC_TRA_DNAVI_IWW_E!W64</f>
        <v>0</v>
      </c>
      <c r="X64" s="52">
        <f>FC_TRA_DNAVI_DCS_E!X64+FC_TRA_DNAVI_IWW_E!X64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FC_TRA_DNAVI_DCS_E!C65+FC_TRA_DNAVI_IWW_E!C65</f>
        <v>0</v>
      </c>
      <c r="D65" s="52">
        <f>FC_TRA_DNAVI_DCS_E!D65+FC_TRA_DNAVI_IWW_E!D65</f>
        <v>0</v>
      </c>
      <c r="E65" s="52">
        <f>FC_TRA_DNAVI_DCS_E!E65+FC_TRA_DNAVI_IWW_E!E65</f>
        <v>0</v>
      </c>
      <c r="F65" s="52">
        <f>FC_TRA_DNAVI_DCS_E!F65+FC_TRA_DNAVI_IWW_E!F65</f>
        <v>0</v>
      </c>
      <c r="G65" s="52">
        <f>FC_TRA_DNAVI_DCS_E!G65+FC_TRA_DNAVI_IWW_E!G65</f>
        <v>0</v>
      </c>
      <c r="H65" s="52">
        <f>FC_TRA_DNAVI_DCS_E!H65+FC_TRA_DNAVI_IWW_E!H65</f>
        <v>0</v>
      </c>
      <c r="I65" s="52">
        <f>FC_TRA_DNAVI_DCS_E!I65+FC_TRA_DNAVI_IWW_E!I65</f>
        <v>0</v>
      </c>
      <c r="J65" s="52">
        <f>FC_TRA_DNAVI_DCS_E!J65+FC_TRA_DNAVI_IWW_E!J65</f>
        <v>0</v>
      </c>
      <c r="K65" s="52">
        <f>FC_TRA_DNAVI_DCS_E!K65+FC_TRA_DNAVI_IWW_E!K65</f>
        <v>0</v>
      </c>
      <c r="L65" s="52">
        <f>FC_TRA_DNAVI_DCS_E!L65+FC_TRA_DNAVI_IWW_E!L65</f>
        <v>0</v>
      </c>
      <c r="M65" s="52">
        <f>FC_TRA_DNAVI_DCS_E!M65+FC_TRA_DNAVI_IWW_E!M65</f>
        <v>0</v>
      </c>
      <c r="N65" s="52">
        <f>FC_TRA_DNAVI_DCS_E!N65+FC_TRA_DNAVI_IWW_E!N65</f>
        <v>0</v>
      </c>
      <c r="O65" s="52">
        <f>FC_TRA_DNAVI_DCS_E!O65+FC_TRA_DNAVI_IWW_E!O65</f>
        <v>0</v>
      </c>
      <c r="P65" s="52">
        <f>FC_TRA_DNAVI_DCS_E!P65+FC_TRA_DNAVI_IWW_E!P65</f>
        <v>0</v>
      </c>
      <c r="Q65" s="52">
        <f>FC_TRA_DNAVI_DCS_E!Q65+FC_TRA_DNAVI_IWW_E!Q65</f>
        <v>0</v>
      </c>
      <c r="R65" s="52">
        <f>FC_TRA_DNAVI_DCS_E!R65+FC_TRA_DNAVI_IWW_E!R65</f>
        <v>0</v>
      </c>
      <c r="S65" s="52">
        <f>FC_TRA_DNAVI_DCS_E!S65+FC_TRA_DNAVI_IWW_E!S65</f>
        <v>0</v>
      </c>
      <c r="T65" s="52">
        <f>FC_TRA_DNAVI_DCS_E!T65+FC_TRA_DNAVI_IWW_E!T65</f>
        <v>0</v>
      </c>
      <c r="U65" s="52">
        <f>FC_TRA_DNAVI_DCS_E!U65+FC_TRA_DNAVI_IWW_E!U65</f>
        <v>0</v>
      </c>
      <c r="V65" s="52">
        <f>FC_TRA_DNAVI_DCS_E!V65+FC_TRA_DNAVI_IWW_E!V65</f>
        <v>0</v>
      </c>
      <c r="W65" s="52">
        <f>FC_TRA_DNAVI_DCS_E!W65+FC_TRA_DNAVI_IWW_E!W65</f>
        <v>0</v>
      </c>
      <c r="X65" s="52">
        <f>FC_TRA_DNAVI_DCS_E!X65+FC_TRA_DNAVI_IWW_E!X65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FC_TRA_DNAVI_DCS_E!C66+FC_TRA_DNAVI_IWW_E!C66</f>
        <v>0</v>
      </c>
      <c r="D66" s="52">
        <f>FC_TRA_DNAVI_DCS_E!D66+FC_TRA_DNAVI_IWW_E!D66</f>
        <v>0</v>
      </c>
      <c r="E66" s="52">
        <f>FC_TRA_DNAVI_DCS_E!E66+FC_TRA_DNAVI_IWW_E!E66</f>
        <v>0</v>
      </c>
      <c r="F66" s="52">
        <f>FC_TRA_DNAVI_DCS_E!F66+FC_TRA_DNAVI_IWW_E!F66</f>
        <v>0</v>
      </c>
      <c r="G66" s="52">
        <f>FC_TRA_DNAVI_DCS_E!G66+FC_TRA_DNAVI_IWW_E!G66</f>
        <v>0</v>
      </c>
      <c r="H66" s="52">
        <f>FC_TRA_DNAVI_DCS_E!H66+FC_TRA_DNAVI_IWW_E!H66</f>
        <v>0</v>
      </c>
      <c r="I66" s="52">
        <f>FC_TRA_DNAVI_DCS_E!I66+FC_TRA_DNAVI_IWW_E!I66</f>
        <v>0</v>
      </c>
      <c r="J66" s="52">
        <f>FC_TRA_DNAVI_DCS_E!J66+FC_TRA_DNAVI_IWW_E!J66</f>
        <v>0</v>
      </c>
      <c r="K66" s="52">
        <f>FC_TRA_DNAVI_DCS_E!K66+FC_TRA_DNAVI_IWW_E!K66</f>
        <v>0</v>
      </c>
      <c r="L66" s="52">
        <f>FC_TRA_DNAVI_DCS_E!L66+FC_TRA_DNAVI_IWW_E!L66</f>
        <v>0</v>
      </c>
      <c r="M66" s="52">
        <f>FC_TRA_DNAVI_DCS_E!M66+FC_TRA_DNAVI_IWW_E!M66</f>
        <v>0</v>
      </c>
      <c r="N66" s="52">
        <f>FC_TRA_DNAVI_DCS_E!N66+FC_TRA_DNAVI_IWW_E!N66</f>
        <v>0</v>
      </c>
      <c r="O66" s="52">
        <f>FC_TRA_DNAVI_DCS_E!O66+FC_TRA_DNAVI_IWW_E!O66</f>
        <v>0</v>
      </c>
      <c r="P66" s="52">
        <f>FC_TRA_DNAVI_DCS_E!P66+FC_TRA_DNAVI_IWW_E!P66</f>
        <v>0</v>
      </c>
      <c r="Q66" s="52">
        <f>FC_TRA_DNAVI_DCS_E!Q66+FC_TRA_DNAVI_IWW_E!Q66</f>
        <v>0</v>
      </c>
      <c r="R66" s="52">
        <f>FC_TRA_DNAVI_DCS_E!R66+FC_TRA_DNAVI_IWW_E!R66</f>
        <v>0</v>
      </c>
      <c r="S66" s="52">
        <f>FC_TRA_DNAVI_DCS_E!S66+FC_TRA_DNAVI_IWW_E!S66</f>
        <v>0</v>
      </c>
      <c r="T66" s="52">
        <f>FC_TRA_DNAVI_DCS_E!T66+FC_TRA_DNAVI_IWW_E!T66</f>
        <v>0</v>
      </c>
      <c r="U66" s="52">
        <f>FC_TRA_DNAVI_DCS_E!U66+FC_TRA_DNAVI_IWW_E!U66</f>
        <v>0</v>
      </c>
      <c r="V66" s="52">
        <f>FC_TRA_DNAVI_DCS_E!V66+FC_TRA_DNAVI_IWW_E!V66</f>
        <v>0</v>
      </c>
      <c r="W66" s="52">
        <f>FC_TRA_DNAVI_DCS_E!W66+FC_TRA_DNAVI_IWW_E!W66</f>
        <v>0</v>
      </c>
      <c r="X66" s="52">
        <f>FC_TRA_DNAVI_DCS_E!X66+FC_TRA_DNAVI_IWW_E!X66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FC_TRA_DNAVI_DCS_E!C67+FC_TRA_DNAVI_IWW_E!C67</f>
        <v>0</v>
      </c>
      <c r="D67" s="52">
        <f>FC_TRA_DNAVI_DCS_E!D67+FC_TRA_DNAVI_IWW_E!D67</f>
        <v>0</v>
      </c>
      <c r="E67" s="52">
        <f>FC_TRA_DNAVI_DCS_E!E67+FC_TRA_DNAVI_IWW_E!E67</f>
        <v>0</v>
      </c>
      <c r="F67" s="52">
        <f>FC_TRA_DNAVI_DCS_E!F67+FC_TRA_DNAVI_IWW_E!F67</f>
        <v>0</v>
      </c>
      <c r="G67" s="52">
        <f>FC_TRA_DNAVI_DCS_E!G67+FC_TRA_DNAVI_IWW_E!G67</f>
        <v>0</v>
      </c>
      <c r="H67" s="52">
        <f>FC_TRA_DNAVI_DCS_E!H67+FC_TRA_DNAVI_IWW_E!H67</f>
        <v>0</v>
      </c>
      <c r="I67" s="52">
        <f>FC_TRA_DNAVI_DCS_E!I67+FC_TRA_DNAVI_IWW_E!I67</f>
        <v>0</v>
      </c>
      <c r="J67" s="52">
        <f>FC_TRA_DNAVI_DCS_E!J67+FC_TRA_DNAVI_IWW_E!J67</f>
        <v>0</v>
      </c>
      <c r="K67" s="52">
        <f>FC_TRA_DNAVI_DCS_E!K67+FC_TRA_DNAVI_IWW_E!K67</f>
        <v>0</v>
      </c>
      <c r="L67" s="52">
        <f>FC_TRA_DNAVI_DCS_E!L67+FC_TRA_DNAVI_IWW_E!L67</f>
        <v>0</v>
      </c>
      <c r="M67" s="52">
        <f>FC_TRA_DNAVI_DCS_E!M67+FC_TRA_DNAVI_IWW_E!M67</f>
        <v>0</v>
      </c>
      <c r="N67" s="52">
        <f>FC_TRA_DNAVI_DCS_E!N67+FC_TRA_DNAVI_IWW_E!N67</f>
        <v>0</v>
      </c>
      <c r="O67" s="52">
        <f>FC_TRA_DNAVI_DCS_E!O67+FC_TRA_DNAVI_IWW_E!O67</f>
        <v>0</v>
      </c>
      <c r="P67" s="52">
        <f>FC_TRA_DNAVI_DCS_E!P67+FC_TRA_DNAVI_IWW_E!P67</f>
        <v>0</v>
      </c>
      <c r="Q67" s="52">
        <f>FC_TRA_DNAVI_DCS_E!Q67+FC_TRA_DNAVI_IWW_E!Q67</f>
        <v>0</v>
      </c>
      <c r="R67" s="52">
        <f>FC_TRA_DNAVI_DCS_E!R67+FC_TRA_DNAVI_IWW_E!R67</f>
        <v>0</v>
      </c>
      <c r="S67" s="52">
        <f>FC_TRA_DNAVI_DCS_E!S67+FC_TRA_DNAVI_IWW_E!S67</f>
        <v>0</v>
      </c>
      <c r="T67" s="52">
        <f>FC_TRA_DNAVI_DCS_E!T67+FC_TRA_DNAVI_IWW_E!T67</f>
        <v>0</v>
      </c>
      <c r="U67" s="52">
        <f>FC_TRA_DNAVI_DCS_E!U67+FC_TRA_DNAVI_IWW_E!U67</f>
        <v>0</v>
      </c>
      <c r="V67" s="52">
        <f>FC_TRA_DNAVI_DCS_E!V67+FC_TRA_DNAVI_IWW_E!V67</f>
        <v>0</v>
      </c>
      <c r="W67" s="52">
        <f>FC_TRA_DNAVI_DCS_E!W67+FC_TRA_DNAVI_IWW_E!W67</f>
        <v>0</v>
      </c>
      <c r="X67" s="52">
        <f>FC_TRA_DNAVI_DCS_E!X67+FC_TRA_DNAVI_IWW_E!X67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FC_TRA_DNAVI_DCS_E!C68+FC_TRA_DNAVI_IWW_E!C68</f>
        <v>0</v>
      </c>
      <c r="D68" s="52">
        <f>FC_TRA_DNAVI_DCS_E!D68+FC_TRA_DNAVI_IWW_E!D68</f>
        <v>0</v>
      </c>
      <c r="E68" s="52">
        <f>FC_TRA_DNAVI_DCS_E!E68+FC_TRA_DNAVI_IWW_E!E68</f>
        <v>0</v>
      </c>
      <c r="F68" s="52">
        <f>FC_TRA_DNAVI_DCS_E!F68+FC_TRA_DNAVI_IWW_E!F68</f>
        <v>0</v>
      </c>
      <c r="G68" s="52">
        <f>FC_TRA_DNAVI_DCS_E!G68+FC_TRA_DNAVI_IWW_E!G68</f>
        <v>0</v>
      </c>
      <c r="H68" s="52">
        <f>FC_TRA_DNAVI_DCS_E!H68+FC_TRA_DNAVI_IWW_E!H68</f>
        <v>0</v>
      </c>
      <c r="I68" s="52">
        <f>FC_TRA_DNAVI_DCS_E!I68+FC_TRA_DNAVI_IWW_E!I68</f>
        <v>0</v>
      </c>
      <c r="J68" s="52">
        <f>FC_TRA_DNAVI_DCS_E!J68+FC_TRA_DNAVI_IWW_E!J68</f>
        <v>0</v>
      </c>
      <c r="K68" s="52">
        <f>FC_TRA_DNAVI_DCS_E!K68+FC_TRA_DNAVI_IWW_E!K68</f>
        <v>0</v>
      </c>
      <c r="L68" s="52">
        <f>FC_TRA_DNAVI_DCS_E!L68+FC_TRA_DNAVI_IWW_E!L68</f>
        <v>0</v>
      </c>
      <c r="M68" s="52">
        <f>FC_TRA_DNAVI_DCS_E!M68+FC_TRA_DNAVI_IWW_E!M68</f>
        <v>0</v>
      </c>
      <c r="N68" s="52">
        <f>FC_TRA_DNAVI_DCS_E!N68+FC_TRA_DNAVI_IWW_E!N68</f>
        <v>0</v>
      </c>
      <c r="O68" s="52">
        <f>FC_TRA_DNAVI_DCS_E!O68+FC_TRA_DNAVI_IWW_E!O68</f>
        <v>0</v>
      </c>
      <c r="P68" s="52">
        <f>FC_TRA_DNAVI_DCS_E!P68+FC_TRA_DNAVI_IWW_E!P68</f>
        <v>0</v>
      </c>
      <c r="Q68" s="52">
        <f>FC_TRA_DNAVI_DCS_E!Q68+FC_TRA_DNAVI_IWW_E!Q68</f>
        <v>0</v>
      </c>
      <c r="R68" s="52">
        <f>FC_TRA_DNAVI_DCS_E!R68+FC_TRA_DNAVI_IWW_E!R68</f>
        <v>0</v>
      </c>
      <c r="S68" s="52">
        <f>FC_TRA_DNAVI_DCS_E!S68+FC_TRA_DNAVI_IWW_E!S68</f>
        <v>0</v>
      </c>
      <c r="T68" s="52">
        <f>FC_TRA_DNAVI_DCS_E!T68+FC_TRA_DNAVI_IWW_E!T68</f>
        <v>0</v>
      </c>
      <c r="U68" s="52">
        <f>FC_TRA_DNAVI_DCS_E!U68+FC_TRA_DNAVI_IWW_E!U68</f>
        <v>0</v>
      </c>
      <c r="V68" s="52">
        <f>FC_TRA_DNAVI_DCS_E!V68+FC_TRA_DNAVI_IWW_E!V68</f>
        <v>0</v>
      </c>
      <c r="W68" s="52">
        <f>FC_TRA_DNAVI_DCS_E!W68+FC_TRA_DNAVI_IWW_E!W68</f>
        <v>0</v>
      </c>
      <c r="X68" s="52">
        <f>FC_TRA_DNAVI_DCS_E!X68+FC_TRA_DNAVI_IWW_E!X68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FC_TRA_DNAVI_DCS_E!C69+FC_TRA_DNAVI_IWW_E!C69</f>
        <v>0</v>
      </c>
      <c r="D69" s="52">
        <f>FC_TRA_DNAVI_DCS_E!D69+FC_TRA_DNAVI_IWW_E!D69</f>
        <v>0</v>
      </c>
      <c r="E69" s="52">
        <f>FC_TRA_DNAVI_DCS_E!E69+FC_TRA_DNAVI_IWW_E!E69</f>
        <v>0</v>
      </c>
      <c r="F69" s="52">
        <f>FC_TRA_DNAVI_DCS_E!F69+FC_TRA_DNAVI_IWW_E!F69</f>
        <v>0</v>
      </c>
      <c r="G69" s="52">
        <f>FC_TRA_DNAVI_DCS_E!G69+FC_TRA_DNAVI_IWW_E!G69</f>
        <v>0</v>
      </c>
      <c r="H69" s="52">
        <f>FC_TRA_DNAVI_DCS_E!H69+FC_TRA_DNAVI_IWW_E!H69</f>
        <v>0</v>
      </c>
      <c r="I69" s="52">
        <f>FC_TRA_DNAVI_DCS_E!I69+FC_TRA_DNAVI_IWW_E!I69</f>
        <v>0</v>
      </c>
      <c r="J69" s="52">
        <f>FC_TRA_DNAVI_DCS_E!J69+FC_TRA_DNAVI_IWW_E!J69</f>
        <v>0</v>
      </c>
      <c r="K69" s="52">
        <f>FC_TRA_DNAVI_DCS_E!K69+FC_TRA_DNAVI_IWW_E!K69</f>
        <v>0</v>
      </c>
      <c r="L69" s="52">
        <f>FC_TRA_DNAVI_DCS_E!L69+FC_TRA_DNAVI_IWW_E!L69</f>
        <v>0</v>
      </c>
      <c r="M69" s="52">
        <f>FC_TRA_DNAVI_DCS_E!M69+FC_TRA_DNAVI_IWW_E!M69</f>
        <v>0</v>
      </c>
      <c r="N69" s="52">
        <f>FC_TRA_DNAVI_DCS_E!N69+FC_TRA_DNAVI_IWW_E!N69</f>
        <v>0</v>
      </c>
      <c r="O69" s="52">
        <f>FC_TRA_DNAVI_DCS_E!O69+FC_TRA_DNAVI_IWW_E!O69</f>
        <v>0</v>
      </c>
      <c r="P69" s="52">
        <f>FC_TRA_DNAVI_DCS_E!P69+FC_TRA_DNAVI_IWW_E!P69</f>
        <v>0</v>
      </c>
      <c r="Q69" s="52">
        <f>FC_TRA_DNAVI_DCS_E!Q69+FC_TRA_DNAVI_IWW_E!Q69</f>
        <v>0</v>
      </c>
      <c r="R69" s="52">
        <f>FC_TRA_DNAVI_DCS_E!R69+FC_TRA_DNAVI_IWW_E!R69</f>
        <v>0</v>
      </c>
      <c r="S69" s="52">
        <f>FC_TRA_DNAVI_DCS_E!S69+FC_TRA_DNAVI_IWW_E!S69</f>
        <v>0</v>
      </c>
      <c r="T69" s="52">
        <f>FC_TRA_DNAVI_DCS_E!T69+FC_TRA_DNAVI_IWW_E!T69</f>
        <v>0</v>
      </c>
      <c r="U69" s="52">
        <f>FC_TRA_DNAVI_DCS_E!U69+FC_TRA_DNAVI_IWW_E!U69</f>
        <v>0</v>
      </c>
      <c r="V69" s="52">
        <f>FC_TRA_DNAVI_DCS_E!V69+FC_TRA_DNAVI_IWW_E!V69</f>
        <v>0</v>
      </c>
      <c r="W69" s="52">
        <f>FC_TRA_DNAVI_DCS_E!W69+FC_TRA_DNAVI_IWW_E!W69</f>
        <v>8.8953120000000011E-2</v>
      </c>
      <c r="X69" s="52">
        <f>FC_TRA_DNAVI_DCS_E!X69+FC_TRA_DNAVI_IWW_E!X69</f>
        <v>0.19651248000000002</v>
      </c>
    </row>
    <row r="70" spans="1:24" ht="11.25" customHeight="1" x14ac:dyDescent="0.2">
      <c r="A70" s="50" t="s">
        <v>108</v>
      </c>
      <c r="B70" s="51" t="s">
        <v>109</v>
      </c>
      <c r="C70" s="52">
        <f>FC_TRA_DNAVI_DCS_E!C70+FC_TRA_DNAVI_IWW_E!C70</f>
        <v>0</v>
      </c>
      <c r="D70" s="52">
        <f>FC_TRA_DNAVI_DCS_E!D70+FC_TRA_DNAVI_IWW_E!D70</f>
        <v>0</v>
      </c>
      <c r="E70" s="52">
        <f>FC_TRA_DNAVI_DCS_E!E70+FC_TRA_DNAVI_IWW_E!E70</f>
        <v>0</v>
      </c>
      <c r="F70" s="52">
        <f>FC_TRA_DNAVI_DCS_E!F70+FC_TRA_DNAVI_IWW_E!F70</f>
        <v>0</v>
      </c>
      <c r="G70" s="52">
        <f>FC_TRA_DNAVI_DCS_E!G70+FC_TRA_DNAVI_IWW_E!G70</f>
        <v>0</v>
      </c>
      <c r="H70" s="52">
        <f>FC_TRA_DNAVI_DCS_E!H70+FC_TRA_DNAVI_IWW_E!H70</f>
        <v>0</v>
      </c>
      <c r="I70" s="52">
        <f>FC_TRA_DNAVI_DCS_E!I70+FC_TRA_DNAVI_IWW_E!I70</f>
        <v>0</v>
      </c>
      <c r="J70" s="52">
        <f>FC_TRA_DNAVI_DCS_E!J70+FC_TRA_DNAVI_IWW_E!J70</f>
        <v>0</v>
      </c>
      <c r="K70" s="52">
        <f>FC_TRA_DNAVI_DCS_E!K70+FC_TRA_DNAVI_IWW_E!K70</f>
        <v>0</v>
      </c>
      <c r="L70" s="52">
        <f>FC_TRA_DNAVI_DCS_E!L70+FC_TRA_DNAVI_IWW_E!L70</f>
        <v>0</v>
      </c>
      <c r="M70" s="52">
        <f>FC_TRA_DNAVI_DCS_E!M70+FC_TRA_DNAVI_IWW_E!M70</f>
        <v>0</v>
      </c>
      <c r="N70" s="52">
        <f>FC_TRA_DNAVI_DCS_E!N70+FC_TRA_DNAVI_IWW_E!N70</f>
        <v>0</v>
      </c>
      <c r="O70" s="52">
        <f>FC_TRA_DNAVI_DCS_E!O70+FC_TRA_DNAVI_IWW_E!O70</f>
        <v>0</v>
      </c>
      <c r="P70" s="52">
        <f>FC_TRA_DNAVI_DCS_E!P70+FC_TRA_DNAVI_IWW_E!P70</f>
        <v>0</v>
      </c>
      <c r="Q70" s="52">
        <f>FC_TRA_DNAVI_DCS_E!Q70+FC_TRA_DNAVI_IWW_E!Q70</f>
        <v>0</v>
      </c>
      <c r="R70" s="52">
        <f>FC_TRA_DNAVI_DCS_E!R70+FC_TRA_DNAVI_IWW_E!R70</f>
        <v>0</v>
      </c>
      <c r="S70" s="52">
        <f>FC_TRA_DNAVI_DCS_E!S70+FC_TRA_DNAVI_IWW_E!S70</f>
        <v>0</v>
      </c>
      <c r="T70" s="52">
        <f>FC_TRA_DNAVI_DCS_E!T70+FC_TRA_DNAVI_IWW_E!T70</f>
        <v>0</v>
      </c>
      <c r="U70" s="52">
        <f>FC_TRA_DNAVI_DCS_E!U70+FC_TRA_DNAVI_IWW_E!U70</f>
        <v>0</v>
      </c>
      <c r="V70" s="52">
        <f>FC_TRA_DNAVI_DCS_E!V70+FC_TRA_DNAVI_IWW_E!V70</f>
        <v>0</v>
      </c>
      <c r="W70" s="52">
        <f>FC_TRA_DNAVI_DCS_E!W70+FC_TRA_DNAVI_IWW_E!W70</f>
        <v>0</v>
      </c>
      <c r="X70" s="52">
        <f>FC_TRA_DNAVI_DCS_E!X70+FC_TRA_DNAVI_IWW_E!X70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FC_TRA_DNAVI_DCS_E!C71+FC_TRA_DNAVI_IWW_E!C71</f>
        <v>0</v>
      </c>
      <c r="D71" s="52">
        <f>FC_TRA_DNAVI_DCS_E!D71+FC_TRA_DNAVI_IWW_E!D71</f>
        <v>0</v>
      </c>
      <c r="E71" s="52">
        <f>FC_TRA_DNAVI_DCS_E!E71+FC_TRA_DNAVI_IWW_E!E71</f>
        <v>0</v>
      </c>
      <c r="F71" s="52">
        <f>FC_TRA_DNAVI_DCS_E!F71+FC_TRA_DNAVI_IWW_E!F71</f>
        <v>0</v>
      </c>
      <c r="G71" s="52">
        <f>FC_TRA_DNAVI_DCS_E!G71+FC_TRA_DNAVI_IWW_E!G71</f>
        <v>0</v>
      </c>
      <c r="H71" s="52">
        <f>FC_TRA_DNAVI_DCS_E!H71+FC_TRA_DNAVI_IWW_E!H71</f>
        <v>0</v>
      </c>
      <c r="I71" s="52">
        <f>FC_TRA_DNAVI_DCS_E!I71+FC_TRA_DNAVI_IWW_E!I71</f>
        <v>0</v>
      </c>
      <c r="J71" s="52">
        <f>FC_TRA_DNAVI_DCS_E!J71+FC_TRA_DNAVI_IWW_E!J71</f>
        <v>0</v>
      </c>
      <c r="K71" s="52">
        <f>FC_TRA_DNAVI_DCS_E!K71+FC_TRA_DNAVI_IWW_E!K71</f>
        <v>0</v>
      </c>
      <c r="L71" s="52">
        <f>FC_TRA_DNAVI_DCS_E!L71+FC_TRA_DNAVI_IWW_E!L71</f>
        <v>0</v>
      </c>
      <c r="M71" s="52">
        <f>FC_TRA_DNAVI_DCS_E!M71+FC_TRA_DNAVI_IWW_E!M71</f>
        <v>0</v>
      </c>
      <c r="N71" s="52">
        <f>FC_TRA_DNAVI_DCS_E!N71+FC_TRA_DNAVI_IWW_E!N71</f>
        <v>0</v>
      </c>
      <c r="O71" s="52">
        <f>FC_TRA_DNAVI_DCS_E!O71+FC_TRA_DNAVI_IWW_E!O71</f>
        <v>0</v>
      </c>
      <c r="P71" s="52">
        <f>FC_TRA_DNAVI_DCS_E!P71+FC_TRA_DNAVI_IWW_E!P71</f>
        <v>0</v>
      </c>
      <c r="Q71" s="52">
        <f>FC_TRA_DNAVI_DCS_E!Q71+FC_TRA_DNAVI_IWW_E!Q71</f>
        <v>0</v>
      </c>
      <c r="R71" s="52">
        <f>FC_TRA_DNAVI_DCS_E!R71+FC_TRA_DNAVI_IWW_E!R71</f>
        <v>0</v>
      </c>
      <c r="S71" s="52">
        <f>FC_TRA_DNAVI_DCS_E!S71+FC_TRA_DNAVI_IWW_E!S71</f>
        <v>0</v>
      </c>
      <c r="T71" s="52">
        <f>FC_TRA_DNAVI_DCS_E!T71+FC_TRA_DNAVI_IWW_E!T71</f>
        <v>0</v>
      </c>
      <c r="U71" s="52">
        <f>FC_TRA_DNAVI_DCS_E!U71+FC_TRA_DNAVI_IWW_E!U71</f>
        <v>0</v>
      </c>
      <c r="V71" s="52">
        <f>FC_TRA_DNAVI_DCS_E!V71+FC_TRA_DNAVI_IWW_E!V71</f>
        <v>0</v>
      </c>
      <c r="W71" s="52">
        <f>FC_TRA_DNAVI_DCS_E!W71+FC_TRA_DNAVI_IWW_E!W71</f>
        <v>0</v>
      </c>
      <c r="X71" s="52">
        <f>FC_TRA_DNAVI_DCS_E!X71+FC_TRA_DNAVI_IWW_E!X71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FC_TRA_DNAVI_DCS_E!C72+FC_TRA_DNAVI_IWW_E!C72</f>
        <v>0</v>
      </c>
      <c r="D72" s="55">
        <f>FC_TRA_DNAVI_DCS_E!D72+FC_TRA_DNAVI_IWW_E!D72</f>
        <v>0</v>
      </c>
      <c r="E72" s="55">
        <f>FC_TRA_DNAVI_DCS_E!E72+FC_TRA_DNAVI_IWW_E!E72</f>
        <v>0</v>
      </c>
      <c r="F72" s="55">
        <f>FC_TRA_DNAVI_DCS_E!F72+FC_TRA_DNAVI_IWW_E!F72</f>
        <v>0</v>
      </c>
      <c r="G72" s="55">
        <f>FC_TRA_DNAVI_DCS_E!G72+FC_TRA_DNAVI_IWW_E!G72</f>
        <v>0</v>
      </c>
      <c r="H72" s="55">
        <f>FC_TRA_DNAVI_DCS_E!H72+FC_TRA_DNAVI_IWW_E!H72</f>
        <v>0</v>
      </c>
      <c r="I72" s="55">
        <f>FC_TRA_DNAVI_DCS_E!I72+FC_TRA_DNAVI_IWW_E!I72</f>
        <v>0</v>
      </c>
      <c r="J72" s="55">
        <f>FC_TRA_DNAVI_DCS_E!J72+FC_TRA_DNAVI_IWW_E!J72</f>
        <v>0</v>
      </c>
      <c r="K72" s="55">
        <f>FC_TRA_DNAVI_DCS_E!K72+FC_TRA_DNAVI_IWW_E!K72</f>
        <v>0</v>
      </c>
      <c r="L72" s="55">
        <f>FC_TRA_DNAVI_DCS_E!L72+FC_TRA_DNAVI_IWW_E!L72</f>
        <v>0</v>
      </c>
      <c r="M72" s="55">
        <f>FC_TRA_DNAVI_DCS_E!M72+FC_TRA_DNAVI_IWW_E!M72</f>
        <v>0</v>
      </c>
      <c r="N72" s="55">
        <f>FC_TRA_DNAVI_DCS_E!N72+FC_TRA_DNAVI_IWW_E!N72</f>
        <v>0</v>
      </c>
      <c r="O72" s="55">
        <f>FC_TRA_DNAVI_DCS_E!O72+FC_TRA_DNAVI_IWW_E!O72</f>
        <v>0</v>
      </c>
      <c r="P72" s="55">
        <f>FC_TRA_DNAVI_DCS_E!P72+FC_TRA_DNAVI_IWW_E!P72</f>
        <v>0</v>
      </c>
      <c r="Q72" s="55">
        <f>FC_TRA_DNAVI_DCS_E!Q72+FC_TRA_DNAVI_IWW_E!Q72</f>
        <v>0</v>
      </c>
      <c r="R72" s="55">
        <f>FC_TRA_DNAVI_DCS_E!R72+FC_TRA_DNAVI_IWW_E!R72</f>
        <v>0</v>
      </c>
      <c r="S72" s="55">
        <f>FC_TRA_DNAVI_DCS_E!S72+FC_TRA_DNAVI_IWW_E!S72</f>
        <v>0</v>
      </c>
      <c r="T72" s="55">
        <f>FC_TRA_DNAVI_DCS_E!T72+FC_TRA_DNAVI_IWW_E!T72</f>
        <v>0</v>
      </c>
      <c r="U72" s="55">
        <f>FC_TRA_DNAVI_DCS_E!U72+FC_TRA_DNAVI_IWW_E!U72</f>
        <v>0</v>
      </c>
      <c r="V72" s="55">
        <f>FC_TRA_DNAVI_DCS_E!V72+FC_TRA_DNAVI_IWW_E!V72</f>
        <v>0</v>
      </c>
      <c r="W72" s="55">
        <f>FC_TRA_DNAVI_DCS_E!W72+FC_TRA_DNAVI_IWW_E!W72</f>
        <v>0</v>
      </c>
      <c r="X72" s="55">
        <f>FC_TRA_DNAVI_DCS_E!X72+FC_TRA_DNAVI_IWW_E!X72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8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237</v>
      </c>
      <c r="B1" s="4" t="s">
        <v>234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2.0492503200000001</v>
      </c>
      <c r="U2" s="21">
        <f t="shared" si="0"/>
        <v>2.1380813999999999</v>
      </c>
      <c r="V2" s="21">
        <f t="shared" si="0"/>
        <v>2.7873752399999998</v>
      </c>
      <c r="W2" s="21">
        <f t="shared" si="0"/>
        <v>1.1390651999999999</v>
      </c>
      <c r="X2" s="21">
        <f t="shared" si="0"/>
        <v>2.6201167199999995</v>
      </c>
    </row>
    <row r="3" spans="1:24" ht="11.25" customHeight="1" x14ac:dyDescent="0.2">
      <c r="A3" s="22" t="s">
        <v>2</v>
      </c>
      <c r="B3" s="23" t="s">
        <v>3</v>
      </c>
      <c r="C3" s="24">
        <f t="shared" ref="C3:V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ref="W3:X3" si="2">SUM(W4,W8,W11)</f>
        <v>0</v>
      </c>
      <c r="X3" s="24">
        <f t="shared" si="2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V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ref="W4:X4" si="4">SUM(W5:W7)</f>
        <v>0</v>
      </c>
      <c r="X4" s="19">
        <f t="shared" si="4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0</v>
      </c>
      <c r="D26" s="27">
        <f t="shared" si="9"/>
        <v>0</v>
      </c>
      <c r="E26" s="27">
        <f t="shared" si="9"/>
        <v>0</v>
      </c>
      <c r="F26" s="27">
        <f t="shared" si="9"/>
        <v>0</v>
      </c>
      <c r="G26" s="27">
        <f t="shared" si="9"/>
        <v>0</v>
      </c>
      <c r="H26" s="27">
        <f t="shared" si="9"/>
        <v>0</v>
      </c>
      <c r="I26" s="27">
        <f t="shared" si="9"/>
        <v>0</v>
      </c>
      <c r="J26" s="27">
        <f t="shared" si="9"/>
        <v>0</v>
      </c>
      <c r="K26" s="27">
        <f t="shared" si="9"/>
        <v>0</v>
      </c>
      <c r="L26" s="27">
        <f t="shared" si="9"/>
        <v>0</v>
      </c>
      <c r="M26" s="27">
        <f t="shared" si="9"/>
        <v>0</v>
      </c>
      <c r="N26" s="27">
        <f t="shared" si="9"/>
        <v>0</v>
      </c>
      <c r="O26" s="27">
        <f t="shared" si="9"/>
        <v>0</v>
      </c>
      <c r="P26" s="27">
        <f t="shared" si="9"/>
        <v>0</v>
      </c>
      <c r="Q26" s="27">
        <f t="shared" si="9"/>
        <v>0</v>
      </c>
      <c r="R26" s="27">
        <f t="shared" si="9"/>
        <v>0</v>
      </c>
      <c r="S26" s="27">
        <f t="shared" si="9"/>
        <v>0</v>
      </c>
      <c r="T26" s="27">
        <f t="shared" si="9"/>
        <v>2.0492503200000001</v>
      </c>
      <c r="U26" s="27">
        <f t="shared" si="9"/>
        <v>2.1380813999999999</v>
      </c>
      <c r="V26" s="27">
        <f t="shared" si="9"/>
        <v>2.7873752399999998</v>
      </c>
      <c r="W26" s="27">
        <f t="shared" si="9"/>
        <v>1.1390651999999999</v>
      </c>
      <c r="X26" s="27">
        <f t="shared" si="9"/>
        <v>2.6201167199999995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0</v>
      </c>
      <c r="D33" s="19">
        <f t="shared" si="11"/>
        <v>0</v>
      </c>
      <c r="E33" s="19">
        <f t="shared" si="11"/>
        <v>0</v>
      </c>
      <c r="F33" s="19">
        <f t="shared" si="11"/>
        <v>0</v>
      </c>
      <c r="G33" s="19">
        <f t="shared" si="11"/>
        <v>0</v>
      </c>
      <c r="H33" s="19">
        <f t="shared" si="11"/>
        <v>0</v>
      </c>
      <c r="I33" s="19">
        <f t="shared" si="11"/>
        <v>0</v>
      </c>
      <c r="J33" s="19">
        <f t="shared" si="11"/>
        <v>0</v>
      </c>
      <c r="K33" s="19">
        <f t="shared" si="11"/>
        <v>0</v>
      </c>
      <c r="L33" s="19">
        <f t="shared" si="11"/>
        <v>0</v>
      </c>
      <c r="M33" s="19">
        <f t="shared" si="11"/>
        <v>0</v>
      </c>
      <c r="N33" s="19">
        <f t="shared" si="11"/>
        <v>0</v>
      </c>
      <c r="O33" s="19">
        <f t="shared" si="11"/>
        <v>0</v>
      </c>
      <c r="P33" s="19">
        <f t="shared" si="11"/>
        <v>0</v>
      </c>
      <c r="Q33" s="19">
        <f t="shared" si="11"/>
        <v>0</v>
      </c>
      <c r="R33" s="19">
        <f t="shared" si="11"/>
        <v>0</v>
      </c>
      <c r="S33" s="19">
        <f t="shared" si="11"/>
        <v>0</v>
      </c>
      <c r="T33" s="19">
        <f t="shared" si="11"/>
        <v>2.0492503200000001</v>
      </c>
      <c r="U33" s="19">
        <f t="shared" si="11"/>
        <v>2.1380813999999999</v>
      </c>
      <c r="V33" s="19">
        <f t="shared" si="11"/>
        <v>2.7873752399999998</v>
      </c>
      <c r="W33" s="19">
        <f t="shared" si="11"/>
        <v>1.1390651999999999</v>
      </c>
      <c r="X33" s="19">
        <f t="shared" si="11"/>
        <v>2.6201167199999995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2.0492503200000001</v>
      </c>
      <c r="U43" s="8">
        <v>2.1380813999999999</v>
      </c>
      <c r="V43" s="8">
        <v>2.7873752399999998</v>
      </c>
      <c r="W43" s="8">
        <v>1.1390651999999999</v>
      </c>
      <c r="X43" s="8">
        <v>2.6201167199999995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</v>
      </c>
      <c r="G61" s="49">
        <f t="shared" si="13"/>
        <v>0</v>
      </c>
      <c r="H61" s="49">
        <f t="shared" si="13"/>
        <v>0</v>
      </c>
      <c r="I61" s="49">
        <f t="shared" si="13"/>
        <v>0</v>
      </c>
      <c r="J61" s="49">
        <f t="shared" si="13"/>
        <v>0</v>
      </c>
      <c r="K61" s="49">
        <f t="shared" si="13"/>
        <v>0</v>
      </c>
      <c r="L61" s="49">
        <f t="shared" si="13"/>
        <v>0</v>
      </c>
      <c r="M61" s="49">
        <f t="shared" si="13"/>
        <v>0</v>
      </c>
      <c r="N61" s="49">
        <f t="shared" si="13"/>
        <v>0</v>
      </c>
      <c r="O61" s="49">
        <f t="shared" si="13"/>
        <v>0</v>
      </c>
      <c r="P61" s="49">
        <f t="shared" si="13"/>
        <v>0</v>
      </c>
      <c r="Q61" s="49">
        <f t="shared" si="13"/>
        <v>0</v>
      </c>
      <c r="R61" s="49">
        <f t="shared" si="13"/>
        <v>0</v>
      </c>
      <c r="S61" s="49">
        <f t="shared" si="13"/>
        <v>0</v>
      </c>
      <c r="T61" s="49">
        <f t="shared" si="13"/>
        <v>0</v>
      </c>
      <c r="U61" s="49">
        <f t="shared" si="13"/>
        <v>0</v>
      </c>
      <c r="V61" s="49">
        <f t="shared" si="13"/>
        <v>0</v>
      </c>
      <c r="W61" s="49">
        <f t="shared" si="13"/>
        <v>8.8953120000000011E-2</v>
      </c>
      <c r="X61" s="49">
        <f t="shared" si="13"/>
        <v>0.19651248000000002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8.8953120000000011E-2</v>
      </c>
      <c r="X69" s="52">
        <v>0.19651248000000002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9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236</v>
      </c>
      <c r="B1" s="4" t="s">
        <v>235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V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ref="W3:X3" si="2">SUM(W4,W8,W11)</f>
        <v>0</v>
      </c>
      <c r="X3" s="24">
        <f t="shared" si="2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V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ref="W4:X4" si="4">SUM(W5:W7)</f>
        <v>0</v>
      </c>
      <c r="X4" s="19">
        <f t="shared" si="4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0</v>
      </c>
      <c r="D26" s="27">
        <f t="shared" si="9"/>
        <v>0</v>
      </c>
      <c r="E26" s="27">
        <f t="shared" si="9"/>
        <v>0</v>
      </c>
      <c r="F26" s="27">
        <f t="shared" si="9"/>
        <v>0</v>
      </c>
      <c r="G26" s="27">
        <f t="shared" si="9"/>
        <v>0</v>
      </c>
      <c r="H26" s="27">
        <f t="shared" si="9"/>
        <v>0</v>
      </c>
      <c r="I26" s="27">
        <f t="shared" si="9"/>
        <v>0</v>
      </c>
      <c r="J26" s="27">
        <f t="shared" si="9"/>
        <v>0</v>
      </c>
      <c r="K26" s="27">
        <f t="shared" si="9"/>
        <v>0</v>
      </c>
      <c r="L26" s="27">
        <f t="shared" si="9"/>
        <v>0</v>
      </c>
      <c r="M26" s="27">
        <f t="shared" si="9"/>
        <v>0</v>
      </c>
      <c r="N26" s="27">
        <f t="shared" si="9"/>
        <v>0</v>
      </c>
      <c r="O26" s="27">
        <f t="shared" si="9"/>
        <v>0</v>
      </c>
      <c r="P26" s="27">
        <f t="shared" si="9"/>
        <v>0</v>
      </c>
      <c r="Q26" s="27">
        <f t="shared" si="9"/>
        <v>0</v>
      </c>
      <c r="R26" s="27">
        <f t="shared" si="9"/>
        <v>0</v>
      </c>
      <c r="S26" s="27">
        <f t="shared" si="9"/>
        <v>0</v>
      </c>
      <c r="T26" s="27">
        <f t="shared" si="9"/>
        <v>0</v>
      </c>
      <c r="U26" s="27">
        <f t="shared" si="9"/>
        <v>0</v>
      </c>
      <c r="V26" s="27">
        <f t="shared" si="9"/>
        <v>0</v>
      </c>
      <c r="W26" s="27">
        <f t="shared" si="9"/>
        <v>0</v>
      </c>
      <c r="X26" s="27">
        <f t="shared" si="9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0</v>
      </c>
      <c r="D33" s="19">
        <f t="shared" si="11"/>
        <v>0</v>
      </c>
      <c r="E33" s="19">
        <f t="shared" si="11"/>
        <v>0</v>
      </c>
      <c r="F33" s="19">
        <f t="shared" si="11"/>
        <v>0</v>
      </c>
      <c r="G33" s="19">
        <f t="shared" si="11"/>
        <v>0</v>
      </c>
      <c r="H33" s="19">
        <f t="shared" si="11"/>
        <v>0</v>
      </c>
      <c r="I33" s="19">
        <f t="shared" si="11"/>
        <v>0</v>
      </c>
      <c r="J33" s="19">
        <f t="shared" si="11"/>
        <v>0</v>
      </c>
      <c r="K33" s="19">
        <f t="shared" si="11"/>
        <v>0</v>
      </c>
      <c r="L33" s="19">
        <f t="shared" si="11"/>
        <v>0</v>
      </c>
      <c r="M33" s="19">
        <f t="shared" si="11"/>
        <v>0</v>
      </c>
      <c r="N33" s="19">
        <f t="shared" si="11"/>
        <v>0</v>
      </c>
      <c r="O33" s="19">
        <f t="shared" si="11"/>
        <v>0</v>
      </c>
      <c r="P33" s="19">
        <f t="shared" si="11"/>
        <v>0</v>
      </c>
      <c r="Q33" s="19">
        <f t="shared" si="11"/>
        <v>0</v>
      </c>
      <c r="R33" s="19">
        <f t="shared" si="11"/>
        <v>0</v>
      </c>
      <c r="S33" s="19">
        <f t="shared" si="11"/>
        <v>0</v>
      </c>
      <c r="T33" s="19">
        <f t="shared" si="11"/>
        <v>0</v>
      </c>
      <c r="U33" s="19">
        <f t="shared" si="11"/>
        <v>0</v>
      </c>
      <c r="V33" s="19">
        <f t="shared" si="11"/>
        <v>0</v>
      </c>
      <c r="W33" s="19">
        <f t="shared" si="11"/>
        <v>0</v>
      </c>
      <c r="X33" s="19">
        <f t="shared" si="11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</v>
      </c>
      <c r="G61" s="49">
        <f t="shared" si="13"/>
        <v>0</v>
      </c>
      <c r="H61" s="49">
        <f t="shared" si="13"/>
        <v>0</v>
      </c>
      <c r="I61" s="49">
        <f t="shared" si="13"/>
        <v>0</v>
      </c>
      <c r="J61" s="49">
        <f t="shared" si="13"/>
        <v>0</v>
      </c>
      <c r="K61" s="49">
        <f t="shared" si="13"/>
        <v>0</v>
      </c>
      <c r="L61" s="49">
        <f t="shared" si="13"/>
        <v>0</v>
      </c>
      <c r="M61" s="49">
        <f t="shared" si="13"/>
        <v>0</v>
      </c>
      <c r="N61" s="49">
        <f t="shared" si="13"/>
        <v>0</v>
      </c>
      <c r="O61" s="49">
        <f t="shared" si="13"/>
        <v>0</v>
      </c>
      <c r="P61" s="49">
        <f t="shared" si="13"/>
        <v>0</v>
      </c>
      <c r="Q61" s="49">
        <f t="shared" si="13"/>
        <v>0</v>
      </c>
      <c r="R61" s="49">
        <f t="shared" si="13"/>
        <v>0</v>
      </c>
      <c r="S61" s="49">
        <f t="shared" si="13"/>
        <v>0</v>
      </c>
      <c r="T61" s="49">
        <f t="shared" si="13"/>
        <v>0</v>
      </c>
      <c r="U61" s="49">
        <f t="shared" si="13"/>
        <v>0</v>
      </c>
      <c r="V61" s="49">
        <f t="shared" si="13"/>
        <v>0</v>
      </c>
      <c r="W61" s="49">
        <f t="shared" si="13"/>
        <v>0</v>
      </c>
      <c r="X61" s="49">
        <f t="shared" si="13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1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161</v>
      </c>
      <c r="B1" s="4" t="s">
        <v>169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0</v>
      </c>
      <c r="D26" s="27">
        <f t="shared" si="9"/>
        <v>0</v>
      </c>
      <c r="E26" s="27">
        <f t="shared" si="9"/>
        <v>0</v>
      </c>
      <c r="F26" s="27">
        <f t="shared" si="9"/>
        <v>0</v>
      </c>
      <c r="G26" s="27">
        <f t="shared" si="9"/>
        <v>0</v>
      </c>
      <c r="H26" s="27">
        <f t="shared" si="9"/>
        <v>0</v>
      </c>
      <c r="I26" s="27">
        <f t="shared" si="9"/>
        <v>0</v>
      </c>
      <c r="J26" s="27">
        <f t="shared" si="9"/>
        <v>0</v>
      </c>
      <c r="K26" s="27">
        <f t="shared" si="9"/>
        <v>0</v>
      </c>
      <c r="L26" s="27">
        <f t="shared" si="9"/>
        <v>0</v>
      </c>
      <c r="M26" s="27">
        <f t="shared" si="9"/>
        <v>0</v>
      </c>
      <c r="N26" s="27">
        <f t="shared" si="9"/>
        <v>0</v>
      </c>
      <c r="O26" s="27">
        <f t="shared" si="9"/>
        <v>0</v>
      </c>
      <c r="P26" s="27">
        <f t="shared" si="9"/>
        <v>0</v>
      </c>
      <c r="Q26" s="27">
        <f t="shared" si="9"/>
        <v>0</v>
      </c>
      <c r="R26" s="27">
        <f t="shared" si="9"/>
        <v>0</v>
      </c>
      <c r="S26" s="27">
        <f t="shared" si="9"/>
        <v>0</v>
      </c>
      <c r="T26" s="27">
        <f t="shared" si="9"/>
        <v>0</v>
      </c>
      <c r="U26" s="27">
        <f t="shared" si="9"/>
        <v>0</v>
      </c>
      <c r="V26" s="27">
        <f t="shared" si="9"/>
        <v>0</v>
      </c>
      <c r="W26" s="27">
        <f t="shared" si="9"/>
        <v>0</v>
      </c>
      <c r="X26" s="27">
        <f t="shared" si="9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0</v>
      </c>
      <c r="D33" s="19">
        <f t="shared" si="11"/>
        <v>0</v>
      </c>
      <c r="E33" s="19">
        <f t="shared" si="11"/>
        <v>0</v>
      </c>
      <c r="F33" s="19">
        <f t="shared" si="11"/>
        <v>0</v>
      </c>
      <c r="G33" s="19">
        <f t="shared" si="11"/>
        <v>0</v>
      </c>
      <c r="H33" s="19">
        <f t="shared" si="11"/>
        <v>0</v>
      </c>
      <c r="I33" s="19">
        <f t="shared" si="11"/>
        <v>0</v>
      </c>
      <c r="J33" s="19">
        <f t="shared" si="11"/>
        <v>0</v>
      </c>
      <c r="K33" s="19">
        <f t="shared" si="11"/>
        <v>0</v>
      </c>
      <c r="L33" s="19">
        <f t="shared" si="11"/>
        <v>0</v>
      </c>
      <c r="M33" s="19">
        <f t="shared" si="11"/>
        <v>0</v>
      </c>
      <c r="N33" s="19">
        <f t="shared" si="11"/>
        <v>0</v>
      </c>
      <c r="O33" s="19">
        <f t="shared" si="11"/>
        <v>0</v>
      </c>
      <c r="P33" s="19">
        <f t="shared" si="11"/>
        <v>0</v>
      </c>
      <c r="Q33" s="19">
        <f t="shared" si="11"/>
        <v>0</v>
      </c>
      <c r="R33" s="19">
        <f t="shared" si="11"/>
        <v>0</v>
      </c>
      <c r="S33" s="19">
        <f t="shared" si="11"/>
        <v>0</v>
      </c>
      <c r="T33" s="19">
        <f t="shared" si="11"/>
        <v>0</v>
      </c>
      <c r="U33" s="19">
        <f t="shared" si="11"/>
        <v>0</v>
      </c>
      <c r="V33" s="19">
        <f t="shared" si="11"/>
        <v>0</v>
      </c>
      <c r="W33" s="19">
        <f t="shared" si="11"/>
        <v>0</v>
      </c>
      <c r="X33" s="19">
        <f t="shared" si="11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</v>
      </c>
      <c r="G61" s="49">
        <f t="shared" si="13"/>
        <v>0</v>
      </c>
      <c r="H61" s="49">
        <f t="shared" si="13"/>
        <v>0</v>
      </c>
      <c r="I61" s="49">
        <f t="shared" si="13"/>
        <v>0</v>
      </c>
      <c r="J61" s="49">
        <f t="shared" si="13"/>
        <v>0</v>
      </c>
      <c r="K61" s="49">
        <f t="shared" si="13"/>
        <v>0</v>
      </c>
      <c r="L61" s="49">
        <f t="shared" si="13"/>
        <v>0</v>
      </c>
      <c r="M61" s="49">
        <f t="shared" si="13"/>
        <v>0</v>
      </c>
      <c r="N61" s="49">
        <f t="shared" si="13"/>
        <v>0</v>
      </c>
      <c r="O61" s="49">
        <f t="shared" si="13"/>
        <v>0</v>
      </c>
      <c r="P61" s="49">
        <f t="shared" si="13"/>
        <v>0</v>
      </c>
      <c r="Q61" s="49">
        <f t="shared" si="13"/>
        <v>0</v>
      </c>
      <c r="R61" s="49">
        <f t="shared" si="13"/>
        <v>0</v>
      </c>
      <c r="S61" s="49">
        <f t="shared" si="13"/>
        <v>0</v>
      </c>
      <c r="T61" s="49">
        <f t="shared" si="13"/>
        <v>0</v>
      </c>
      <c r="U61" s="49">
        <f t="shared" si="13"/>
        <v>0</v>
      </c>
      <c r="V61" s="49">
        <f t="shared" si="13"/>
        <v>0</v>
      </c>
      <c r="W61" s="49">
        <f t="shared" si="13"/>
        <v>0</v>
      </c>
      <c r="X61" s="49">
        <f t="shared" si="13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3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162</v>
      </c>
      <c r="B1" s="4" t="s">
        <v>168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752.85136823290304</v>
      </c>
      <c r="D2" s="21">
        <f t="shared" ref="D2:X2" si="0">SUM(D3,D17,D22,D25,D26,D51,D52)</f>
        <v>758.28683537991037</v>
      </c>
      <c r="E2" s="21">
        <f t="shared" si="0"/>
        <v>761.57424831188064</v>
      </c>
      <c r="F2" s="21">
        <f t="shared" si="0"/>
        <v>787.10142337433695</v>
      </c>
      <c r="G2" s="21">
        <f t="shared" si="0"/>
        <v>707.4508900129531</v>
      </c>
      <c r="H2" s="21">
        <f t="shared" si="0"/>
        <v>628.93472479402556</v>
      </c>
      <c r="I2" s="21">
        <f t="shared" si="0"/>
        <v>688.31615921180742</v>
      </c>
      <c r="J2" s="21">
        <f t="shared" si="0"/>
        <v>665.07470703330011</v>
      </c>
      <c r="K2" s="21">
        <f t="shared" si="0"/>
        <v>632.9700568799999</v>
      </c>
      <c r="L2" s="21">
        <f t="shared" si="0"/>
        <v>635.411565</v>
      </c>
      <c r="M2" s="21">
        <f t="shared" si="0"/>
        <v>582.21040392000009</v>
      </c>
      <c r="N2" s="21">
        <f t="shared" si="0"/>
        <v>638.08063163999998</v>
      </c>
      <c r="O2" s="21">
        <f t="shared" si="0"/>
        <v>608.79364236000015</v>
      </c>
      <c r="P2" s="21">
        <f t="shared" si="0"/>
        <v>535.60830456000019</v>
      </c>
      <c r="Q2" s="21">
        <f t="shared" si="0"/>
        <v>486.6712794</v>
      </c>
      <c r="R2" s="21">
        <f t="shared" si="0"/>
        <v>540.69160571999998</v>
      </c>
      <c r="S2" s="21">
        <f t="shared" si="0"/>
        <v>540.04344191999985</v>
      </c>
      <c r="T2" s="21">
        <f t="shared" si="0"/>
        <v>553.7875845599998</v>
      </c>
      <c r="U2" s="21">
        <f t="shared" si="0"/>
        <v>483.2123662800002</v>
      </c>
      <c r="V2" s="21">
        <f t="shared" si="0"/>
        <v>558.47581199999979</v>
      </c>
      <c r="W2" s="21">
        <f t="shared" si="0"/>
        <v>526.13197163999996</v>
      </c>
      <c r="X2" s="21">
        <f t="shared" si="0"/>
        <v>498.06016163999982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f>FC_OTH_CP_E!C5+FC_OTH_HH_E!C5+FC_OTH_AFF_E!C5</f>
        <v>0</v>
      </c>
      <c r="D5" s="8">
        <f>FC_OTH_CP_E!D5+FC_OTH_HH_E!D5+FC_OTH_AFF_E!D5</f>
        <v>0</v>
      </c>
      <c r="E5" s="8">
        <f>FC_OTH_CP_E!E5+FC_OTH_HH_E!E5+FC_OTH_AFF_E!E5</f>
        <v>0</v>
      </c>
      <c r="F5" s="8">
        <f>FC_OTH_CP_E!F5+FC_OTH_HH_E!F5+FC_OTH_AFF_E!F5</f>
        <v>0</v>
      </c>
      <c r="G5" s="8">
        <f>FC_OTH_CP_E!G5+FC_OTH_HH_E!G5+FC_OTH_AFF_E!G5</f>
        <v>0</v>
      </c>
      <c r="H5" s="8">
        <f>FC_OTH_CP_E!H5+FC_OTH_HH_E!H5+FC_OTH_AFF_E!H5</f>
        <v>0</v>
      </c>
      <c r="I5" s="8">
        <f>FC_OTH_CP_E!I5+FC_OTH_HH_E!I5+FC_OTH_AFF_E!I5</f>
        <v>0</v>
      </c>
      <c r="J5" s="8">
        <f>FC_OTH_CP_E!J5+FC_OTH_HH_E!J5+FC_OTH_AFF_E!J5</f>
        <v>0</v>
      </c>
      <c r="K5" s="8">
        <f>FC_OTH_CP_E!K5+FC_OTH_HH_E!K5+FC_OTH_AFF_E!K5</f>
        <v>0</v>
      </c>
      <c r="L5" s="8">
        <f>FC_OTH_CP_E!L5+FC_OTH_HH_E!L5+FC_OTH_AFF_E!L5</f>
        <v>0</v>
      </c>
      <c r="M5" s="8">
        <f>FC_OTH_CP_E!M5+FC_OTH_HH_E!M5+FC_OTH_AFF_E!M5</f>
        <v>0</v>
      </c>
      <c r="N5" s="8">
        <f>FC_OTH_CP_E!N5+FC_OTH_HH_E!N5+FC_OTH_AFF_E!N5</f>
        <v>0</v>
      </c>
      <c r="O5" s="8">
        <f>FC_OTH_CP_E!O5+FC_OTH_HH_E!O5+FC_OTH_AFF_E!O5</f>
        <v>0</v>
      </c>
      <c r="P5" s="8">
        <f>FC_OTH_CP_E!P5+FC_OTH_HH_E!P5+FC_OTH_AFF_E!P5</f>
        <v>0</v>
      </c>
      <c r="Q5" s="8">
        <f>FC_OTH_CP_E!Q5+FC_OTH_HH_E!Q5+FC_OTH_AFF_E!Q5</f>
        <v>0</v>
      </c>
      <c r="R5" s="8">
        <f>FC_OTH_CP_E!R5+FC_OTH_HH_E!R5+FC_OTH_AFF_E!R5</f>
        <v>0</v>
      </c>
      <c r="S5" s="8">
        <f>FC_OTH_CP_E!S5+FC_OTH_HH_E!S5+FC_OTH_AFF_E!S5</f>
        <v>0</v>
      </c>
      <c r="T5" s="8">
        <f>FC_OTH_CP_E!T5+FC_OTH_HH_E!T5+FC_OTH_AFF_E!T5</f>
        <v>0</v>
      </c>
      <c r="U5" s="8">
        <f>FC_OTH_CP_E!U5+FC_OTH_HH_E!U5+FC_OTH_AFF_E!U5</f>
        <v>0</v>
      </c>
      <c r="V5" s="8">
        <f>FC_OTH_CP_E!V5+FC_OTH_HH_E!V5+FC_OTH_AFF_E!V5</f>
        <v>0</v>
      </c>
      <c r="W5" s="8">
        <f>FC_OTH_CP_E!W5+FC_OTH_HH_E!W5+FC_OTH_AFF_E!W5</f>
        <v>0</v>
      </c>
      <c r="X5" s="8">
        <f>FC_OTH_CP_E!X5+FC_OTH_HH_E!X5+FC_OTH_AFF_E!X5</f>
        <v>0</v>
      </c>
    </row>
    <row r="6" spans="1:24" ht="11.25" customHeight="1" x14ac:dyDescent="0.2">
      <c r="A6" s="28" t="s">
        <v>6</v>
      </c>
      <c r="B6" s="7" t="s">
        <v>7</v>
      </c>
      <c r="C6" s="8">
        <f>FC_OTH_CP_E!C6+FC_OTH_HH_E!C6+FC_OTH_AFF_E!C6</f>
        <v>0</v>
      </c>
      <c r="D6" s="8">
        <f>FC_OTH_CP_E!D6+FC_OTH_HH_E!D6+FC_OTH_AFF_E!D6</f>
        <v>0</v>
      </c>
      <c r="E6" s="8">
        <f>FC_OTH_CP_E!E6+FC_OTH_HH_E!E6+FC_OTH_AFF_E!E6</f>
        <v>0</v>
      </c>
      <c r="F6" s="8">
        <f>FC_OTH_CP_E!F6+FC_OTH_HH_E!F6+FC_OTH_AFF_E!F6</f>
        <v>0</v>
      </c>
      <c r="G6" s="8">
        <f>FC_OTH_CP_E!G6+FC_OTH_HH_E!G6+FC_OTH_AFF_E!G6</f>
        <v>0</v>
      </c>
      <c r="H6" s="8">
        <f>FC_OTH_CP_E!H6+FC_OTH_HH_E!H6+FC_OTH_AFF_E!H6</f>
        <v>0</v>
      </c>
      <c r="I6" s="8">
        <f>FC_OTH_CP_E!I6+FC_OTH_HH_E!I6+FC_OTH_AFF_E!I6</f>
        <v>0</v>
      </c>
      <c r="J6" s="8">
        <f>FC_OTH_CP_E!J6+FC_OTH_HH_E!J6+FC_OTH_AFF_E!J6</f>
        <v>0</v>
      </c>
      <c r="K6" s="8">
        <f>FC_OTH_CP_E!K6+FC_OTH_HH_E!K6+FC_OTH_AFF_E!K6</f>
        <v>0</v>
      </c>
      <c r="L6" s="8">
        <f>FC_OTH_CP_E!L6+FC_OTH_HH_E!L6+FC_OTH_AFF_E!L6</f>
        <v>0</v>
      </c>
      <c r="M6" s="8">
        <f>FC_OTH_CP_E!M6+FC_OTH_HH_E!M6+FC_OTH_AFF_E!M6</f>
        <v>0</v>
      </c>
      <c r="N6" s="8">
        <f>FC_OTH_CP_E!N6+FC_OTH_HH_E!N6+FC_OTH_AFF_E!N6</f>
        <v>0</v>
      </c>
      <c r="O6" s="8">
        <f>FC_OTH_CP_E!O6+FC_OTH_HH_E!O6+FC_OTH_AFF_E!O6</f>
        <v>0</v>
      </c>
      <c r="P6" s="8">
        <f>FC_OTH_CP_E!P6+FC_OTH_HH_E!P6+FC_OTH_AFF_E!P6</f>
        <v>0</v>
      </c>
      <c r="Q6" s="8">
        <f>FC_OTH_CP_E!Q6+FC_OTH_HH_E!Q6+FC_OTH_AFF_E!Q6</f>
        <v>0</v>
      </c>
      <c r="R6" s="8">
        <f>FC_OTH_CP_E!R6+FC_OTH_HH_E!R6+FC_OTH_AFF_E!R6</f>
        <v>0</v>
      </c>
      <c r="S6" s="8">
        <f>FC_OTH_CP_E!S6+FC_OTH_HH_E!S6+FC_OTH_AFF_E!S6</f>
        <v>0</v>
      </c>
      <c r="T6" s="8">
        <f>FC_OTH_CP_E!T6+FC_OTH_HH_E!T6+FC_OTH_AFF_E!T6</f>
        <v>0</v>
      </c>
      <c r="U6" s="8">
        <f>FC_OTH_CP_E!U6+FC_OTH_HH_E!U6+FC_OTH_AFF_E!U6</f>
        <v>0</v>
      </c>
      <c r="V6" s="8">
        <f>FC_OTH_CP_E!V6+FC_OTH_HH_E!V6+FC_OTH_AFF_E!V6</f>
        <v>0</v>
      </c>
      <c r="W6" s="8">
        <f>FC_OTH_CP_E!W6+FC_OTH_HH_E!W6+FC_OTH_AFF_E!W6</f>
        <v>0</v>
      </c>
      <c r="X6" s="8">
        <f>FC_OTH_CP_E!X6+FC_OTH_HH_E!X6+FC_OTH_AFF_E!X6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FC_OTH_CP_E!C7+FC_OTH_HH_E!C7+FC_OTH_AFF_E!C7</f>
        <v>0</v>
      </c>
      <c r="D7" s="8">
        <f>FC_OTH_CP_E!D7+FC_OTH_HH_E!D7+FC_OTH_AFF_E!D7</f>
        <v>0</v>
      </c>
      <c r="E7" s="8">
        <f>FC_OTH_CP_E!E7+FC_OTH_HH_E!E7+FC_OTH_AFF_E!E7</f>
        <v>0</v>
      </c>
      <c r="F7" s="8">
        <f>FC_OTH_CP_E!F7+FC_OTH_HH_E!F7+FC_OTH_AFF_E!F7</f>
        <v>0</v>
      </c>
      <c r="G7" s="8">
        <f>FC_OTH_CP_E!G7+FC_OTH_HH_E!G7+FC_OTH_AFF_E!G7</f>
        <v>0</v>
      </c>
      <c r="H7" s="8">
        <f>FC_OTH_CP_E!H7+FC_OTH_HH_E!H7+FC_OTH_AFF_E!H7</f>
        <v>0</v>
      </c>
      <c r="I7" s="8">
        <f>FC_OTH_CP_E!I7+FC_OTH_HH_E!I7+FC_OTH_AFF_E!I7</f>
        <v>0</v>
      </c>
      <c r="J7" s="8">
        <f>FC_OTH_CP_E!J7+FC_OTH_HH_E!J7+FC_OTH_AFF_E!J7</f>
        <v>0</v>
      </c>
      <c r="K7" s="8">
        <f>FC_OTH_CP_E!K7+FC_OTH_HH_E!K7+FC_OTH_AFF_E!K7</f>
        <v>0</v>
      </c>
      <c r="L7" s="8">
        <f>FC_OTH_CP_E!L7+FC_OTH_HH_E!L7+FC_OTH_AFF_E!L7</f>
        <v>0</v>
      </c>
      <c r="M7" s="8">
        <f>FC_OTH_CP_E!M7+FC_OTH_HH_E!M7+FC_OTH_AFF_E!M7</f>
        <v>0</v>
      </c>
      <c r="N7" s="8">
        <f>FC_OTH_CP_E!N7+FC_OTH_HH_E!N7+FC_OTH_AFF_E!N7</f>
        <v>0</v>
      </c>
      <c r="O7" s="8">
        <f>FC_OTH_CP_E!O7+FC_OTH_HH_E!O7+FC_OTH_AFF_E!O7</f>
        <v>0</v>
      </c>
      <c r="P7" s="8">
        <f>FC_OTH_CP_E!P7+FC_OTH_HH_E!P7+FC_OTH_AFF_E!P7</f>
        <v>0</v>
      </c>
      <c r="Q7" s="8">
        <f>FC_OTH_CP_E!Q7+FC_OTH_HH_E!Q7+FC_OTH_AFF_E!Q7</f>
        <v>0</v>
      </c>
      <c r="R7" s="8">
        <f>FC_OTH_CP_E!R7+FC_OTH_HH_E!R7+FC_OTH_AFF_E!R7</f>
        <v>0</v>
      </c>
      <c r="S7" s="8">
        <f>FC_OTH_CP_E!S7+FC_OTH_HH_E!S7+FC_OTH_AFF_E!S7</f>
        <v>0</v>
      </c>
      <c r="T7" s="8">
        <f>FC_OTH_CP_E!T7+FC_OTH_HH_E!T7+FC_OTH_AFF_E!T7</f>
        <v>0</v>
      </c>
      <c r="U7" s="8">
        <f>FC_OTH_CP_E!U7+FC_OTH_HH_E!U7+FC_OTH_AFF_E!U7</f>
        <v>0</v>
      </c>
      <c r="V7" s="8">
        <f>FC_OTH_CP_E!V7+FC_OTH_HH_E!V7+FC_OTH_AFF_E!V7</f>
        <v>0</v>
      </c>
      <c r="W7" s="8">
        <f>FC_OTH_CP_E!W7+FC_OTH_HH_E!W7+FC_OTH_AFF_E!W7</f>
        <v>0</v>
      </c>
      <c r="X7" s="8">
        <f>FC_OTH_CP_E!X7+FC_OTH_HH_E!X7+FC_OTH_AFF_E!X7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7">SUM(C9:C10)</f>
        <v>0</v>
      </c>
      <c r="D8" s="19">
        <f t="shared" ref="D8:W8" si="8">SUM(D9:D10)</f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ref="X8" si="9">SUM(X9:X10)</f>
        <v>0</v>
      </c>
    </row>
    <row r="9" spans="1:24" ht="11.25" customHeight="1" x14ac:dyDescent="0.2">
      <c r="A9" s="28" t="s">
        <v>10</v>
      </c>
      <c r="B9" s="7" t="s">
        <v>11</v>
      </c>
      <c r="C9" s="8">
        <f>FC_OTH_CP_E!C9+FC_OTH_HH_E!C9+FC_OTH_AFF_E!C9</f>
        <v>0</v>
      </c>
      <c r="D9" s="8">
        <f>FC_OTH_CP_E!D9+FC_OTH_HH_E!D9+FC_OTH_AFF_E!D9</f>
        <v>0</v>
      </c>
      <c r="E9" s="8">
        <f>FC_OTH_CP_E!E9+FC_OTH_HH_E!E9+FC_OTH_AFF_E!E9</f>
        <v>0</v>
      </c>
      <c r="F9" s="8">
        <f>FC_OTH_CP_E!F9+FC_OTH_HH_E!F9+FC_OTH_AFF_E!F9</f>
        <v>0</v>
      </c>
      <c r="G9" s="8">
        <f>FC_OTH_CP_E!G9+FC_OTH_HH_E!G9+FC_OTH_AFF_E!G9</f>
        <v>0</v>
      </c>
      <c r="H9" s="8">
        <f>FC_OTH_CP_E!H9+FC_OTH_HH_E!H9+FC_OTH_AFF_E!H9</f>
        <v>0</v>
      </c>
      <c r="I9" s="8">
        <f>FC_OTH_CP_E!I9+FC_OTH_HH_E!I9+FC_OTH_AFF_E!I9</f>
        <v>0</v>
      </c>
      <c r="J9" s="8">
        <f>FC_OTH_CP_E!J9+FC_OTH_HH_E!J9+FC_OTH_AFF_E!J9</f>
        <v>0</v>
      </c>
      <c r="K9" s="8">
        <f>FC_OTH_CP_E!K9+FC_OTH_HH_E!K9+FC_OTH_AFF_E!K9</f>
        <v>0</v>
      </c>
      <c r="L9" s="8">
        <f>FC_OTH_CP_E!L9+FC_OTH_HH_E!L9+FC_OTH_AFF_E!L9</f>
        <v>0</v>
      </c>
      <c r="M9" s="8">
        <f>FC_OTH_CP_E!M9+FC_OTH_HH_E!M9+FC_OTH_AFF_E!M9</f>
        <v>0</v>
      </c>
      <c r="N9" s="8">
        <f>FC_OTH_CP_E!N9+FC_OTH_HH_E!N9+FC_OTH_AFF_E!N9</f>
        <v>0</v>
      </c>
      <c r="O9" s="8">
        <f>FC_OTH_CP_E!O9+FC_OTH_HH_E!O9+FC_OTH_AFF_E!O9</f>
        <v>0</v>
      </c>
      <c r="P9" s="8">
        <f>FC_OTH_CP_E!P9+FC_OTH_HH_E!P9+FC_OTH_AFF_E!P9</f>
        <v>0</v>
      </c>
      <c r="Q9" s="8">
        <f>FC_OTH_CP_E!Q9+FC_OTH_HH_E!Q9+FC_OTH_AFF_E!Q9</f>
        <v>0</v>
      </c>
      <c r="R9" s="8">
        <f>FC_OTH_CP_E!R9+FC_OTH_HH_E!R9+FC_OTH_AFF_E!R9</f>
        <v>0</v>
      </c>
      <c r="S9" s="8">
        <f>FC_OTH_CP_E!S9+FC_OTH_HH_E!S9+FC_OTH_AFF_E!S9</f>
        <v>0</v>
      </c>
      <c r="T9" s="8">
        <f>FC_OTH_CP_E!T9+FC_OTH_HH_E!T9+FC_OTH_AFF_E!T9</f>
        <v>0</v>
      </c>
      <c r="U9" s="8">
        <f>FC_OTH_CP_E!U9+FC_OTH_HH_E!U9+FC_OTH_AFF_E!U9</f>
        <v>0</v>
      </c>
      <c r="V9" s="8">
        <f>FC_OTH_CP_E!V9+FC_OTH_HH_E!V9+FC_OTH_AFF_E!V9</f>
        <v>0</v>
      </c>
      <c r="W9" s="8">
        <f>FC_OTH_CP_E!W9+FC_OTH_HH_E!W9+FC_OTH_AFF_E!W9</f>
        <v>0</v>
      </c>
      <c r="X9" s="8">
        <f>FC_OTH_CP_E!X9+FC_OTH_HH_E!X9+FC_OTH_AFF_E!X9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FC_OTH_CP_E!C10+FC_OTH_HH_E!C10+FC_OTH_AFF_E!C10</f>
        <v>0</v>
      </c>
      <c r="D10" s="8">
        <f>FC_OTH_CP_E!D10+FC_OTH_HH_E!D10+FC_OTH_AFF_E!D10</f>
        <v>0</v>
      </c>
      <c r="E10" s="8">
        <f>FC_OTH_CP_E!E10+FC_OTH_HH_E!E10+FC_OTH_AFF_E!E10</f>
        <v>0</v>
      </c>
      <c r="F10" s="8">
        <f>FC_OTH_CP_E!F10+FC_OTH_HH_E!F10+FC_OTH_AFF_E!F10</f>
        <v>0</v>
      </c>
      <c r="G10" s="8">
        <f>FC_OTH_CP_E!G10+FC_OTH_HH_E!G10+FC_OTH_AFF_E!G10</f>
        <v>0</v>
      </c>
      <c r="H10" s="8">
        <f>FC_OTH_CP_E!H10+FC_OTH_HH_E!H10+FC_OTH_AFF_E!H10</f>
        <v>0</v>
      </c>
      <c r="I10" s="8">
        <f>FC_OTH_CP_E!I10+FC_OTH_HH_E!I10+FC_OTH_AFF_E!I10</f>
        <v>0</v>
      </c>
      <c r="J10" s="8">
        <f>FC_OTH_CP_E!J10+FC_OTH_HH_E!J10+FC_OTH_AFF_E!J10</f>
        <v>0</v>
      </c>
      <c r="K10" s="8">
        <f>FC_OTH_CP_E!K10+FC_OTH_HH_E!K10+FC_OTH_AFF_E!K10</f>
        <v>0</v>
      </c>
      <c r="L10" s="8">
        <f>FC_OTH_CP_E!L10+FC_OTH_HH_E!L10+FC_OTH_AFF_E!L10</f>
        <v>0</v>
      </c>
      <c r="M10" s="8">
        <f>FC_OTH_CP_E!M10+FC_OTH_HH_E!M10+FC_OTH_AFF_E!M10</f>
        <v>0</v>
      </c>
      <c r="N10" s="8">
        <f>FC_OTH_CP_E!N10+FC_OTH_HH_E!N10+FC_OTH_AFF_E!N10</f>
        <v>0</v>
      </c>
      <c r="O10" s="8">
        <f>FC_OTH_CP_E!O10+FC_OTH_HH_E!O10+FC_OTH_AFF_E!O10</f>
        <v>0</v>
      </c>
      <c r="P10" s="8">
        <f>FC_OTH_CP_E!P10+FC_OTH_HH_E!P10+FC_OTH_AFF_E!P10</f>
        <v>0</v>
      </c>
      <c r="Q10" s="8">
        <f>FC_OTH_CP_E!Q10+FC_OTH_HH_E!Q10+FC_OTH_AFF_E!Q10</f>
        <v>0</v>
      </c>
      <c r="R10" s="8">
        <f>FC_OTH_CP_E!R10+FC_OTH_HH_E!R10+FC_OTH_AFF_E!R10</f>
        <v>0</v>
      </c>
      <c r="S10" s="8">
        <f>FC_OTH_CP_E!S10+FC_OTH_HH_E!S10+FC_OTH_AFF_E!S10</f>
        <v>0</v>
      </c>
      <c r="T10" s="8">
        <f>FC_OTH_CP_E!T10+FC_OTH_HH_E!T10+FC_OTH_AFF_E!T10</f>
        <v>0</v>
      </c>
      <c r="U10" s="8">
        <f>FC_OTH_CP_E!U10+FC_OTH_HH_E!U10+FC_OTH_AFF_E!U10</f>
        <v>0</v>
      </c>
      <c r="V10" s="8">
        <f>FC_OTH_CP_E!V10+FC_OTH_HH_E!V10+FC_OTH_AFF_E!V10</f>
        <v>0</v>
      </c>
      <c r="W10" s="8">
        <f>FC_OTH_CP_E!W10+FC_OTH_HH_E!W10+FC_OTH_AFF_E!W10</f>
        <v>0</v>
      </c>
      <c r="X10" s="8">
        <f>FC_OTH_CP_E!X10+FC_OTH_HH_E!X10+FC_OTH_AFF_E!X10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10">SUM(C12:C16)</f>
        <v>0</v>
      </c>
      <c r="D11" s="19">
        <f t="shared" ref="D11:W11" si="11">SUM(D12:D16)</f>
        <v>0</v>
      </c>
      <c r="E11" s="19">
        <f t="shared" si="11"/>
        <v>0</v>
      </c>
      <c r="F11" s="19">
        <f t="shared" si="11"/>
        <v>0</v>
      </c>
      <c r="G11" s="19">
        <f t="shared" si="11"/>
        <v>0</v>
      </c>
      <c r="H11" s="19">
        <f t="shared" si="11"/>
        <v>0</v>
      </c>
      <c r="I11" s="19">
        <f t="shared" si="11"/>
        <v>0</v>
      </c>
      <c r="J11" s="19">
        <f t="shared" si="11"/>
        <v>0</v>
      </c>
      <c r="K11" s="19">
        <f t="shared" si="11"/>
        <v>0</v>
      </c>
      <c r="L11" s="19">
        <f t="shared" si="11"/>
        <v>0</v>
      </c>
      <c r="M11" s="19">
        <f t="shared" si="11"/>
        <v>0</v>
      </c>
      <c r="N11" s="19">
        <f t="shared" si="11"/>
        <v>0</v>
      </c>
      <c r="O11" s="19">
        <f t="shared" si="11"/>
        <v>0</v>
      </c>
      <c r="P11" s="19">
        <f t="shared" si="11"/>
        <v>0</v>
      </c>
      <c r="Q11" s="19">
        <f t="shared" si="11"/>
        <v>0</v>
      </c>
      <c r="R11" s="19">
        <f t="shared" si="11"/>
        <v>0</v>
      </c>
      <c r="S11" s="19">
        <f t="shared" si="11"/>
        <v>0</v>
      </c>
      <c r="T11" s="19">
        <f t="shared" si="11"/>
        <v>0</v>
      </c>
      <c r="U11" s="19">
        <f t="shared" si="11"/>
        <v>0</v>
      </c>
      <c r="V11" s="19">
        <f t="shared" si="11"/>
        <v>0</v>
      </c>
      <c r="W11" s="19">
        <f t="shared" si="11"/>
        <v>0</v>
      </c>
      <c r="X11" s="19">
        <f t="shared" ref="X11" si="12">SUM(X12:X16)</f>
        <v>0</v>
      </c>
    </row>
    <row r="12" spans="1:24" ht="11.25" customHeight="1" x14ac:dyDescent="0.2">
      <c r="A12" s="28" t="s">
        <v>14</v>
      </c>
      <c r="B12" s="7" t="s">
        <v>15</v>
      </c>
      <c r="C12" s="8">
        <f>FC_OTH_CP_E!C12+FC_OTH_HH_E!C12+FC_OTH_AFF_E!C12</f>
        <v>0</v>
      </c>
      <c r="D12" s="8">
        <f>FC_OTH_CP_E!D12+FC_OTH_HH_E!D12+FC_OTH_AFF_E!D12</f>
        <v>0</v>
      </c>
      <c r="E12" s="8">
        <f>FC_OTH_CP_E!E12+FC_OTH_HH_E!E12+FC_OTH_AFF_E!E12</f>
        <v>0</v>
      </c>
      <c r="F12" s="8">
        <f>FC_OTH_CP_E!F12+FC_OTH_HH_E!F12+FC_OTH_AFF_E!F12</f>
        <v>0</v>
      </c>
      <c r="G12" s="8">
        <f>FC_OTH_CP_E!G12+FC_OTH_HH_E!G12+FC_OTH_AFF_E!G12</f>
        <v>0</v>
      </c>
      <c r="H12" s="8">
        <f>FC_OTH_CP_E!H12+FC_OTH_HH_E!H12+FC_OTH_AFF_E!H12</f>
        <v>0</v>
      </c>
      <c r="I12" s="8">
        <f>FC_OTH_CP_E!I12+FC_OTH_HH_E!I12+FC_OTH_AFF_E!I12</f>
        <v>0</v>
      </c>
      <c r="J12" s="8">
        <f>FC_OTH_CP_E!J12+FC_OTH_HH_E!J12+FC_OTH_AFF_E!J12</f>
        <v>0</v>
      </c>
      <c r="K12" s="8">
        <f>FC_OTH_CP_E!K12+FC_OTH_HH_E!K12+FC_OTH_AFF_E!K12</f>
        <v>0</v>
      </c>
      <c r="L12" s="8">
        <f>FC_OTH_CP_E!L12+FC_OTH_HH_E!L12+FC_OTH_AFF_E!L12</f>
        <v>0</v>
      </c>
      <c r="M12" s="8">
        <f>FC_OTH_CP_E!M12+FC_OTH_HH_E!M12+FC_OTH_AFF_E!M12</f>
        <v>0</v>
      </c>
      <c r="N12" s="8">
        <f>FC_OTH_CP_E!N12+FC_OTH_HH_E!N12+FC_OTH_AFF_E!N12</f>
        <v>0</v>
      </c>
      <c r="O12" s="8">
        <f>FC_OTH_CP_E!O12+FC_OTH_HH_E!O12+FC_OTH_AFF_E!O12</f>
        <v>0</v>
      </c>
      <c r="P12" s="8">
        <f>FC_OTH_CP_E!P12+FC_OTH_HH_E!P12+FC_OTH_AFF_E!P12</f>
        <v>0</v>
      </c>
      <c r="Q12" s="8">
        <f>FC_OTH_CP_E!Q12+FC_OTH_HH_E!Q12+FC_OTH_AFF_E!Q12</f>
        <v>0</v>
      </c>
      <c r="R12" s="8">
        <f>FC_OTH_CP_E!R12+FC_OTH_HH_E!R12+FC_OTH_AFF_E!R12</f>
        <v>0</v>
      </c>
      <c r="S12" s="8">
        <f>FC_OTH_CP_E!S12+FC_OTH_HH_E!S12+FC_OTH_AFF_E!S12</f>
        <v>0</v>
      </c>
      <c r="T12" s="8">
        <f>FC_OTH_CP_E!T12+FC_OTH_HH_E!T12+FC_OTH_AFF_E!T12</f>
        <v>0</v>
      </c>
      <c r="U12" s="8">
        <f>FC_OTH_CP_E!U12+FC_OTH_HH_E!U12+FC_OTH_AFF_E!U12</f>
        <v>0</v>
      </c>
      <c r="V12" s="8">
        <f>FC_OTH_CP_E!V12+FC_OTH_HH_E!V12+FC_OTH_AFF_E!V12</f>
        <v>0</v>
      </c>
      <c r="W12" s="8">
        <f>FC_OTH_CP_E!W12+FC_OTH_HH_E!W12+FC_OTH_AFF_E!W12</f>
        <v>0</v>
      </c>
      <c r="X12" s="8">
        <f>FC_OTH_CP_E!X12+FC_OTH_HH_E!X12+FC_OTH_AFF_E!X12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FC_OTH_CP_E!C13+FC_OTH_HH_E!C13+FC_OTH_AFF_E!C13</f>
        <v>0</v>
      </c>
      <c r="D13" s="8">
        <f>FC_OTH_CP_E!D13+FC_OTH_HH_E!D13+FC_OTH_AFF_E!D13</f>
        <v>0</v>
      </c>
      <c r="E13" s="8">
        <f>FC_OTH_CP_E!E13+FC_OTH_HH_E!E13+FC_OTH_AFF_E!E13</f>
        <v>0</v>
      </c>
      <c r="F13" s="8">
        <f>FC_OTH_CP_E!F13+FC_OTH_HH_E!F13+FC_OTH_AFF_E!F13</f>
        <v>0</v>
      </c>
      <c r="G13" s="8">
        <f>FC_OTH_CP_E!G13+FC_OTH_HH_E!G13+FC_OTH_AFF_E!G13</f>
        <v>0</v>
      </c>
      <c r="H13" s="8">
        <f>FC_OTH_CP_E!H13+FC_OTH_HH_E!H13+FC_OTH_AFF_E!H13</f>
        <v>0</v>
      </c>
      <c r="I13" s="8">
        <f>FC_OTH_CP_E!I13+FC_OTH_HH_E!I13+FC_OTH_AFF_E!I13</f>
        <v>0</v>
      </c>
      <c r="J13" s="8">
        <f>FC_OTH_CP_E!J13+FC_OTH_HH_E!J13+FC_OTH_AFF_E!J13</f>
        <v>0</v>
      </c>
      <c r="K13" s="8">
        <f>FC_OTH_CP_E!K13+FC_OTH_HH_E!K13+FC_OTH_AFF_E!K13</f>
        <v>0</v>
      </c>
      <c r="L13" s="8">
        <f>FC_OTH_CP_E!L13+FC_OTH_HH_E!L13+FC_OTH_AFF_E!L13</f>
        <v>0</v>
      </c>
      <c r="M13" s="8">
        <f>FC_OTH_CP_E!M13+FC_OTH_HH_E!M13+FC_OTH_AFF_E!M13</f>
        <v>0</v>
      </c>
      <c r="N13" s="8">
        <f>FC_OTH_CP_E!N13+FC_OTH_HH_E!N13+FC_OTH_AFF_E!N13</f>
        <v>0</v>
      </c>
      <c r="O13" s="8">
        <f>FC_OTH_CP_E!O13+FC_OTH_HH_E!O13+FC_OTH_AFF_E!O13</f>
        <v>0</v>
      </c>
      <c r="P13" s="8">
        <f>FC_OTH_CP_E!P13+FC_OTH_HH_E!P13+FC_OTH_AFF_E!P13</f>
        <v>0</v>
      </c>
      <c r="Q13" s="8">
        <f>FC_OTH_CP_E!Q13+FC_OTH_HH_E!Q13+FC_OTH_AFF_E!Q13</f>
        <v>0</v>
      </c>
      <c r="R13" s="8">
        <f>FC_OTH_CP_E!R13+FC_OTH_HH_E!R13+FC_OTH_AFF_E!R13</f>
        <v>0</v>
      </c>
      <c r="S13" s="8">
        <f>FC_OTH_CP_E!S13+FC_OTH_HH_E!S13+FC_OTH_AFF_E!S13</f>
        <v>0</v>
      </c>
      <c r="T13" s="8">
        <f>FC_OTH_CP_E!T13+FC_OTH_HH_E!T13+FC_OTH_AFF_E!T13</f>
        <v>0</v>
      </c>
      <c r="U13" s="8">
        <f>FC_OTH_CP_E!U13+FC_OTH_HH_E!U13+FC_OTH_AFF_E!U13</f>
        <v>0</v>
      </c>
      <c r="V13" s="8">
        <f>FC_OTH_CP_E!V13+FC_OTH_HH_E!V13+FC_OTH_AFF_E!V13</f>
        <v>0</v>
      </c>
      <c r="W13" s="8">
        <f>FC_OTH_CP_E!W13+FC_OTH_HH_E!W13+FC_OTH_AFF_E!W13</f>
        <v>0</v>
      </c>
      <c r="X13" s="8">
        <f>FC_OTH_CP_E!X13+FC_OTH_HH_E!X13+FC_OTH_AFF_E!X13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FC_OTH_CP_E!C14+FC_OTH_HH_E!C14+FC_OTH_AFF_E!C14</f>
        <v>0</v>
      </c>
      <c r="D14" s="8">
        <f>FC_OTH_CP_E!D14+FC_OTH_HH_E!D14+FC_OTH_AFF_E!D14</f>
        <v>0</v>
      </c>
      <c r="E14" s="8">
        <f>FC_OTH_CP_E!E14+FC_OTH_HH_E!E14+FC_OTH_AFF_E!E14</f>
        <v>0</v>
      </c>
      <c r="F14" s="8">
        <f>FC_OTH_CP_E!F14+FC_OTH_HH_E!F14+FC_OTH_AFF_E!F14</f>
        <v>0</v>
      </c>
      <c r="G14" s="8">
        <f>FC_OTH_CP_E!G14+FC_OTH_HH_E!G14+FC_OTH_AFF_E!G14</f>
        <v>0</v>
      </c>
      <c r="H14" s="8">
        <f>FC_OTH_CP_E!H14+FC_OTH_HH_E!H14+FC_OTH_AFF_E!H14</f>
        <v>0</v>
      </c>
      <c r="I14" s="8">
        <f>FC_OTH_CP_E!I14+FC_OTH_HH_E!I14+FC_OTH_AFF_E!I14</f>
        <v>0</v>
      </c>
      <c r="J14" s="8">
        <f>FC_OTH_CP_E!J14+FC_OTH_HH_E!J14+FC_OTH_AFF_E!J14</f>
        <v>0</v>
      </c>
      <c r="K14" s="8">
        <f>FC_OTH_CP_E!K14+FC_OTH_HH_E!K14+FC_OTH_AFF_E!K14</f>
        <v>0</v>
      </c>
      <c r="L14" s="8">
        <f>FC_OTH_CP_E!L14+FC_OTH_HH_E!L14+FC_OTH_AFF_E!L14</f>
        <v>0</v>
      </c>
      <c r="M14" s="8">
        <f>FC_OTH_CP_E!M14+FC_OTH_HH_E!M14+FC_OTH_AFF_E!M14</f>
        <v>0</v>
      </c>
      <c r="N14" s="8">
        <f>FC_OTH_CP_E!N14+FC_OTH_HH_E!N14+FC_OTH_AFF_E!N14</f>
        <v>0</v>
      </c>
      <c r="O14" s="8">
        <f>FC_OTH_CP_E!O14+FC_OTH_HH_E!O14+FC_OTH_AFF_E!O14</f>
        <v>0</v>
      </c>
      <c r="P14" s="8">
        <f>FC_OTH_CP_E!P14+FC_OTH_HH_E!P14+FC_OTH_AFF_E!P14</f>
        <v>0</v>
      </c>
      <c r="Q14" s="8">
        <f>FC_OTH_CP_E!Q14+FC_OTH_HH_E!Q14+FC_OTH_AFF_E!Q14</f>
        <v>0</v>
      </c>
      <c r="R14" s="8">
        <f>FC_OTH_CP_E!R14+FC_OTH_HH_E!R14+FC_OTH_AFF_E!R14</f>
        <v>0</v>
      </c>
      <c r="S14" s="8">
        <f>FC_OTH_CP_E!S14+FC_OTH_HH_E!S14+FC_OTH_AFF_E!S14</f>
        <v>0</v>
      </c>
      <c r="T14" s="8">
        <f>FC_OTH_CP_E!T14+FC_OTH_HH_E!T14+FC_OTH_AFF_E!T14</f>
        <v>0</v>
      </c>
      <c r="U14" s="8">
        <f>FC_OTH_CP_E!U14+FC_OTH_HH_E!U14+FC_OTH_AFF_E!U14</f>
        <v>0</v>
      </c>
      <c r="V14" s="8">
        <f>FC_OTH_CP_E!V14+FC_OTH_HH_E!V14+FC_OTH_AFF_E!V14</f>
        <v>0</v>
      </c>
      <c r="W14" s="8">
        <f>FC_OTH_CP_E!W14+FC_OTH_HH_E!W14+FC_OTH_AFF_E!W14</f>
        <v>0</v>
      </c>
      <c r="X14" s="8">
        <f>FC_OTH_CP_E!X14+FC_OTH_HH_E!X14+FC_OTH_AFF_E!X14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FC_OTH_CP_E!C15+FC_OTH_HH_E!C15+FC_OTH_AFF_E!C15</f>
        <v>0</v>
      </c>
      <c r="D15" s="8">
        <f>FC_OTH_CP_E!D15+FC_OTH_HH_E!D15+FC_OTH_AFF_E!D15</f>
        <v>0</v>
      </c>
      <c r="E15" s="8">
        <f>FC_OTH_CP_E!E15+FC_OTH_HH_E!E15+FC_OTH_AFF_E!E15</f>
        <v>0</v>
      </c>
      <c r="F15" s="8">
        <f>FC_OTH_CP_E!F15+FC_OTH_HH_E!F15+FC_OTH_AFF_E!F15</f>
        <v>0</v>
      </c>
      <c r="G15" s="8">
        <f>FC_OTH_CP_E!G15+FC_OTH_HH_E!G15+FC_OTH_AFF_E!G15</f>
        <v>0</v>
      </c>
      <c r="H15" s="8">
        <f>FC_OTH_CP_E!H15+FC_OTH_HH_E!H15+FC_OTH_AFF_E!H15</f>
        <v>0</v>
      </c>
      <c r="I15" s="8">
        <f>FC_OTH_CP_E!I15+FC_OTH_HH_E!I15+FC_OTH_AFF_E!I15</f>
        <v>0</v>
      </c>
      <c r="J15" s="8">
        <f>FC_OTH_CP_E!J15+FC_OTH_HH_E!J15+FC_OTH_AFF_E!J15</f>
        <v>0</v>
      </c>
      <c r="K15" s="8">
        <f>FC_OTH_CP_E!K15+FC_OTH_HH_E!K15+FC_OTH_AFF_E!K15</f>
        <v>0</v>
      </c>
      <c r="L15" s="8">
        <f>FC_OTH_CP_E!L15+FC_OTH_HH_E!L15+FC_OTH_AFF_E!L15</f>
        <v>0</v>
      </c>
      <c r="M15" s="8">
        <f>FC_OTH_CP_E!M15+FC_OTH_HH_E!M15+FC_OTH_AFF_E!M15</f>
        <v>0</v>
      </c>
      <c r="N15" s="8">
        <f>FC_OTH_CP_E!N15+FC_OTH_HH_E!N15+FC_OTH_AFF_E!N15</f>
        <v>0</v>
      </c>
      <c r="O15" s="8">
        <f>FC_OTH_CP_E!O15+FC_OTH_HH_E!O15+FC_OTH_AFF_E!O15</f>
        <v>0</v>
      </c>
      <c r="P15" s="8">
        <f>FC_OTH_CP_E!P15+FC_OTH_HH_E!P15+FC_OTH_AFF_E!P15</f>
        <v>0</v>
      </c>
      <c r="Q15" s="8">
        <f>FC_OTH_CP_E!Q15+FC_OTH_HH_E!Q15+FC_OTH_AFF_E!Q15</f>
        <v>0</v>
      </c>
      <c r="R15" s="8">
        <f>FC_OTH_CP_E!R15+FC_OTH_HH_E!R15+FC_OTH_AFF_E!R15</f>
        <v>0</v>
      </c>
      <c r="S15" s="8">
        <f>FC_OTH_CP_E!S15+FC_OTH_HH_E!S15+FC_OTH_AFF_E!S15</f>
        <v>0</v>
      </c>
      <c r="T15" s="8">
        <f>FC_OTH_CP_E!T15+FC_OTH_HH_E!T15+FC_OTH_AFF_E!T15</f>
        <v>0</v>
      </c>
      <c r="U15" s="8">
        <f>FC_OTH_CP_E!U15+FC_OTH_HH_E!U15+FC_OTH_AFF_E!U15</f>
        <v>0</v>
      </c>
      <c r="V15" s="8">
        <f>FC_OTH_CP_E!V15+FC_OTH_HH_E!V15+FC_OTH_AFF_E!V15</f>
        <v>0</v>
      </c>
      <c r="W15" s="8">
        <f>FC_OTH_CP_E!W15+FC_OTH_HH_E!W15+FC_OTH_AFF_E!W15</f>
        <v>0</v>
      </c>
      <c r="X15" s="8">
        <f>FC_OTH_CP_E!X15+FC_OTH_HH_E!X15+FC_OTH_AFF_E!X15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FC_OTH_CP_E!C16+FC_OTH_HH_E!C16+FC_OTH_AFF_E!C16</f>
        <v>0</v>
      </c>
      <c r="D16" s="8">
        <f>FC_OTH_CP_E!D16+FC_OTH_HH_E!D16+FC_OTH_AFF_E!D16</f>
        <v>0</v>
      </c>
      <c r="E16" s="8">
        <f>FC_OTH_CP_E!E16+FC_OTH_HH_E!E16+FC_OTH_AFF_E!E16</f>
        <v>0</v>
      </c>
      <c r="F16" s="8">
        <f>FC_OTH_CP_E!F16+FC_OTH_HH_E!F16+FC_OTH_AFF_E!F16</f>
        <v>0</v>
      </c>
      <c r="G16" s="8">
        <f>FC_OTH_CP_E!G16+FC_OTH_HH_E!G16+FC_OTH_AFF_E!G16</f>
        <v>0</v>
      </c>
      <c r="H16" s="8">
        <f>FC_OTH_CP_E!H16+FC_OTH_HH_E!H16+FC_OTH_AFF_E!H16</f>
        <v>0</v>
      </c>
      <c r="I16" s="8">
        <f>FC_OTH_CP_E!I16+FC_OTH_HH_E!I16+FC_OTH_AFF_E!I16</f>
        <v>0</v>
      </c>
      <c r="J16" s="8">
        <f>FC_OTH_CP_E!J16+FC_OTH_HH_E!J16+FC_OTH_AFF_E!J16</f>
        <v>0</v>
      </c>
      <c r="K16" s="8">
        <f>FC_OTH_CP_E!K16+FC_OTH_HH_E!K16+FC_OTH_AFF_E!K16</f>
        <v>0</v>
      </c>
      <c r="L16" s="8">
        <f>FC_OTH_CP_E!L16+FC_OTH_HH_E!L16+FC_OTH_AFF_E!L16</f>
        <v>0</v>
      </c>
      <c r="M16" s="8">
        <f>FC_OTH_CP_E!M16+FC_OTH_HH_E!M16+FC_OTH_AFF_E!M16</f>
        <v>0</v>
      </c>
      <c r="N16" s="8">
        <f>FC_OTH_CP_E!N16+FC_OTH_HH_E!N16+FC_OTH_AFF_E!N16</f>
        <v>0</v>
      </c>
      <c r="O16" s="8">
        <f>FC_OTH_CP_E!O16+FC_OTH_HH_E!O16+FC_OTH_AFF_E!O16</f>
        <v>0</v>
      </c>
      <c r="P16" s="8">
        <f>FC_OTH_CP_E!P16+FC_OTH_HH_E!P16+FC_OTH_AFF_E!P16</f>
        <v>0</v>
      </c>
      <c r="Q16" s="8">
        <f>FC_OTH_CP_E!Q16+FC_OTH_HH_E!Q16+FC_OTH_AFF_E!Q16</f>
        <v>0</v>
      </c>
      <c r="R16" s="8">
        <f>FC_OTH_CP_E!R16+FC_OTH_HH_E!R16+FC_OTH_AFF_E!R16</f>
        <v>0</v>
      </c>
      <c r="S16" s="8">
        <f>FC_OTH_CP_E!S16+FC_OTH_HH_E!S16+FC_OTH_AFF_E!S16</f>
        <v>0</v>
      </c>
      <c r="T16" s="8">
        <f>FC_OTH_CP_E!T16+FC_OTH_HH_E!T16+FC_OTH_AFF_E!T16</f>
        <v>0</v>
      </c>
      <c r="U16" s="8">
        <f>FC_OTH_CP_E!U16+FC_OTH_HH_E!U16+FC_OTH_AFF_E!U16</f>
        <v>0</v>
      </c>
      <c r="V16" s="8">
        <f>FC_OTH_CP_E!V16+FC_OTH_HH_E!V16+FC_OTH_AFF_E!V16</f>
        <v>0</v>
      </c>
      <c r="W16" s="8">
        <f>FC_OTH_CP_E!W16+FC_OTH_HH_E!W16+FC_OTH_AFF_E!W16</f>
        <v>0</v>
      </c>
      <c r="X16" s="8">
        <f>FC_OTH_CP_E!X16+FC_OTH_HH_E!X16+FC_OTH_AFF_E!X16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13">SUM(C18:C21)</f>
        <v>0</v>
      </c>
      <c r="D17" s="27">
        <f t="shared" ref="D17:W17" si="14">SUM(D18:D21)</f>
        <v>0</v>
      </c>
      <c r="E17" s="27">
        <f t="shared" si="14"/>
        <v>0</v>
      </c>
      <c r="F17" s="27">
        <f t="shared" si="14"/>
        <v>0</v>
      </c>
      <c r="G17" s="27">
        <f t="shared" si="14"/>
        <v>0</v>
      </c>
      <c r="H17" s="27">
        <f t="shared" si="14"/>
        <v>0</v>
      </c>
      <c r="I17" s="27">
        <f t="shared" si="14"/>
        <v>0</v>
      </c>
      <c r="J17" s="27">
        <f t="shared" si="14"/>
        <v>0</v>
      </c>
      <c r="K17" s="27">
        <f t="shared" si="14"/>
        <v>0</v>
      </c>
      <c r="L17" s="27">
        <f t="shared" si="14"/>
        <v>0</v>
      </c>
      <c r="M17" s="27">
        <f t="shared" si="14"/>
        <v>0</v>
      </c>
      <c r="N17" s="27">
        <f t="shared" si="14"/>
        <v>0</v>
      </c>
      <c r="O17" s="27">
        <f t="shared" si="14"/>
        <v>0</v>
      </c>
      <c r="P17" s="27">
        <f t="shared" si="14"/>
        <v>0</v>
      </c>
      <c r="Q17" s="27">
        <f t="shared" si="14"/>
        <v>0</v>
      </c>
      <c r="R17" s="27">
        <f t="shared" si="14"/>
        <v>0</v>
      </c>
      <c r="S17" s="27">
        <f t="shared" si="14"/>
        <v>0</v>
      </c>
      <c r="T17" s="27">
        <f t="shared" si="14"/>
        <v>0</v>
      </c>
      <c r="U17" s="27">
        <f t="shared" si="14"/>
        <v>0</v>
      </c>
      <c r="V17" s="27">
        <f t="shared" si="14"/>
        <v>0</v>
      </c>
      <c r="W17" s="27">
        <f t="shared" si="14"/>
        <v>0</v>
      </c>
      <c r="X17" s="27">
        <f t="shared" ref="X17" si="15">SUM(X18:X21)</f>
        <v>0</v>
      </c>
    </row>
    <row r="18" spans="1:24" ht="11.25" customHeight="1" x14ac:dyDescent="0.2">
      <c r="A18" s="29" t="s">
        <v>26</v>
      </c>
      <c r="B18" s="7" t="s">
        <v>27</v>
      </c>
      <c r="C18" s="8">
        <f>FC_OTH_CP_E!C18+FC_OTH_HH_E!C18+FC_OTH_AFF_E!C18</f>
        <v>0</v>
      </c>
      <c r="D18" s="8">
        <f>FC_OTH_CP_E!D18+FC_OTH_HH_E!D18+FC_OTH_AFF_E!D18</f>
        <v>0</v>
      </c>
      <c r="E18" s="8">
        <f>FC_OTH_CP_E!E18+FC_OTH_HH_E!E18+FC_OTH_AFF_E!E18</f>
        <v>0</v>
      </c>
      <c r="F18" s="8">
        <f>FC_OTH_CP_E!F18+FC_OTH_HH_E!F18+FC_OTH_AFF_E!F18</f>
        <v>0</v>
      </c>
      <c r="G18" s="8">
        <f>FC_OTH_CP_E!G18+FC_OTH_HH_E!G18+FC_OTH_AFF_E!G18</f>
        <v>0</v>
      </c>
      <c r="H18" s="8">
        <f>FC_OTH_CP_E!H18+FC_OTH_HH_E!H18+FC_OTH_AFF_E!H18</f>
        <v>0</v>
      </c>
      <c r="I18" s="8">
        <f>FC_OTH_CP_E!I18+FC_OTH_HH_E!I18+FC_OTH_AFF_E!I18</f>
        <v>0</v>
      </c>
      <c r="J18" s="8">
        <f>FC_OTH_CP_E!J18+FC_OTH_HH_E!J18+FC_OTH_AFF_E!J18</f>
        <v>0</v>
      </c>
      <c r="K18" s="8">
        <f>FC_OTH_CP_E!K18+FC_OTH_HH_E!K18+FC_OTH_AFF_E!K18</f>
        <v>0</v>
      </c>
      <c r="L18" s="8">
        <f>FC_OTH_CP_E!L18+FC_OTH_HH_E!L18+FC_OTH_AFF_E!L18</f>
        <v>0</v>
      </c>
      <c r="M18" s="8">
        <f>FC_OTH_CP_E!M18+FC_OTH_HH_E!M18+FC_OTH_AFF_E!M18</f>
        <v>0</v>
      </c>
      <c r="N18" s="8">
        <f>FC_OTH_CP_E!N18+FC_OTH_HH_E!N18+FC_OTH_AFF_E!N18</f>
        <v>0</v>
      </c>
      <c r="O18" s="8">
        <f>FC_OTH_CP_E!O18+FC_OTH_HH_E!O18+FC_OTH_AFF_E!O18</f>
        <v>0</v>
      </c>
      <c r="P18" s="8">
        <f>FC_OTH_CP_E!P18+FC_OTH_HH_E!P18+FC_OTH_AFF_E!P18</f>
        <v>0</v>
      </c>
      <c r="Q18" s="8">
        <f>FC_OTH_CP_E!Q18+FC_OTH_HH_E!Q18+FC_OTH_AFF_E!Q18</f>
        <v>0</v>
      </c>
      <c r="R18" s="8">
        <f>FC_OTH_CP_E!R18+FC_OTH_HH_E!R18+FC_OTH_AFF_E!R18</f>
        <v>0</v>
      </c>
      <c r="S18" s="8">
        <f>FC_OTH_CP_E!S18+FC_OTH_HH_E!S18+FC_OTH_AFF_E!S18</f>
        <v>0</v>
      </c>
      <c r="T18" s="8">
        <f>FC_OTH_CP_E!T18+FC_OTH_HH_E!T18+FC_OTH_AFF_E!T18</f>
        <v>0</v>
      </c>
      <c r="U18" s="8">
        <f>FC_OTH_CP_E!U18+FC_OTH_HH_E!U18+FC_OTH_AFF_E!U18</f>
        <v>0</v>
      </c>
      <c r="V18" s="8">
        <f>FC_OTH_CP_E!V18+FC_OTH_HH_E!V18+FC_OTH_AFF_E!V18</f>
        <v>0</v>
      </c>
      <c r="W18" s="8">
        <f>FC_OTH_CP_E!W18+FC_OTH_HH_E!W18+FC_OTH_AFF_E!W18</f>
        <v>0</v>
      </c>
      <c r="X18" s="8">
        <f>FC_OTH_CP_E!X18+FC_OTH_HH_E!X18+FC_OTH_AFF_E!X18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FC_OTH_CP_E!C19+FC_OTH_HH_E!C19+FC_OTH_AFF_E!C19</f>
        <v>0</v>
      </c>
      <c r="D19" s="8">
        <f>FC_OTH_CP_E!D19+FC_OTH_HH_E!D19+FC_OTH_AFF_E!D19</f>
        <v>0</v>
      </c>
      <c r="E19" s="8">
        <f>FC_OTH_CP_E!E19+FC_OTH_HH_E!E19+FC_OTH_AFF_E!E19</f>
        <v>0</v>
      </c>
      <c r="F19" s="8">
        <f>FC_OTH_CP_E!F19+FC_OTH_HH_E!F19+FC_OTH_AFF_E!F19</f>
        <v>0</v>
      </c>
      <c r="G19" s="8">
        <f>FC_OTH_CP_E!G19+FC_OTH_HH_E!G19+FC_OTH_AFF_E!G19</f>
        <v>0</v>
      </c>
      <c r="H19" s="8">
        <f>FC_OTH_CP_E!H19+FC_OTH_HH_E!H19+FC_OTH_AFF_E!H19</f>
        <v>0</v>
      </c>
      <c r="I19" s="8">
        <f>FC_OTH_CP_E!I19+FC_OTH_HH_E!I19+FC_OTH_AFF_E!I19</f>
        <v>0</v>
      </c>
      <c r="J19" s="8">
        <f>FC_OTH_CP_E!J19+FC_OTH_HH_E!J19+FC_OTH_AFF_E!J19</f>
        <v>0</v>
      </c>
      <c r="K19" s="8">
        <f>FC_OTH_CP_E!K19+FC_OTH_HH_E!K19+FC_OTH_AFF_E!K19</f>
        <v>0</v>
      </c>
      <c r="L19" s="8">
        <f>FC_OTH_CP_E!L19+FC_OTH_HH_E!L19+FC_OTH_AFF_E!L19</f>
        <v>0</v>
      </c>
      <c r="M19" s="8">
        <f>FC_OTH_CP_E!M19+FC_OTH_HH_E!M19+FC_OTH_AFF_E!M19</f>
        <v>0</v>
      </c>
      <c r="N19" s="8">
        <f>FC_OTH_CP_E!N19+FC_OTH_HH_E!N19+FC_OTH_AFF_E!N19</f>
        <v>0</v>
      </c>
      <c r="O19" s="8">
        <f>FC_OTH_CP_E!O19+FC_OTH_HH_E!O19+FC_OTH_AFF_E!O19</f>
        <v>0</v>
      </c>
      <c r="P19" s="8">
        <f>FC_OTH_CP_E!P19+FC_OTH_HH_E!P19+FC_OTH_AFF_E!P19</f>
        <v>0</v>
      </c>
      <c r="Q19" s="8">
        <f>FC_OTH_CP_E!Q19+FC_OTH_HH_E!Q19+FC_OTH_AFF_E!Q19</f>
        <v>0</v>
      </c>
      <c r="R19" s="8">
        <f>FC_OTH_CP_E!R19+FC_OTH_HH_E!R19+FC_OTH_AFF_E!R19</f>
        <v>0</v>
      </c>
      <c r="S19" s="8">
        <f>FC_OTH_CP_E!S19+FC_OTH_HH_E!S19+FC_OTH_AFF_E!S19</f>
        <v>0</v>
      </c>
      <c r="T19" s="8">
        <f>FC_OTH_CP_E!T19+FC_OTH_HH_E!T19+FC_OTH_AFF_E!T19</f>
        <v>0</v>
      </c>
      <c r="U19" s="8">
        <f>FC_OTH_CP_E!U19+FC_OTH_HH_E!U19+FC_OTH_AFF_E!U19</f>
        <v>0</v>
      </c>
      <c r="V19" s="8">
        <f>FC_OTH_CP_E!V19+FC_OTH_HH_E!V19+FC_OTH_AFF_E!V19</f>
        <v>0</v>
      </c>
      <c r="W19" s="8">
        <f>FC_OTH_CP_E!W19+FC_OTH_HH_E!W19+FC_OTH_AFF_E!W19</f>
        <v>0</v>
      </c>
      <c r="X19" s="8">
        <f>FC_OTH_CP_E!X19+FC_OTH_HH_E!X19+FC_OTH_AFF_E!X19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FC_OTH_CP_E!C20+FC_OTH_HH_E!C20+FC_OTH_AFF_E!C20</f>
        <v>0</v>
      </c>
      <c r="D20" s="8">
        <f>FC_OTH_CP_E!D20+FC_OTH_HH_E!D20+FC_OTH_AFF_E!D20</f>
        <v>0</v>
      </c>
      <c r="E20" s="8">
        <f>FC_OTH_CP_E!E20+FC_OTH_HH_E!E20+FC_OTH_AFF_E!E20</f>
        <v>0</v>
      </c>
      <c r="F20" s="8">
        <f>FC_OTH_CP_E!F20+FC_OTH_HH_E!F20+FC_OTH_AFF_E!F20</f>
        <v>0</v>
      </c>
      <c r="G20" s="8">
        <f>FC_OTH_CP_E!G20+FC_OTH_HH_E!G20+FC_OTH_AFF_E!G20</f>
        <v>0</v>
      </c>
      <c r="H20" s="8">
        <f>FC_OTH_CP_E!H20+FC_OTH_HH_E!H20+FC_OTH_AFF_E!H20</f>
        <v>0</v>
      </c>
      <c r="I20" s="8">
        <f>FC_OTH_CP_E!I20+FC_OTH_HH_E!I20+FC_OTH_AFF_E!I20</f>
        <v>0</v>
      </c>
      <c r="J20" s="8">
        <f>FC_OTH_CP_E!J20+FC_OTH_HH_E!J20+FC_OTH_AFF_E!J20</f>
        <v>0</v>
      </c>
      <c r="K20" s="8">
        <f>FC_OTH_CP_E!K20+FC_OTH_HH_E!K20+FC_OTH_AFF_E!K20</f>
        <v>0</v>
      </c>
      <c r="L20" s="8">
        <f>FC_OTH_CP_E!L20+FC_OTH_HH_E!L20+FC_OTH_AFF_E!L20</f>
        <v>0</v>
      </c>
      <c r="M20" s="8">
        <f>FC_OTH_CP_E!M20+FC_OTH_HH_E!M20+FC_OTH_AFF_E!M20</f>
        <v>0</v>
      </c>
      <c r="N20" s="8">
        <f>FC_OTH_CP_E!N20+FC_OTH_HH_E!N20+FC_OTH_AFF_E!N20</f>
        <v>0</v>
      </c>
      <c r="O20" s="8">
        <f>FC_OTH_CP_E!O20+FC_OTH_HH_E!O20+FC_OTH_AFF_E!O20</f>
        <v>0</v>
      </c>
      <c r="P20" s="8">
        <f>FC_OTH_CP_E!P20+FC_OTH_HH_E!P20+FC_OTH_AFF_E!P20</f>
        <v>0</v>
      </c>
      <c r="Q20" s="8">
        <f>FC_OTH_CP_E!Q20+FC_OTH_HH_E!Q20+FC_OTH_AFF_E!Q20</f>
        <v>0</v>
      </c>
      <c r="R20" s="8">
        <f>FC_OTH_CP_E!R20+FC_OTH_HH_E!R20+FC_OTH_AFF_E!R20</f>
        <v>0</v>
      </c>
      <c r="S20" s="8">
        <f>FC_OTH_CP_E!S20+FC_OTH_HH_E!S20+FC_OTH_AFF_E!S20</f>
        <v>0</v>
      </c>
      <c r="T20" s="8">
        <f>FC_OTH_CP_E!T20+FC_OTH_HH_E!T20+FC_OTH_AFF_E!T20</f>
        <v>0</v>
      </c>
      <c r="U20" s="8">
        <f>FC_OTH_CP_E!U20+FC_OTH_HH_E!U20+FC_OTH_AFF_E!U20</f>
        <v>0</v>
      </c>
      <c r="V20" s="8">
        <f>FC_OTH_CP_E!V20+FC_OTH_HH_E!V20+FC_OTH_AFF_E!V20</f>
        <v>0</v>
      </c>
      <c r="W20" s="8">
        <f>FC_OTH_CP_E!W20+FC_OTH_HH_E!W20+FC_OTH_AFF_E!W20</f>
        <v>0</v>
      </c>
      <c r="X20" s="8">
        <f>FC_OTH_CP_E!X20+FC_OTH_HH_E!X20+FC_OTH_AFF_E!X20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FC_OTH_CP_E!C21+FC_OTH_HH_E!C21+FC_OTH_AFF_E!C21</f>
        <v>0</v>
      </c>
      <c r="D21" s="8">
        <f>FC_OTH_CP_E!D21+FC_OTH_HH_E!D21+FC_OTH_AFF_E!D21</f>
        <v>0</v>
      </c>
      <c r="E21" s="8">
        <f>FC_OTH_CP_E!E21+FC_OTH_HH_E!E21+FC_OTH_AFF_E!E21</f>
        <v>0</v>
      </c>
      <c r="F21" s="8">
        <f>FC_OTH_CP_E!F21+FC_OTH_HH_E!F21+FC_OTH_AFF_E!F21</f>
        <v>0</v>
      </c>
      <c r="G21" s="8">
        <f>FC_OTH_CP_E!G21+FC_OTH_HH_E!G21+FC_OTH_AFF_E!G21</f>
        <v>0</v>
      </c>
      <c r="H21" s="8">
        <f>FC_OTH_CP_E!H21+FC_OTH_HH_E!H21+FC_OTH_AFF_E!H21</f>
        <v>0</v>
      </c>
      <c r="I21" s="8">
        <f>FC_OTH_CP_E!I21+FC_OTH_HH_E!I21+FC_OTH_AFF_E!I21</f>
        <v>0</v>
      </c>
      <c r="J21" s="8">
        <f>FC_OTH_CP_E!J21+FC_OTH_HH_E!J21+FC_OTH_AFF_E!J21</f>
        <v>0</v>
      </c>
      <c r="K21" s="8">
        <f>FC_OTH_CP_E!K21+FC_OTH_HH_E!K21+FC_OTH_AFF_E!K21</f>
        <v>0</v>
      </c>
      <c r="L21" s="8">
        <f>FC_OTH_CP_E!L21+FC_OTH_HH_E!L21+FC_OTH_AFF_E!L21</f>
        <v>0</v>
      </c>
      <c r="M21" s="8">
        <f>FC_OTH_CP_E!M21+FC_OTH_HH_E!M21+FC_OTH_AFF_E!M21</f>
        <v>0</v>
      </c>
      <c r="N21" s="8">
        <f>FC_OTH_CP_E!N21+FC_OTH_HH_E!N21+FC_OTH_AFF_E!N21</f>
        <v>0</v>
      </c>
      <c r="O21" s="8">
        <f>FC_OTH_CP_E!O21+FC_OTH_HH_E!O21+FC_OTH_AFF_E!O21</f>
        <v>0</v>
      </c>
      <c r="P21" s="8">
        <f>FC_OTH_CP_E!P21+FC_OTH_HH_E!P21+FC_OTH_AFF_E!P21</f>
        <v>0</v>
      </c>
      <c r="Q21" s="8">
        <f>FC_OTH_CP_E!Q21+FC_OTH_HH_E!Q21+FC_OTH_AFF_E!Q21</f>
        <v>0</v>
      </c>
      <c r="R21" s="8">
        <f>FC_OTH_CP_E!R21+FC_OTH_HH_E!R21+FC_OTH_AFF_E!R21</f>
        <v>0</v>
      </c>
      <c r="S21" s="8">
        <f>FC_OTH_CP_E!S21+FC_OTH_HH_E!S21+FC_OTH_AFF_E!S21</f>
        <v>0</v>
      </c>
      <c r="T21" s="8">
        <f>FC_OTH_CP_E!T21+FC_OTH_HH_E!T21+FC_OTH_AFF_E!T21</f>
        <v>0</v>
      </c>
      <c r="U21" s="8">
        <f>FC_OTH_CP_E!U21+FC_OTH_HH_E!U21+FC_OTH_AFF_E!U21</f>
        <v>0</v>
      </c>
      <c r="V21" s="8">
        <f>FC_OTH_CP_E!V21+FC_OTH_HH_E!V21+FC_OTH_AFF_E!V21</f>
        <v>0</v>
      </c>
      <c r="W21" s="8">
        <f>FC_OTH_CP_E!W21+FC_OTH_HH_E!W21+FC_OTH_AFF_E!W21</f>
        <v>0</v>
      </c>
      <c r="X21" s="8">
        <f>FC_OTH_CP_E!X21+FC_OTH_HH_E!X21+FC_OTH_AFF_E!X21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6">SUM(C23:C24)</f>
        <v>0</v>
      </c>
      <c r="D22" s="27">
        <f t="shared" ref="D22:W22" si="17">SUM(D23:D24)</f>
        <v>0</v>
      </c>
      <c r="E22" s="27">
        <f t="shared" si="17"/>
        <v>0</v>
      </c>
      <c r="F22" s="27">
        <f t="shared" si="17"/>
        <v>0</v>
      </c>
      <c r="G22" s="27">
        <f t="shared" si="17"/>
        <v>0</v>
      </c>
      <c r="H22" s="27">
        <f t="shared" si="17"/>
        <v>0</v>
      </c>
      <c r="I22" s="27">
        <f t="shared" si="17"/>
        <v>0</v>
      </c>
      <c r="J22" s="27">
        <f t="shared" si="17"/>
        <v>0</v>
      </c>
      <c r="K22" s="27">
        <f t="shared" si="17"/>
        <v>0</v>
      </c>
      <c r="L22" s="27">
        <f t="shared" si="17"/>
        <v>0</v>
      </c>
      <c r="M22" s="27">
        <f t="shared" si="17"/>
        <v>0</v>
      </c>
      <c r="N22" s="27">
        <f t="shared" si="17"/>
        <v>0</v>
      </c>
      <c r="O22" s="27">
        <f t="shared" si="17"/>
        <v>0</v>
      </c>
      <c r="P22" s="27">
        <f t="shared" si="17"/>
        <v>0</v>
      </c>
      <c r="Q22" s="27">
        <f t="shared" si="17"/>
        <v>0</v>
      </c>
      <c r="R22" s="27">
        <f t="shared" si="17"/>
        <v>0</v>
      </c>
      <c r="S22" s="27">
        <f t="shared" si="17"/>
        <v>0</v>
      </c>
      <c r="T22" s="27">
        <f t="shared" si="17"/>
        <v>0</v>
      </c>
      <c r="U22" s="27">
        <f t="shared" si="17"/>
        <v>0</v>
      </c>
      <c r="V22" s="27">
        <f t="shared" si="17"/>
        <v>0</v>
      </c>
      <c r="W22" s="27">
        <f t="shared" si="17"/>
        <v>0</v>
      </c>
      <c r="X22" s="27">
        <f t="shared" ref="X22" si="18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f>FC_OTH_CP_E!C23+FC_OTH_HH_E!C23+FC_OTH_AFF_E!C23</f>
        <v>0</v>
      </c>
      <c r="D23" s="8">
        <f>FC_OTH_CP_E!D23+FC_OTH_HH_E!D23+FC_OTH_AFF_E!D23</f>
        <v>0</v>
      </c>
      <c r="E23" s="8">
        <f>FC_OTH_CP_E!E23+FC_OTH_HH_E!E23+FC_OTH_AFF_E!E23</f>
        <v>0</v>
      </c>
      <c r="F23" s="8">
        <f>FC_OTH_CP_E!F23+FC_OTH_HH_E!F23+FC_OTH_AFF_E!F23</f>
        <v>0</v>
      </c>
      <c r="G23" s="8">
        <f>FC_OTH_CP_E!G23+FC_OTH_HH_E!G23+FC_OTH_AFF_E!G23</f>
        <v>0</v>
      </c>
      <c r="H23" s="8">
        <f>FC_OTH_CP_E!H23+FC_OTH_HH_E!H23+FC_OTH_AFF_E!H23</f>
        <v>0</v>
      </c>
      <c r="I23" s="8">
        <f>FC_OTH_CP_E!I23+FC_OTH_HH_E!I23+FC_OTH_AFF_E!I23</f>
        <v>0</v>
      </c>
      <c r="J23" s="8">
        <f>FC_OTH_CP_E!J23+FC_OTH_HH_E!J23+FC_OTH_AFF_E!J23</f>
        <v>0</v>
      </c>
      <c r="K23" s="8">
        <f>FC_OTH_CP_E!K23+FC_OTH_HH_E!K23+FC_OTH_AFF_E!K23</f>
        <v>0</v>
      </c>
      <c r="L23" s="8">
        <f>FC_OTH_CP_E!L23+FC_OTH_HH_E!L23+FC_OTH_AFF_E!L23</f>
        <v>0</v>
      </c>
      <c r="M23" s="8">
        <f>FC_OTH_CP_E!M23+FC_OTH_HH_E!M23+FC_OTH_AFF_E!M23</f>
        <v>0</v>
      </c>
      <c r="N23" s="8">
        <f>FC_OTH_CP_E!N23+FC_OTH_HH_E!N23+FC_OTH_AFF_E!N23</f>
        <v>0</v>
      </c>
      <c r="O23" s="8">
        <f>FC_OTH_CP_E!O23+FC_OTH_HH_E!O23+FC_OTH_AFF_E!O23</f>
        <v>0</v>
      </c>
      <c r="P23" s="8">
        <f>FC_OTH_CP_E!P23+FC_OTH_HH_E!P23+FC_OTH_AFF_E!P23</f>
        <v>0</v>
      </c>
      <c r="Q23" s="8">
        <f>FC_OTH_CP_E!Q23+FC_OTH_HH_E!Q23+FC_OTH_AFF_E!Q23</f>
        <v>0</v>
      </c>
      <c r="R23" s="8">
        <f>FC_OTH_CP_E!R23+FC_OTH_HH_E!R23+FC_OTH_AFF_E!R23</f>
        <v>0</v>
      </c>
      <c r="S23" s="8">
        <f>FC_OTH_CP_E!S23+FC_OTH_HH_E!S23+FC_OTH_AFF_E!S23</f>
        <v>0</v>
      </c>
      <c r="T23" s="8">
        <f>FC_OTH_CP_E!T23+FC_OTH_HH_E!T23+FC_OTH_AFF_E!T23</f>
        <v>0</v>
      </c>
      <c r="U23" s="8">
        <f>FC_OTH_CP_E!U23+FC_OTH_HH_E!U23+FC_OTH_AFF_E!U23</f>
        <v>0</v>
      </c>
      <c r="V23" s="8">
        <f>FC_OTH_CP_E!V23+FC_OTH_HH_E!V23+FC_OTH_AFF_E!V23</f>
        <v>0</v>
      </c>
      <c r="W23" s="8">
        <f>FC_OTH_CP_E!W23+FC_OTH_HH_E!W23+FC_OTH_AFF_E!W23</f>
        <v>0</v>
      </c>
      <c r="X23" s="8">
        <f>FC_OTH_CP_E!X23+FC_OTH_HH_E!X23+FC_OTH_AFF_E!X23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FC_OTH_CP_E!C24+FC_OTH_HH_E!C24+FC_OTH_AFF_E!C24</f>
        <v>0</v>
      </c>
      <c r="D24" s="8">
        <f>FC_OTH_CP_E!D24+FC_OTH_HH_E!D24+FC_OTH_AFF_E!D24</f>
        <v>0</v>
      </c>
      <c r="E24" s="8">
        <f>FC_OTH_CP_E!E24+FC_OTH_HH_E!E24+FC_OTH_AFF_E!E24</f>
        <v>0</v>
      </c>
      <c r="F24" s="8">
        <f>FC_OTH_CP_E!F24+FC_OTH_HH_E!F24+FC_OTH_AFF_E!F24</f>
        <v>0</v>
      </c>
      <c r="G24" s="8">
        <f>FC_OTH_CP_E!G24+FC_OTH_HH_E!G24+FC_OTH_AFF_E!G24</f>
        <v>0</v>
      </c>
      <c r="H24" s="8">
        <f>FC_OTH_CP_E!H24+FC_OTH_HH_E!H24+FC_OTH_AFF_E!H24</f>
        <v>0</v>
      </c>
      <c r="I24" s="8">
        <f>FC_OTH_CP_E!I24+FC_OTH_HH_E!I24+FC_OTH_AFF_E!I24</f>
        <v>0</v>
      </c>
      <c r="J24" s="8">
        <f>FC_OTH_CP_E!J24+FC_OTH_HH_E!J24+FC_OTH_AFF_E!J24</f>
        <v>0</v>
      </c>
      <c r="K24" s="8">
        <f>FC_OTH_CP_E!K24+FC_OTH_HH_E!K24+FC_OTH_AFF_E!K24</f>
        <v>0</v>
      </c>
      <c r="L24" s="8">
        <f>FC_OTH_CP_E!L24+FC_OTH_HH_E!L24+FC_OTH_AFF_E!L24</f>
        <v>0</v>
      </c>
      <c r="M24" s="8">
        <f>FC_OTH_CP_E!M24+FC_OTH_HH_E!M24+FC_OTH_AFF_E!M24</f>
        <v>0</v>
      </c>
      <c r="N24" s="8">
        <f>FC_OTH_CP_E!N24+FC_OTH_HH_E!N24+FC_OTH_AFF_E!N24</f>
        <v>0</v>
      </c>
      <c r="O24" s="8">
        <f>FC_OTH_CP_E!O24+FC_OTH_HH_E!O24+FC_OTH_AFF_E!O24</f>
        <v>0</v>
      </c>
      <c r="P24" s="8">
        <f>FC_OTH_CP_E!P24+FC_OTH_HH_E!P24+FC_OTH_AFF_E!P24</f>
        <v>0</v>
      </c>
      <c r="Q24" s="8">
        <f>FC_OTH_CP_E!Q24+FC_OTH_HH_E!Q24+FC_OTH_AFF_E!Q24</f>
        <v>0</v>
      </c>
      <c r="R24" s="8">
        <f>FC_OTH_CP_E!R24+FC_OTH_HH_E!R24+FC_OTH_AFF_E!R24</f>
        <v>0</v>
      </c>
      <c r="S24" s="8">
        <f>FC_OTH_CP_E!S24+FC_OTH_HH_E!S24+FC_OTH_AFF_E!S24</f>
        <v>0</v>
      </c>
      <c r="T24" s="8">
        <f>FC_OTH_CP_E!T24+FC_OTH_HH_E!T24+FC_OTH_AFF_E!T24</f>
        <v>0</v>
      </c>
      <c r="U24" s="8">
        <f>FC_OTH_CP_E!U24+FC_OTH_HH_E!U24+FC_OTH_AFF_E!U24</f>
        <v>0</v>
      </c>
      <c r="V24" s="8">
        <f>FC_OTH_CP_E!V24+FC_OTH_HH_E!V24+FC_OTH_AFF_E!V24</f>
        <v>0</v>
      </c>
      <c r="W24" s="8">
        <f>FC_OTH_CP_E!W24+FC_OTH_HH_E!W24+FC_OTH_AFF_E!W24</f>
        <v>0</v>
      </c>
      <c r="X24" s="8">
        <f>FC_OTH_CP_E!X24+FC_OTH_HH_E!X24+FC_OTH_AFF_E!X24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FC_OTH_CP_E!C25+FC_OTH_HH_E!C25+FC_OTH_AFF_E!C25</f>
        <v>0</v>
      </c>
      <c r="D25" s="27">
        <f>FC_OTH_CP_E!D25+FC_OTH_HH_E!D25+FC_OTH_AFF_E!D25</f>
        <v>0</v>
      </c>
      <c r="E25" s="27">
        <f>FC_OTH_CP_E!E25+FC_OTH_HH_E!E25+FC_OTH_AFF_E!E25</f>
        <v>0</v>
      </c>
      <c r="F25" s="27">
        <f>FC_OTH_CP_E!F25+FC_OTH_HH_E!F25+FC_OTH_AFF_E!F25</f>
        <v>0</v>
      </c>
      <c r="G25" s="27">
        <f>FC_OTH_CP_E!G25+FC_OTH_HH_E!G25+FC_OTH_AFF_E!G25</f>
        <v>0</v>
      </c>
      <c r="H25" s="27">
        <f>FC_OTH_CP_E!H25+FC_OTH_HH_E!H25+FC_OTH_AFF_E!H25</f>
        <v>0</v>
      </c>
      <c r="I25" s="27">
        <f>FC_OTH_CP_E!I25+FC_OTH_HH_E!I25+FC_OTH_AFF_E!I25</f>
        <v>0</v>
      </c>
      <c r="J25" s="27">
        <f>FC_OTH_CP_E!J25+FC_OTH_HH_E!J25+FC_OTH_AFF_E!J25</f>
        <v>0</v>
      </c>
      <c r="K25" s="27">
        <f>FC_OTH_CP_E!K25+FC_OTH_HH_E!K25+FC_OTH_AFF_E!K25</f>
        <v>0</v>
      </c>
      <c r="L25" s="27">
        <f>FC_OTH_CP_E!L25+FC_OTH_HH_E!L25+FC_OTH_AFF_E!L25</f>
        <v>0</v>
      </c>
      <c r="M25" s="27">
        <f>FC_OTH_CP_E!M25+FC_OTH_HH_E!M25+FC_OTH_AFF_E!M25</f>
        <v>0</v>
      </c>
      <c r="N25" s="27">
        <f>FC_OTH_CP_E!N25+FC_OTH_HH_E!N25+FC_OTH_AFF_E!N25</f>
        <v>0</v>
      </c>
      <c r="O25" s="27">
        <f>FC_OTH_CP_E!O25+FC_OTH_HH_E!O25+FC_OTH_AFF_E!O25</f>
        <v>0</v>
      </c>
      <c r="P25" s="27">
        <f>FC_OTH_CP_E!P25+FC_OTH_HH_E!P25+FC_OTH_AFF_E!P25</f>
        <v>0</v>
      </c>
      <c r="Q25" s="27">
        <f>FC_OTH_CP_E!Q25+FC_OTH_HH_E!Q25+FC_OTH_AFF_E!Q25</f>
        <v>0</v>
      </c>
      <c r="R25" s="27">
        <f>FC_OTH_CP_E!R25+FC_OTH_HH_E!R25+FC_OTH_AFF_E!R25</f>
        <v>0</v>
      </c>
      <c r="S25" s="27">
        <f>FC_OTH_CP_E!S25+FC_OTH_HH_E!S25+FC_OTH_AFF_E!S25</f>
        <v>0</v>
      </c>
      <c r="T25" s="27">
        <f>FC_OTH_CP_E!T25+FC_OTH_HH_E!T25+FC_OTH_AFF_E!T25</f>
        <v>0</v>
      </c>
      <c r="U25" s="27">
        <f>FC_OTH_CP_E!U25+FC_OTH_HH_E!U25+FC_OTH_AFF_E!U25</f>
        <v>0</v>
      </c>
      <c r="V25" s="27">
        <f>FC_OTH_CP_E!V25+FC_OTH_HH_E!V25+FC_OTH_AFF_E!V25</f>
        <v>0</v>
      </c>
      <c r="W25" s="27">
        <f>FC_OTH_CP_E!W25+FC_OTH_HH_E!W25+FC_OTH_AFF_E!W25</f>
        <v>0</v>
      </c>
      <c r="X25" s="27">
        <f>FC_OTH_CP_E!X25+FC_OTH_HH_E!X25+FC_OTH_AFF_E!X25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9">SUM(C27,C33)</f>
        <v>752.85136823290304</v>
      </c>
      <c r="D26" s="27">
        <f t="shared" ref="D26:W26" si="20">SUM(D27,D33)</f>
        <v>758.28683537991037</v>
      </c>
      <c r="E26" s="27">
        <f t="shared" si="20"/>
        <v>761.57424831188064</v>
      </c>
      <c r="F26" s="27">
        <f t="shared" si="20"/>
        <v>787.10142337433695</v>
      </c>
      <c r="G26" s="27">
        <f t="shared" si="20"/>
        <v>707.4508900129531</v>
      </c>
      <c r="H26" s="27">
        <f t="shared" si="20"/>
        <v>628.93472479402556</v>
      </c>
      <c r="I26" s="27">
        <f t="shared" si="20"/>
        <v>688.31615921180742</v>
      </c>
      <c r="J26" s="27">
        <f t="shared" si="20"/>
        <v>665.07470703330011</v>
      </c>
      <c r="K26" s="27">
        <f t="shared" si="20"/>
        <v>632.9700568799999</v>
      </c>
      <c r="L26" s="27">
        <f t="shared" si="20"/>
        <v>635.411565</v>
      </c>
      <c r="M26" s="27">
        <f t="shared" si="20"/>
        <v>582.21040392000009</v>
      </c>
      <c r="N26" s="27">
        <f t="shared" si="20"/>
        <v>638.08063163999998</v>
      </c>
      <c r="O26" s="27">
        <f t="shared" si="20"/>
        <v>608.79364236000015</v>
      </c>
      <c r="P26" s="27">
        <f t="shared" si="20"/>
        <v>535.60830456000019</v>
      </c>
      <c r="Q26" s="27">
        <f t="shared" si="20"/>
        <v>486.6712794</v>
      </c>
      <c r="R26" s="27">
        <f t="shared" si="20"/>
        <v>540.69160571999998</v>
      </c>
      <c r="S26" s="27">
        <f t="shared" si="20"/>
        <v>540.04344191999985</v>
      </c>
      <c r="T26" s="27">
        <f t="shared" si="20"/>
        <v>553.7875845599998</v>
      </c>
      <c r="U26" s="27">
        <f t="shared" si="20"/>
        <v>483.2123662800002</v>
      </c>
      <c r="V26" s="27">
        <f t="shared" si="20"/>
        <v>558.47581199999979</v>
      </c>
      <c r="W26" s="27">
        <f t="shared" si="20"/>
        <v>526.13197163999996</v>
      </c>
      <c r="X26" s="27">
        <f t="shared" ref="X26" si="21">SUM(X27,X33)</f>
        <v>498.06016163999982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22">SUM(C28:C32)</f>
        <v>0</v>
      </c>
      <c r="D27" s="19">
        <f t="shared" ref="D27:W27" si="23">SUM(D28:D32)</f>
        <v>0</v>
      </c>
      <c r="E27" s="19">
        <f t="shared" si="23"/>
        <v>0</v>
      </c>
      <c r="F27" s="19">
        <f t="shared" si="23"/>
        <v>0</v>
      </c>
      <c r="G27" s="19">
        <f t="shared" si="23"/>
        <v>0</v>
      </c>
      <c r="H27" s="19">
        <f t="shared" si="23"/>
        <v>0</v>
      </c>
      <c r="I27" s="19">
        <f t="shared" si="23"/>
        <v>0</v>
      </c>
      <c r="J27" s="19">
        <f t="shared" si="23"/>
        <v>0</v>
      </c>
      <c r="K27" s="19">
        <f t="shared" si="23"/>
        <v>0</v>
      </c>
      <c r="L27" s="19">
        <f t="shared" si="23"/>
        <v>0</v>
      </c>
      <c r="M27" s="19">
        <f t="shared" si="23"/>
        <v>0</v>
      </c>
      <c r="N27" s="19">
        <f t="shared" si="23"/>
        <v>0</v>
      </c>
      <c r="O27" s="19">
        <f t="shared" si="23"/>
        <v>0</v>
      </c>
      <c r="P27" s="19">
        <f t="shared" si="23"/>
        <v>0</v>
      </c>
      <c r="Q27" s="19">
        <f t="shared" si="23"/>
        <v>0</v>
      </c>
      <c r="R27" s="19">
        <f t="shared" si="23"/>
        <v>0</v>
      </c>
      <c r="S27" s="19">
        <f t="shared" si="23"/>
        <v>0</v>
      </c>
      <c r="T27" s="19">
        <f t="shared" si="23"/>
        <v>0</v>
      </c>
      <c r="U27" s="19">
        <f t="shared" si="23"/>
        <v>0</v>
      </c>
      <c r="V27" s="19">
        <f t="shared" si="23"/>
        <v>0</v>
      </c>
      <c r="W27" s="19">
        <f t="shared" si="23"/>
        <v>0</v>
      </c>
      <c r="X27" s="19">
        <f t="shared" ref="X27" si="24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f>FC_OTH_CP_E!C28+FC_OTH_HH_E!C28+FC_OTH_AFF_E!C28</f>
        <v>0</v>
      </c>
      <c r="D28" s="8">
        <f>FC_OTH_CP_E!D28+FC_OTH_HH_E!D28+FC_OTH_AFF_E!D28</f>
        <v>0</v>
      </c>
      <c r="E28" s="8">
        <f>FC_OTH_CP_E!E28+FC_OTH_HH_E!E28+FC_OTH_AFF_E!E28</f>
        <v>0</v>
      </c>
      <c r="F28" s="8">
        <f>FC_OTH_CP_E!F28+FC_OTH_HH_E!F28+FC_OTH_AFF_E!F28</f>
        <v>0</v>
      </c>
      <c r="G28" s="8">
        <f>FC_OTH_CP_E!G28+FC_OTH_HH_E!G28+FC_OTH_AFF_E!G28</f>
        <v>0</v>
      </c>
      <c r="H28" s="8">
        <f>FC_OTH_CP_E!H28+FC_OTH_HH_E!H28+FC_OTH_AFF_E!H28</f>
        <v>0</v>
      </c>
      <c r="I28" s="8">
        <f>FC_OTH_CP_E!I28+FC_OTH_HH_E!I28+FC_OTH_AFF_E!I28</f>
        <v>0</v>
      </c>
      <c r="J28" s="8">
        <f>FC_OTH_CP_E!J28+FC_OTH_HH_E!J28+FC_OTH_AFF_E!J28</f>
        <v>0</v>
      </c>
      <c r="K28" s="8">
        <f>FC_OTH_CP_E!K28+FC_OTH_HH_E!K28+FC_OTH_AFF_E!K28</f>
        <v>0</v>
      </c>
      <c r="L28" s="8">
        <f>FC_OTH_CP_E!L28+FC_OTH_HH_E!L28+FC_OTH_AFF_E!L28</f>
        <v>0</v>
      </c>
      <c r="M28" s="8">
        <f>FC_OTH_CP_E!M28+FC_OTH_HH_E!M28+FC_OTH_AFF_E!M28</f>
        <v>0</v>
      </c>
      <c r="N28" s="8">
        <f>FC_OTH_CP_E!N28+FC_OTH_HH_E!N28+FC_OTH_AFF_E!N28</f>
        <v>0</v>
      </c>
      <c r="O28" s="8">
        <f>FC_OTH_CP_E!O28+FC_OTH_HH_E!O28+FC_OTH_AFF_E!O28</f>
        <v>0</v>
      </c>
      <c r="P28" s="8">
        <f>FC_OTH_CP_E!P28+FC_OTH_HH_E!P28+FC_OTH_AFF_E!P28</f>
        <v>0</v>
      </c>
      <c r="Q28" s="8">
        <f>FC_OTH_CP_E!Q28+FC_OTH_HH_E!Q28+FC_OTH_AFF_E!Q28</f>
        <v>0</v>
      </c>
      <c r="R28" s="8">
        <f>FC_OTH_CP_E!R28+FC_OTH_HH_E!R28+FC_OTH_AFF_E!R28</f>
        <v>0</v>
      </c>
      <c r="S28" s="8">
        <f>FC_OTH_CP_E!S28+FC_OTH_HH_E!S28+FC_OTH_AFF_E!S28</f>
        <v>0</v>
      </c>
      <c r="T28" s="8">
        <f>FC_OTH_CP_E!T28+FC_OTH_HH_E!T28+FC_OTH_AFF_E!T28</f>
        <v>0</v>
      </c>
      <c r="U28" s="8">
        <f>FC_OTH_CP_E!U28+FC_OTH_HH_E!U28+FC_OTH_AFF_E!U28</f>
        <v>0</v>
      </c>
      <c r="V28" s="8">
        <f>FC_OTH_CP_E!V28+FC_OTH_HH_E!V28+FC_OTH_AFF_E!V28</f>
        <v>0</v>
      </c>
      <c r="W28" s="8">
        <f>FC_OTH_CP_E!W28+FC_OTH_HH_E!W28+FC_OTH_AFF_E!W28</f>
        <v>0</v>
      </c>
      <c r="X28" s="8">
        <f>FC_OTH_CP_E!X28+FC_OTH_HH_E!X28+FC_OTH_AFF_E!X28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FC_OTH_CP_E!C29+FC_OTH_HH_E!C29+FC_OTH_AFF_E!C29</f>
        <v>0</v>
      </c>
      <c r="D29" s="8">
        <f>FC_OTH_CP_E!D29+FC_OTH_HH_E!D29+FC_OTH_AFF_E!D29</f>
        <v>0</v>
      </c>
      <c r="E29" s="8">
        <f>FC_OTH_CP_E!E29+FC_OTH_HH_E!E29+FC_OTH_AFF_E!E29</f>
        <v>0</v>
      </c>
      <c r="F29" s="8">
        <f>FC_OTH_CP_E!F29+FC_OTH_HH_E!F29+FC_OTH_AFF_E!F29</f>
        <v>0</v>
      </c>
      <c r="G29" s="8">
        <f>FC_OTH_CP_E!G29+FC_OTH_HH_E!G29+FC_OTH_AFF_E!G29</f>
        <v>0</v>
      </c>
      <c r="H29" s="8">
        <f>FC_OTH_CP_E!H29+FC_OTH_HH_E!H29+FC_OTH_AFF_E!H29</f>
        <v>0</v>
      </c>
      <c r="I29" s="8">
        <f>FC_OTH_CP_E!I29+FC_OTH_HH_E!I29+FC_OTH_AFF_E!I29</f>
        <v>0</v>
      </c>
      <c r="J29" s="8">
        <f>FC_OTH_CP_E!J29+FC_OTH_HH_E!J29+FC_OTH_AFF_E!J29</f>
        <v>0</v>
      </c>
      <c r="K29" s="8">
        <f>FC_OTH_CP_E!K29+FC_OTH_HH_E!K29+FC_OTH_AFF_E!K29</f>
        <v>0</v>
      </c>
      <c r="L29" s="8">
        <f>FC_OTH_CP_E!L29+FC_OTH_HH_E!L29+FC_OTH_AFF_E!L29</f>
        <v>0</v>
      </c>
      <c r="M29" s="8">
        <f>FC_OTH_CP_E!M29+FC_OTH_HH_E!M29+FC_OTH_AFF_E!M29</f>
        <v>0</v>
      </c>
      <c r="N29" s="8">
        <f>FC_OTH_CP_E!N29+FC_OTH_HH_E!N29+FC_OTH_AFF_E!N29</f>
        <v>0</v>
      </c>
      <c r="O29" s="8">
        <f>FC_OTH_CP_E!O29+FC_OTH_HH_E!O29+FC_OTH_AFF_E!O29</f>
        <v>0</v>
      </c>
      <c r="P29" s="8">
        <f>FC_OTH_CP_E!P29+FC_OTH_HH_E!P29+FC_OTH_AFF_E!P29</f>
        <v>0</v>
      </c>
      <c r="Q29" s="8">
        <f>FC_OTH_CP_E!Q29+FC_OTH_HH_E!Q29+FC_OTH_AFF_E!Q29</f>
        <v>0</v>
      </c>
      <c r="R29" s="8">
        <f>FC_OTH_CP_E!R29+FC_OTH_HH_E!R29+FC_OTH_AFF_E!R29</f>
        <v>0</v>
      </c>
      <c r="S29" s="8">
        <f>FC_OTH_CP_E!S29+FC_OTH_HH_E!S29+FC_OTH_AFF_E!S29</f>
        <v>0</v>
      </c>
      <c r="T29" s="8">
        <f>FC_OTH_CP_E!T29+FC_OTH_HH_E!T29+FC_OTH_AFF_E!T29</f>
        <v>0</v>
      </c>
      <c r="U29" s="8">
        <f>FC_OTH_CP_E!U29+FC_OTH_HH_E!U29+FC_OTH_AFF_E!U29</f>
        <v>0</v>
      </c>
      <c r="V29" s="8">
        <f>FC_OTH_CP_E!V29+FC_OTH_HH_E!V29+FC_OTH_AFF_E!V29</f>
        <v>0</v>
      </c>
      <c r="W29" s="8">
        <f>FC_OTH_CP_E!W29+FC_OTH_HH_E!W29+FC_OTH_AFF_E!W29</f>
        <v>0</v>
      </c>
      <c r="X29" s="8">
        <f>FC_OTH_CP_E!X29+FC_OTH_HH_E!X29+FC_OTH_AFF_E!X29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FC_OTH_CP_E!C30+FC_OTH_HH_E!C30+FC_OTH_AFF_E!C30</f>
        <v>0</v>
      </c>
      <c r="D30" s="8">
        <f>FC_OTH_CP_E!D30+FC_OTH_HH_E!D30+FC_OTH_AFF_E!D30</f>
        <v>0</v>
      </c>
      <c r="E30" s="8">
        <f>FC_OTH_CP_E!E30+FC_OTH_HH_E!E30+FC_OTH_AFF_E!E30</f>
        <v>0</v>
      </c>
      <c r="F30" s="8">
        <f>FC_OTH_CP_E!F30+FC_OTH_HH_E!F30+FC_OTH_AFF_E!F30</f>
        <v>0</v>
      </c>
      <c r="G30" s="8">
        <f>FC_OTH_CP_E!G30+FC_OTH_HH_E!G30+FC_OTH_AFF_E!G30</f>
        <v>0</v>
      </c>
      <c r="H30" s="8">
        <f>FC_OTH_CP_E!H30+FC_OTH_HH_E!H30+FC_OTH_AFF_E!H30</f>
        <v>0</v>
      </c>
      <c r="I30" s="8">
        <f>FC_OTH_CP_E!I30+FC_OTH_HH_E!I30+FC_OTH_AFF_E!I30</f>
        <v>0</v>
      </c>
      <c r="J30" s="8">
        <f>FC_OTH_CP_E!J30+FC_OTH_HH_E!J30+FC_OTH_AFF_E!J30</f>
        <v>0</v>
      </c>
      <c r="K30" s="8">
        <f>FC_OTH_CP_E!K30+FC_OTH_HH_E!K30+FC_OTH_AFF_E!K30</f>
        <v>0</v>
      </c>
      <c r="L30" s="8">
        <f>FC_OTH_CP_E!L30+FC_OTH_HH_E!L30+FC_OTH_AFF_E!L30</f>
        <v>0</v>
      </c>
      <c r="M30" s="8">
        <f>FC_OTH_CP_E!M30+FC_OTH_HH_E!M30+FC_OTH_AFF_E!M30</f>
        <v>0</v>
      </c>
      <c r="N30" s="8">
        <f>FC_OTH_CP_E!N30+FC_OTH_HH_E!N30+FC_OTH_AFF_E!N30</f>
        <v>0</v>
      </c>
      <c r="O30" s="8">
        <f>FC_OTH_CP_E!O30+FC_OTH_HH_E!O30+FC_OTH_AFF_E!O30</f>
        <v>0</v>
      </c>
      <c r="P30" s="8">
        <f>FC_OTH_CP_E!P30+FC_OTH_HH_E!P30+FC_OTH_AFF_E!P30</f>
        <v>0</v>
      </c>
      <c r="Q30" s="8">
        <f>FC_OTH_CP_E!Q30+FC_OTH_HH_E!Q30+FC_OTH_AFF_E!Q30</f>
        <v>0</v>
      </c>
      <c r="R30" s="8">
        <f>FC_OTH_CP_E!R30+FC_OTH_HH_E!R30+FC_OTH_AFF_E!R30</f>
        <v>0</v>
      </c>
      <c r="S30" s="8">
        <f>FC_OTH_CP_E!S30+FC_OTH_HH_E!S30+FC_OTH_AFF_E!S30</f>
        <v>0</v>
      </c>
      <c r="T30" s="8">
        <f>FC_OTH_CP_E!T30+FC_OTH_HH_E!T30+FC_OTH_AFF_E!T30</f>
        <v>0</v>
      </c>
      <c r="U30" s="8">
        <f>FC_OTH_CP_E!U30+FC_OTH_HH_E!U30+FC_OTH_AFF_E!U30</f>
        <v>0</v>
      </c>
      <c r="V30" s="8">
        <f>FC_OTH_CP_E!V30+FC_OTH_HH_E!V30+FC_OTH_AFF_E!V30</f>
        <v>0</v>
      </c>
      <c r="W30" s="8">
        <f>FC_OTH_CP_E!W30+FC_OTH_HH_E!W30+FC_OTH_AFF_E!W30</f>
        <v>0</v>
      </c>
      <c r="X30" s="8">
        <f>FC_OTH_CP_E!X30+FC_OTH_HH_E!X30+FC_OTH_AFF_E!X30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FC_OTH_CP_E!C31+FC_OTH_HH_E!C31+FC_OTH_AFF_E!C31</f>
        <v>0</v>
      </c>
      <c r="D31" s="8">
        <f>FC_OTH_CP_E!D31+FC_OTH_HH_E!D31+FC_OTH_AFF_E!D31</f>
        <v>0</v>
      </c>
      <c r="E31" s="8">
        <f>FC_OTH_CP_E!E31+FC_OTH_HH_E!E31+FC_OTH_AFF_E!E31</f>
        <v>0</v>
      </c>
      <c r="F31" s="8">
        <f>FC_OTH_CP_E!F31+FC_OTH_HH_E!F31+FC_OTH_AFF_E!F31</f>
        <v>0</v>
      </c>
      <c r="G31" s="8">
        <f>FC_OTH_CP_E!G31+FC_OTH_HH_E!G31+FC_OTH_AFF_E!G31</f>
        <v>0</v>
      </c>
      <c r="H31" s="8">
        <f>FC_OTH_CP_E!H31+FC_OTH_HH_E!H31+FC_OTH_AFF_E!H31</f>
        <v>0</v>
      </c>
      <c r="I31" s="8">
        <f>FC_OTH_CP_E!I31+FC_OTH_HH_E!I31+FC_OTH_AFF_E!I31</f>
        <v>0</v>
      </c>
      <c r="J31" s="8">
        <f>FC_OTH_CP_E!J31+FC_OTH_HH_E!J31+FC_OTH_AFF_E!J31</f>
        <v>0</v>
      </c>
      <c r="K31" s="8">
        <f>FC_OTH_CP_E!K31+FC_OTH_HH_E!K31+FC_OTH_AFF_E!K31</f>
        <v>0</v>
      </c>
      <c r="L31" s="8">
        <f>FC_OTH_CP_E!L31+FC_OTH_HH_E!L31+FC_OTH_AFF_E!L31</f>
        <v>0</v>
      </c>
      <c r="M31" s="8">
        <f>FC_OTH_CP_E!M31+FC_OTH_HH_E!M31+FC_OTH_AFF_E!M31</f>
        <v>0</v>
      </c>
      <c r="N31" s="8">
        <f>FC_OTH_CP_E!N31+FC_OTH_HH_E!N31+FC_OTH_AFF_E!N31</f>
        <v>0</v>
      </c>
      <c r="O31" s="8">
        <f>FC_OTH_CP_E!O31+FC_OTH_HH_E!O31+FC_OTH_AFF_E!O31</f>
        <v>0</v>
      </c>
      <c r="P31" s="8">
        <f>FC_OTH_CP_E!P31+FC_OTH_HH_E!P31+FC_OTH_AFF_E!P31</f>
        <v>0</v>
      </c>
      <c r="Q31" s="8">
        <f>FC_OTH_CP_E!Q31+FC_OTH_HH_E!Q31+FC_OTH_AFF_E!Q31</f>
        <v>0</v>
      </c>
      <c r="R31" s="8">
        <f>FC_OTH_CP_E!R31+FC_OTH_HH_E!R31+FC_OTH_AFF_E!R31</f>
        <v>0</v>
      </c>
      <c r="S31" s="8">
        <f>FC_OTH_CP_E!S31+FC_OTH_HH_E!S31+FC_OTH_AFF_E!S31</f>
        <v>0</v>
      </c>
      <c r="T31" s="8">
        <f>FC_OTH_CP_E!T31+FC_OTH_HH_E!T31+FC_OTH_AFF_E!T31</f>
        <v>0</v>
      </c>
      <c r="U31" s="8">
        <f>FC_OTH_CP_E!U31+FC_OTH_HH_E!U31+FC_OTH_AFF_E!U31</f>
        <v>0</v>
      </c>
      <c r="V31" s="8">
        <f>FC_OTH_CP_E!V31+FC_OTH_HH_E!V31+FC_OTH_AFF_E!V31</f>
        <v>0</v>
      </c>
      <c r="W31" s="8">
        <f>FC_OTH_CP_E!W31+FC_OTH_HH_E!W31+FC_OTH_AFF_E!W31</f>
        <v>0</v>
      </c>
      <c r="X31" s="8">
        <f>FC_OTH_CP_E!X31+FC_OTH_HH_E!X31+FC_OTH_AFF_E!X31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FC_OTH_CP_E!C32+FC_OTH_HH_E!C32+FC_OTH_AFF_E!C32</f>
        <v>0</v>
      </c>
      <c r="D32" s="8">
        <f>FC_OTH_CP_E!D32+FC_OTH_HH_E!D32+FC_OTH_AFF_E!D32</f>
        <v>0</v>
      </c>
      <c r="E32" s="8">
        <f>FC_OTH_CP_E!E32+FC_OTH_HH_E!E32+FC_OTH_AFF_E!E32</f>
        <v>0</v>
      </c>
      <c r="F32" s="8">
        <f>FC_OTH_CP_E!F32+FC_OTH_HH_E!F32+FC_OTH_AFF_E!F32</f>
        <v>0</v>
      </c>
      <c r="G32" s="8">
        <f>FC_OTH_CP_E!G32+FC_OTH_HH_E!G32+FC_OTH_AFF_E!G32</f>
        <v>0</v>
      </c>
      <c r="H32" s="8">
        <f>FC_OTH_CP_E!H32+FC_OTH_HH_E!H32+FC_OTH_AFF_E!H32</f>
        <v>0</v>
      </c>
      <c r="I32" s="8">
        <f>FC_OTH_CP_E!I32+FC_OTH_HH_E!I32+FC_OTH_AFF_E!I32</f>
        <v>0</v>
      </c>
      <c r="J32" s="8">
        <f>FC_OTH_CP_E!J32+FC_OTH_HH_E!J32+FC_OTH_AFF_E!J32</f>
        <v>0</v>
      </c>
      <c r="K32" s="8">
        <f>FC_OTH_CP_E!K32+FC_OTH_HH_E!K32+FC_OTH_AFF_E!K32</f>
        <v>0</v>
      </c>
      <c r="L32" s="8">
        <f>FC_OTH_CP_E!L32+FC_OTH_HH_E!L32+FC_OTH_AFF_E!L32</f>
        <v>0</v>
      </c>
      <c r="M32" s="8">
        <f>FC_OTH_CP_E!M32+FC_OTH_HH_E!M32+FC_OTH_AFF_E!M32</f>
        <v>0</v>
      </c>
      <c r="N32" s="8">
        <f>FC_OTH_CP_E!N32+FC_OTH_HH_E!N32+FC_OTH_AFF_E!N32</f>
        <v>0</v>
      </c>
      <c r="O32" s="8">
        <f>FC_OTH_CP_E!O32+FC_OTH_HH_E!O32+FC_OTH_AFF_E!O32</f>
        <v>0</v>
      </c>
      <c r="P32" s="8">
        <f>FC_OTH_CP_E!P32+FC_OTH_HH_E!P32+FC_OTH_AFF_E!P32</f>
        <v>0</v>
      </c>
      <c r="Q32" s="8">
        <f>FC_OTH_CP_E!Q32+FC_OTH_HH_E!Q32+FC_OTH_AFF_E!Q32</f>
        <v>0</v>
      </c>
      <c r="R32" s="8">
        <f>FC_OTH_CP_E!R32+FC_OTH_HH_E!R32+FC_OTH_AFF_E!R32</f>
        <v>0</v>
      </c>
      <c r="S32" s="8">
        <f>FC_OTH_CP_E!S32+FC_OTH_HH_E!S32+FC_OTH_AFF_E!S32</f>
        <v>0</v>
      </c>
      <c r="T32" s="8">
        <f>FC_OTH_CP_E!T32+FC_OTH_HH_E!T32+FC_OTH_AFF_E!T32</f>
        <v>0</v>
      </c>
      <c r="U32" s="8">
        <f>FC_OTH_CP_E!U32+FC_OTH_HH_E!U32+FC_OTH_AFF_E!U32</f>
        <v>0</v>
      </c>
      <c r="V32" s="8">
        <f>FC_OTH_CP_E!V32+FC_OTH_HH_E!V32+FC_OTH_AFF_E!V32</f>
        <v>0</v>
      </c>
      <c r="W32" s="8">
        <f>FC_OTH_CP_E!W32+FC_OTH_HH_E!W32+FC_OTH_AFF_E!W32</f>
        <v>0</v>
      </c>
      <c r="X32" s="8">
        <f>FC_OTH_CP_E!X32+FC_OTH_HH_E!X32+FC_OTH_AFF_E!X32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25">SUM(C34:C50)</f>
        <v>752.85136823290304</v>
      </c>
      <c r="D33" s="19">
        <f t="shared" ref="D33:W33" si="26">SUM(D34:D50)</f>
        <v>758.28683537991037</v>
      </c>
      <c r="E33" s="19">
        <f t="shared" si="26"/>
        <v>761.57424831188064</v>
      </c>
      <c r="F33" s="19">
        <f t="shared" si="26"/>
        <v>787.10142337433695</v>
      </c>
      <c r="G33" s="19">
        <f t="shared" si="26"/>
        <v>707.4508900129531</v>
      </c>
      <c r="H33" s="19">
        <f t="shared" si="26"/>
        <v>628.93472479402556</v>
      </c>
      <c r="I33" s="19">
        <f t="shared" si="26"/>
        <v>688.31615921180742</v>
      </c>
      <c r="J33" s="19">
        <f t="shared" si="26"/>
        <v>665.07470703330011</v>
      </c>
      <c r="K33" s="19">
        <f t="shared" si="26"/>
        <v>632.9700568799999</v>
      </c>
      <c r="L33" s="19">
        <f t="shared" si="26"/>
        <v>635.411565</v>
      </c>
      <c r="M33" s="19">
        <f t="shared" si="26"/>
        <v>582.21040392000009</v>
      </c>
      <c r="N33" s="19">
        <f t="shared" si="26"/>
        <v>638.08063163999998</v>
      </c>
      <c r="O33" s="19">
        <f t="shared" si="26"/>
        <v>608.79364236000015</v>
      </c>
      <c r="P33" s="19">
        <f t="shared" si="26"/>
        <v>535.60830456000019</v>
      </c>
      <c r="Q33" s="19">
        <f t="shared" si="26"/>
        <v>486.6712794</v>
      </c>
      <c r="R33" s="19">
        <f t="shared" si="26"/>
        <v>540.69160571999998</v>
      </c>
      <c r="S33" s="19">
        <f t="shared" si="26"/>
        <v>540.04344191999985</v>
      </c>
      <c r="T33" s="19">
        <f t="shared" si="26"/>
        <v>553.7875845599998</v>
      </c>
      <c r="U33" s="19">
        <f t="shared" si="26"/>
        <v>483.2123662800002</v>
      </c>
      <c r="V33" s="19">
        <f t="shared" si="26"/>
        <v>558.47581199999979</v>
      </c>
      <c r="W33" s="19">
        <f t="shared" si="26"/>
        <v>526.13197163999996</v>
      </c>
      <c r="X33" s="19">
        <f t="shared" ref="X33" si="27">SUM(X34:X50)</f>
        <v>498.06016163999982</v>
      </c>
    </row>
    <row r="34" spans="1:24" ht="11.25" customHeight="1" x14ac:dyDescent="0.2">
      <c r="A34" s="28" t="s">
        <v>54</v>
      </c>
      <c r="B34" s="7" t="s">
        <v>55</v>
      </c>
      <c r="C34" s="8">
        <f>FC_OTH_CP_E!C34+FC_OTH_HH_E!C34+FC_OTH_AFF_E!C34</f>
        <v>0</v>
      </c>
      <c r="D34" s="8">
        <f>FC_OTH_CP_E!D34+FC_OTH_HH_E!D34+FC_OTH_AFF_E!D34</f>
        <v>0</v>
      </c>
      <c r="E34" s="8">
        <f>FC_OTH_CP_E!E34+FC_OTH_HH_E!E34+FC_OTH_AFF_E!E34</f>
        <v>0</v>
      </c>
      <c r="F34" s="8">
        <f>FC_OTH_CP_E!F34+FC_OTH_HH_E!F34+FC_OTH_AFF_E!F34</f>
        <v>0</v>
      </c>
      <c r="G34" s="8">
        <f>FC_OTH_CP_E!G34+FC_OTH_HH_E!G34+FC_OTH_AFF_E!G34</f>
        <v>0</v>
      </c>
      <c r="H34" s="8">
        <f>FC_OTH_CP_E!H34+FC_OTH_HH_E!H34+FC_OTH_AFF_E!H34</f>
        <v>0</v>
      </c>
      <c r="I34" s="8">
        <f>FC_OTH_CP_E!I34+FC_OTH_HH_E!I34+FC_OTH_AFF_E!I34</f>
        <v>0</v>
      </c>
      <c r="J34" s="8">
        <f>FC_OTH_CP_E!J34+FC_OTH_HH_E!J34+FC_OTH_AFF_E!J34</f>
        <v>0</v>
      </c>
      <c r="K34" s="8">
        <f>FC_OTH_CP_E!K34+FC_OTH_HH_E!K34+FC_OTH_AFF_E!K34</f>
        <v>0</v>
      </c>
      <c r="L34" s="8">
        <f>FC_OTH_CP_E!L34+FC_OTH_HH_E!L34+FC_OTH_AFF_E!L34</f>
        <v>0</v>
      </c>
      <c r="M34" s="8">
        <f>FC_OTH_CP_E!M34+FC_OTH_HH_E!M34+FC_OTH_AFF_E!M34</f>
        <v>0</v>
      </c>
      <c r="N34" s="8">
        <f>FC_OTH_CP_E!N34+FC_OTH_HH_E!N34+FC_OTH_AFF_E!N34</f>
        <v>0</v>
      </c>
      <c r="O34" s="8">
        <f>FC_OTH_CP_E!O34+FC_OTH_HH_E!O34+FC_OTH_AFF_E!O34</f>
        <v>0</v>
      </c>
      <c r="P34" s="8">
        <f>FC_OTH_CP_E!P34+FC_OTH_HH_E!P34+FC_OTH_AFF_E!P34</f>
        <v>0</v>
      </c>
      <c r="Q34" s="8">
        <f>FC_OTH_CP_E!Q34+FC_OTH_HH_E!Q34+FC_OTH_AFF_E!Q34</f>
        <v>0</v>
      </c>
      <c r="R34" s="8">
        <f>FC_OTH_CP_E!R34+FC_OTH_HH_E!R34+FC_OTH_AFF_E!R34</f>
        <v>0</v>
      </c>
      <c r="S34" s="8">
        <f>FC_OTH_CP_E!S34+FC_OTH_HH_E!S34+FC_OTH_AFF_E!S34</f>
        <v>0</v>
      </c>
      <c r="T34" s="8">
        <f>FC_OTH_CP_E!T34+FC_OTH_HH_E!T34+FC_OTH_AFF_E!T34</f>
        <v>0</v>
      </c>
      <c r="U34" s="8">
        <f>FC_OTH_CP_E!U34+FC_OTH_HH_E!U34+FC_OTH_AFF_E!U34</f>
        <v>0</v>
      </c>
      <c r="V34" s="8">
        <f>FC_OTH_CP_E!V34+FC_OTH_HH_E!V34+FC_OTH_AFF_E!V34</f>
        <v>0</v>
      </c>
      <c r="W34" s="8">
        <f>FC_OTH_CP_E!W34+FC_OTH_HH_E!W34+FC_OTH_AFF_E!W34</f>
        <v>0</v>
      </c>
      <c r="X34" s="8">
        <f>FC_OTH_CP_E!X34+FC_OTH_HH_E!X34+FC_OTH_AFF_E!X34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FC_OTH_CP_E!C35+FC_OTH_HH_E!C35+FC_OTH_AFF_E!C35</f>
        <v>0</v>
      </c>
      <c r="D35" s="8">
        <f>FC_OTH_CP_E!D35+FC_OTH_HH_E!D35+FC_OTH_AFF_E!D35</f>
        <v>0</v>
      </c>
      <c r="E35" s="8">
        <f>FC_OTH_CP_E!E35+FC_OTH_HH_E!E35+FC_OTH_AFF_E!E35</f>
        <v>0</v>
      </c>
      <c r="F35" s="8">
        <f>FC_OTH_CP_E!F35+FC_OTH_HH_E!F35+FC_OTH_AFF_E!F35</f>
        <v>0</v>
      </c>
      <c r="G35" s="8">
        <f>FC_OTH_CP_E!G35+FC_OTH_HH_E!G35+FC_OTH_AFF_E!G35</f>
        <v>0</v>
      </c>
      <c r="H35" s="8">
        <f>FC_OTH_CP_E!H35+FC_OTH_HH_E!H35+FC_OTH_AFF_E!H35</f>
        <v>0</v>
      </c>
      <c r="I35" s="8">
        <f>FC_OTH_CP_E!I35+FC_OTH_HH_E!I35+FC_OTH_AFF_E!I35</f>
        <v>0</v>
      </c>
      <c r="J35" s="8">
        <f>FC_OTH_CP_E!J35+FC_OTH_HH_E!J35+FC_OTH_AFF_E!J35</f>
        <v>0</v>
      </c>
      <c r="K35" s="8">
        <f>FC_OTH_CP_E!K35+FC_OTH_HH_E!K35+FC_OTH_AFF_E!K35</f>
        <v>0</v>
      </c>
      <c r="L35" s="8">
        <f>FC_OTH_CP_E!L35+FC_OTH_HH_E!L35+FC_OTH_AFF_E!L35</f>
        <v>0</v>
      </c>
      <c r="M35" s="8">
        <f>FC_OTH_CP_E!M35+FC_OTH_HH_E!M35+FC_OTH_AFF_E!M35</f>
        <v>0</v>
      </c>
      <c r="N35" s="8">
        <f>FC_OTH_CP_E!N35+FC_OTH_HH_E!N35+FC_OTH_AFF_E!N35</f>
        <v>0</v>
      </c>
      <c r="O35" s="8">
        <f>FC_OTH_CP_E!O35+FC_OTH_HH_E!O35+FC_OTH_AFF_E!O35</f>
        <v>0</v>
      </c>
      <c r="P35" s="8">
        <f>FC_OTH_CP_E!P35+FC_OTH_HH_E!P35+FC_OTH_AFF_E!P35</f>
        <v>0</v>
      </c>
      <c r="Q35" s="8">
        <f>FC_OTH_CP_E!Q35+FC_OTH_HH_E!Q35+FC_OTH_AFF_E!Q35</f>
        <v>0</v>
      </c>
      <c r="R35" s="8">
        <f>FC_OTH_CP_E!R35+FC_OTH_HH_E!R35+FC_OTH_AFF_E!R35</f>
        <v>0</v>
      </c>
      <c r="S35" s="8">
        <f>FC_OTH_CP_E!S35+FC_OTH_HH_E!S35+FC_OTH_AFF_E!S35</f>
        <v>0</v>
      </c>
      <c r="T35" s="8">
        <f>FC_OTH_CP_E!T35+FC_OTH_HH_E!T35+FC_OTH_AFF_E!T35</f>
        <v>0</v>
      </c>
      <c r="U35" s="8">
        <f>FC_OTH_CP_E!U35+FC_OTH_HH_E!U35+FC_OTH_AFF_E!U35</f>
        <v>0</v>
      </c>
      <c r="V35" s="8">
        <f>FC_OTH_CP_E!V35+FC_OTH_HH_E!V35+FC_OTH_AFF_E!V35</f>
        <v>0</v>
      </c>
      <c r="W35" s="8">
        <f>FC_OTH_CP_E!W35+FC_OTH_HH_E!W35+FC_OTH_AFF_E!W35</f>
        <v>0</v>
      </c>
      <c r="X35" s="8">
        <f>FC_OTH_CP_E!X35+FC_OTH_HH_E!X35+FC_OTH_AFF_E!X35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FC_OTH_CP_E!C36+FC_OTH_HH_E!C36+FC_OTH_AFF_E!C36</f>
        <v>158.18536476000003</v>
      </c>
      <c r="D36" s="8">
        <f>FC_OTH_CP_E!D36+FC_OTH_HH_E!D36+FC_OTH_AFF_E!D36</f>
        <v>158.18536476000003</v>
      </c>
      <c r="E36" s="8">
        <f>FC_OTH_CP_E!E36+FC_OTH_HH_E!E36+FC_OTH_AFF_E!E36</f>
        <v>161.17002000000005</v>
      </c>
      <c r="F36" s="8">
        <f>FC_OTH_CP_E!F36+FC_OTH_HH_E!F36+FC_OTH_AFF_E!F36</f>
        <v>173.10864096000003</v>
      </c>
      <c r="G36" s="8">
        <f>FC_OTH_CP_E!G36+FC_OTH_HH_E!G36+FC_OTH_AFF_E!G36</f>
        <v>167.13933048000007</v>
      </c>
      <c r="H36" s="8">
        <f>FC_OTH_CP_E!H36+FC_OTH_HH_E!H36+FC_OTH_AFF_E!H36</f>
        <v>158.18536476</v>
      </c>
      <c r="I36" s="8">
        <f>FC_OTH_CP_E!I36+FC_OTH_HH_E!I36+FC_OTH_AFF_E!I36</f>
        <v>146.24697096000003</v>
      </c>
      <c r="J36" s="8">
        <f>FC_OTH_CP_E!J36+FC_OTH_HH_E!J36+FC_OTH_AFF_E!J36</f>
        <v>149.23162620000002</v>
      </c>
      <c r="K36" s="8">
        <f>FC_OTH_CP_E!K36+FC_OTH_HH_E!K36+FC_OTH_AFF_E!K36</f>
        <v>146.24674379999999</v>
      </c>
      <c r="L36" s="8">
        <f>FC_OTH_CP_E!L36+FC_OTH_HH_E!L36+FC_OTH_AFF_E!L36</f>
        <v>149.23162619999999</v>
      </c>
      <c r="M36" s="8">
        <f>FC_OTH_CP_E!M36+FC_OTH_HH_E!M36+FC_OTH_AFF_E!M36</f>
        <v>143.26231572000003</v>
      </c>
      <c r="N36" s="8">
        <f>FC_OTH_CP_E!N36+FC_OTH_HH_E!N36+FC_OTH_AFF_E!N36</f>
        <v>158.18536476000003</v>
      </c>
      <c r="O36" s="8">
        <f>FC_OTH_CP_E!O36+FC_OTH_HH_E!O36+FC_OTH_AFF_E!O36</f>
        <v>155.20070951999998</v>
      </c>
      <c r="P36" s="8">
        <f>FC_OTH_CP_E!P36+FC_OTH_HH_E!P36+FC_OTH_AFF_E!P36</f>
        <v>140.27766048000001</v>
      </c>
      <c r="Q36" s="8">
        <f>FC_OTH_CP_E!Q36+FC_OTH_HH_E!Q36+FC_OTH_AFF_E!Q36</f>
        <v>125.35461144000001</v>
      </c>
      <c r="R36" s="8">
        <f>FC_OTH_CP_E!R36+FC_OTH_HH_E!R36+FC_OTH_AFF_E!R36</f>
        <v>140.27766048000001</v>
      </c>
      <c r="S36" s="8">
        <f>FC_OTH_CP_E!S36+FC_OTH_HH_E!S36+FC_OTH_AFF_E!S36</f>
        <v>146.24697095999997</v>
      </c>
      <c r="T36" s="8">
        <f>FC_OTH_CP_E!T36+FC_OTH_HH_E!T36+FC_OTH_AFF_E!T36</f>
        <v>147.37209444000001</v>
      </c>
      <c r="U36" s="8">
        <f>FC_OTH_CP_E!U36+FC_OTH_HH_E!U36+FC_OTH_AFF_E!U36</f>
        <v>136.21240512000003</v>
      </c>
      <c r="V36" s="8">
        <f>FC_OTH_CP_E!V36+FC_OTH_HH_E!V36+FC_OTH_AFF_E!V36</f>
        <v>154.57420223999998</v>
      </c>
      <c r="W36" s="8">
        <f>FC_OTH_CP_E!W36+FC_OTH_HH_E!W36+FC_OTH_AFF_E!W36</f>
        <v>138.12872688000007</v>
      </c>
      <c r="X36" s="8">
        <f>FC_OTH_CP_E!X36+FC_OTH_HH_E!X36+FC_OTH_AFF_E!X36</f>
        <v>139.45397832</v>
      </c>
    </row>
    <row r="37" spans="1:24" ht="11.25" customHeight="1" x14ac:dyDescent="0.2">
      <c r="A37" s="28" t="s">
        <v>60</v>
      </c>
      <c r="B37" s="7" t="s">
        <v>61</v>
      </c>
      <c r="C37" s="8">
        <f>FC_OTH_CP_E!C37+FC_OTH_HH_E!C37+FC_OTH_AFF_E!C37</f>
        <v>0</v>
      </c>
      <c r="D37" s="8">
        <f>FC_OTH_CP_E!D37+FC_OTH_HH_E!D37+FC_OTH_AFF_E!D37</f>
        <v>0</v>
      </c>
      <c r="E37" s="8">
        <f>FC_OTH_CP_E!E37+FC_OTH_HH_E!E37+FC_OTH_AFF_E!E37</f>
        <v>0</v>
      </c>
      <c r="F37" s="8">
        <f>FC_OTH_CP_E!F37+FC_OTH_HH_E!F37+FC_OTH_AFF_E!F37</f>
        <v>0</v>
      </c>
      <c r="G37" s="8">
        <f>FC_OTH_CP_E!G37+FC_OTH_HH_E!G37+FC_OTH_AFF_E!G37</f>
        <v>0</v>
      </c>
      <c r="H37" s="8">
        <f>FC_OTH_CP_E!H37+FC_OTH_HH_E!H37+FC_OTH_AFF_E!H37</f>
        <v>0</v>
      </c>
      <c r="I37" s="8">
        <f>FC_OTH_CP_E!I37+FC_OTH_HH_E!I37+FC_OTH_AFF_E!I37</f>
        <v>0</v>
      </c>
      <c r="J37" s="8">
        <f>FC_OTH_CP_E!J37+FC_OTH_HH_E!J37+FC_OTH_AFF_E!J37</f>
        <v>0</v>
      </c>
      <c r="K37" s="8">
        <f>FC_OTH_CP_E!K37+FC_OTH_HH_E!K37+FC_OTH_AFF_E!K37</f>
        <v>0</v>
      </c>
      <c r="L37" s="8">
        <f>FC_OTH_CP_E!L37+FC_OTH_HH_E!L37+FC_OTH_AFF_E!L37</f>
        <v>0</v>
      </c>
      <c r="M37" s="8">
        <f>FC_OTH_CP_E!M37+FC_OTH_HH_E!M37+FC_OTH_AFF_E!M37</f>
        <v>0</v>
      </c>
      <c r="N37" s="8">
        <f>FC_OTH_CP_E!N37+FC_OTH_HH_E!N37+FC_OTH_AFF_E!N37</f>
        <v>0</v>
      </c>
      <c r="O37" s="8">
        <f>FC_OTH_CP_E!O37+FC_OTH_HH_E!O37+FC_OTH_AFF_E!O37</f>
        <v>0</v>
      </c>
      <c r="P37" s="8">
        <f>FC_OTH_CP_E!P37+FC_OTH_HH_E!P37+FC_OTH_AFF_E!P37</f>
        <v>0</v>
      </c>
      <c r="Q37" s="8">
        <f>FC_OTH_CP_E!Q37+FC_OTH_HH_E!Q37+FC_OTH_AFF_E!Q37</f>
        <v>0</v>
      </c>
      <c r="R37" s="8">
        <f>FC_OTH_CP_E!R37+FC_OTH_HH_E!R37+FC_OTH_AFF_E!R37</f>
        <v>0</v>
      </c>
      <c r="S37" s="8">
        <f>FC_OTH_CP_E!S37+FC_OTH_HH_E!S37+FC_OTH_AFF_E!S37</f>
        <v>0</v>
      </c>
      <c r="T37" s="8">
        <f>FC_OTH_CP_E!T37+FC_OTH_HH_E!T37+FC_OTH_AFF_E!T37</f>
        <v>0</v>
      </c>
      <c r="U37" s="8">
        <f>FC_OTH_CP_E!U37+FC_OTH_HH_E!U37+FC_OTH_AFF_E!U37</f>
        <v>0</v>
      </c>
      <c r="V37" s="8">
        <f>FC_OTH_CP_E!V37+FC_OTH_HH_E!V37+FC_OTH_AFF_E!V37</f>
        <v>0</v>
      </c>
      <c r="W37" s="8">
        <f>FC_OTH_CP_E!W37+FC_OTH_HH_E!W37+FC_OTH_AFF_E!W37</f>
        <v>0</v>
      </c>
      <c r="X37" s="8">
        <f>FC_OTH_CP_E!X37+FC_OTH_HH_E!X37+FC_OTH_AFF_E!X37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FC_OTH_CP_E!C38+FC_OTH_HH_E!C38+FC_OTH_AFF_E!C38</f>
        <v>0</v>
      </c>
      <c r="D38" s="8">
        <f>FC_OTH_CP_E!D38+FC_OTH_HH_E!D38+FC_OTH_AFF_E!D38</f>
        <v>0</v>
      </c>
      <c r="E38" s="8">
        <f>FC_OTH_CP_E!E38+FC_OTH_HH_E!E38+FC_OTH_AFF_E!E38</f>
        <v>0</v>
      </c>
      <c r="F38" s="8">
        <f>FC_OTH_CP_E!F38+FC_OTH_HH_E!F38+FC_OTH_AFF_E!F38</f>
        <v>0</v>
      </c>
      <c r="G38" s="8">
        <f>FC_OTH_CP_E!G38+FC_OTH_HH_E!G38+FC_OTH_AFF_E!G38</f>
        <v>0</v>
      </c>
      <c r="H38" s="8">
        <f>FC_OTH_CP_E!H38+FC_OTH_HH_E!H38+FC_OTH_AFF_E!H38</f>
        <v>0</v>
      </c>
      <c r="I38" s="8">
        <f>FC_OTH_CP_E!I38+FC_OTH_HH_E!I38+FC_OTH_AFF_E!I38</f>
        <v>0</v>
      </c>
      <c r="J38" s="8">
        <f>FC_OTH_CP_E!J38+FC_OTH_HH_E!J38+FC_OTH_AFF_E!J38</f>
        <v>0</v>
      </c>
      <c r="K38" s="8">
        <f>FC_OTH_CP_E!K38+FC_OTH_HH_E!K38+FC_OTH_AFF_E!K38</f>
        <v>0</v>
      </c>
      <c r="L38" s="8">
        <f>FC_OTH_CP_E!L38+FC_OTH_HH_E!L38+FC_OTH_AFF_E!L38</f>
        <v>0</v>
      </c>
      <c r="M38" s="8">
        <f>FC_OTH_CP_E!M38+FC_OTH_HH_E!M38+FC_OTH_AFF_E!M38</f>
        <v>0</v>
      </c>
      <c r="N38" s="8">
        <f>FC_OTH_CP_E!N38+FC_OTH_HH_E!N38+FC_OTH_AFF_E!N38</f>
        <v>0</v>
      </c>
      <c r="O38" s="8">
        <f>FC_OTH_CP_E!O38+FC_OTH_HH_E!O38+FC_OTH_AFF_E!O38</f>
        <v>0</v>
      </c>
      <c r="P38" s="8">
        <f>FC_OTH_CP_E!P38+FC_OTH_HH_E!P38+FC_OTH_AFF_E!P38</f>
        <v>0</v>
      </c>
      <c r="Q38" s="8">
        <f>FC_OTH_CP_E!Q38+FC_OTH_HH_E!Q38+FC_OTH_AFF_E!Q38</f>
        <v>0</v>
      </c>
      <c r="R38" s="8">
        <f>FC_OTH_CP_E!R38+FC_OTH_HH_E!R38+FC_OTH_AFF_E!R38</f>
        <v>0</v>
      </c>
      <c r="S38" s="8">
        <f>FC_OTH_CP_E!S38+FC_OTH_HH_E!S38+FC_OTH_AFF_E!S38</f>
        <v>0</v>
      </c>
      <c r="T38" s="8">
        <f>FC_OTH_CP_E!T38+FC_OTH_HH_E!T38+FC_OTH_AFF_E!T38</f>
        <v>0</v>
      </c>
      <c r="U38" s="8">
        <f>FC_OTH_CP_E!U38+FC_OTH_HH_E!U38+FC_OTH_AFF_E!U38</f>
        <v>0</v>
      </c>
      <c r="V38" s="8">
        <f>FC_OTH_CP_E!V38+FC_OTH_HH_E!V38+FC_OTH_AFF_E!V38</f>
        <v>0</v>
      </c>
      <c r="W38" s="8">
        <f>FC_OTH_CP_E!W38+FC_OTH_HH_E!W38+FC_OTH_AFF_E!W38</f>
        <v>0</v>
      </c>
      <c r="X38" s="8">
        <f>FC_OTH_CP_E!X38+FC_OTH_HH_E!X38+FC_OTH_AFF_E!X38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FC_OTH_CP_E!C39+FC_OTH_HH_E!C39+FC_OTH_AFF_E!C39</f>
        <v>0</v>
      </c>
      <c r="D39" s="8">
        <f>FC_OTH_CP_E!D39+FC_OTH_HH_E!D39+FC_OTH_AFF_E!D39</f>
        <v>0</v>
      </c>
      <c r="E39" s="8">
        <f>FC_OTH_CP_E!E39+FC_OTH_HH_E!E39+FC_OTH_AFF_E!E39</f>
        <v>0</v>
      </c>
      <c r="F39" s="8">
        <f>FC_OTH_CP_E!F39+FC_OTH_HH_E!F39+FC_OTH_AFF_E!F39</f>
        <v>0</v>
      </c>
      <c r="G39" s="8">
        <f>FC_OTH_CP_E!G39+FC_OTH_HH_E!G39+FC_OTH_AFF_E!G39</f>
        <v>0</v>
      </c>
      <c r="H39" s="8">
        <f>FC_OTH_CP_E!H39+FC_OTH_HH_E!H39+FC_OTH_AFF_E!H39</f>
        <v>0</v>
      </c>
      <c r="I39" s="8">
        <f>FC_OTH_CP_E!I39+FC_OTH_HH_E!I39+FC_OTH_AFF_E!I39</f>
        <v>0</v>
      </c>
      <c r="J39" s="8">
        <f>FC_OTH_CP_E!J39+FC_OTH_HH_E!J39+FC_OTH_AFF_E!J39</f>
        <v>0</v>
      </c>
      <c r="K39" s="8">
        <f>FC_OTH_CP_E!K39+FC_OTH_HH_E!K39+FC_OTH_AFF_E!K39</f>
        <v>0</v>
      </c>
      <c r="L39" s="8">
        <f>FC_OTH_CP_E!L39+FC_OTH_HH_E!L39+FC_OTH_AFF_E!L39</f>
        <v>0</v>
      </c>
      <c r="M39" s="8">
        <f>FC_OTH_CP_E!M39+FC_OTH_HH_E!M39+FC_OTH_AFF_E!M39</f>
        <v>0</v>
      </c>
      <c r="N39" s="8">
        <f>FC_OTH_CP_E!N39+FC_OTH_HH_E!N39+FC_OTH_AFF_E!N39</f>
        <v>0</v>
      </c>
      <c r="O39" s="8">
        <f>FC_OTH_CP_E!O39+FC_OTH_HH_E!O39+FC_OTH_AFF_E!O39</f>
        <v>0</v>
      </c>
      <c r="P39" s="8">
        <f>FC_OTH_CP_E!P39+FC_OTH_HH_E!P39+FC_OTH_AFF_E!P39</f>
        <v>0</v>
      </c>
      <c r="Q39" s="8">
        <f>FC_OTH_CP_E!Q39+FC_OTH_HH_E!Q39+FC_OTH_AFF_E!Q39</f>
        <v>0</v>
      </c>
      <c r="R39" s="8">
        <f>FC_OTH_CP_E!R39+FC_OTH_HH_E!R39+FC_OTH_AFF_E!R39</f>
        <v>0</v>
      </c>
      <c r="S39" s="8">
        <f>FC_OTH_CP_E!S39+FC_OTH_HH_E!S39+FC_OTH_AFF_E!S39</f>
        <v>0</v>
      </c>
      <c r="T39" s="8">
        <f>FC_OTH_CP_E!T39+FC_OTH_HH_E!T39+FC_OTH_AFF_E!T39</f>
        <v>0</v>
      </c>
      <c r="U39" s="8">
        <f>FC_OTH_CP_E!U39+FC_OTH_HH_E!U39+FC_OTH_AFF_E!U39</f>
        <v>0</v>
      </c>
      <c r="V39" s="8">
        <f>FC_OTH_CP_E!V39+FC_OTH_HH_E!V39+FC_OTH_AFF_E!V39</f>
        <v>0</v>
      </c>
      <c r="W39" s="8">
        <f>FC_OTH_CP_E!W39+FC_OTH_HH_E!W39+FC_OTH_AFF_E!W39</f>
        <v>0</v>
      </c>
      <c r="X39" s="8">
        <f>FC_OTH_CP_E!X39+FC_OTH_HH_E!X39+FC_OTH_AFF_E!X39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FC_OTH_CP_E!C40+FC_OTH_HH_E!C40+FC_OTH_AFF_E!C40</f>
        <v>0</v>
      </c>
      <c r="D40" s="8">
        <f>FC_OTH_CP_E!D40+FC_OTH_HH_E!D40+FC_OTH_AFF_E!D40</f>
        <v>0</v>
      </c>
      <c r="E40" s="8">
        <f>FC_OTH_CP_E!E40+FC_OTH_HH_E!E40+FC_OTH_AFF_E!E40</f>
        <v>0</v>
      </c>
      <c r="F40" s="8">
        <f>FC_OTH_CP_E!F40+FC_OTH_HH_E!F40+FC_OTH_AFF_E!F40</f>
        <v>0</v>
      </c>
      <c r="G40" s="8">
        <f>FC_OTH_CP_E!G40+FC_OTH_HH_E!G40+FC_OTH_AFF_E!G40</f>
        <v>0</v>
      </c>
      <c r="H40" s="8">
        <f>FC_OTH_CP_E!H40+FC_OTH_HH_E!H40+FC_OTH_AFF_E!H40</f>
        <v>0</v>
      </c>
      <c r="I40" s="8">
        <f>FC_OTH_CP_E!I40+FC_OTH_HH_E!I40+FC_OTH_AFF_E!I40</f>
        <v>0</v>
      </c>
      <c r="J40" s="8">
        <f>FC_OTH_CP_E!J40+FC_OTH_HH_E!J40+FC_OTH_AFF_E!J40</f>
        <v>0</v>
      </c>
      <c r="K40" s="8">
        <f>FC_OTH_CP_E!K40+FC_OTH_HH_E!K40+FC_OTH_AFF_E!K40</f>
        <v>0</v>
      </c>
      <c r="L40" s="8">
        <f>FC_OTH_CP_E!L40+FC_OTH_HH_E!L40+FC_OTH_AFF_E!L40</f>
        <v>3.1707900000000002</v>
      </c>
      <c r="M40" s="8">
        <f>FC_OTH_CP_E!M40+FC_OTH_HH_E!M40+FC_OTH_AFF_E!M40</f>
        <v>3.1707900000000016</v>
      </c>
      <c r="N40" s="8">
        <f>FC_OTH_CP_E!N40+FC_OTH_HH_E!N40+FC_OTH_AFF_E!N40</f>
        <v>6.3415799999999996</v>
      </c>
      <c r="O40" s="8">
        <f>FC_OTH_CP_E!O40+FC_OTH_HH_E!O40+FC_OTH_AFF_E!O40</f>
        <v>3.1707900000000002</v>
      </c>
      <c r="P40" s="8">
        <f>FC_OTH_CP_E!P40+FC_OTH_HH_E!P40+FC_OTH_AFF_E!P40</f>
        <v>6.3415800000000031</v>
      </c>
      <c r="Q40" s="8">
        <f>FC_OTH_CP_E!Q40+FC_OTH_HH_E!Q40+FC_OTH_AFF_E!Q40</f>
        <v>6.3415800000000004</v>
      </c>
      <c r="R40" s="8">
        <f>FC_OTH_CP_E!R40+FC_OTH_HH_E!R40+FC_OTH_AFF_E!R40</f>
        <v>3.1707900000000007</v>
      </c>
      <c r="S40" s="8">
        <f>FC_OTH_CP_E!S40+FC_OTH_HH_E!S40+FC_OTH_AFF_E!S40</f>
        <v>3.1707899999999984</v>
      </c>
      <c r="T40" s="8">
        <f>FC_OTH_CP_E!T40+FC_OTH_HH_E!T40+FC_OTH_AFF_E!T40</f>
        <v>9.7090884000000006</v>
      </c>
      <c r="U40" s="8">
        <f>FC_OTH_CP_E!U40+FC_OTH_HH_E!U40+FC_OTH_AFF_E!U40</f>
        <v>10.143421920000007</v>
      </c>
      <c r="V40" s="8">
        <f>FC_OTH_CP_E!V40+FC_OTH_HH_E!V40+FC_OTH_AFF_E!V40</f>
        <v>8.1488008800000031</v>
      </c>
      <c r="W40" s="8">
        <f>FC_OTH_CP_E!W40+FC_OTH_HH_E!W40+FC_OTH_AFF_E!W40</f>
        <v>9.1160859600000084</v>
      </c>
      <c r="X40" s="8">
        <f>FC_OTH_CP_E!X40+FC_OTH_HH_E!X40+FC_OTH_AFF_E!X40</f>
        <v>8.9131553999999849</v>
      </c>
    </row>
    <row r="41" spans="1:24" ht="11.25" customHeight="1" x14ac:dyDescent="0.2">
      <c r="A41" s="28" t="s">
        <v>68</v>
      </c>
      <c r="B41" s="7" t="s">
        <v>69</v>
      </c>
      <c r="C41" s="8">
        <f>FC_OTH_CP_E!C41+FC_OTH_HH_E!C41+FC_OTH_AFF_E!C41</f>
        <v>75.581279999999992</v>
      </c>
      <c r="D41" s="8">
        <f>FC_OTH_CP_E!D41+FC_OTH_HH_E!D41+FC_OTH_AFF_E!D41</f>
        <v>75.581279999999992</v>
      </c>
      <c r="E41" s="8">
        <f>FC_OTH_CP_E!E41+FC_OTH_HH_E!E41+FC_OTH_AFF_E!E41</f>
        <v>97.625906280000009</v>
      </c>
      <c r="F41" s="8">
        <f>FC_OTH_CP_E!F41+FC_OTH_HH_E!F41+FC_OTH_AFF_E!F41</f>
        <v>97.625906280000009</v>
      </c>
      <c r="G41" s="8">
        <f>FC_OTH_CP_E!G41+FC_OTH_HH_E!G41+FC_OTH_AFF_E!G41</f>
        <v>75.581279999999992</v>
      </c>
      <c r="H41" s="8">
        <f>FC_OTH_CP_E!H41+FC_OTH_HH_E!H41+FC_OTH_AFF_E!H41</f>
        <v>40.939946279999994</v>
      </c>
      <c r="I41" s="8">
        <f>FC_OTH_CP_E!I41+FC_OTH_HH_E!I41+FC_OTH_AFF_E!I41</f>
        <v>50.387606279999986</v>
      </c>
      <c r="J41" s="8">
        <f>FC_OTH_CP_E!J41+FC_OTH_HH_E!J41+FC_OTH_AFF_E!J41</f>
        <v>50.38760628</v>
      </c>
      <c r="K41" s="8">
        <f>FC_OTH_CP_E!K41+FC_OTH_HH_E!K41+FC_OTH_AFF_E!K41</f>
        <v>44.088993719999991</v>
      </c>
      <c r="L41" s="8">
        <f>FC_OTH_CP_E!L41+FC_OTH_HH_E!L41+FC_OTH_AFF_E!L41</f>
        <v>59.83526628000002</v>
      </c>
      <c r="M41" s="8">
        <f>FC_OTH_CP_E!M41+FC_OTH_HH_E!M41+FC_OTH_AFF_E!M41</f>
        <v>44.088993719999991</v>
      </c>
      <c r="N41" s="8">
        <f>FC_OTH_CP_E!N41+FC_OTH_HH_E!N41+FC_OTH_AFF_E!N41</f>
        <v>50.387606280000007</v>
      </c>
      <c r="O41" s="8">
        <f>FC_OTH_CP_E!O41+FC_OTH_HH_E!O41+FC_OTH_AFF_E!O41</f>
        <v>53.536653720000039</v>
      </c>
      <c r="P41" s="8">
        <f>FC_OTH_CP_E!P41+FC_OTH_HH_E!P41+FC_OTH_AFF_E!P41</f>
        <v>37.790640000000032</v>
      </c>
      <c r="Q41" s="8">
        <f>FC_OTH_CP_E!Q41+FC_OTH_HH_E!Q41+FC_OTH_AFF_E!Q41</f>
        <v>28.342980000000001</v>
      </c>
      <c r="R41" s="8">
        <f>FC_OTH_CP_E!R41+FC_OTH_HH_E!R41+FC_OTH_AFF_E!R41</f>
        <v>44.088993719999998</v>
      </c>
      <c r="S41" s="8">
        <f>FC_OTH_CP_E!S41+FC_OTH_HH_E!S41+FC_OTH_AFF_E!S41</f>
        <v>44.088993719999976</v>
      </c>
      <c r="T41" s="8">
        <f>FC_OTH_CP_E!T41+FC_OTH_HH_E!T41+FC_OTH_AFF_E!T41</f>
        <v>44.98043867999997</v>
      </c>
      <c r="U41" s="8">
        <f>FC_OTH_CP_E!U41+FC_OTH_HH_E!U41+FC_OTH_AFF_E!U41</f>
        <v>34.45263936000002</v>
      </c>
      <c r="V41" s="8">
        <f>FC_OTH_CP_E!V41+FC_OTH_HH_E!V41+FC_OTH_AFF_E!V41</f>
        <v>46.602071279999976</v>
      </c>
      <c r="W41" s="8">
        <f>FC_OTH_CP_E!W41+FC_OTH_HH_E!W41+FC_OTH_AFF_E!W41</f>
        <v>47.540625119999959</v>
      </c>
      <c r="X41" s="8">
        <f>FC_OTH_CP_E!X41+FC_OTH_HH_E!X41+FC_OTH_AFF_E!X41</f>
        <v>42.47046719999998</v>
      </c>
    </row>
    <row r="42" spans="1:24" ht="11.25" customHeight="1" x14ac:dyDescent="0.2">
      <c r="A42" s="28" t="s">
        <v>70</v>
      </c>
      <c r="B42" s="7" t="s">
        <v>71</v>
      </c>
      <c r="C42" s="8">
        <f>FC_OTH_CP_E!C42+FC_OTH_HH_E!C42+FC_OTH_AFF_E!C42</f>
        <v>0</v>
      </c>
      <c r="D42" s="8">
        <f>FC_OTH_CP_E!D42+FC_OTH_HH_E!D42+FC_OTH_AFF_E!D42</f>
        <v>0</v>
      </c>
      <c r="E42" s="8">
        <f>FC_OTH_CP_E!E42+FC_OTH_HH_E!E42+FC_OTH_AFF_E!E42</f>
        <v>0</v>
      </c>
      <c r="F42" s="8">
        <f>FC_OTH_CP_E!F42+FC_OTH_HH_E!F42+FC_OTH_AFF_E!F42</f>
        <v>0</v>
      </c>
      <c r="G42" s="8">
        <f>FC_OTH_CP_E!G42+FC_OTH_HH_E!G42+FC_OTH_AFF_E!G42</f>
        <v>0</v>
      </c>
      <c r="H42" s="8">
        <f>FC_OTH_CP_E!H42+FC_OTH_HH_E!H42+FC_OTH_AFF_E!H42</f>
        <v>0</v>
      </c>
      <c r="I42" s="8">
        <f>FC_OTH_CP_E!I42+FC_OTH_HH_E!I42+FC_OTH_AFF_E!I42</f>
        <v>0</v>
      </c>
      <c r="J42" s="8">
        <f>FC_OTH_CP_E!J42+FC_OTH_HH_E!J42+FC_OTH_AFF_E!J42</f>
        <v>0</v>
      </c>
      <c r="K42" s="8">
        <f>FC_OTH_CP_E!K42+FC_OTH_HH_E!K42+FC_OTH_AFF_E!K42</f>
        <v>0</v>
      </c>
      <c r="L42" s="8">
        <f>FC_OTH_CP_E!L42+FC_OTH_HH_E!L42+FC_OTH_AFF_E!L42</f>
        <v>0</v>
      </c>
      <c r="M42" s="8">
        <f>FC_OTH_CP_E!M42+FC_OTH_HH_E!M42+FC_OTH_AFF_E!M42</f>
        <v>0</v>
      </c>
      <c r="N42" s="8">
        <f>FC_OTH_CP_E!N42+FC_OTH_HH_E!N42+FC_OTH_AFF_E!N42</f>
        <v>0</v>
      </c>
      <c r="O42" s="8">
        <f>FC_OTH_CP_E!O42+FC_OTH_HH_E!O42+FC_OTH_AFF_E!O42</f>
        <v>0</v>
      </c>
      <c r="P42" s="8">
        <f>FC_OTH_CP_E!P42+FC_OTH_HH_E!P42+FC_OTH_AFF_E!P42</f>
        <v>0</v>
      </c>
      <c r="Q42" s="8">
        <f>FC_OTH_CP_E!Q42+FC_OTH_HH_E!Q42+FC_OTH_AFF_E!Q42</f>
        <v>0</v>
      </c>
      <c r="R42" s="8">
        <f>FC_OTH_CP_E!R42+FC_OTH_HH_E!R42+FC_OTH_AFF_E!R42</f>
        <v>0</v>
      </c>
      <c r="S42" s="8">
        <f>FC_OTH_CP_E!S42+FC_OTH_HH_E!S42+FC_OTH_AFF_E!S42</f>
        <v>0</v>
      </c>
      <c r="T42" s="8">
        <f>FC_OTH_CP_E!T42+FC_OTH_HH_E!T42+FC_OTH_AFF_E!T42</f>
        <v>0</v>
      </c>
      <c r="U42" s="8">
        <f>FC_OTH_CP_E!U42+FC_OTH_HH_E!U42+FC_OTH_AFF_E!U42</f>
        <v>0</v>
      </c>
      <c r="V42" s="8">
        <f>FC_OTH_CP_E!V42+FC_OTH_HH_E!V42+FC_OTH_AFF_E!V42</f>
        <v>0</v>
      </c>
      <c r="W42" s="8">
        <f>FC_OTH_CP_E!W42+FC_OTH_HH_E!W42+FC_OTH_AFF_E!W42</f>
        <v>0</v>
      </c>
      <c r="X42" s="8">
        <f>FC_OTH_CP_E!X42+FC_OTH_HH_E!X42+FC_OTH_AFF_E!X42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FC_OTH_CP_E!C43+FC_OTH_HH_E!C43+FC_OTH_AFF_E!C43</f>
        <v>519.08472347290297</v>
      </c>
      <c r="D43" s="8">
        <f>FC_OTH_CP_E!D43+FC_OTH_HH_E!D43+FC_OTH_AFF_E!D43</f>
        <v>524.5201906199103</v>
      </c>
      <c r="E43" s="8">
        <f>FC_OTH_CP_E!E43+FC_OTH_HH_E!E43+FC_OTH_AFF_E!E43</f>
        <v>502.77832203188058</v>
      </c>
      <c r="F43" s="8">
        <f>FC_OTH_CP_E!F43+FC_OTH_HH_E!F43+FC_OTH_AFF_E!F43</f>
        <v>516.36687613433696</v>
      </c>
      <c r="G43" s="8">
        <f>FC_OTH_CP_E!G43+FC_OTH_HH_E!G43+FC_OTH_AFF_E!G43</f>
        <v>464.73027953295303</v>
      </c>
      <c r="H43" s="8">
        <f>FC_OTH_CP_E!H43+FC_OTH_HH_E!H43+FC_OTH_AFF_E!H43</f>
        <v>426.6822370340256</v>
      </c>
      <c r="I43" s="8">
        <f>FC_OTH_CP_E!I43+FC_OTH_HH_E!I43+FC_OTH_AFF_E!I43</f>
        <v>485.42750717180741</v>
      </c>
      <c r="J43" s="8">
        <f>FC_OTH_CP_E!J43+FC_OTH_HH_E!J43+FC_OTH_AFF_E!J43</f>
        <v>459.19722015330001</v>
      </c>
      <c r="K43" s="8">
        <f>FC_OTH_CP_E!K43+FC_OTH_HH_E!K43+FC_OTH_AFF_E!K43</f>
        <v>436.34039903999997</v>
      </c>
      <c r="L43" s="8">
        <f>FC_OTH_CP_E!L43+FC_OTH_HH_E!L43+FC_OTH_AFF_E!L43</f>
        <v>416.86185059999997</v>
      </c>
      <c r="M43" s="8">
        <f>FC_OTH_CP_E!M43+FC_OTH_HH_E!M43+FC_OTH_AFF_E!M43</f>
        <v>385.39884239999998</v>
      </c>
      <c r="N43" s="8">
        <f>FC_OTH_CP_E!N43+FC_OTH_HH_E!N43+FC_OTH_AFF_E!N43</f>
        <v>416.86185060000003</v>
      </c>
      <c r="O43" s="8">
        <f>FC_OTH_CP_E!O43+FC_OTH_HH_E!O43+FC_OTH_AFF_E!O43</f>
        <v>384.26031072000012</v>
      </c>
      <c r="P43" s="8">
        <f>FC_OTH_CP_E!P43+FC_OTH_HH_E!P43+FC_OTH_AFF_E!P43</f>
        <v>338.62674456000013</v>
      </c>
      <c r="Q43" s="8">
        <f>FC_OTH_CP_E!Q43+FC_OTH_HH_E!Q43+FC_OTH_AFF_E!Q43</f>
        <v>317.18537603999999</v>
      </c>
      <c r="R43" s="8">
        <f>FC_OTH_CP_E!R43+FC_OTH_HH_E!R43+FC_OTH_AFF_E!R43</f>
        <v>343.66424040000004</v>
      </c>
      <c r="S43" s="8">
        <f>FC_OTH_CP_E!S43+FC_OTH_HH_E!S43+FC_OTH_AFF_E!S43</f>
        <v>333.95497667999985</v>
      </c>
      <c r="T43" s="8">
        <f>FC_OTH_CP_E!T43+FC_OTH_HH_E!T43+FC_OTH_AFF_E!T43</f>
        <v>338.46242039999981</v>
      </c>
      <c r="U43" s="8">
        <f>FC_OTH_CP_E!U43+FC_OTH_HH_E!U43+FC_OTH_AFF_E!U43</f>
        <v>292.38149772000014</v>
      </c>
      <c r="V43" s="8">
        <f>FC_OTH_CP_E!V43+FC_OTH_HH_E!V43+FC_OTH_AFF_E!V43</f>
        <v>337.83126623999988</v>
      </c>
      <c r="W43" s="8">
        <f>FC_OTH_CP_E!W43+FC_OTH_HH_E!W43+FC_OTH_AFF_E!W43</f>
        <v>323.6897851199999</v>
      </c>
      <c r="X43" s="8">
        <f>FC_OTH_CP_E!X43+FC_OTH_HH_E!X43+FC_OTH_AFF_E!X43</f>
        <v>293.58591911999986</v>
      </c>
    </row>
    <row r="44" spans="1:24" ht="11.25" customHeight="1" x14ac:dyDescent="0.2">
      <c r="A44" s="28" t="s">
        <v>74</v>
      </c>
      <c r="B44" s="7" t="s">
        <v>75</v>
      </c>
      <c r="C44" s="8">
        <f>FC_OTH_CP_E!C44+FC_OTH_HH_E!C44+FC_OTH_AFF_E!C44</f>
        <v>0</v>
      </c>
      <c r="D44" s="8">
        <f>FC_OTH_CP_E!D44+FC_OTH_HH_E!D44+FC_OTH_AFF_E!D44</f>
        <v>0</v>
      </c>
      <c r="E44" s="8">
        <f>FC_OTH_CP_E!E44+FC_OTH_HH_E!E44+FC_OTH_AFF_E!E44</f>
        <v>0</v>
      </c>
      <c r="F44" s="8">
        <f>FC_OTH_CP_E!F44+FC_OTH_HH_E!F44+FC_OTH_AFF_E!F44</f>
        <v>0</v>
      </c>
      <c r="G44" s="8">
        <f>FC_OTH_CP_E!G44+FC_OTH_HH_E!G44+FC_OTH_AFF_E!G44</f>
        <v>0</v>
      </c>
      <c r="H44" s="8">
        <f>FC_OTH_CP_E!H44+FC_OTH_HH_E!H44+FC_OTH_AFF_E!H44</f>
        <v>3.1271767200000005</v>
      </c>
      <c r="I44" s="8">
        <f>FC_OTH_CP_E!I44+FC_OTH_HH_E!I44+FC_OTH_AFF_E!I44</f>
        <v>6.2540747999999988</v>
      </c>
      <c r="J44" s="8">
        <f>FC_OTH_CP_E!J44+FC_OTH_HH_E!J44+FC_OTH_AFF_E!J44</f>
        <v>6.2582544000000002</v>
      </c>
      <c r="K44" s="8">
        <f>FC_OTH_CP_E!K44+FC_OTH_HH_E!K44+FC_OTH_AFF_E!K44</f>
        <v>6.2939203200000007</v>
      </c>
      <c r="L44" s="8">
        <f>FC_OTH_CP_E!L44+FC_OTH_HH_E!L44+FC_OTH_AFF_E!L44</f>
        <v>6.3120319199999981</v>
      </c>
      <c r="M44" s="8">
        <f>FC_OTH_CP_E!M44+FC_OTH_HH_E!M44+FC_OTH_AFF_E!M44</f>
        <v>6.2894620800000043</v>
      </c>
      <c r="N44" s="8">
        <f>FC_OTH_CP_E!N44+FC_OTH_HH_E!N44+FC_OTH_AFF_E!N44</f>
        <v>6.3042299999999978</v>
      </c>
      <c r="O44" s="8">
        <f>FC_OTH_CP_E!O44+FC_OTH_HH_E!O44+FC_OTH_AFF_E!O44</f>
        <v>12.625178400000003</v>
      </c>
      <c r="P44" s="8">
        <f>FC_OTH_CP_E!P44+FC_OTH_HH_E!P44+FC_OTH_AFF_E!P44</f>
        <v>12.571679520000004</v>
      </c>
      <c r="Q44" s="8">
        <f>FC_OTH_CP_E!Q44+FC_OTH_HH_E!Q44+FC_OTH_AFF_E!Q44</f>
        <v>9.4467319200000031</v>
      </c>
      <c r="R44" s="8">
        <f>FC_OTH_CP_E!R44+FC_OTH_HH_E!R44+FC_OTH_AFF_E!R44</f>
        <v>9.4899211200000018</v>
      </c>
      <c r="S44" s="8">
        <f>FC_OTH_CP_E!S44+FC_OTH_HH_E!S44+FC_OTH_AFF_E!S44</f>
        <v>12.581710559999998</v>
      </c>
      <c r="T44" s="8">
        <f>FC_OTH_CP_E!T44+FC_OTH_HH_E!T44+FC_OTH_AFF_E!T44</f>
        <v>13.263542640000001</v>
      </c>
      <c r="U44" s="8">
        <f>FC_OTH_CP_E!U44+FC_OTH_HH_E!U44+FC_OTH_AFF_E!U44</f>
        <v>10.022402160000006</v>
      </c>
      <c r="V44" s="8">
        <f>FC_OTH_CP_E!V44+FC_OTH_HH_E!V44+FC_OTH_AFF_E!V44</f>
        <v>11.319471360000003</v>
      </c>
      <c r="W44" s="8">
        <f>FC_OTH_CP_E!W44+FC_OTH_HH_E!W44+FC_OTH_AFF_E!W44</f>
        <v>7.6567485600000067</v>
      </c>
      <c r="X44" s="8">
        <f>FC_OTH_CP_E!X44+FC_OTH_HH_E!X44+FC_OTH_AFF_E!X44</f>
        <v>13.636641599999978</v>
      </c>
    </row>
    <row r="45" spans="1:24" ht="11.25" customHeight="1" x14ac:dyDescent="0.2">
      <c r="A45" s="28" t="s">
        <v>76</v>
      </c>
      <c r="B45" s="7" t="s">
        <v>77</v>
      </c>
      <c r="C45" s="8">
        <f>FC_OTH_CP_E!C45+FC_OTH_HH_E!C45+FC_OTH_AFF_E!C45</f>
        <v>0</v>
      </c>
      <c r="D45" s="8">
        <f>FC_OTH_CP_E!D45+FC_OTH_HH_E!D45+FC_OTH_AFF_E!D45</f>
        <v>0</v>
      </c>
      <c r="E45" s="8">
        <f>FC_OTH_CP_E!E45+FC_OTH_HH_E!E45+FC_OTH_AFF_E!E45</f>
        <v>0</v>
      </c>
      <c r="F45" s="8">
        <f>FC_OTH_CP_E!F45+FC_OTH_HH_E!F45+FC_OTH_AFF_E!F45</f>
        <v>0</v>
      </c>
      <c r="G45" s="8">
        <f>FC_OTH_CP_E!G45+FC_OTH_HH_E!G45+FC_OTH_AFF_E!G45</f>
        <v>0</v>
      </c>
      <c r="H45" s="8">
        <f>FC_OTH_CP_E!H45+FC_OTH_HH_E!H45+FC_OTH_AFF_E!H45</f>
        <v>0</v>
      </c>
      <c r="I45" s="8">
        <f>FC_OTH_CP_E!I45+FC_OTH_HH_E!I45+FC_OTH_AFF_E!I45</f>
        <v>0</v>
      </c>
      <c r="J45" s="8">
        <f>FC_OTH_CP_E!J45+FC_OTH_HH_E!J45+FC_OTH_AFF_E!J45</f>
        <v>0</v>
      </c>
      <c r="K45" s="8">
        <f>FC_OTH_CP_E!K45+FC_OTH_HH_E!K45+FC_OTH_AFF_E!K45</f>
        <v>0</v>
      </c>
      <c r="L45" s="8">
        <f>FC_OTH_CP_E!L45+FC_OTH_HH_E!L45+FC_OTH_AFF_E!L45</f>
        <v>0</v>
      </c>
      <c r="M45" s="8">
        <f>FC_OTH_CP_E!M45+FC_OTH_HH_E!M45+FC_OTH_AFF_E!M45</f>
        <v>0</v>
      </c>
      <c r="N45" s="8">
        <f>FC_OTH_CP_E!N45+FC_OTH_HH_E!N45+FC_OTH_AFF_E!N45</f>
        <v>0</v>
      </c>
      <c r="O45" s="8">
        <f>FC_OTH_CP_E!O45+FC_OTH_HH_E!O45+FC_OTH_AFF_E!O45</f>
        <v>0</v>
      </c>
      <c r="P45" s="8">
        <f>FC_OTH_CP_E!P45+FC_OTH_HH_E!P45+FC_OTH_AFF_E!P45</f>
        <v>0</v>
      </c>
      <c r="Q45" s="8">
        <f>FC_OTH_CP_E!Q45+FC_OTH_HH_E!Q45+FC_OTH_AFF_E!Q45</f>
        <v>0</v>
      </c>
      <c r="R45" s="8">
        <f>FC_OTH_CP_E!R45+FC_OTH_HH_E!R45+FC_OTH_AFF_E!R45</f>
        <v>0</v>
      </c>
      <c r="S45" s="8">
        <f>FC_OTH_CP_E!S45+FC_OTH_HH_E!S45+FC_OTH_AFF_E!S45</f>
        <v>0</v>
      </c>
      <c r="T45" s="8">
        <f>FC_OTH_CP_E!T45+FC_OTH_HH_E!T45+FC_OTH_AFF_E!T45</f>
        <v>0</v>
      </c>
      <c r="U45" s="8">
        <f>FC_OTH_CP_E!U45+FC_OTH_HH_E!U45+FC_OTH_AFF_E!U45</f>
        <v>0</v>
      </c>
      <c r="V45" s="8">
        <f>FC_OTH_CP_E!V45+FC_OTH_HH_E!V45+FC_OTH_AFF_E!V45</f>
        <v>0</v>
      </c>
      <c r="W45" s="8">
        <f>FC_OTH_CP_E!W45+FC_OTH_HH_E!W45+FC_OTH_AFF_E!W45</f>
        <v>0</v>
      </c>
      <c r="X45" s="8">
        <f>FC_OTH_CP_E!X45+FC_OTH_HH_E!X45+FC_OTH_AFF_E!X45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FC_OTH_CP_E!C46+FC_OTH_HH_E!C46+FC_OTH_AFF_E!C46</f>
        <v>0</v>
      </c>
      <c r="D46" s="8">
        <f>FC_OTH_CP_E!D46+FC_OTH_HH_E!D46+FC_OTH_AFF_E!D46</f>
        <v>0</v>
      </c>
      <c r="E46" s="8">
        <f>FC_OTH_CP_E!E46+FC_OTH_HH_E!E46+FC_OTH_AFF_E!E46</f>
        <v>0</v>
      </c>
      <c r="F46" s="8">
        <f>FC_OTH_CP_E!F46+FC_OTH_HH_E!F46+FC_OTH_AFF_E!F46</f>
        <v>0</v>
      </c>
      <c r="G46" s="8">
        <f>FC_OTH_CP_E!G46+FC_OTH_HH_E!G46+FC_OTH_AFF_E!G46</f>
        <v>0</v>
      </c>
      <c r="H46" s="8">
        <f>FC_OTH_CP_E!H46+FC_OTH_HH_E!H46+FC_OTH_AFF_E!H46</f>
        <v>0</v>
      </c>
      <c r="I46" s="8">
        <f>FC_OTH_CP_E!I46+FC_OTH_HH_E!I46+FC_OTH_AFF_E!I46</f>
        <v>0</v>
      </c>
      <c r="J46" s="8">
        <f>FC_OTH_CP_E!J46+FC_OTH_HH_E!J46+FC_OTH_AFF_E!J46</f>
        <v>0</v>
      </c>
      <c r="K46" s="8">
        <f>FC_OTH_CP_E!K46+FC_OTH_HH_E!K46+FC_OTH_AFF_E!K46</f>
        <v>0</v>
      </c>
      <c r="L46" s="8">
        <f>FC_OTH_CP_E!L46+FC_OTH_HH_E!L46+FC_OTH_AFF_E!L46</f>
        <v>0</v>
      </c>
      <c r="M46" s="8">
        <f>FC_OTH_CP_E!M46+FC_OTH_HH_E!M46+FC_OTH_AFF_E!M46</f>
        <v>0</v>
      </c>
      <c r="N46" s="8">
        <f>FC_OTH_CP_E!N46+FC_OTH_HH_E!N46+FC_OTH_AFF_E!N46</f>
        <v>0</v>
      </c>
      <c r="O46" s="8">
        <f>FC_OTH_CP_E!O46+FC_OTH_HH_E!O46+FC_OTH_AFF_E!O46</f>
        <v>0</v>
      </c>
      <c r="P46" s="8">
        <f>FC_OTH_CP_E!P46+FC_OTH_HH_E!P46+FC_OTH_AFF_E!P46</f>
        <v>0</v>
      </c>
      <c r="Q46" s="8">
        <f>FC_OTH_CP_E!Q46+FC_OTH_HH_E!Q46+FC_OTH_AFF_E!Q46</f>
        <v>0</v>
      </c>
      <c r="R46" s="8">
        <f>FC_OTH_CP_E!R46+FC_OTH_HH_E!R46+FC_OTH_AFF_E!R46</f>
        <v>0</v>
      </c>
      <c r="S46" s="8">
        <f>FC_OTH_CP_E!S46+FC_OTH_HH_E!S46+FC_OTH_AFF_E!S46</f>
        <v>0</v>
      </c>
      <c r="T46" s="8">
        <f>FC_OTH_CP_E!T46+FC_OTH_HH_E!T46+FC_OTH_AFF_E!T46</f>
        <v>0</v>
      </c>
      <c r="U46" s="8">
        <f>FC_OTH_CP_E!U46+FC_OTH_HH_E!U46+FC_OTH_AFF_E!U46</f>
        <v>0</v>
      </c>
      <c r="V46" s="8">
        <f>FC_OTH_CP_E!V46+FC_OTH_HH_E!V46+FC_OTH_AFF_E!V46</f>
        <v>0</v>
      </c>
      <c r="W46" s="8">
        <f>FC_OTH_CP_E!W46+FC_OTH_HH_E!W46+FC_OTH_AFF_E!W46</f>
        <v>0</v>
      </c>
      <c r="X46" s="8">
        <f>FC_OTH_CP_E!X46+FC_OTH_HH_E!X46+FC_OTH_AFF_E!X46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FC_OTH_CP_E!C47+FC_OTH_HH_E!C47+FC_OTH_AFF_E!C47</f>
        <v>0</v>
      </c>
      <c r="D47" s="8">
        <f>FC_OTH_CP_E!D47+FC_OTH_HH_E!D47+FC_OTH_AFF_E!D47</f>
        <v>0</v>
      </c>
      <c r="E47" s="8">
        <f>FC_OTH_CP_E!E47+FC_OTH_HH_E!E47+FC_OTH_AFF_E!E47</f>
        <v>0</v>
      </c>
      <c r="F47" s="8">
        <f>FC_OTH_CP_E!F47+FC_OTH_HH_E!F47+FC_OTH_AFF_E!F47</f>
        <v>0</v>
      </c>
      <c r="G47" s="8">
        <f>FC_OTH_CP_E!G47+FC_OTH_HH_E!G47+FC_OTH_AFF_E!G47</f>
        <v>0</v>
      </c>
      <c r="H47" s="8">
        <f>FC_OTH_CP_E!H47+FC_OTH_HH_E!H47+FC_OTH_AFF_E!H47</f>
        <v>0</v>
      </c>
      <c r="I47" s="8">
        <f>FC_OTH_CP_E!I47+FC_OTH_HH_E!I47+FC_OTH_AFF_E!I47</f>
        <v>0</v>
      </c>
      <c r="J47" s="8">
        <f>FC_OTH_CP_E!J47+FC_OTH_HH_E!J47+FC_OTH_AFF_E!J47</f>
        <v>0</v>
      </c>
      <c r="K47" s="8">
        <f>FC_OTH_CP_E!K47+FC_OTH_HH_E!K47+FC_OTH_AFF_E!K47</f>
        <v>0</v>
      </c>
      <c r="L47" s="8">
        <f>FC_OTH_CP_E!L47+FC_OTH_HH_E!L47+FC_OTH_AFF_E!L47</f>
        <v>0</v>
      </c>
      <c r="M47" s="8">
        <f>FC_OTH_CP_E!M47+FC_OTH_HH_E!M47+FC_OTH_AFF_E!M47</f>
        <v>0</v>
      </c>
      <c r="N47" s="8">
        <f>FC_OTH_CP_E!N47+FC_OTH_HH_E!N47+FC_OTH_AFF_E!N47</f>
        <v>0</v>
      </c>
      <c r="O47" s="8">
        <f>FC_OTH_CP_E!O47+FC_OTH_HH_E!O47+FC_OTH_AFF_E!O47</f>
        <v>0</v>
      </c>
      <c r="P47" s="8">
        <f>FC_OTH_CP_E!P47+FC_OTH_HH_E!P47+FC_OTH_AFF_E!P47</f>
        <v>0</v>
      </c>
      <c r="Q47" s="8">
        <f>FC_OTH_CP_E!Q47+FC_OTH_HH_E!Q47+FC_OTH_AFF_E!Q47</f>
        <v>0</v>
      </c>
      <c r="R47" s="8">
        <f>FC_OTH_CP_E!R47+FC_OTH_HH_E!R47+FC_OTH_AFF_E!R47</f>
        <v>0</v>
      </c>
      <c r="S47" s="8">
        <f>FC_OTH_CP_E!S47+FC_OTH_HH_E!S47+FC_OTH_AFF_E!S47</f>
        <v>0</v>
      </c>
      <c r="T47" s="8">
        <f>FC_OTH_CP_E!T47+FC_OTH_HH_E!T47+FC_OTH_AFF_E!T47</f>
        <v>0</v>
      </c>
      <c r="U47" s="8">
        <f>FC_OTH_CP_E!U47+FC_OTH_HH_E!U47+FC_OTH_AFF_E!U47</f>
        <v>0</v>
      </c>
      <c r="V47" s="8">
        <f>FC_OTH_CP_E!V47+FC_OTH_HH_E!V47+FC_OTH_AFF_E!V47</f>
        <v>0</v>
      </c>
      <c r="W47" s="8">
        <f>FC_OTH_CP_E!W47+FC_OTH_HH_E!W47+FC_OTH_AFF_E!W47</f>
        <v>0</v>
      </c>
      <c r="X47" s="8">
        <f>FC_OTH_CP_E!X47+FC_OTH_HH_E!X47+FC_OTH_AFF_E!X47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FC_OTH_CP_E!C48+FC_OTH_HH_E!C48+FC_OTH_AFF_E!C48</f>
        <v>0</v>
      </c>
      <c r="D48" s="8">
        <f>FC_OTH_CP_E!D48+FC_OTH_HH_E!D48+FC_OTH_AFF_E!D48</f>
        <v>0</v>
      </c>
      <c r="E48" s="8">
        <f>FC_OTH_CP_E!E48+FC_OTH_HH_E!E48+FC_OTH_AFF_E!E48</f>
        <v>0</v>
      </c>
      <c r="F48" s="8">
        <f>FC_OTH_CP_E!F48+FC_OTH_HH_E!F48+FC_OTH_AFF_E!F48</f>
        <v>0</v>
      </c>
      <c r="G48" s="8">
        <f>FC_OTH_CP_E!G48+FC_OTH_HH_E!G48+FC_OTH_AFF_E!G48</f>
        <v>0</v>
      </c>
      <c r="H48" s="8">
        <f>FC_OTH_CP_E!H48+FC_OTH_HH_E!H48+FC_OTH_AFF_E!H48</f>
        <v>0</v>
      </c>
      <c r="I48" s="8">
        <f>FC_OTH_CP_E!I48+FC_OTH_HH_E!I48+FC_OTH_AFF_E!I48</f>
        <v>0</v>
      </c>
      <c r="J48" s="8">
        <f>FC_OTH_CP_E!J48+FC_OTH_HH_E!J48+FC_OTH_AFF_E!J48</f>
        <v>0</v>
      </c>
      <c r="K48" s="8">
        <f>FC_OTH_CP_E!K48+FC_OTH_HH_E!K48+FC_OTH_AFF_E!K48</f>
        <v>0</v>
      </c>
      <c r="L48" s="8">
        <f>FC_OTH_CP_E!L48+FC_OTH_HH_E!L48+FC_OTH_AFF_E!L48</f>
        <v>0</v>
      </c>
      <c r="M48" s="8">
        <f>FC_OTH_CP_E!M48+FC_OTH_HH_E!M48+FC_OTH_AFF_E!M48</f>
        <v>0</v>
      </c>
      <c r="N48" s="8">
        <f>FC_OTH_CP_E!N48+FC_OTH_HH_E!N48+FC_OTH_AFF_E!N48</f>
        <v>0</v>
      </c>
      <c r="O48" s="8">
        <f>FC_OTH_CP_E!O48+FC_OTH_HH_E!O48+FC_OTH_AFF_E!O48</f>
        <v>0</v>
      </c>
      <c r="P48" s="8">
        <f>FC_OTH_CP_E!P48+FC_OTH_HH_E!P48+FC_OTH_AFF_E!P48</f>
        <v>0</v>
      </c>
      <c r="Q48" s="8">
        <f>FC_OTH_CP_E!Q48+FC_OTH_HH_E!Q48+FC_OTH_AFF_E!Q48</f>
        <v>0</v>
      </c>
      <c r="R48" s="8">
        <f>FC_OTH_CP_E!R48+FC_OTH_HH_E!R48+FC_OTH_AFF_E!R48</f>
        <v>0</v>
      </c>
      <c r="S48" s="8">
        <f>FC_OTH_CP_E!S48+FC_OTH_HH_E!S48+FC_OTH_AFF_E!S48</f>
        <v>0</v>
      </c>
      <c r="T48" s="8">
        <f>FC_OTH_CP_E!T48+FC_OTH_HH_E!T48+FC_OTH_AFF_E!T48</f>
        <v>0</v>
      </c>
      <c r="U48" s="8">
        <f>FC_OTH_CP_E!U48+FC_OTH_HH_E!U48+FC_OTH_AFF_E!U48</f>
        <v>0</v>
      </c>
      <c r="V48" s="8">
        <f>FC_OTH_CP_E!V48+FC_OTH_HH_E!V48+FC_OTH_AFF_E!V48</f>
        <v>0</v>
      </c>
      <c r="W48" s="8">
        <f>FC_OTH_CP_E!W48+FC_OTH_HH_E!W48+FC_OTH_AFF_E!W48</f>
        <v>0</v>
      </c>
      <c r="X48" s="8">
        <f>FC_OTH_CP_E!X48+FC_OTH_HH_E!X48+FC_OTH_AFF_E!X48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FC_OTH_CP_E!C49+FC_OTH_HH_E!C49+FC_OTH_AFF_E!C49</f>
        <v>0</v>
      </c>
      <c r="D49" s="8">
        <f>FC_OTH_CP_E!D49+FC_OTH_HH_E!D49+FC_OTH_AFF_E!D49</f>
        <v>0</v>
      </c>
      <c r="E49" s="8">
        <f>FC_OTH_CP_E!E49+FC_OTH_HH_E!E49+FC_OTH_AFF_E!E49</f>
        <v>0</v>
      </c>
      <c r="F49" s="8">
        <f>FC_OTH_CP_E!F49+FC_OTH_HH_E!F49+FC_OTH_AFF_E!F49</f>
        <v>0</v>
      </c>
      <c r="G49" s="8">
        <f>FC_OTH_CP_E!G49+FC_OTH_HH_E!G49+FC_OTH_AFF_E!G49</f>
        <v>0</v>
      </c>
      <c r="H49" s="8">
        <f>FC_OTH_CP_E!H49+FC_OTH_HH_E!H49+FC_OTH_AFF_E!H49</f>
        <v>0</v>
      </c>
      <c r="I49" s="8">
        <f>FC_OTH_CP_E!I49+FC_OTH_HH_E!I49+FC_OTH_AFF_E!I49</f>
        <v>0</v>
      </c>
      <c r="J49" s="8">
        <f>FC_OTH_CP_E!J49+FC_OTH_HH_E!J49+FC_OTH_AFF_E!J49</f>
        <v>0</v>
      </c>
      <c r="K49" s="8">
        <f>FC_OTH_CP_E!K49+FC_OTH_HH_E!K49+FC_OTH_AFF_E!K49</f>
        <v>0</v>
      </c>
      <c r="L49" s="8">
        <f>FC_OTH_CP_E!L49+FC_OTH_HH_E!L49+FC_OTH_AFF_E!L49</f>
        <v>0</v>
      </c>
      <c r="M49" s="8">
        <f>FC_OTH_CP_E!M49+FC_OTH_HH_E!M49+FC_OTH_AFF_E!M49</f>
        <v>0</v>
      </c>
      <c r="N49" s="8">
        <f>FC_OTH_CP_E!N49+FC_OTH_HH_E!N49+FC_OTH_AFF_E!N49</f>
        <v>0</v>
      </c>
      <c r="O49" s="8">
        <f>FC_OTH_CP_E!O49+FC_OTH_HH_E!O49+FC_OTH_AFF_E!O49</f>
        <v>0</v>
      </c>
      <c r="P49" s="8">
        <f>FC_OTH_CP_E!P49+FC_OTH_HH_E!P49+FC_OTH_AFF_E!P49</f>
        <v>0</v>
      </c>
      <c r="Q49" s="8">
        <f>FC_OTH_CP_E!Q49+FC_OTH_HH_E!Q49+FC_OTH_AFF_E!Q49</f>
        <v>0</v>
      </c>
      <c r="R49" s="8">
        <f>FC_OTH_CP_E!R49+FC_OTH_HH_E!R49+FC_OTH_AFF_E!R49</f>
        <v>0</v>
      </c>
      <c r="S49" s="8">
        <f>FC_OTH_CP_E!S49+FC_OTH_HH_E!S49+FC_OTH_AFF_E!S49</f>
        <v>0</v>
      </c>
      <c r="T49" s="8">
        <f>FC_OTH_CP_E!T49+FC_OTH_HH_E!T49+FC_OTH_AFF_E!T49</f>
        <v>0</v>
      </c>
      <c r="U49" s="8">
        <f>FC_OTH_CP_E!U49+FC_OTH_HH_E!U49+FC_OTH_AFF_E!U49</f>
        <v>0</v>
      </c>
      <c r="V49" s="8">
        <f>FC_OTH_CP_E!V49+FC_OTH_HH_E!V49+FC_OTH_AFF_E!V49</f>
        <v>0</v>
      </c>
      <c r="W49" s="8">
        <f>FC_OTH_CP_E!W49+FC_OTH_HH_E!W49+FC_OTH_AFF_E!W49</f>
        <v>0</v>
      </c>
      <c r="X49" s="8">
        <f>FC_OTH_CP_E!X49+FC_OTH_HH_E!X49+FC_OTH_AFF_E!X49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FC_OTH_CP_E!C50+FC_OTH_HH_E!C50+FC_OTH_AFF_E!C50</f>
        <v>0</v>
      </c>
      <c r="D50" s="8">
        <f>FC_OTH_CP_E!D50+FC_OTH_HH_E!D50+FC_OTH_AFF_E!D50</f>
        <v>0</v>
      </c>
      <c r="E50" s="8">
        <f>FC_OTH_CP_E!E50+FC_OTH_HH_E!E50+FC_OTH_AFF_E!E50</f>
        <v>0</v>
      </c>
      <c r="F50" s="8">
        <f>FC_OTH_CP_E!F50+FC_OTH_HH_E!F50+FC_OTH_AFF_E!F50</f>
        <v>0</v>
      </c>
      <c r="G50" s="8">
        <f>FC_OTH_CP_E!G50+FC_OTH_HH_E!G50+FC_OTH_AFF_E!G50</f>
        <v>0</v>
      </c>
      <c r="H50" s="8">
        <f>FC_OTH_CP_E!H50+FC_OTH_HH_E!H50+FC_OTH_AFF_E!H50</f>
        <v>0</v>
      </c>
      <c r="I50" s="8">
        <f>FC_OTH_CP_E!I50+FC_OTH_HH_E!I50+FC_OTH_AFF_E!I50</f>
        <v>0</v>
      </c>
      <c r="J50" s="8">
        <f>FC_OTH_CP_E!J50+FC_OTH_HH_E!J50+FC_OTH_AFF_E!J50</f>
        <v>0</v>
      </c>
      <c r="K50" s="8">
        <f>FC_OTH_CP_E!K50+FC_OTH_HH_E!K50+FC_OTH_AFF_E!K50</f>
        <v>0</v>
      </c>
      <c r="L50" s="8">
        <f>FC_OTH_CP_E!L50+FC_OTH_HH_E!L50+FC_OTH_AFF_E!L50</f>
        <v>0</v>
      </c>
      <c r="M50" s="8">
        <f>FC_OTH_CP_E!M50+FC_OTH_HH_E!M50+FC_OTH_AFF_E!M50</f>
        <v>0</v>
      </c>
      <c r="N50" s="8">
        <f>FC_OTH_CP_E!N50+FC_OTH_HH_E!N50+FC_OTH_AFF_E!N50</f>
        <v>0</v>
      </c>
      <c r="O50" s="8">
        <f>FC_OTH_CP_E!O50+FC_OTH_HH_E!O50+FC_OTH_AFF_E!O50</f>
        <v>0</v>
      </c>
      <c r="P50" s="8">
        <f>FC_OTH_CP_E!P50+FC_OTH_HH_E!P50+FC_OTH_AFF_E!P50</f>
        <v>0</v>
      </c>
      <c r="Q50" s="8">
        <f>FC_OTH_CP_E!Q50+FC_OTH_HH_E!Q50+FC_OTH_AFF_E!Q50</f>
        <v>0</v>
      </c>
      <c r="R50" s="8">
        <f>FC_OTH_CP_E!R50+FC_OTH_HH_E!R50+FC_OTH_AFF_E!R50</f>
        <v>0</v>
      </c>
      <c r="S50" s="8">
        <f>FC_OTH_CP_E!S50+FC_OTH_HH_E!S50+FC_OTH_AFF_E!S50</f>
        <v>0</v>
      </c>
      <c r="T50" s="8">
        <f>FC_OTH_CP_E!T50+FC_OTH_HH_E!T50+FC_OTH_AFF_E!T50</f>
        <v>0</v>
      </c>
      <c r="U50" s="8">
        <f>FC_OTH_CP_E!U50+FC_OTH_HH_E!U50+FC_OTH_AFF_E!U50</f>
        <v>0</v>
      </c>
      <c r="V50" s="8">
        <f>FC_OTH_CP_E!V50+FC_OTH_HH_E!V50+FC_OTH_AFF_E!V50</f>
        <v>0</v>
      </c>
      <c r="W50" s="8">
        <f>FC_OTH_CP_E!W50+FC_OTH_HH_E!W50+FC_OTH_AFF_E!W50</f>
        <v>0</v>
      </c>
      <c r="X50" s="8">
        <f>FC_OTH_CP_E!X50+FC_OTH_HH_E!X50+FC_OTH_AFF_E!X50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FC_OTH_CP_E!C51+FC_OTH_HH_E!C51+FC_OTH_AFF_E!C51</f>
        <v>0</v>
      </c>
      <c r="D51" s="27">
        <f>FC_OTH_CP_E!D51+FC_OTH_HH_E!D51+FC_OTH_AFF_E!D51</f>
        <v>0</v>
      </c>
      <c r="E51" s="27">
        <f>FC_OTH_CP_E!E51+FC_OTH_HH_E!E51+FC_OTH_AFF_E!E51</f>
        <v>0</v>
      </c>
      <c r="F51" s="27">
        <f>FC_OTH_CP_E!F51+FC_OTH_HH_E!F51+FC_OTH_AFF_E!F51</f>
        <v>0</v>
      </c>
      <c r="G51" s="27">
        <f>FC_OTH_CP_E!G51+FC_OTH_HH_E!G51+FC_OTH_AFF_E!G51</f>
        <v>0</v>
      </c>
      <c r="H51" s="27">
        <f>FC_OTH_CP_E!H51+FC_OTH_HH_E!H51+FC_OTH_AFF_E!H51</f>
        <v>0</v>
      </c>
      <c r="I51" s="27">
        <f>FC_OTH_CP_E!I51+FC_OTH_HH_E!I51+FC_OTH_AFF_E!I51</f>
        <v>0</v>
      </c>
      <c r="J51" s="27">
        <f>FC_OTH_CP_E!J51+FC_OTH_HH_E!J51+FC_OTH_AFF_E!J51</f>
        <v>0</v>
      </c>
      <c r="K51" s="27">
        <f>FC_OTH_CP_E!K51+FC_OTH_HH_E!K51+FC_OTH_AFF_E!K51</f>
        <v>0</v>
      </c>
      <c r="L51" s="27">
        <f>FC_OTH_CP_E!L51+FC_OTH_HH_E!L51+FC_OTH_AFF_E!L51</f>
        <v>0</v>
      </c>
      <c r="M51" s="27">
        <f>FC_OTH_CP_E!M51+FC_OTH_HH_E!M51+FC_OTH_AFF_E!M51</f>
        <v>0</v>
      </c>
      <c r="N51" s="27">
        <f>FC_OTH_CP_E!N51+FC_OTH_HH_E!N51+FC_OTH_AFF_E!N51</f>
        <v>0</v>
      </c>
      <c r="O51" s="27">
        <f>FC_OTH_CP_E!O51+FC_OTH_HH_E!O51+FC_OTH_AFF_E!O51</f>
        <v>0</v>
      </c>
      <c r="P51" s="27">
        <f>FC_OTH_CP_E!P51+FC_OTH_HH_E!P51+FC_OTH_AFF_E!P51</f>
        <v>0</v>
      </c>
      <c r="Q51" s="27">
        <f>FC_OTH_CP_E!Q51+FC_OTH_HH_E!Q51+FC_OTH_AFF_E!Q51</f>
        <v>0</v>
      </c>
      <c r="R51" s="27">
        <f>FC_OTH_CP_E!R51+FC_OTH_HH_E!R51+FC_OTH_AFF_E!R51</f>
        <v>0</v>
      </c>
      <c r="S51" s="27">
        <f>FC_OTH_CP_E!S51+FC_OTH_HH_E!S51+FC_OTH_AFF_E!S51</f>
        <v>0</v>
      </c>
      <c r="T51" s="27">
        <f>FC_OTH_CP_E!T51+FC_OTH_HH_E!T51+FC_OTH_AFF_E!T51</f>
        <v>0</v>
      </c>
      <c r="U51" s="27">
        <f>FC_OTH_CP_E!U51+FC_OTH_HH_E!U51+FC_OTH_AFF_E!U51</f>
        <v>0</v>
      </c>
      <c r="V51" s="27">
        <f>FC_OTH_CP_E!V51+FC_OTH_HH_E!V51+FC_OTH_AFF_E!V51</f>
        <v>0</v>
      </c>
      <c r="W51" s="27">
        <f>FC_OTH_CP_E!W51+FC_OTH_HH_E!W51+FC_OTH_AFF_E!W51</f>
        <v>0</v>
      </c>
      <c r="X51" s="27">
        <f>FC_OTH_CP_E!X51+FC_OTH_HH_E!X51+FC_OTH_AFF_E!X51</f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28">SUM(C53:C54)</f>
        <v>0</v>
      </c>
      <c r="D52" s="27">
        <f t="shared" ref="D52:W52" si="29">SUM(D53:D54)</f>
        <v>0</v>
      </c>
      <c r="E52" s="27">
        <f t="shared" si="29"/>
        <v>0</v>
      </c>
      <c r="F52" s="27">
        <f t="shared" si="29"/>
        <v>0</v>
      </c>
      <c r="G52" s="27">
        <f t="shared" si="29"/>
        <v>0</v>
      </c>
      <c r="H52" s="27">
        <f t="shared" si="29"/>
        <v>0</v>
      </c>
      <c r="I52" s="27">
        <f t="shared" si="29"/>
        <v>0</v>
      </c>
      <c r="J52" s="27">
        <f t="shared" si="29"/>
        <v>0</v>
      </c>
      <c r="K52" s="27">
        <f t="shared" si="29"/>
        <v>0</v>
      </c>
      <c r="L52" s="27">
        <f t="shared" si="29"/>
        <v>0</v>
      </c>
      <c r="M52" s="27">
        <f t="shared" si="29"/>
        <v>0</v>
      </c>
      <c r="N52" s="27">
        <f t="shared" si="29"/>
        <v>0</v>
      </c>
      <c r="O52" s="27">
        <f t="shared" si="29"/>
        <v>0</v>
      </c>
      <c r="P52" s="27">
        <f t="shared" si="29"/>
        <v>0</v>
      </c>
      <c r="Q52" s="27">
        <f t="shared" si="29"/>
        <v>0</v>
      </c>
      <c r="R52" s="27">
        <f t="shared" si="29"/>
        <v>0</v>
      </c>
      <c r="S52" s="27">
        <f t="shared" si="29"/>
        <v>0</v>
      </c>
      <c r="T52" s="27">
        <f t="shared" si="29"/>
        <v>0</v>
      </c>
      <c r="U52" s="27">
        <f t="shared" si="29"/>
        <v>0</v>
      </c>
      <c r="V52" s="27">
        <f t="shared" si="29"/>
        <v>0</v>
      </c>
      <c r="W52" s="27">
        <f t="shared" si="29"/>
        <v>0</v>
      </c>
      <c r="X52" s="27">
        <f t="shared" ref="X52" si="30">SUM(X53:X54)</f>
        <v>0</v>
      </c>
    </row>
    <row r="53" spans="1:24" ht="11.25" customHeight="1" x14ac:dyDescent="0.2">
      <c r="A53" s="29" t="s">
        <v>116</v>
      </c>
      <c r="B53" s="7" t="s">
        <v>117</v>
      </c>
      <c r="C53" s="8">
        <f>FC_OTH_CP_E!C53+FC_OTH_HH_E!C53+FC_OTH_AFF_E!C53</f>
        <v>0</v>
      </c>
      <c r="D53" s="8">
        <f>FC_OTH_CP_E!D53+FC_OTH_HH_E!D53+FC_OTH_AFF_E!D53</f>
        <v>0</v>
      </c>
      <c r="E53" s="8">
        <f>FC_OTH_CP_E!E53+FC_OTH_HH_E!E53+FC_OTH_AFF_E!E53</f>
        <v>0</v>
      </c>
      <c r="F53" s="8">
        <f>FC_OTH_CP_E!F53+FC_OTH_HH_E!F53+FC_OTH_AFF_E!F53</f>
        <v>0</v>
      </c>
      <c r="G53" s="8">
        <f>FC_OTH_CP_E!G53+FC_OTH_HH_E!G53+FC_OTH_AFF_E!G53</f>
        <v>0</v>
      </c>
      <c r="H53" s="8">
        <f>FC_OTH_CP_E!H53+FC_OTH_HH_E!H53+FC_OTH_AFF_E!H53</f>
        <v>0</v>
      </c>
      <c r="I53" s="8">
        <f>FC_OTH_CP_E!I53+FC_OTH_HH_E!I53+FC_OTH_AFF_E!I53</f>
        <v>0</v>
      </c>
      <c r="J53" s="8">
        <f>FC_OTH_CP_E!J53+FC_OTH_HH_E!J53+FC_OTH_AFF_E!J53</f>
        <v>0</v>
      </c>
      <c r="K53" s="8">
        <f>FC_OTH_CP_E!K53+FC_OTH_HH_E!K53+FC_OTH_AFF_E!K53</f>
        <v>0</v>
      </c>
      <c r="L53" s="8">
        <f>FC_OTH_CP_E!L53+FC_OTH_HH_E!L53+FC_OTH_AFF_E!L53</f>
        <v>0</v>
      </c>
      <c r="M53" s="8">
        <f>FC_OTH_CP_E!M53+FC_OTH_HH_E!M53+FC_OTH_AFF_E!M53</f>
        <v>0</v>
      </c>
      <c r="N53" s="8">
        <f>FC_OTH_CP_E!N53+FC_OTH_HH_E!N53+FC_OTH_AFF_E!N53</f>
        <v>0</v>
      </c>
      <c r="O53" s="8">
        <f>FC_OTH_CP_E!O53+FC_OTH_HH_E!O53+FC_OTH_AFF_E!O53</f>
        <v>0</v>
      </c>
      <c r="P53" s="8">
        <f>FC_OTH_CP_E!P53+FC_OTH_HH_E!P53+FC_OTH_AFF_E!P53</f>
        <v>0</v>
      </c>
      <c r="Q53" s="8">
        <f>FC_OTH_CP_E!Q53+FC_OTH_HH_E!Q53+FC_OTH_AFF_E!Q53</f>
        <v>0</v>
      </c>
      <c r="R53" s="8">
        <f>FC_OTH_CP_E!R53+FC_OTH_HH_E!R53+FC_OTH_AFF_E!R53</f>
        <v>0</v>
      </c>
      <c r="S53" s="8">
        <f>FC_OTH_CP_E!S53+FC_OTH_HH_E!S53+FC_OTH_AFF_E!S53</f>
        <v>0</v>
      </c>
      <c r="T53" s="8">
        <f>FC_OTH_CP_E!T53+FC_OTH_HH_E!T53+FC_OTH_AFF_E!T53</f>
        <v>0</v>
      </c>
      <c r="U53" s="8">
        <f>FC_OTH_CP_E!U53+FC_OTH_HH_E!U53+FC_OTH_AFF_E!U53</f>
        <v>0</v>
      </c>
      <c r="V53" s="8">
        <f>FC_OTH_CP_E!V53+FC_OTH_HH_E!V53+FC_OTH_AFF_E!V53</f>
        <v>0</v>
      </c>
      <c r="W53" s="8">
        <f>FC_OTH_CP_E!W53+FC_OTH_HH_E!W53+FC_OTH_AFF_E!W53</f>
        <v>0</v>
      </c>
      <c r="X53" s="8">
        <f>FC_OTH_CP_E!X53+FC_OTH_HH_E!X53+FC_OTH_AFF_E!X53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FC_OTH_CP_E!C54+FC_OTH_HH_E!C54+FC_OTH_AFF_E!C54</f>
        <v>0</v>
      </c>
      <c r="D54" s="45">
        <f>FC_OTH_CP_E!D54+FC_OTH_HH_E!D54+FC_OTH_AFF_E!D54</f>
        <v>0</v>
      </c>
      <c r="E54" s="45">
        <f>FC_OTH_CP_E!E54+FC_OTH_HH_E!E54+FC_OTH_AFF_E!E54</f>
        <v>0</v>
      </c>
      <c r="F54" s="45">
        <f>FC_OTH_CP_E!F54+FC_OTH_HH_E!F54+FC_OTH_AFF_E!F54</f>
        <v>0</v>
      </c>
      <c r="G54" s="45">
        <f>FC_OTH_CP_E!G54+FC_OTH_HH_E!G54+FC_OTH_AFF_E!G54</f>
        <v>0</v>
      </c>
      <c r="H54" s="45">
        <f>FC_OTH_CP_E!H54+FC_OTH_HH_E!H54+FC_OTH_AFF_E!H54</f>
        <v>0</v>
      </c>
      <c r="I54" s="45">
        <f>FC_OTH_CP_E!I54+FC_OTH_HH_E!I54+FC_OTH_AFF_E!I54</f>
        <v>0</v>
      </c>
      <c r="J54" s="45">
        <f>FC_OTH_CP_E!J54+FC_OTH_HH_E!J54+FC_OTH_AFF_E!J54</f>
        <v>0</v>
      </c>
      <c r="K54" s="45">
        <f>FC_OTH_CP_E!K54+FC_OTH_HH_E!K54+FC_OTH_AFF_E!K54</f>
        <v>0</v>
      </c>
      <c r="L54" s="45">
        <f>FC_OTH_CP_E!L54+FC_OTH_HH_E!L54+FC_OTH_AFF_E!L54</f>
        <v>0</v>
      </c>
      <c r="M54" s="45">
        <f>FC_OTH_CP_E!M54+FC_OTH_HH_E!M54+FC_OTH_AFF_E!M54</f>
        <v>0</v>
      </c>
      <c r="N54" s="45">
        <f>FC_OTH_CP_E!N54+FC_OTH_HH_E!N54+FC_OTH_AFF_E!N54</f>
        <v>0</v>
      </c>
      <c r="O54" s="45">
        <f>FC_OTH_CP_E!O54+FC_OTH_HH_E!O54+FC_OTH_AFF_E!O54</f>
        <v>0</v>
      </c>
      <c r="P54" s="45">
        <f>FC_OTH_CP_E!P54+FC_OTH_HH_E!P54+FC_OTH_AFF_E!P54</f>
        <v>0</v>
      </c>
      <c r="Q54" s="45">
        <f>FC_OTH_CP_E!Q54+FC_OTH_HH_E!Q54+FC_OTH_AFF_E!Q54</f>
        <v>0</v>
      </c>
      <c r="R54" s="45">
        <f>FC_OTH_CP_E!R54+FC_OTH_HH_E!R54+FC_OTH_AFF_E!R54</f>
        <v>0</v>
      </c>
      <c r="S54" s="45">
        <f>FC_OTH_CP_E!S54+FC_OTH_HH_E!S54+FC_OTH_AFF_E!S54</f>
        <v>0</v>
      </c>
      <c r="T54" s="45">
        <f>FC_OTH_CP_E!T54+FC_OTH_HH_E!T54+FC_OTH_AFF_E!T54</f>
        <v>0</v>
      </c>
      <c r="U54" s="45">
        <f>FC_OTH_CP_E!U54+FC_OTH_HH_E!U54+FC_OTH_AFF_E!U54</f>
        <v>0</v>
      </c>
      <c r="V54" s="45">
        <f>FC_OTH_CP_E!V54+FC_OTH_HH_E!V54+FC_OTH_AFF_E!V54</f>
        <v>0</v>
      </c>
      <c r="W54" s="45">
        <f>FC_OTH_CP_E!W54+FC_OTH_HH_E!W54+FC_OTH_AFF_E!W54</f>
        <v>0</v>
      </c>
      <c r="X54" s="45">
        <f>FC_OTH_CP_E!X54+FC_OTH_HH_E!X54+FC_OTH_AFF_E!X54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31">SUM(C62:C72)</f>
        <v>25.256044800000005</v>
      </c>
      <c r="D61" s="49">
        <f t="shared" si="31"/>
        <v>25.479820799999999</v>
      </c>
      <c r="E61" s="49">
        <f t="shared" si="31"/>
        <v>31.416134400000001</v>
      </c>
      <c r="F61" s="49">
        <f t="shared" si="31"/>
        <v>30.631910399999995</v>
      </c>
      <c r="G61" s="49">
        <f t="shared" si="31"/>
        <v>34.428441600000006</v>
      </c>
      <c r="H61" s="49">
        <f t="shared" si="31"/>
        <v>40.992134399999976</v>
      </c>
      <c r="I61" s="49">
        <f t="shared" si="31"/>
        <v>43.344403200000002</v>
      </c>
      <c r="J61" s="49">
        <f t="shared" si="31"/>
        <v>57.38046551999998</v>
      </c>
      <c r="K61" s="49">
        <f t="shared" si="31"/>
        <v>77.548665599999964</v>
      </c>
      <c r="L61" s="49">
        <f t="shared" si="31"/>
        <v>96.753842640000016</v>
      </c>
      <c r="M61" s="49">
        <f t="shared" si="31"/>
        <v>71.239024080000007</v>
      </c>
      <c r="N61" s="49">
        <f t="shared" si="31"/>
        <v>85.023802080000067</v>
      </c>
      <c r="O61" s="49">
        <f t="shared" si="31"/>
        <v>95.084403119999962</v>
      </c>
      <c r="P61" s="49">
        <f t="shared" si="31"/>
        <v>86.927712479999954</v>
      </c>
      <c r="Q61" s="49">
        <f t="shared" si="31"/>
        <v>75.716827199999969</v>
      </c>
      <c r="R61" s="49">
        <f t="shared" si="31"/>
        <v>111.47637815999997</v>
      </c>
      <c r="S61" s="49">
        <f t="shared" si="31"/>
        <v>116.92216295999998</v>
      </c>
      <c r="T61" s="49">
        <f t="shared" si="31"/>
        <v>141.22464120000001</v>
      </c>
      <c r="U61" s="49">
        <f t="shared" si="31"/>
        <v>136.86126552000002</v>
      </c>
      <c r="V61" s="49">
        <f t="shared" si="31"/>
        <v>143.91959904000004</v>
      </c>
      <c r="W61" s="49">
        <f t="shared" si="31"/>
        <v>148.15264536000001</v>
      </c>
      <c r="X61" s="49">
        <f t="shared" si="31"/>
        <v>140.20117631999989</v>
      </c>
    </row>
    <row r="62" spans="1:24" ht="11.25" customHeight="1" x14ac:dyDescent="0.2">
      <c r="A62" s="50" t="s">
        <v>92</v>
      </c>
      <c r="B62" s="51" t="s">
        <v>93</v>
      </c>
      <c r="C62" s="52">
        <f>FC_OTH_CP_E!C62+FC_OTH_HH_E!C62+FC_OTH_AFF_E!C62</f>
        <v>8.7361344000000027</v>
      </c>
      <c r="D62" s="52">
        <f>FC_OTH_CP_E!D62+FC_OTH_HH_E!D62+FC_OTH_AFF_E!D62</f>
        <v>8.9599103999999983</v>
      </c>
      <c r="E62" s="52">
        <f>FC_OTH_CP_E!E62+FC_OTH_HH_E!E62+FC_OTH_AFF_E!E62</f>
        <v>8.2881791999999983</v>
      </c>
      <c r="F62" s="52">
        <f>FC_OTH_CP_E!F62+FC_OTH_HH_E!F62+FC_OTH_AFF_E!F62</f>
        <v>7.5039552</v>
      </c>
      <c r="G62" s="52">
        <f>FC_OTH_CP_E!G62+FC_OTH_HH_E!G62+FC_OTH_AFF_E!G62</f>
        <v>6.8318208000000036</v>
      </c>
      <c r="H62" s="52">
        <f>FC_OTH_CP_E!H62+FC_OTH_HH_E!H62+FC_OTH_AFF_E!H62</f>
        <v>6.4959551999999947</v>
      </c>
      <c r="I62" s="52">
        <f>FC_OTH_CP_E!I62+FC_OTH_HH_E!I62+FC_OTH_AFF_E!I62</f>
        <v>8.8482240000000001</v>
      </c>
      <c r="J62" s="52">
        <f>FC_OTH_CP_E!J62+FC_OTH_HH_E!J62+FC_OTH_AFF_E!J62</f>
        <v>12.208089599999996</v>
      </c>
      <c r="K62" s="52">
        <f>FC_OTH_CP_E!K62+FC_OTH_HH_E!K62+FC_OTH_AFF_E!K62</f>
        <v>32.703955199999982</v>
      </c>
      <c r="L62" s="52">
        <f>FC_OTH_CP_E!L62+FC_OTH_HH_E!L62+FC_OTH_AFF_E!L62</f>
        <v>57.679775999999997</v>
      </c>
      <c r="M62" s="52">
        <f>FC_OTH_CP_E!M62+FC_OTH_HH_E!M62+FC_OTH_AFF_E!M62</f>
        <v>30.800044800000006</v>
      </c>
      <c r="N62" s="52">
        <f>FC_OTH_CP_E!N62+FC_OTH_HH_E!N62+FC_OTH_AFF_E!N62</f>
        <v>39.424089600000023</v>
      </c>
      <c r="O62" s="52">
        <f>FC_OTH_CP_E!O62+FC_OTH_HH_E!O62+FC_OTH_AFF_E!O62</f>
        <v>48.720268799999992</v>
      </c>
      <c r="P62" s="52">
        <f>FC_OTH_CP_E!P62+FC_OTH_HH_E!P62+FC_OTH_AFF_E!P62</f>
        <v>41.327999999999982</v>
      </c>
      <c r="Q62" s="52">
        <f>FC_OTH_CP_E!Q62+FC_OTH_HH_E!Q62+FC_OTH_AFF_E!Q62</f>
        <v>29.680358399999985</v>
      </c>
      <c r="R62" s="52">
        <f>FC_OTH_CP_E!R62+FC_OTH_HH_E!R62+FC_OTH_AFF_E!R62</f>
        <v>63.391910399999979</v>
      </c>
      <c r="S62" s="52">
        <f>FC_OTH_CP_E!S62+FC_OTH_HH_E!S62+FC_OTH_AFF_E!S62</f>
        <v>61.152134399999987</v>
      </c>
      <c r="T62" s="52">
        <f>FC_OTH_CP_E!T62+FC_OTH_HH_E!T62+FC_OTH_AFF_E!T62</f>
        <v>79.332825600000021</v>
      </c>
      <c r="U62" s="52">
        <f>FC_OTH_CP_E!U62+FC_OTH_HH_E!U62+FC_OTH_AFF_E!U62</f>
        <v>81.334310399999993</v>
      </c>
      <c r="V62" s="52">
        <f>FC_OTH_CP_E!V62+FC_OTH_HH_E!V62+FC_OTH_AFF_E!V62</f>
        <v>87.983884800000027</v>
      </c>
      <c r="W62" s="52">
        <f>FC_OTH_CP_E!W62+FC_OTH_HH_E!W62+FC_OTH_AFF_E!W62</f>
        <v>87.308121599999993</v>
      </c>
      <c r="X62" s="52">
        <f>FC_OTH_CP_E!X62+FC_OTH_HH_E!X62+FC_OTH_AFF_E!X62</f>
        <v>82.628985599999922</v>
      </c>
    </row>
    <row r="63" spans="1:24" ht="11.25" customHeight="1" x14ac:dyDescent="0.2">
      <c r="A63" s="50" t="s">
        <v>94</v>
      </c>
      <c r="B63" s="51" t="s">
        <v>95</v>
      </c>
      <c r="C63" s="52">
        <f>FC_OTH_CP_E!C63+FC_OTH_HH_E!C63+FC_OTH_AFF_E!C63</f>
        <v>16.519910400000001</v>
      </c>
      <c r="D63" s="52">
        <f>FC_OTH_CP_E!D63+FC_OTH_HH_E!D63+FC_OTH_AFF_E!D63</f>
        <v>16.519910400000001</v>
      </c>
      <c r="E63" s="52">
        <f>FC_OTH_CP_E!E63+FC_OTH_HH_E!E63+FC_OTH_AFF_E!E63</f>
        <v>23.127955200000002</v>
      </c>
      <c r="F63" s="52">
        <f>FC_OTH_CP_E!F63+FC_OTH_HH_E!F63+FC_OTH_AFF_E!F63</f>
        <v>23.127955199999995</v>
      </c>
      <c r="G63" s="52">
        <f>FC_OTH_CP_E!G63+FC_OTH_HH_E!G63+FC_OTH_AFF_E!G63</f>
        <v>27.596620800000004</v>
      </c>
      <c r="H63" s="52">
        <f>FC_OTH_CP_E!H63+FC_OTH_HH_E!H63+FC_OTH_AFF_E!H63</f>
        <v>34.496179199999979</v>
      </c>
      <c r="I63" s="52">
        <f>FC_OTH_CP_E!I63+FC_OTH_HH_E!I63+FC_OTH_AFF_E!I63</f>
        <v>34.4961792</v>
      </c>
      <c r="J63" s="52">
        <f>FC_OTH_CP_E!J63+FC_OTH_HH_E!J63+FC_OTH_AFF_E!J63</f>
        <v>44.84471039999999</v>
      </c>
      <c r="K63" s="52">
        <f>FC_OTH_CP_E!K63+FC_OTH_HH_E!K63+FC_OTH_AFF_E!K63</f>
        <v>44.84471039999999</v>
      </c>
      <c r="L63" s="52">
        <f>FC_OTH_CP_E!L63+FC_OTH_HH_E!L63+FC_OTH_AFF_E!L63</f>
        <v>36.344044800000006</v>
      </c>
      <c r="M63" s="52">
        <f>FC_OTH_CP_E!M63+FC_OTH_HH_E!M63+FC_OTH_AFF_E!M63</f>
        <v>36.344044800000006</v>
      </c>
      <c r="N63" s="52">
        <f>FC_OTH_CP_E!N63+FC_OTH_HH_E!N63+FC_OTH_AFF_E!N63</f>
        <v>39.648268800000039</v>
      </c>
      <c r="O63" s="52">
        <f>FC_OTH_CP_E!O63+FC_OTH_HH_E!O63+FC_OTH_AFF_E!O63</f>
        <v>39.648268799999983</v>
      </c>
      <c r="P63" s="52">
        <f>FC_OTH_CP_E!P63+FC_OTH_HH_E!P63+FC_OTH_AFF_E!P63</f>
        <v>39.648268799999983</v>
      </c>
      <c r="Q63" s="52">
        <f>FC_OTH_CP_E!Q63+FC_OTH_HH_E!Q63+FC_OTH_AFF_E!Q63</f>
        <v>39.64826879999999</v>
      </c>
      <c r="R63" s="52">
        <f>FC_OTH_CP_E!R63+FC_OTH_HH_E!R63+FC_OTH_AFF_E!R63</f>
        <v>42.952089599999979</v>
      </c>
      <c r="S63" s="52">
        <f>FC_OTH_CP_E!S63+FC_OTH_HH_E!S63+FC_OTH_AFF_E!S63</f>
        <v>49.560134399999981</v>
      </c>
      <c r="T63" s="52">
        <f>FC_OTH_CP_E!T63+FC_OTH_HH_E!T63+FC_OTH_AFF_E!T63</f>
        <v>51.915628799999993</v>
      </c>
      <c r="U63" s="52">
        <f>FC_OTH_CP_E!U63+FC_OTH_HH_E!U63+FC_OTH_AFF_E!U63</f>
        <v>47.871532799999997</v>
      </c>
      <c r="V63" s="52">
        <f>FC_OTH_CP_E!V63+FC_OTH_HH_E!V63+FC_OTH_AFF_E!V63</f>
        <v>46.523635200000008</v>
      </c>
      <c r="W63" s="52">
        <f>FC_OTH_CP_E!W63+FC_OTH_HH_E!W63+FC_OTH_AFF_E!W63</f>
        <v>51.618470400000007</v>
      </c>
      <c r="X63" s="52">
        <f>FC_OTH_CP_E!X63+FC_OTH_HH_E!X63+FC_OTH_AFF_E!X63</f>
        <v>48.059827199999972</v>
      </c>
    </row>
    <row r="64" spans="1:24" ht="11.25" customHeight="1" x14ac:dyDescent="0.2">
      <c r="A64" s="50" t="s">
        <v>96</v>
      </c>
      <c r="B64" s="51" t="s">
        <v>97</v>
      </c>
      <c r="C64" s="52">
        <f>FC_OTH_CP_E!C64+FC_OTH_HH_E!C64+FC_OTH_AFF_E!C64</f>
        <v>0</v>
      </c>
      <c r="D64" s="52">
        <f>FC_OTH_CP_E!D64+FC_OTH_HH_E!D64+FC_OTH_AFF_E!D64</f>
        <v>0</v>
      </c>
      <c r="E64" s="52">
        <f>FC_OTH_CP_E!E64+FC_OTH_HH_E!E64+FC_OTH_AFF_E!E64</f>
        <v>0</v>
      </c>
      <c r="F64" s="52">
        <f>FC_OTH_CP_E!F64+FC_OTH_HH_E!F64+FC_OTH_AFF_E!F64</f>
        <v>0</v>
      </c>
      <c r="G64" s="52">
        <f>FC_OTH_CP_E!G64+FC_OTH_HH_E!G64+FC_OTH_AFF_E!G64</f>
        <v>0</v>
      </c>
      <c r="H64" s="52">
        <f>FC_OTH_CP_E!H64+FC_OTH_HH_E!H64+FC_OTH_AFF_E!H64</f>
        <v>0</v>
      </c>
      <c r="I64" s="52">
        <f>FC_OTH_CP_E!I64+FC_OTH_HH_E!I64+FC_OTH_AFF_E!I64</f>
        <v>0</v>
      </c>
      <c r="J64" s="52">
        <f>FC_OTH_CP_E!J64+FC_OTH_HH_E!J64+FC_OTH_AFF_E!J64</f>
        <v>0.32766551999999988</v>
      </c>
      <c r="K64" s="52">
        <f>FC_OTH_CP_E!K64+FC_OTH_HH_E!K64+FC_OTH_AFF_E!K64</f>
        <v>0</v>
      </c>
      <c r="L64" s="52">
        <f>FC_OTH_CP_E!L64+FC_OTH_HH_E!L64+FC_OTH_AFF_E!L64</f>
        <v>2.73002184</v>
      </c>
      <c r="M64" s="52">
        <f>FC_OTH_CP_E!M64+FC_OTH_HH_E!M64+FC_OTH_AFF_E!M64</f>
        <v>4.0949344799999992</v>
      </c>
      <c r="N64" s="52">
        <f>FC_OTH_CP_E!N64+FC_OTH_HH_E!N64+FC_OTH_AFF_E!N64</f>
        <v>5.9514436800000006</v>
      </c>
      <c r="O64" s="52">
        <f>FC_OTH_CP_E!O64+FC_OTH_HH_E!O64+FC_OTH_AFF_E!O64</f>
        <v>6.7158655199999995</v>
      </c>
      <c r="P64" s="52">
        <f>FC_OTH_CP_E!P64+FC_OTH_HH_E!P64+FC_OTH_AFF_E!P64</f>
        <v>5.9514436800000006</v>
      </c>
      <c r="Q64" s="52">
        <f>FC_OTH_CP_E!Q64+FC_OTH_HH_E!Q64+FC_OTH_AFF_E!Q64</f>
        <v>6.3882000000000003</v>
      </c>
      <c r="R64" s="52">
        <f>FC_OTH_CP_E!R64+FC_OTH_HH_E!R64+FC_OTH_AFF_E!R64</f>
        <v>5.1323781600000018</v>
      </c>
      <c r="S64" s="52">
        <f>FC_OTH_CP_E!S64+FC_OTH_HH_E!S64+FC_OTH_AFF_E!S64</f>
        <v>6.0605344799999994</v>
      </c>
      <c r="T64" s="52">
        <f>FC_OTH_CP_E!T64+FC_OTH_HH_E!T64+FC_OTH_AFF_E!T64</f>
        <v>6.1647112799999997</v>
      </c>
      <c r="U64" s="52">
        <f>FC_OTH_CP_E!U64+FC_OTH_HH_E!U64+FC_OTH_AFF_E!U64</f>
        <v>7.6554223199999996</v>
      </c>
      <c r="V64" s="52">
        <f>FC_OTH_CP_E!V64+FC_OTH_HH_E!V64+FC_OTH_AFF_E!V64</f>
        <v>9.4120790400000018</v>
      </c>
      <c r="W64" s="52">
        <f>FC_OTH_CP_E!W64+FC_OTH_HH_E!W64+FC_OTH_AFF_E!W64</f>
        <v>8.3905567199999993</v>
      </c>
      <c r="X64" s="52">
        <f>FC_OTH_CP_E!X64+FC_OTH_HH_E!X64+FC_OTH_AFF_E!X64</f>
        <v>8.5535049600000015</v>
      </c>
    </row>
    <row r="65" spans="1:24" ht="11.25" customHeight="1" x14ac:dyDescent="0.2">
      <c r="A65" s="50" t="s">
        <v>98</v>
      </c>
      <c r="B65" s="51" t="s">
        <v>99</v>
      </c>
      <c r="C65" s="52">
        <f>FC_OTH_CP_E!C65+FC_OTH_HH_E!C65+FC_OTH_AFF_E!C65</f>
        <v>0</v>
      </c>
      <c r="D65" s="52">
        <f>FC_OTH_CP_E!D65+FC_OTH_HH_E!D65+FC_OTH_AFF_E!D65</f>
        <v>0</v>
      </c>
      <c r="E65" s="52">
        <f>FC_OTH_CP_E!E65+FC_OTH_HH_E!E65+FC_OTH_AFF_E!E65</f>
        <v>0</v>
      </c>
      <c r="F65" s="52">
        <f>FC_OTH_CP_E!F65+FC_OTH_HH_E!F65+FC_OTH_AFF_E!F65</f>
        <v>0</v>
      </c>
      <c r="G65" s="52">
        <f>FC_OTH_CP_E!G65+FC_OTH_HH_E!G65+FC_OTH_AFF_E!G65</f>
        <v>0</v>
      </c>
      <c r="H65" s="52">
        <f>FC_OTH_CP_E!H65+FC_OTH_HH_E!H65+FC_OTH_AFF_E!H65</f>
        <v>0</v>
      </c>
      <c r="I65" s="52">
        <f>FC_OTH_CP_E!I65+FC_OTH_HH_E!I65+FC_OTH_AFF_E!I65</f>
        <v>0</v>
      </c>
      <c r="J65" s="52">
        <f>FC_OTH_CP_E!J65+FC_OTH_HH_E!J65+FC_OTH_AFF_E!J65</f>
        <v>0</v>
      </c>
      <c r="K65" s="52">
        <f>FC_OTH_CP_E!K65+FC_OTH_HH_E!K65+FC_OTH_AFF_E!K65</f>
        <v>0</v>
      </c>
      <c r="L65" s="52">
        <f>FC_OTH_CP_E!L65+FC_OTH_HH_E!L65+FC_OTH_AFF_E!L65</f>
        <v>0</v>
      </c>
      <c r="M65" s="52">
        <f>FC_OTH_CP_E!M65+FC_OTH_HH_E!M65+FC_OTH_AFF_E!M65</f>
        <v>0</v>
      </c>
      <c r="N65" s="52">
        <f>FC_OTH_CP_E!N65+FC_OTH_HH_E!N65+FC_OTH_AFF_E!N65</f>
        <v>0</v>
      </c>
      <c r="O65" s="52">
        <f>FC_OTH_CP_E!O65+FC_OTH_HH_E!O65+FC_OTH_AFF_E!O65</f>
        <v>0</v>
      </c>
      <c r="P65" s="52">
        <f>FC_OTH_CP_E!P65+FC_OTH_HH_E!P65+FC_OTH_AFF_E!P65</f>
        <v>0</v>
      </c>
      <c r="Q65" s="52">
        <f>FC_OTH_CP_E!Q65+FC_OTH_HH_E!Q65+FC_OTH_AFF_E!Q65</f>
        <v>0</v>
      </c>
      <c r="R65" s="52">
        <f>FC_OTH_CP_E!R65+FC_OTH_HH_E!R65+FC_OTH_AFF_E!R65</f>
        <v>0</v>
      </c>
      <c r="S65" s="52">
        <f>FC_OTH_CP_E!S65+FC_OTH_HH_E!S65+FC_OTH_AFF_E!S65</f>
        <v>0</v>
      </c>
      <c r="T65" s="52">
        <f>FC_OTH_CP_E!T65+FC_OTH_HH_E!T65+FC_OTH_AFF_E!T65</f>
        <v>0</v>
      </c>
      <c r="U65" s="52">
        <f>FC_OTH_CP_E!U65+FC_OTH_HH_E!U65+FC_OTH_AFF_E!U65</f>
        <v>0</v>
      </c>
      <c r="V65" s="52">
        <f>FC_OTH_CP_E!V65+FC_OTH_HH_E!V65+FC_OTH_AFF_E!V65</f>
        <v>0</v>
      </c>
      <c r="W65" s="52">
        <f>FC_OTH_CP_E!W65+FC_OTH_HH_E!W65+FC_OTH_AFF_E!W65</f>
        <v>0</v>
      </c>
      <c r="X65" s="52">
        <f>FC_OTH_CP_E!X65+FC_OTH_HH_E!X65+FC_OTH_AFF_E!X65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FC_OTH_CP_E!C66+FC_OTH_HH_E!C66+FC_OTH_AFF_E!C66</f>
        <v>0</v>
      </c>
      <c r="D66" s="52">
        <f>FC_OTH_CP_E!D66+FC_OTH_HH_E!D66+FC_OTH_AFF_E!D66</f>
        <v>0</v>
      </c>
      <c r="E66" s="52">
        <f>FC_OTH_CP_E!E66+FC_OTH_HH_E!E66+FC_OTH_AFF_E!E66</f>
        <v>0</v>
      </c>
      <c r="F66" s="52">
        <f>FC_OTH_CP_E!F66+FC_OTH_HH_E!F66+FC_OTH_AFF_E!F66</f>
        <v>0</v>
      </c>
      <c r="G66" s="52">
        <f>FC_OTH_CP_E!G66+FC_OTH_HH_E!G66+FC_OTH_AFF_E!G66</f>
        <v>0</v>
      </c>
      <c r="H66" s="52">
        <f>FC_OTH_CP_E!H66+FC_OTH_HH_E!H66+FC_OTH_AFF_E!H66</f>
        <v>0</v>
      </c>
      <c r="I66" s="52">
        <f>FC_OTH_CP_E!I66+FC_OTH_HH_E!I66+FC_OTH_AFF_E!I66</f>
        <v>0</v>
      </c>
      <c r="J66" s="52">
        <f>FC_OTH_CP_E!J66+FC_OTH_HH_E!J66+FC_OTH_AFF_E!J66</f>
        <v>0</v>
      </c>
      <c r="K66" s="52">
        <f>FC_OTH_CP_E!K66+FC_OTH_HH_E!K66+FC_OTH_AFF_E!K66</f>
        <v>0</v>
      </c>
      <c r="L66" s="52">
        <f>FC_OTH_CP_E!L66+FC_OTH_HH_E!L66+FC_OTH_AFF_E!L66</f>
        <v>0</v>
      </c>
      <c r="M66" s="52">
        <f>FC_OTH_CP_E!M66+FC_OTH_HH_E!M66+FC_OTH_AFF_E!M66</f>
        <v>0</v>
      </c>
      <c r="N66" s="52">
        <f>FC_OTH_CP_E!N66+FC_OTH_HH_E!N66+FC_OTH_AFF_E!N66</f>
        <v>0</v>
      </c>
      <c r="O66" s="52">
        <f>FC_OTH_CP_E!O66+FC_OTH_HH_E!O66+FC_OTH_AFF_E!O66</f>
        <v>0</v>
      </c>
      <c r="P66" s="52">
        <f>FC_OTH_CP_E!P66+FC_OTH_HH_E!P66+FC_OTH_AFF_E!P66</f>
        <v>0</v>
      </c>
      <c r="Q66" s="52">
        <f>FC_OTH_CP_E!Q66+FC_OTH_HH_E!Q66+FC_OTH_AFF_E!Q66</f>
        <v>0</v>
      </c>
      <c r="R66" s="52">
        <f>FC_OTH_CP_E!R66+FC_OTH_HH_E!R66+FC_OTH_AFF_E!R66</f>
        <v>0</v>
      </c>
      <c r="S66" s="52">
        <f>FC_OTH_CP_E!S66+FC_OTH_HH_E!S66+FC_OTH_AFF_E!S66</f>
        <v>0</v>
      </c>
      <c r="T66" s="52">
        <f>FC_OTH_CP_E!T66+FC_OTH_HH_E!T66+FC_OTH_AFF_E!T66</f>
        <v>0</v>
      </c>
      <c r="U66" s="52">
        <f>FC_OTH_CP_E!U66+FC_OTH_HH_E!U66+FC_OTH_AFF_E!U66</f>
        <v>0</v>
      </c>
      <c r="V66" s="52">
        <f>FC_OTH_CP_E!V66+FC_OTH_HH_E!V66+FC_OTH_AFF_E!V66</f>
        <v>0</v>
      </c>
      <c r="W66" s="52">
        <f>FC_OTH_CP_E!W66+FC_OTH_HH_E!W66+FC_OTH_AFF_E!W66</f>
        <v>0</v>
      </c>
      <c r="X66" s="52">
        <f>FC_OTH_CP_E!X66+FC_OTH_HH_E!X66+FC_OTH_AFF_E!X66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FC_OTH_CP_E!C67+FC_OTH_HH_E!C67+FC_OTH_AFF_E!C67</f>
        <v>0</v>
      </c>
      <c r="D67" s="52">
        <f>FC_OTH_CP_E!D67+FC_OTH_HH_E!D67+FC_OTH_AFF_E!D67</f>
        <v>0</v>
      </c>
      <c r="E67" s="52">
        <f>FC_OTH_CP_E!E67+FC_OTH_HH_E!E67+FC_OTH_AFF_E!E67</f>
        <v>0</v>
      </c>
      <c r="F67" s="52">
        <f>FC_OTH_CP_E!F67+FC_OTH_HH_E!F67+FC_OTH_AFF_E!F67</f>
        <v>0</v>
      </c>
      <c r="G67" s="52">
        <f>FC_OTH_CP_E!G67+FC_OTH_HH_E!G67+FC_OTH_AFF_E!G67</f>
        <v>0</v>
      </c>
      <c r="H67" s="52">
        <f>FC_OTH_CP_E!H67+FC_OTH_HH_E!H67+FC_OTH_AFF_E!H67</f>
        <v>0</v>
      </c>
      <c r="I67" s="52">
        <f>FC_OTH_CP_E!I67+FC_OTH_HH_E!I67+FC_OTH_AFF_E!I67</f>
        <v>0</v>
      </c>
      <c r="J67" s="52">
        <f>FC_OTH_CP_E!J67+FC_OTH_HH_E!J67+FC_OTH_AFF_E!J67</f>
        <v>0</v>
      </c>
      <c r="K67" s="52">
        <f>FC_OTH_CP_E!K67+FC_OTH_HH_E!K67+FC_OTH_AFF_E!K67</f>
        <v>0</v>
      </c>
      <c r="L67" s="52">
        <f>FC_OTH_CP_E!L67+FC_OTH_HH_E!L67+FC_OTH_AFF_E!L67</f>
        <v>0</v>
      </c>
      <c r="M67" s="52">
        <f>FC_OTH_CP_E!M67+FC_OTH_HH_E!M67+FC_OTH_AFF_E!M67</f>
        <v>0</v>
      </c>
      <c r="N67" s="52">
        <f>FC_OTH_CP_E!N67+FC_OTH_HH_E!N67+FC_OTH_AFF_E!N67</f>
        <v>0</v>
      </c>
      <c r="O67" s="52">
        <f>FC_OTH_CP_E!O67+FC_OTH_HH_E!O67+FC_OTH_AFF_E!O67</f>
        <v>0</v>
      </c>
      <c r="P67" s="52">
        <f>FC_OTH_CP_E!P67+FC_OTH_HH_E!P67+FC_OTH_AFF_E!P67</f>
        <v>0</v>
      </c>
      <c r="Q67" s="52">
        <f>FC_OTH_CP_E!Q67+FC_OTH_HH_E!Q67+FC_OTH_AFF_E!Q67</f>
        <v>0</v>
      </c>
      <c r="R67" s="52">
        <f>FC_OTH_CP_E!R67+FC_OTH_HH_E!R67+FC_OTH_AFF_E!R67</f>
        <v>0</v>
      </c>
      <c r="S67" s="52">
        <f>FC_OTH_CP_E!S67+FC_OTH_HH_E!S67+FC_OTH_AFF_E!S67</f>
        <v>0</v>
      </c>
      <c r="T67" s="52">
        <f>FC_OTH_CP_E!T67+FC_OTH_HH_E!T67+FC_OTH_AFF_E!T67</f>
        <v>0</v>
      </c>
      <c r="U67" s="52">
        <f>FC_OTH_CP_E!U67+FC_OTH_HH_E!U67+FC_OTH_AFF_E!U67</f>
        <v>0</v>
      </c>
      <c r="V67" s="52">
        <f>FC_OTH_CP_E!V67+FC_OTH_HH_E!V67+FC_OTH_AFF_E!V67</f>
        <v>0</v>
      </c>
      <c r="W67" s="52">
        <f>FC_OTH_CP_E!W67+FC_OTH_HH_E!W67+FC_OTH_AFF_E!W67</f>
        <v>0</v>
      </c>
      <c r="X67" s="52">
        <f>FC_OTH_CP_E!X67+FC_OTH_HH_E!X67+FC_OTH_AFF_E!X67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FC_OTH_CP_E!C68+FC_OTH_HH_E!C68+FC_OTH_AFF_E!C68</f>
        <v>0</v>
      </c>
      <c r="D68" s="52">
        <f>FC_OTH_CP_E!D68+FC_OTH_HH_E!D68+FC_OTH_AFF_E!D68</f>
        <v>0</v>
      </c>
      <c r="E68" s="52">
        <f>FC_OTH_CP_E!E68+FC_OTH_HH_E!E68+FC_OTH_AFF_E!E68</f>
        <v>0</v>
      </c>
      <c r="F68" s="52">
        <f>FC_OTH_CP_E!F68+FC_OTH_HH_E!F68+FC_OTH_AFF_E!F68</f>
        <v>0</v>
      </c>
      <c r="G68" s="52">
        <f>FC_OTH_CP_E!G68+FC_OTH_HH_E!G68+FC_OTH_AFF_E!G68</f>
        <v>0</v>
      </c>
      <c r="H68" s="52">
        <f>FC_OTH_CP_E!H68+FC_OTH_HH_E!H68+FC_OTH_AFF_E!H68</f>
        <v>0</v>
      </c>
      <c r="I68" s="52">
        <f>FC_OTH_CP_E!I68+FC_OTH_HH_E!I68+FC_OTH_AFF_E!I68</f>
        <v>0</v>
      </c>
      <c r="J68" s="52">
        <f>FC_OTH_CP_E!J68+FC_OTH_HH_E!J68+FC_OTH_AFF_E!J68</f>
        <v>0</v>
      </c>
      <c r="K68" s="52">
        <f>FC_OTH_CP_E!K68+FC_OTH_HH_E!K68+FC_OTH_AFF_E!K68</f>
        <v>0</v>
      </c>
      <c r="L68" s="52">
        <f>FC_OTH_CP_E!L68+FC_OTH_HH_E!L68+FC_OTH_AFF_E!L68</f>
        <v>0</v>
      </c>
      <c r="M68" s="52">
        <f>FC_OTH_CP_E!M68+FC_OTH_HH_E!M68+FC_OTH_AFF_E!M68</f>
        <v>0</v>
      </c>
      <c r="N68" s="52">
        <f>FC_OTH_CP_E!N68+FC_OTH_HH_E!N68+FC_OTH_AFF_E!N68</f>
        <v>0</v>
      </c>
      <c r="O68" s="52">
        <f>FC_OTH_CP_E!O68+FC_OTH_HH_E!O68+FC_OTH_AFF_E!O68</f>
        <v>0</v>
      </c>
      <c r="P68" s="52">
        <f>FC_OTH_CP_E!P68+FC_OTH_HH_E!P68+FC_OTH_AFF_E!P68</f>
        <v>0</v>
      </c>
      <c r="Q68" s="52">
        <f>FC_OTH_CP_E!Q68+FC_OTH_HH_E!Q68+FC_OTH_AFF_E!Q68</f>
        <v>0</v>
      </c>
      <c r="R68" s="52">
        <f>FC_OTH_CP_E!R68+FC_OTH_HH_E!R68+FC_OTH_AFF_E!R68</f>
        <v>0</v>
      </c>
      <c r="S68" s="52">
        <f>FC_OTH_CP_E!S68+FC_OTH_HH_E!S68+FC_OTH_AFF_E!S68</f>
        <v>0.14935967999999994</v>
      </c>
      <c r="T68" s="52">
        <f>FC_OTH_CP_E!T68+FC_OTH_HH_E!T68+FC_OTH_AFF_E!T68</f>
        <v>3.811475520000001</v>
      </c>
      <c r="U68" s="52">
        <f>FC_OTH_CP_E!U68+FC_OTH_HH_E!U68+FC_OTH_AFF_E!U68</f>
        <v>0</v>
      </c>
      <c r="V68" s="52">
        <f>FC_OTH_CP_E!V68+FC_OTH_HH_E!V68+FC_OTH_AFF_E!V68</f>
        <v>0</v>
      </c>
      <c r="W68" s="52">
        <f>FC_OTH_CP_E!W68+FC_OTH_HH_E!W68+FC_OTH_AFF_E!W68</f>
        <v>0</v>
      </c>
      <c r="X68" s="52">
        <f>FC_OTH_CP_E!X68+FC_OTH_HH_E!X68+FC_OTH_AFF_E!X68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FC_OTH_CP_E!C69+FC_OTH_HH_E!C69+FC_OTH_AFF_E!C69</f>
        <v>0</v>
      </c>
      <c r="D69" s="52">
        <f>FC_OTH_CP_E!D69+FC_OTH_HH_E!D69+FC_OTH_AFF_E!D69</f>
        <v>0</v>
      </c>
      <c r="E69" s="52">
        <f>FC_OTH_CP_E!E69+FC_OTH_HH_E!E69+FC_OTH_AFF_E!E69</f>
        <v>0</v>
      </c>
      <c r="F69" s="52">
        <f>FC_OTH_CP_E!F69+FC_OTH_HH_E!F69+FC_OTH_AFF_E!F69</f>
        <v>0</v>
      </c>
      <c r="G69" s="52">
        <f>FC_OTH_CP_E!G69+FC_OTH_HH_E!G69+FC_OTH_AFF_E!G69</f>
        <v>0</v>
      </c>
      <c r="H69" s="52">
        <f>FC_OTH_CP_E!H69+FC_OTH_HH_E!H69+FC_OTH_AFF_E!H69</f>
        <v>0</v>
      </c>
      <c r="I69" s="52">
        <f>FC_OTH_CP_E!I69+FC_OTH_HH_E!I69+FC_OTH_AFF_E!I69</f>
        <v>0</v>
      </c>
      <c r="J69" s="52">
        <f>FC_OTH_CP_E!J69+FC_OTH_HH_E!J69+FC_OTH_AFF_E!J69</f>
        <v>0</v>
      </c>
      <c r="K69" s="52">
        <f>FC_OTH_CP_E!K69+FC_OTH_HH_E!K69+FC_OTH_AFF_E!K69</f>
        <v>0</v>
      </c>
      <c r="L69" s="52">
        <f>FC_OTH_CP_E!L69+FC_OTH_HH_E!L69+FC_OTH_AFF_E!L69</f>
        <v>0</v>
      </c>
      <c r="M69" s="52">
        <f>FC_OTH_CP_E!M69+FC_OTH_HH_E!M69+FC_OTH_AFF_E!M69</f>
        <v>0</v>
      </c>
      <c r="N69" s="52">
        <f>FC_OTH_CP_E!N69+FC_OTH_HH_E!N69+FC_OTH_AFF_E!N69</f>
        <v>0</v>
      </c>
      <c r="O69" s="52">
        <f>FC_OTH_CP_E!O69+FC_OTH_HH_E!O69+FC_OTH_AFF_E!O69</f>
        <v>0</v>
      </c>
      <c r="P69" s="52">
        <f>FC_OTH_CP_E!P69+FC_OTH_HH_E!P69+FC_OTH_AFF_E!P69</f>
        <v>0</v>
      </c>
      <c r="Q69" s="52">
        <f>FC_OTH_CP_E!Q69+FC_OTH_HH_E!Q69+FC_OTH_AFF_E!Q69</f>
        <v>0</v>
      </c>
      <c r="R69" s="52">
        <f>FC_OTH_CP_E!R69+FC_OTH_HH_E!R69+FC_OTH_AFF_E!R69</f>
        <v>0</v>
      </c>
      <c r="S69" s="52">
        <f>FC_OTH_CP_E!S69+FC_OTH_HH_E!S69+FC_OTH_AFF_E!S69</f>
        <v>0</v>
      </c>
      <c r="T69" s="52">
        <f>FC_OTH_CP_E!T69+FC_OTH_HH_E!T69+FC_OTH_AFF_E!T69</f>
        <v>0</v>
      </c>
      <c r="U69" s="52">
        <f>FC_OTH_CP_E!U69+FC_OTH_HH_E!U69+FC_OTH_AFF_E!U69</f>
        <v>0</v>
      </c>
      <c r="V69" s="52">
        <f>FC_OTH_CP_E!V69+FC_OTH_HH_E!V69+FC_OTH_AFF_E!V69</f>
        <v>0</v>
      </c>
      <c r="W69" s="52">
        <f>FC_OTH_CP_E!W69+FC_OTH_HH_E!W69+FC_OTH_AFF_E!W69</f>
        <v>0.83549664000000068</v>
      </c>
      <c r="X69" s="52">
        <f>FC_OTH_CP_E!X69+FC_OTH_HH_E!X69+FC_OTH_AFF_E!X69</f>
        <v>0.95885855999999836</v>
      </c>
    </row>
    <row r="70" spans="1:24" ht="11.25" customHeight="1" x14ac:dyDescent="0.2">
      <c r="A70" s="50" t="s">
        <v>108</v>
      </c>
      <c r="B70" s="51" t="s">
        <v>109</v>
      </c>
      <c r="C70" s="52">
        <f>FC_OTH_CP_E!C70+FC_OTH_HH_E!C70+FC_OTH_AFF_E!C70</f>
        <v>0</v>
      </c>
      <c r="D70" s="52">
        <f>FC_OTH_CP_E!D70+FC_OTH_HH_E!D70+FC_OTH_AFF_E!D70</f>
        <v>0</v>
      </c>
      <c r="E70" s="52">
        <f>FC_OTH_CP_E!E70+FC_OTH_HH_E!E70+FC_OTH_AFF_E!E70</f>
        <v>0</v>
      </c>
      <c r="F70" s="52">
        <f>FC_OTH_CP_E!F70+FC_OTH_HH_E!F70+FC_OTH_AFF_E!F70</f>
        <v>0</v>
      </c>
      <c r="G70" s="52">
        <f>FC_OTH_CP_E!G70+FC_OTH_HH_E!G70+FC_OTH_AFF_E!G70</f>
        <v>0</v>
      </c>
      <c r="H70" s="52">
        <f>FC_OTH_CP_E!H70+FC_OTH_HH_E!H70+FC_OTH_AFF_E!H70</f>
        <v>0</v>
      </c>
      <c r="I70" s="52">
        <f>FC_OTH_CP_E!I70+FC_OTH_HH_E!I70+FC_OTH_AFF_E!I70</f>
        <v>0</v>
      </c>
      <c r="J70" s="52">
        <f>FC_OTH_CP_E!J70+FC_OTH_HH_E!J70+FC_OTH_AFF_E!J70</f>
        <v>0</v>
      </c>
      <c r="K70" s="52">
        <f>FC_OTH_CP_E!K70+FC_OTH_HH_E!K70+FC_OTH_AFF_E!K70</f>
        <v>0</v>
      </c>
      <c r="L70" s="52">
        <f>FC_OTH_CP_E!L70+FC_OTH_HH_E!L70+FC_OTH_AFF_E!L70</f>
        <v>0</v>
      </c>
      <c r="M70" s="52">
        <f>FC_OTH_CP_E!M70+FC_OTH_HH_E!M70+FC_OTH_AFF_E!M70</f>
        <v>0</v>
      </c>
      <c r="N70" s="52">
        <f>FC_OTH_CP_E!N70+FC_OTH_HH_E!N70+FC_OTH_AFF_E!N70</f>
        <v>0</v>
      </c>
      <c r="O70" s="52">
        <f>FC_OTH_CP_E!O70+FC_OTH_HH_E!O70+FC_OTH_AFF_E!O70</f>
        <v>0</v>
      </c>
      <c r="P70" s="52">
        <f>FC_OTH_CP_E!P70+FC_OTH_HH_E!P70+FC_OTH_AFF_E!P70</f>
        <v>0</v>
      </c>
      <c r="Q70" s="52">
        <f>FC_OTH_CP_E!Q70+FC_OTH_HH_E!Q70+FC_OTH_AFF_E!Q70</f>
        <v>0</v>
      </c>
      <c r="R70" s="52">
        <f>FC_OTH_CP_E!R70+FC_OTH_HH_E!R70+FC_OTH_AFF_E!R70</f>
        <v>0</v>
      </c>
      <c r="S70" s="52">
        <f>FC_OTH_CP_E!S70+FC_OTH_HH_E!S70+FC_OTH_AFF_E!S70</f>
        <v>0</v>
      </c>
      <c r="T70" s="52">
        <f>FC_OTH_CP_E!T70+FC_OTH_HH_E!T70+FC_OTH_AFF_E!T70</f>
        <v>0</v>
      </c>
      <c r="U70" s="52">
        <f>FC_OTH_CP_E!U70+FC_OTH_HH_E!U70+FC_OTH_AFF_E!U70</f>
        <v>0</v>
      </c>
      <c r="V70" s="52">
        <f>FC_OTH_CP_E!V70+FC_OTH_HH_E!V70+FC_OTH_AFF_E!V70</f>
        <v>0</v>
      </c>
      <c r="W70" s="52">
        <f>FC_OTH_CP_E!W70+FC_OTH_HH_E!W70+FC_OTH_AFF_E!W70</f>
        <v>0</v>
      </c>
      <c r="X70" s="52">
        <f>FC_OTH_CP_E!X70+FC_OTH_HH_E!X70+FC_OTH_AFF_E!X70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FC_OTH_CP_E!C71+FC_OTH_HH_E!C71+FC_OTH_AFF_E!C71</f>
        <v>0</v>
      </c>
      <c r="D71" s="52">
        <f>FC_OTH_CP_E!D71+FC_OTH_HH_E!D71+FC_OTH_AFF_E!D71</f>
        <v>0</v>
      </c>
      <c r="E71" s="52">
        <f>FC_OTH_CP_E!E71+FC_OTH_HH_E!E71+FC_OTH_AFF_E!E71</f>
        <v>0</v>
      </c>
      <c r="F71" s="52">
        <f>FC_OTH_CP_E!F71+FC_OTH_HH_E!F71+FC_OTH_AFF_E!F71</f>
        <v>0</v>
      </c>
      <c r="G71" s="52">
        <f>FC_OTH_CP_E!G71+FC_OTH_HH_E!G71+FC_OTH_AFF_E!G71</f>
        <v>0</v>
      </c>
      <c r="H71" s="52">
        <f>FC_OTH_CP_E!H71+FC_OTH_HH_E!H71+FC_OTH_AFF_E!H71</f>
        <v>0</v>
      </c>
      <c r="I71" s="52">
        <f>FC_OTH_CP_E!I71+FC_OTH_HH_E!I71+FC_OTH_AFF_E!I71</f>
        <v>0</v>
      </c>
      <c r="J71" s="52">
        <f>FC_OTH_CP_E!J71+FC_OTH_HH_E!J71+FC_OTH_AFF_E!J71</f>
        <v>0</v>
      </c>
      <c r="K71" s="52">
        <f>FC_OTH_CP_E!K71+FC_OTH_HH_E!K71+FC_OTH_AFF_E!K71</f>
        <v>0</v>
      </c>
      <c r="L71" s="52">
        <f>FC_OTH_CP_E!L71+FC_OTH_HH_E!L71+FC_OTH_AFF_E!L71</f>
        <v>0</v>
      </c>
      <c r="M71" s="52">
        <f>FC_OTH_CP_E!M71+FC_OTH_HH_E!M71+FC_OTH_AFF_E!M71</f>
        <v>0</v>
      </c>
      <c r="N71" s="52">
        <f>FC_OTH_CP_E!N71+FC_OTH_HH_E!N71+FC_OTH_AFF_E!N71</f>
        <v>0</v>
      </c>
      <c r="O71" s="52">
        <f>FC_OTH_CP_E!O71+FC_OTH_HH_E!O71+FC_OTH_AFF_E!O71</f>
        <v>0</v>
      </c>
      <c r="P71" s="52">
        <f>FC_OTH_CP_E!P71+FC_OTH_HH_E!P71+FC_OTH_AFF_E!P71</f>
        <v>0</v>
      </c>
      <c r="Q71" s="52">
        <f>FC_OTH_CP_E!Q71+FC_OTH_HH_E!Q71+FC_OTH_AFF_E!Q71</f>
        <v>0</v>
      </c>
      <c r="R71" s="52">
        <f>FC_OTH_CP_E!R71+FC_OTH_HH_E!R71+FC_OTH_AFF_E!R71</f>
        <v>0</v>
      </c>
      <c r="S71" s="52">
        <f>FC_OTH_CP_E!S71+FC_OTH_HH_E!S71+FC_OTH_AFF_E!S71</f>
        <v>0</v>
      </c>
      <c r="T71" s="52">
        <f>FC_OTH_CP_E!T71+FC_OTH_HH_E!T71+FC_OTH_AFF_E!T71</f>
        <v>0</v>
      </c>
      <c r="U71" s="52">
        <f>FC_OTH_CP_E!U71+FC_OTH_HH_E!U71+FC_OTH_AFF_E!U71</f>
        <v>0</v>
      </c>
      <c r="V71" s="52">
        <f>FC_OTH_CP_E!V71+FC_OTH_HH_E!V71+FC_OTH_AFF_E!V71</f>
        <v>0</v>
      </c>
      <c r="W71" s="52">
        <f>FC_OTH_CP_E!W71+FC_OTH_HH_E!W71+FC_OTH_AFF_E!W71</f>
        <v>0</v>
      </c>
      <c r="X71" s="52">
        <f>FC_OTH_CP_E!X71+FC_OTH_HH_E!X71+FC_OTH_AFF_E!X71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FC_OTH_CP_E!C72+FC_OTH_HH_E!C72+FC_OTH_AFF_E!C72</f>
        <v>0</v>
      </c>
      <c r="D72" s="55">
        <f>FC_OTH_CP_E!D72+FC_OTH_HH_E!D72+FC_OTH_AFF_E!D72</f>
        <v>0</v>
      </c>
      <c r="E72" s="55">
        <f>FC_OTH_CP_E!E72+FC_OTH_HH_E!E72+FC_OTH_AFF_E!E72</f>
        <v>0</v>
      </c>
      <c r="F72" s="55">
        <f>FC_OTH_CP_E!F72+FC_OTH_HH_E!F72+FC_OTH_AFF_E!F72</f>
        <v>0</v>
      </c>
      <c r="G72" s="55">
        <f>FC_OTH_CP_E!G72+FC_OTH_HH_E!G72+FC_OTH_AFF_E!G72</f>
        <v>0</v>
      </c>
      <c r="H72" s="55">
        <f>FC_OTH_CP_E!H72+FC_OTH_HH_E!H72+FC_OTH_AFF_E!H72</f>
        <v>0</v>
      </c>
      <c r="I72" s="55">
        <f>FC_OTH_CP_E!I72+FC_OTH_HH_E!I72+FC_OTH_AFF_E!I72</f>
        <v>0</v>
      </c>
      <c r="J72" s="55">
        <f>FC_OTH_CP_E!J72+FC_OTH_HH_E!J72+FC_OTH_AFF_E!J72</f>
        <v>0</v>
      </c>
      <c r="K72" s="55">
        <f>FC_OTH_CP_E!K72+FC_OTH_HH_E!K72+FC_OTH_AFF_E!K72</f>
        <v>0</v>
      </c>
      <c r="L72" s="55">
        <f>FC_OTH_CP_E!L72+FC_OTH_HH_E!L72+FC_OTH_AFF_E!L72</f>
        <v>0</v>
      </c>
      <c r="M72" s="55">
        <f>FC_OTH_CP_E!M72+FC_OTH_HH_E!M72+FC_OTH_AFF_E!M72</f>
        <v>0</v>
      </c>
      <c r="N72" s="55">
        <f>FC_OTH_CP_E!N72+FC_OTH_HH_E!N72+FC_OTH_AFF_E!N72</f>
        <v>0</v>
      </c>
      <c r="O72" s="55">
        <f>FC_OTH_CP_E!O72+FC_OTH_HH_E!O72+FC_OTH_AFF_E!O72</f>
        <v>0</v>
      </c>
      <c r="P72" s="55">
        <f>FC_OTH_CP_E!P72+FC_OTH_HH_E!P72+FC_OTH_AFF_E!P72</f>
        <v>0</v>
      </c>
      <c r="Q72" s="55">
        <f>FC_OTH_CP_E!Q72+FC_OTH_HH_E!Q72+FC_OTH_AFF_E!Q72</f>
        <v>0</v>
      </c>
      <c r="R72" s="55">
        <f>FC_OTH_CP_E!R72+FC_OTH_HH_E!R72+FC_OTH_AFF_E!R72</f>
        <v>0</v>
      </c>
      <c r="S72" s="55">
        <f>FC_OTH_CP_E!S72+FC_OTH_HH_E!S72+FC_OTH_AFF_E!S72</f>
        <v>0</v>
      </c>
      <c r="T72" s="55">
        <f>FC_OTH_CP_E!T72+FC_OTH_HH_E!T72+FC_OTH_AFF_E!T72</f>
        <v>0</v>
      </c>
      <c r="U72" s="55">
        <f>FC_OTH_CP_E!U72+FC_OTH_HH_E!U72+FC_OTH_AFF_E!U72</f>
        <v>0</v>
      </c>
      <c r="V72" s="55">
        <f>FC_OTH_CP_E!V72+FC_OTH_HH_E!V72+FC_OTH_AFF_E!V72</f>
        <v>0</v>
      </c>
      <c r="W72" s="55">
        <f>FC_OTH_CP_E!W72+FC_OTH_HH_E!W72+FC_OTH_AFF_E!W72</f>
        <v>0</v>
      </c>
      <c r="X72" s="55">
        <f>FC_OTH_CP_E!X72+FC_OTH_HH_E!X72+FC_OTH_AFF_E!X72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4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163</v>
      </c>
      <c r="B1" s="4" t="s">
        <v>167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80.909852639246594</v>
      </c>
      <c r="D2" s="21">
        <f t="shared" ref="D2:X2" si="0">SUM(D3,D17,D22,D25,D26,D51,D52)</f>
        <v>81.757080126404162</v>
      </c>
      <c r="E2" s="21">
        <f t="shared" si="0"/>
        <v>78.368170177773834</v>
      </c>
      <c r="F2" s="21">
        <f t="shared" si="0"/>
        <v>80.486221163081936</v>
      </c>
      <c r="G2" s="21">
        <f t="shared" si="0"/>
        <v>72.437613232842423</v>
      </c>
      <c r="H2" s="21">
        <f t="shared" si="0"/>
        <v>69.634233007911021</v>
      </c>
      <c r="I2" s="21">
        <f t="shared" si="0"/>
        <v>118.33920648000002</v>
      </c>
      <c r="J2" s="21">
        <f t="shared" si="0"/>
        <v>121.52983428000003</v>
      </c>
      <c r="K2" s="21">
        <f t="shared" si="0"/>
        <v>153.18261287999999</v>
      </c>
      <c r="L2" s="21">
        <f t="shared" si="0"/>
        <v>124.65463355999999</v>
      </c>
      <c r="M2" s="21">
        <f t="shared" si="0"/>
        <v>137.44374624000005</v>
      </c>
      <c r="N2" s="21">
        <f t="shared" si="0"/>
        <v>137.1664098</v>
      </c>
      <c r="O2" s="21">
        <f t="shared" si="0"/>
        <v>124.27068744000002</v>
      </c>
      <c r="P2" s="21">
        <f t="shared" si="0"/>
        <v>127.33764372000002</v>
      </c>
      <c r="Q2" s="21">
        <f t="shared" si="0"/>
        <v>118.40024052000001</v>
      </c>
      <c r="R2" s="21">
        <f t="shared" si="0"/>
        <v>108.93590028000001</v>
      </c>
      <c r="S2" s="21">
        <f t="shared" si="0"/>
        <v>105.63718715999997</v>
      </c>
      <c r="T2" s="21">
        <f t="shared" si="0"/>
        <v>121.54470552000001</v>
      </c>
      <c r="U2" s="21">
        <f t="shared" si="0"/>
        <v>120.6673203600001</v>
      </c>
      <c r="V2" s="21">
        <f t="shared" si="0"/>
        <v>146.74850352000001</v>
      </c>
      <c r="W2" s="21">
        <f t="shared" si="0"/>
        <v>115.12279008000012</v>
      </c>
      <c r="X2" s="21">
        <f t="shared" si="0"/>
        <v>120.53288771999986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f>FC_OTH_CP_SH_E!C5+FC_OTH_CP_SC_E!C5+FC_OTH_CP_HW_E!C5+FC_OTH_CP_CA_E!C5</f>
        <v>0</v>
      </c>
      <c r="D5" s="8">
        <f>FC_OTH_CP_SH_E!D5+FC_OTH_CP_SC_E!D5+FC_OTH_CP_HW_E!D5+FC_OTH_CP_CA_E!D5</f>
        <v>0</v>
      </c>
      <c r="E5" s="8">
        <f>FC_OTH_CP_SH_E!E5+FC_OTH_CP_SC_E!E5+FC_OTH_CP_HW_E!E5+FC_OTH_CP_CA_E!E5</f>
        <v>0</v>
      </c>
      <c r="F5" s="8">
        <f>FC_OTH_CP_SH_E!F5+FC_OTH_CP_SC_E!F5+FC_OTH_CP_HW_E!F5+FC_OTH_CP_CA_E!F5</f>
        <v>0</v>
      </c>
      <c r="G5" s="8">
        <f>FC_OTH_CP_SH_E!G5+FC_OTH_CP_SC_E!G5+FC_OTH_CP_HW_E!G5+FC_OTH_CP_CA_E!G5</f>
        <v>0</v>
      </c>
      <c r="H5" s="8">
        <f>FC_OTH_CP_SH_E!H5+FC_OTH_CP_SC_E!H5+FC_OTH_CP_HW_E!H5+FC_OTH_CP_CA_E!H5</f>
        <v>0</v>
      </c>
      <c r="I5" s="8">
        <f>FC_OTH_CP_SH_E!I5+FC_OTH_CP_SC_E!I5+FC_OTH_CP_HW_E!I5+FC_OTH_CP_CA_E!I5</f>
        <v>0</v>
      </c>
      <c r="J5" s="8">
        <f>FC_OTH_CP_SH_E!J5+FC_OTH_CP_SC_E!J5+FC_OTH_CP_HW_E!J5+FC_OTH_CP_CA_E!J5</f>
        <v>0</v>
      </c>
      <c r="K5" s="8">
        <f>FC_OTH_CP_SH_E!K5+FC_OTH_CP_SC_E!K5+FC_OTH_CP_HW_E!K5+FC_OTH_CP_CA_E!K5</f>
        <v>0</v>
      </c>
      <c r="L5" s="8">
        <f>FC_OTH_CP_SH_E!L5+FC_OTH_CP_SC_E!L5+FC_OTH_CP_HW_E!L5+FC_OTH_CP_CA_E!L5</f>
        <v>0</v>
      </c>
      <c r="M5" s="8">
        <f>FC_OTH_CP_SH_E!M5+FC_OTH_CP_SC_E!M5+FC_OTH_CP_HW_E!M5+FC_OTH_CP_CA_E!M5</f>
        <v>0</v>
      </c>
      <c r="N5" s="8">
        <f>FC_OTH_CP_SH_E!N5+FC_OTH_CP_SC_E!N5+FC_OTH_CP_HW_E!N5+FC_OTH_CP_CA_E!N5</f>
        <v>0</v>
      </c>
      <c r="O5" s="8">
        <f>FC_OTH_CP_SH_E!O5+FC_OTH_CP_SC_E!O5+FC_OTH_CP_HW_E!O5+FC_OTH_CP_CA_E!O5</f>
        <v>0</v>
      </c>
      <c r="P5" s="8">
        <f>FC_OTH_CP_SH_E!P5+FC_OTH_CP_SC_E!P5+FC_OTH_CP_HW_E!P5+FC_OTH_CP_CA_E!P5</f>
        <v>0</v>
      </c>
      <c r="Q5" s="8">
        <f>FC_OTH_CP_SH_E!Q5+FC_OTH_CP_SC_E!Q5+FC_OTH_CP_HW_E!Q5+FC_OTH_CP_CA_E!Q5</f>
        <v>0</v>
      </c>
      <c r="R5" s="8">
        <f>FC_OTH_CP_SH_E!R5+FC_OTH_CP_SC_E!R5+FC_OTH_CP_HW_E!R5+FC_OTH_CP_CA_E!R5</f>
        <v>0</v>
      </c>
      <c r="S5" s="8">
        <f>FC_OTH_CP_SH_E!S5+FC_OTH_CP_SC_E!S5+FC_OTH_CP_HW_E!S5+FC_OTH_CP_CA_E!S5</f>
        <v>0</v>
      </c>
      <c r="T5" s="8">
        <f>FC_OTH_CP_SH_E!T5+FC_OTH_CP_SC_E!T5+FC_OTH_CP_HW_E!T5+FC_OTH_CP_CA_E!T5</f>
        <v>0</v>
      </c>
      <c r="U5" s="8">
        <f>FC_OTH_CP_SH_E!U5+FC_OTH_CP_SC_E!U5+FC_OTH_CP_HW_E!U5+FC_OTH_CP_CA_E!U5</f>
        <v>0</v>
      </c>
      <c r="V5" s="8">
        <f>FC_OTH_CP_SH_E!V5+FC_OTH_CP_SC_E!V5+FC_OTH_CP_HW_E!V5+FC_OTH_CP_CA_E!V5</f>
        <v>0</v>
      </c>
      <c r="W5" s="8">
        <f>FC_OTH_CP_SH_E!W5+FC_OTH_CP_SC_E!W5+FC_OTH_CP_HW_E!W5+FC_OTH_CP_CA_E!W5</f>
        <v>0</v>
      </c>
      <c r="X5" s="8">
        <f>FC_OTH_CP_SH_E!X5+FC_OTH_CP_SC_E!X5+FC_OTH_CP_HW_E!X5+FC_OTH_CP_CA_E!X5</f>
        <v>0</v>
      </c>
    </row>
    <row r="6" spans="1:24" ht="11.25" customHeight="1" x14ac:dyDescent="0.2">
      <c r="A6" s="28" t="s">
        <v>6</v>
      </c>
      <c r="B6" s="7" t="s">
        <v>7</v>
      </c>
      <c r="C6" s="8">
        <f>FC_OTH_CP_SH_E!C6+FC_OTH_CP_SC_E!C6+FC_OTH_CP_HW_E!C6+FC_OTH_CP_CA_E!C6</f>
        <v>0</v>
      </c>
      <c r="D6" s="8">
        <f>FC_OTH_CP_SH_E!D6+FC_OTH_CP_SC_E!D6+FC_OTH_CP_HW_E!D6+FC_OTH_CP_CA_E!D6</f>
        <v>0</v>
      </c>
      <c r="E6" s="8">
        <f>FC_OTH_CP_SH_E!E6+FC_OTH_CP_SC_E!E6+FC_OTH_CP_HW_E!E6+FC_OTH_CP_CA_E!E6</f>
        <v>0</v>
      </c>
      <c r="F6" s="8">
        <f>FC_OTH_CP_SH_E!F6+FC_OTH_CP_SC_E!F6+FC_OTH_CP_HW_E!F6+FC_OTH_CP_CA_E!F6</f>
        <v>0</v>
      </c>
      <c r="G6" s="8">
        <f>FC_OTH_CP_SH_E!G6+FC_OTH_CP_SC_E!G6+FC_OTH_CP_HW_E!G6+FC_OTH_CP_CA_E!G6</f>
        <v>0</v>
      </c>
      <c r="H6" s="8">
        <f>FC_OTH_CP_SH_E!H6+FC_OTH_CP_SC_E!H6+FC_OTH_CP_HW_E!H6+FC_OTH_CP_CA_E!H6</f>
        <v>0</v>
      </c>
      <c r="I6" s="8">
        <f>FC_OTH_CP_SH_E!I6+FC_OTH_CP_SC_E!I6+FC_OTH_CP_HW_E!I6+FC_OTH_CP_CA_E!I6</f>
        <v>0</v>
      </c>
      <c r="J6" s="8">
        <f>FC_OTH_CP_SH_E!J6+FC_OTH_CP_SC_E!J6+FC_OTH_CP_HW_E!J6+FC_OTH_CP_CA_E!J6</f>
        <v>0</v>
      </c>
      <c r="K6" s="8">
        <f>FC_OTH_CP_SH_E!K6+FC_OTH_CP_SC_E!K6+FC_OTH_CP_HW_E!K6+FC_OTH_CP_CA_E!K6</f>
        <v>0</v>
      </c>
      <c r="L6" s="8">
        <f>FC_OTH_CP_SH_E!L6+FC_OTH_CP_SC_E!L6+FC_OTH_CP_HW_E!L6+FC_OTH_CP_CA_E!L6</f>
        <v>0</v>
      </c>
      <c r="M6" s="8">
        <f>FC_OTH_CP_SH_E!M6+FC_OTH_CP_SC_E!M6+FC_OTH_CP_HW_E!M6+FC_OTH_CP_CA_E!M6</f>
        <v>0</v>
      </c>
      <c r="N6" s="8">
        <f>FC_OTH_CP_SH_E!N6+FC_OTH_CP_SC_E!N6+FC_OTH_CP_HW_E!N6+FC_OTH_CP_CA_E!N6</f>
        <v>0</v>
      </c>
      <c r="O6" s="8">
        <f>FC_OTH_CP_SH_E!O6+FC_OTH_CP_SC_E!O6+FC_OTH_CP_HW_E!O6+FC_OTH_CP_CA_E!O6</f>
        <v>0</v>
      </c>
      <c r="P6" s="8">
        <f>FC_OTH_CP_SH_E!P6+FC_OTH_CP_SC_E!P6+FC_OTH_CP_HW_E!P6+FC_OTH_CP_CA_E!P6</f>
        <v>0</v>
      </c>
      <c r="Q6" s="8">
        <f>FC_OTH_CP_SH_E!Q6+FC_OTH_CP_SC_E!Q6+FC_OTH_CP_HW_E!Q6+FC_OTH_CP_CA_E!Q6</f>
        <v>0</v>
      </c>
      <c r="R6" s="8">
        <f>FC_OTH_CP_SH_E!R6+FC_OTH_CP_SC_E!R6+FC_OTH_CP_HW_E!R6+FC_OTH_CP_CA_E!R6</f>
        <v>0</v>
      </c>
      <c r="S6" s="8">
        <f>FC_OTH_CP_SH_E!S6+FC_OTH_CP_SC_E!S6+FC_OTH_CP_HW_E!S6+FC_OTH_CP_CA_E!S6</f>
        <v>0</v>
      </c>
      <c r="T6" s="8">
        <f>FC_OTH_CP_SH_E!T6+FC_OTH_CP_SC_E!T6+FC_OTH_CP_HW_E!T6+FC_OTH_CP_CA_E!T6</f>
        <v>0</v>
      </c>
      <c r="U6" s="8">
        <f>FC_OTH_CP_SH_E!U6+FC_OTH_CP_SC_E!U6+FC_OTH_CP_HW_E!U6+FC_OTH_CP_CA_E!U6</f>
        <v>0</v>
      </c>
      <c r="V6" s="8">
        <f>FC_OTH_CP_SH_E!V6+FC_OTH_CP_SC_E!V6+FC_OTH_CP_HW_E!V6+FC_OTH_CP_CA_E!V6</f>
        <v>0</v>
      </c>
      <c r="W6" s="8">
        <f>FC_OTH_CP_SH_E!W6+FC_OTH_CP_SC_E!W6+FC_OTH_CP_HW_E!W6+FC_OTH_CP_CA_E!W6</f>
        <v>0</v>
      </c>
      <c r="X6" s="8">
        <f>FC_OTH_CP_SH_E!X6+FC_OTH_CP_SC_E!X6+FC_OTH_CP_HW_E!X6+FC_OTH_CP_CA_E!X6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FC_OTH_CP_SH_E!C7+FC_OTH_CP_SC_E!C7+FC_OTH_CP_HW_E!C7+FC_OTH_CP_CA_E!C7</f>
        <v>0</v>
      </c>
      <c r="D7" s="8">
        <f>FC_OTH_CP_SH_E!D7+FC_OTH_CP_SC_E!D7+FC_OTH_CP_HW_E!D7+FC_OTH_CP_CA_E!D7</f>
        <v>0</v>
      </c>
      <c r="E7" s="8">
        <f>FC_OTH_CP_SH_E!E7+FC_OTH_CP_SC_E!E7+FC_OTH_CP_HW_E!E7+FC_OTH_CP_CA_E!E7</f>
        <v>0</v>
      </c>
      <c r="F7" s="8">
        <f>FC_OTH_CP_SH_E!F7+FC_OTH_CP_SC_E!F7+FC_OTH_CP_HW_E!F7+FC_OTH_CP_CA_E!F7</f>
        <v>0</v>
      </c>
      <c r="G7" s="8">
        <f>FC_OTH_CP_SH_E!G7+FC_OTH_CP_SC_E!G7+FC_OTH_CP_HW_E!G7+FC_OTH_CP_CA_E!G7</f>
        <v>0</v>
      </c>
      <c r="H7" s="8">
        <f>FC_OTH_CP_SH_E!H7+FC_OTH_CP_SC_E!H7+FC_OTH_CP_HW_E!H7+FC_OTH_CP_CA_E!H7</f>
        <v>0</v>
      </c>
      <c r="I7" s="8">
        <f>FC_OTH_CP_SH_E!I7+FC_OTH_CP_SC_E!I7+FC_OTH_CP_HW_E!I7+FC_OTH_CP_CA_E!I7</f>
        <v>0</v>
      </c>
      <c r="J7" s="8">
        <f>FC_OTH_CP_SH_E!J7+FC_OTH_CP_SC_E!J7+FC_OTH_CP_HW_E!J7+FC_OTH_CP_CA_E!J7</f>
        <v>0</v>
      </c>
      <c r="K7" s="8">
        <f>FC_OTH_CP_SH_E!K7+FC_OTH_CP_SC_E!K7+FC_OTH_CP_HW_E!K7+FC_OTH_CP_CA_E!K7</f>
        <v>0</v>
      </c>
      <c r="L7" s="8">
        <f>FC_OTH_CP_SH_E!L7+FC_OTH_CP_SC_E!L7+FC_OTH_CP_HW_E!L7+FC_OTH_CP_CA_E!L7</f>
        <v>0</v>
      </c>
      <c r="M7" s="8">
        <f>FC_OTH_CP_SH_E!M7+FC_OTH_CP_SC_E!M7+FC_OTH_CP_HW_E!M7+FC_OTH_CP_CA_E!M7</f>
        <v>0</v>
      </c>
      <c r="N7" s="8">
        <f>FC_OTH_CP_SH_E!N7+FC_OTH_CP_SC_E!N7+FC_OTH_CP_HW_E!N7+FC_OTH_CP_CA_E!N7</f>
        <v>0</v>
      </c>
      <c r="O7" s="8">
        <f>FC_OTH_CP_SH_E!O7+FC_OTH_CP_SC_E!O7+FC_OTH_CP_HW_E!O7+FC_OTH_CP_CA_E!O7</f>
        <v>0</v>
      </c>
      <c r="P7" s="8">
        <f>FC_OTH_CP_SH_E!P7+FC_OTH_CP_SC_E!P7+FC_OTH_CP_HW_E!P7+FC_OTH_CP_CA_E!P7</f>
        <v>0</v>
      </c>
      <c r="Q7" s="8">
        <f>FC_OTH_CP_SH_E!Q7+FC_OTH_CP_SC_E!Q7+FC_OTH_CP_HW_E!Q7+FC_OTH_CP_CA_E!Q7</f>
        <v>0</v>
      </c>
      <c r="R7" s="8">
        <f>FC_OTH_CP_SH_E!R7+FC_OTH_CP_SC_E!R7+FC_OTH_CP_HW_E!R7+FC_OTH_CP_CA_E!R7</f>
        <v>0</v>
      </c>
      <c r="S7" s="8">
        <f>FC_OTH_CP_SH_E!S7+FC_OTH_CP_SC_E!S7+FC_OTH_CP_HW_E!S7+FC_OTH_CP_CA_E!S7</f>
        <v>0</v>
      </c>
      <c r="T7" s="8">
        <f>FC_OTH_CP_SH_E!T7+FC_OTH_CP_SC_E!T7+FC_OTH_CP_HW_E!T7+FC_OTH_CP_CA_E!T7</f>
        <v>0</v>
      </c>
      <c r="U7" s="8">
        <f>FC_OTH_CP_SH_E!U7+FC_OTH_CP_SC_E!U7+FC_OTH_CP_HW_E!U7+FC_OTH_CP_CA_E!U7</f>
        <v>0</v>
      </c>
      <c r="V7" s="8">
        <f>FC_OTH_CP_SH_E!V7+FC_OTH_CP_SC_E!V7+FC_OTH_CP_HW_E!V7+FC_OTH_CP_CA_E!V7</f>
        <v>0</v>
      </c>
      <c r="W7" s="8">
        <f>FC_OTH_CP_SH_E!W7+FC_OTH_CP_SC_E!W7+FC_OTH_CP_HW_E!W7+FC_OTH_CP_CA_E!W7</f>
        <v>0</v>
      </c>
      <c r="X7" s="8">
        <f>FC_OTH_CP_SH_E!X7+FC_OTH_CP_SC_E!X7+FC_OTH_CP_HW_E!X7+FC_OTH_CP_CA_E!X7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f>FC_OTH_CP_SH_E!C9+FC_OTH_CP_SC_E!C9+FC_OTH_CP_HW_E!C9+FC_OTH_CP_CA_E!C9</f>
        <v>0</v>
      </c>
      <c r="D9" s="8">
        <f>FC_OTH_CP_SH_E!D9+FC_OTH_CP_SC_E!D9+FC_OTH_CP_HW_E!D9+FC_OTH_CP_CA_E!D9</f>
        <v>0</v>
      </c>
      <c r="E9" s="8">
        <f>FC_OTH_CP_SH_E!E9+FC_OTH_CP_SC_E!E9+FC_OTH_CP_HW_E!E9+FC_OTH_CP_CA_E!E9</f>
        <v>0</v>
      </c>
      <c r="F9" s="8">
        <f>FC_OTH_CP_SH_E!F9+FC_OTH_CP_SC_E!F9+FC_OTH_CP_HW_E!F9+FC_OTH_CP_CA_E!F9</f>
        <v>0</v>
      </c>
      <c r="G9" s="8">
        <f>FC_OTH_CP_SH_E!G9+FC_OTH_CP_SC_E!G9+FC_OTH_CP_HW_E!G9+FC_OTH_CP_CA_E!G9</f>
        <v>0</v>
      </c>
      <c r="H9" s="8">
        <f>FC_OTH_CP_SH_E!H9+FC_OTH_CP_SC_E!H9+FC_OTH_CP_HW_E!H9+FC_OTH_CP_CA_E!H9</f>
        <v>0</v>
      </c>
      <c r="I9" s="8">
        <f>FC_OTH_CP_SH_E!I9+FC_OTH_CP_SC_E!I9+FC_OTH_CP_HW_E!I9+FC_OTH_CP_CA_E!I9</f>
        <v>0</v>
      </c>
      <c r="J9" s="8">
        <f>FC_OTH_CP_SH_E!J9+FC_OTH_CP_SC_E!J9+FC_OTH_CP_HW_E!J9+FC_OTH_CP_CA_E!J9</f>
        <v>0</v>
      </c>
      <c r="K9" s="8">
        <f>FC_OTH_CP_SH_E!K9+FC_OTH_CP_SC_E!K9+FC_OTH_CP_HW_E!K9+FC_OTH_CP_CA_E!K9</f>
        <v>0</v>
      </c>
      <c r="L9" s="8">
        <f>FC_OTH_CP_SH_E!L9+FC_OTH_CP_SC_E!L9+FC_OTH_CP_HW_E!L9+FC_OTH_CP_CA_E!L9</f>
        <v>0</v>
      </c>
      <c r="M9" s="8">
        <f>FC_OTH_CP_SH_E!M9+FC_OTH_CP_SC_E!M9+FC_OTH_CP_HW_E!M9+FC_OTH_CP_CA_E!M9</f>
        <v>0</v>
      </c>
      <c r="N9" s="8">
        <f>FC_OTH_CP_SH_E!N9+FC_OTH_CP_SC_E!N9+FC_OTH_CP_HW_E!N9+FC_OTH_CP_CA_E!N9</f>
        <v>0</v>
      </c>
      <c r="O9" s="8">
        <f>FC_OTH_CP_SH_E!O9+FC_OTH_CP_SC_E!O9+FC_OTH_CP_HW_E!O9+FC_OTH_CP_CA_E!O9</f>
        <v>0</v>
      </c>
      <c r="P9" s="8">
        <f>FC_OTH_CP_SH_E!P9+FC_OTH_CP_SC_E!P9+FC_OTH_CP_HW_E!P9+FC_OTH_CP_CA_E!P9</f>
        <v>0</v>
      </c>
      <c r="Q9" s="8">
        <f>FC_OTH_CP_SH_E!Q9+FC_OTH_CP_SC_E!Q9+FC_OTH_CP_HW_E!Q9+FC_OTH_CP_CA_E!Q9</f>
        <v>0</v>
      </c>
      <c r="R9" s="8">
        <f>FC_OTH_CP_SH_E!R9+FC_OTH_CP_SC_E!R9+FC_OTH_CP_HW_E!R9+FC_OTH_CP_CA_E!R9</f>
        <v>0</v>
      </c>
      <c r="S9" s="8">
        <f>FC_OTH_CP_SH_E!S9+FC_OTH_CP_SC_E!S9+FC_OTH_CP_HW_E!S9+FC_OTH_CP_CA_E!S9</f>
        <v>0</v>
      </c>
      <c r="T9" s="8">
        <f>FC_OTH_CP_SH_E!T9+FC_OTH_CP_SC_E!T9+FC_OTH_CP_HW_E!T9+FC_OTH_CP_CA_E!T9</f>
        <v>0</v>
      </c>
      <c r="U9" s="8">
        <f>FC_OTH_CP_SH_E!U9+FC_OTH_CP_SC_E!U9+FC_OTH_CP_HW_E!U9+FC_OTH_CP_CA_E!U9</f>
        <v>0</v>
      </c>
      <c r="V9" s="8">
        <f>FC_OTH_CP_SH_E!V9+FC_OTH_CP_SC_E!V9+FC_OTH_CP_HW_E!V9+FC_OTH_CP_CA_E!V9</f>
        <v>0</v>
      </c>
      <c r="W9" s="8">
        <f>FC_OTH_CP_SH_E!W9+FC_OTH_CP_SC_E!W9+FC_OTH_CP_HW_E!W9+FC_OTH_CP_CA_E!W9</f>
        <v>0</v>
      </c>
      <c r="X9" s="8">
        <f>FC_OTH_CP_SH_E!X9+FC_OTH_CP_SC_E!X9+FC_OTH_CP_HW_E!X9+FC_OTH_CP_CA_E!X9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FC_OTH_CP_SH_E!C10+FC_OTH_CP_SC_E!C10+FC_OTH_CP_HW_E!C10+FC_OTH_CP_CA_E!C10</f>
        <v>0</v>
      </c>
      <c r="D10" s="8">
        <f>FC_OTH_CP_SH_E!D10+FC_OTH_CP_SC_E!D10+FC_OTH_CP_HW_E!D10+FC_OTH_CP_CA_E!D10</f>
        <v>0</v>
      </c>
      <c r="E10" s="8">
        <f>FC_OTH_CP_SH_E!E10+FC_OTH_CP_SC_E!E10+FC_OTH_CP_HW_E!E10+FC_OTH_CP_CA_E!E10</f>
        <v>0</v>
      </c>
      <c r="F10" s="8">
        <f>FC_OTH_CP_SH_E!F10+FC_OTH_CP_SC_E!F10+FC_OTH_CP_HW_E!F10+FC_OTH_CP_CA_E!F10</f>
        <v>0</v>
      </c>
      <c r="G10" s="8">
        <f>FC_OTH_CP_SH_E!G10+FC_OTH_CP_SC_E!G10+FC_OTH_CP_HW_E!G10+FC_OTH_CP_CA_E!G10</f>
        <v>0</v>
      </c>
      <c r="H10" s="8">
        <f>FC_OTH_CP_SH_E!H10+FC_OTH_CP_SC_E!H10+FC_OTH_CP_HW_E!H10+FC_OTH_CP_CA_E!H10</f>
        <v>0</v>
      </c>
      <c r="I10" s="8">
        <f>FC_OTH_CP_SH_E!I10+FC_OTH_CP_SC_E!I10+FC_OTH_CP_HW_E!I10+FC_OTH_CP_CA_E!I10</f>
        <v>0</v>
      </c>
      <c r="J10" s="8">
        <f>FC_OTH_CP_SH_E!J10+FC_OTH_CP_SC_E!J10+FC_OTH_CP_HW_E!J10+FC_OTH_CP_CA_E!J10</f>
        <v>0</v>
      </c>
      <c r="K10" s="8">
        <f>FC_OTH_CP_SH_E!K10+FC_OTH_CP_SC_E!K10+FC_OTH_CP_HW_E!K10+FC_OTH_CP_CA_E!K10</f>
        <v>0</v>
      </c>
      <c r="L10" s="8">
        <f>FC_OTH_CP_SH_E!L10+FC_OTH_CP_SC_E!L10+FC_OTH_CP_HW_E!L10+FC_OTH_CP_CA_E!L10</f>
        <v>0</v>
      </c>
      <c r="M10" s="8">
        <f>FC_OTH_CP_SH_E!M10+FC_OTH_CP_SC_E!M10+FC_OTH_CP_HW_E!M10+FC_OTH_CP_CA_E!M10</f>
        <v>0</v>
      </c>
      <c r="N10" s="8">
        <f>FC_OTH_CP_SH_E!N10+FC_OTH_CP_SC_E!N10+FC_OTH_CP_HW_E!N10+FC_OTH_CP_CA_E!N10</f>
        <v>0</v>
      </c>
      <c r="O10" s="8">
        <f>FC_OTH_CP_SH_E!O10+FC_OTH_CP_SC_E!O10+FC_OTH_CP_HW_E!O10+FC_OTH_CP_CA_E!O10</f>
        <v>0</v>
      </c>
      <c r="P10" s="8">
        <f>FC_OTH_CP_SH_E!P10+FC_OTH_CP_SC_E!P10+FC_OTH_CP_HW_E!P10+FC_OTH_CP_CA_E!P10</f>
        <v>0</v>
      </c>
      <c r="Q10" s="8">
        <f>FC_OTH_CP_SH_E!Q10+FC_OTH_CP_SC_E!Q10+FC_OTH_CP_HW_E!Q10+FC_OTH_CP_CA_E!Q10</f>
        <v>0</v>
      </c>
      <c r="R10" s="8">
        <f>FC_OTH_CP_SH_E!R10+FC_OTH_CP_SC_E!R10+FC_OTH_CP_HW_E!R10+FC_OTH_CP_CA_E!R10</f>
        <v>0</v>
      </c>
      <c r="S10" s="8">
        <f>FC_OTH_CP_SH_E!S10+FC_OTH_CP_SC_E!S10+FC_OTH_CP_HW_E!S10+FC_OTH_CP_CA_E!S10</f>
        <v>0</v>
      </c>
      <c r="T10" s="8">
        <f>FC_OTH_CP_SH_E!T10+FC_OTH_CP_SC_E!T10+FC_OTH_CP_HW_E!T10+FC_OTH_CP_CA_E!T10</f>
        <v>0</v>
      </c>
      <c r="U10" s="8">
        <f>FC_OTH_CP_SH_E!U10+FC_OTH_CP_SC_E!U10+FC_OTH_CP_HW_E!U10+FC_OTH_CP_CA_E!U10</f>
        <v>0</v>
      </c>
      <c r="V10" s="8">
        <f>FC_OTH_CP_SH_E!V10+FC_OTH_CP_SC_E!V10+FC_OTH_CP_HW_E!V10+FC_OTH_CP_CA_E!V10</f>
        <v>0</v>
      </c>
      <c r="W10" s="8">
        <f>FC_OTH_CP_SH_E!W10+FC_OTH_CP_SC_E!W10+FC_OTH_CP_HW_E!W10+FC_OTH_CP_CA_E!W10</f>
        <v>0</v>
      </c>
      <c r="X10" s="8">
        <f>FC_OTH_CP_SH_E!X10+FC_OTH_CP_SC_E!X10+FC_OTH_CP_HW_E!X10+FC_OTH_CP_CA_E!X10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f>FC_OTH_CP_SH_E!C12+FC_OTH_CP_SC_E!C12+FC_OTH_CP_HW_E!C12+FC_OTH_CP_CA_E!C12</f>
        <v>0</v>
      </c>
      <c r="D12" s="8">
        <f>FC_OTH_CP_SH_E!D12+FC_OTH_CP_SC_E!D12+FC_OTH_CP_HW_E!D12+FC_OTH_CP_CA_E!D12</f>
        <v>0</v>
      </c>
      <c r="E12" s="8">
        <f>FC_OTH_CP_SH_E!E12+FC_OTH_CP_SC_E!E12+FC_OTH_CP_HW_E!E12+FC_OTH_CP_CA_E!E12</f>
        <v>0</v>
      </c>
      <c r="F12" s="8">
        <f>FC_OTH_CP_SH_E!F12+FC_OTH_CP_SC_E!F12+FC_OTH_CP_HW_E!F12+FC_OTH_CP_CA_E!F12</f>
        <v>0</v>
      </c>
      <c r="G12" s="8">
        <f>FC_OTH_CP_SH_E!G12+FC_OTH_CP_SC_E!G12+FC_OTH_CP_HW_E!G12+FC_OTH_CP_CA_E!G12</f>
        <v>0</v>
      </c>
      <c r="H12" s="8">
        <f>FC_OTH_CP_SH_E!H12+FC_OTH_CP_SC_E!H12+FC_OTH_CP_HW_E!H12+FC_OTH_CP_CA_E!H12</f>
        <v>0</v>
      </c>
      <c r="I12" s="8">
        <f>FC_OTH_CP_SH_E!I12+FC_OTH_CP_SC_E!I12+FC_OTH_CP_HW_E!I12+FC_OTH_CP_CA_E!I12</f>
        <v>0</v>
      </c>
      <c r="J12" s="8">
        <f>FC_OTH_CP_SH_E!J12+FC_OTH_CP_SC_E!J12+FC_OTH_CP_HW_E!J12+FC_OTH_CP_CA_E!J12</f>
        <v>0</v>
      </c>
      <c r="K12" s="8">
        <f>FC_OTH_CP_SH_E!K12+FC_OTH_CP_SC_E!K12+FC_OTH_CP_HW_E!K12+FC_OTH_CP_CA_E!K12</f>
        <v>0</v>
      </c>
      <c r="L12" s="8">
        <f>FC_OTH_CP_SH_E!L12+FC_OTH_CP_SC_E!L12+FC_OTH_CP_HW_E!L12+FC_OTH_CP_CA_E!L12</f>
        <v>0</v>
      </c>
      <c r="M12" s="8">
        <f>FC_OTH_CP_SH_E!M12+FC_OTH_CP_SC_E!M12+FC_OTH_CP_HW_E!M12+FC_OTH_CP_CA_E!M12</f>
        <v>0</v>
      </c>
      <c r="N12" s="8">
        <f>FC_OTH_CP_SH_E!N12+FC_OTH_CP_SC_E!N12+FC_OTH_CP_HW_E!N12+FC_OTH_CP_CA_E!N12</f>
        <v>0</v>
      </c>
      <c r="O12" s="8">
        <f>FC_OTH_CP_SH_E!O12+FC_OTH_CP_SC_E!O12+FC_OTH_CP_HW_E!O12+FC_OTH_CP_CA_E!O12</f>
        <v>0</v>
      </c>
      <c r="P12" s="8">
        <f>FC_OTH_CP_SH_E!P12+FC_OTH_CP_SC_E!P12+FC_OTH_CP_HW_E!P12+FC_OTH_CP_CA_E!P12</f>
        <v>0</v>
      </c>
      <c r="Q12" s="8">
        <f>FC_OTH_CP_SH_E!Q12+FC_OTH_CP_SC_E!Q12+FC_OTH_CP_HW_E!Q12+FC_OTH_CP_CA_E!Q12</f>
        <v>0</v>
      </c>
      <c r="R12" s="8">
        <f>FC_OTH_CP_SH_E!R12+FC_OTH_CP_SC_E!R12+FC_OTH_CP_HW_E!R12+FC_OTH_CP_CA_E!R12</f>
        <v>0</v>
      </c>
      <c r="S12" s="8">
        <f>FC_OTH_CP_SH_E!S12+FC_OTH_CP_SC_E!S12+FC_OTH_CP_HW_E!S12+FC_OTH_CP_CA_E!S12</f>
        <v>0</v>
      </c>
      <c r="T12" s="8">
        <f>FC_OTH_CP_SH_E!T12+FC_OTH_CP_SC_E!T12+FC_OTH_CP_HW_E!T12+FC_OTH_CP_CA_E!T12</f>
        <v>0</v>
      </c>
      <c r="U12" s="8">
        <f>FC_OTH_CP_SH_E!U12+FC_OTH_CP_SC_E!U12+FC_OTH_CP_HW_E!U12+FC_OTH_CP_CA_E!U12</f>
        <v>0</v>
      </c>
      <c r="V12" s="8">
        <f>FC_OTH_CP_SH_E!V12+FC_OTH_CP_SC_E!V12+FC_OTH_CP_HW_E!V12+FC_OTH_CP_CA_E!V12</f>
        <v>0</v>
      </c>
      <c r="W12" s="8">
        <f>FC_OTH_CP_SH_E!W12+FC_OTH_CP_SC_E!W12+FC_OTH_CP_HW_E!W12+FC_OTH_CP_CA_E!W12</f>
        <v>0</v>
      </c>
      <c r="X12" s="8">
        <f>FC_OTH_CP_SH_E!X12+FC_OTH_CP_SC_E!X12+FC_OTH_CP_HW_E!X12+FC_OTH_CP_CA_E!X12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FC_OTH_CP_SH_E!C13+FC_OTH_CP_SC_E!C13+FC_OTH_CP_HW_E!C13+FC_OTH_CP_CA_E!C13</f>
        <v>0</v>
      </c>
      <c r="D13" s="8">
        <f>FC_OTH_CP_SH_E!D13+FC_OTH_CP_SC_E!D13+FC_OTH_CP_HW_E!D13+FC_OTH_CP_CA_E!D13</f>
        <v>0</v>
      </c>
      <c r="E13" s="8">
        <f>FC_OTH_CP_SH_E!E13+FC_OTH_CP_SC_E!E13+FC_OTH_CP_HW_E!E13+FC_OTH_CP_CA_E!E13</f>
        <v>0</v>
      </c>
      <c r="F13" s="8">
        <f>FC_OTH_CP_SH_E!F13+FC_OTH_CP_SC_E!F13+FC_OTH_CP_HW_E!F13+FC_OTH_CP_CA_E!F13</f>
        <v>0</v>
      </c>
      <c r="G13" s="8">
        <f>FC_OTH_CP_SH_E!G13+FC_OTH_CP_SC_E!G13+FC_OTH_CP_HW_E!G13+FC_OTH_CP_CA_E!G13</f>
        <v>0</v>
      </c>
      <c r="H13" s="8">
        <f>FC_OTH_CP_SH_E!H13+FC_OTH_CP_SC_E!H13+FC_OTH_CP_HW_E!H13+FC_OTH_CP_CA_E!H13</f>
        <v>0</v>
      </c>
      <c r="I13" s="8">
        <f>FC_OTH_CP_SH_E!I13+FC_OTH_CP_SC_E!I13+FC_OTH_CP_HW_E!I13+FC_OTH_CP_CA_E!I13</f>
        <v>0</v>
      </c>
      <c r="J13" s="8">
        <f>FC_OTH_CP_SH_E!J13+FC_OTH_CP_SC_E!J13+FC_OTH_CP_HW_E!J13+FC_OTH_CP_CA_E!J13</f>
        <v>0</v>
      </c>
      <c r="K13" s="8">
        <f>FC_OTH_CP_SH_E!K13+FC_OTH_CP_SC_E!K13+FC_OTH_CP_HW_E!K13+FC_OTH_CP_CA_E!K13</f>
        <v>0</v>
      </c>
      <c r="L13" s="8">
        <f>FC_OTH_CP_SH_E!L13+FC_OTH_CP_SC_E!L13+FC_OTH_CP_HW_E!L13+FC_OTH_CP_CA_E!L13</f>
        <v>0</v>
      </c>
      <c r="M13" s="8">
        <f>FC_OTH_CP_SH_E!M13+FC_OTH_CP_SC_E!M13+FC_OTH_CP_HW_E!M13+FC_OTH_CP_CA_E!M13</f>
        <v>0</v>
      </c>
      <c r="N13" s="8">
        <f>FC_OTH_CP_SH_E!N13+FC_OTH_CP_SC_E!N13+FC_OTH_CP_HW_E!N13+FC_OTH_CP_CA_E!N13</f>
        <v>0</v>
      </c>
      <c r="O13" s="8">
        <f>FC_OTH_CP_SH_E!O13+FC_OTH_CP_SC_E!O13+FC_OTH_CP_HW_E!O13+FC_OTH_CP_CA_E!O13</f>
        <v>0</v>
      </c>
      <c r="P13" s="8">
        <f>FC_OTH_CP_SH_E!P13+FC_OTH_CP_SC_E!P13+FC_OTH_CP_HW_E!P13+FC_OTH_CP_CA_E!P13</f>
        <v>0</v>
      </c>
      <c r="Q13" s="8">
        <f>FC_OTH_CP_SH_E!Q13+FC_OTH_CP_SC_E!Q13+FC_OTH_CP_HW_E!Q13+FC_OTH_CP_CA_E!Q13</f>
        <v>0</v>
      </c>
      <c r="R13" s="8">
        <f>FC_OTH_CP_SH_E!R13+FC_OTH_CP_SC_E!R13+FC_OTH_CP_HW_E!R13+FC_OTH_CP_CA_E!R13</f>
        <v>0</v>
      </c>
      <c r="S13" s="8">
        <f>FC_OTH_CP_SH_E!S13+FC_OTH_CP_SC_E!S13+FC_OTH_CP_HW_E!S13+FC_OTH_CP_CA_E!S13</f>
        <v>0</v>
      </c>
      <c r="T13" s="8">
        <f>FC_OTH_CP_SH_E!T13+FC_OTH_CP_SC_E!T13+FC_OTH_CP_HW_E!T13+FC_OTH_CP_CA_E!T13</f>
        <v>0</v>
      </c>
      <c r="U13" s="8">
        <f>FC_OTH_CP_SH_E!U13+FC_OTH_CP_SC_E!U13+FC_OTH_CP_HW_E!U13+FC_OTH_CP_CA_E!U13</f>
        <v>0</v>
      </c>
      <c r="V13" s="8">
        <f>FC_OTH_CP_SH_E!V13+FC_OTH_CP_SC_E!V13+FC_OTH_CP_HW_E!V13+FC_OTH_CP_CA_E!V13</f>
        <v>0</v>
      </c>
      <c r="W13" s="8">
        <f>FC_OTH_CP_SH_E!W13+FC_OTH_CP_SC_E!W13+FC_OTH_CP_HW_E!W13+FC_OTH_CP_CA_E!W13</f>
        <v>0</v>
      </c>
      <c r="X13" s="8">
        <f>FC_OTH_CP_SH_E!X13+FC_OTH_CP_SC_E!X13+FC_OTH_CP_HW_E!X13+FC_OTH_CP_CA_E!X13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FC_OTH_CP_SH_E!C14+FC_OTH_CP_SC_E!C14+FC_OTH_CP_HW_E!C14+FC_OTH_CP_CA_E!C14</f>
        <v>0</v>
      </c>
      <c r="D14" s="8">
        <f>FC_OTH_CP_SH_E!D14+FC_OTH_CP_SC_E!D14+FC_OTH_CP_HW_E!D14+FC_OTH_CP_CA_E!D14</f>
        <v>0</v>
      </c>
      <c r="E14" s="8">
        <f>FC_OTH_CP_SH_E!E14+FC_OTH_CP_SC_E!E14+FC_OTH_CP_HW_E!E14+FC_OTH_CP_CA_E!E14</f>
        <v>0</v>
      </c>
      <c r="F14" s="8">
        <f>FC_OTH_CP_SH_E!F14+FC_OTH_CP_SC_E!F14+FC_OTH_CP_HW_E!F14+FC_OTH_CP_CA_E!F14</f>
        <v>0</v>
      </c>
      <c r="G14" s="8">
        <f>FC_OTH_CP_SH_E!G14+FC_OTH_CP_SC_E!G14+FC_OTH_CP_HW_E!G14+FC_OTH_CP_CA_E!G14</f>
        <v>0</v>
      </c>
      <c r="H14" s="8">
        <f>FC_OTH_CP_SH_E!H14+FC_OTH_CP_SC_E!H14+FC_OTH_CP_HW_E!H14+FC_OTH_CP_CA_E!H14</f>
        <v>0</v>
      </c>
      <c r="I14" s="8">
        <f>FC_OTH_CP_SH_E!I14+FC_OTH_CP_SC_E!I14+FC_OTH_CP_HW_E!I14+FC_OTH_CP_CA_E!I14</f>
        <v>0</v>
      </c>
      <c r="J14" s="8">
        <f>FC_OTH_CP_SH_E!J14+FC_OTH_CP_SC_E!J14+FC_OTH_CP_HW_E!J14+FC_OTH_CP_CA_E!J14</f>
        <v>0</v>
      </c>
      <c r="K14" s="8">
        <f>FC_OTH_CP_SH_E!K14+FC_OTH_CP_SC_E!K14+FC_OTH_CP_HW_E!K14+FC_OTH_CP_CA_E!K14</f>
        <v>0</v>
      </c>
      <c r="L14" s="8">
        <f>FC_OTH_CP_SH_E!L14+FC_OTH_CP_SC_E!L14+FC_OTH_CP_HW_E!L14+FC_OTH_CP_CA_E!L14</f>
        <v>0</v>
      </c>
      <c r="M14" s="8">
        <f>FC_OTH_CP_SH_E!M14+FC_OTH_CP_SC_E!M14+FC_OTH_CP_HW_E!M14+FC_OTH_CP_CA_E!M14</f>
        <v>0</v>
      </c>
      <c r="N14" s="8">
        <f>FC_OTH_CP_SH_E!N14+FC_OTH_CP_SC_E!N14+FC_OTH_CP_HW_E!N14+FC_OTH_CP_CA_E!N14</f>
        <v>0</v>
      </c>
      <c r="O14" s="8">
        <f>FC_OTH_CP_SH_E!O14+FC_OTH_CP_SC_E!O14+FC_OTH_CP_HW_E!O14+FC_OTH_CP_CA_E!O14</f>
        <v>0</v>
      </c>
      <c r="P14" s="8">
        <f>FC_OTH_CP_SH_E!P14+FC_OTH_CP_SC_E!P14+FC_OTH_CP_HW_E!P14+FC_OTH_CP_CA_E!P14</f>
        <v>0</v>
      </c>
      <c r="Q14" s="8">
        <f>FC_OTH_CP_SH_E!Q14+FC_OTH_CP_SC_E!Q14+FC_OTH_CP_HW_E!Q14+FC_OTH_CP_CA_E!Q14</f>
        <v>0</v>
      </c>
      <c r="R14" s="8">
        <f>FC_OTH_CP_SH_E!R14+FC_OTH_CP_SC_E!R14+FC_OTH_CP_HW_E!R14+FC_OTH_CP_CA_E!R14</f>
        <v>0</v>
      </c>
      <c r="S14" s="8">
        <f>FC_OTH_CP_SH_E!S14+FC_OTH_CP_SC_E!S14+FC_OTH_CP_HW_E!S14+FC_OTH_CP_CA_E!S14</f>
        <v>0</v>
      </c>
      <c r="T14" s="8">
        <f>FC_OTH_CP_SH_E!T14+FC_OTH_CP_SC_E!T14+FC_OTH_CP_HW_E!T14+FC_OTH_CP_CA_E!T14</f>
        <v>0</v>
      </c>
      <c r="U14" s="8">
        <f>FC_OTH_CP_SH_E!U14+FC_OTH_CP_SC_E!U14+FC_OTH_CP_HW_E!U14+FC_OTH_CP_CA_E!U14</f>
        <v>0</v>
      </c>
      <c r="V14" s="8">
        <f>FC_OTH_CP_SH_E!V14+FC_OTH_CP_SC_E!V14+FC_OTH_CP_HW_E!V14+FC_OTH_CP_CA_E!V14</f>
        <v>0</v>
      </c>
      <c r="W14" s="8">
        <f>FC_OTH_CP_SH_E!W14+FC_OTH_CP_SC_E!W14+FC_OTH_CP_HW_E!W14+FC_OTH_CP_CA_E!W14</f>
        <v>0</v>
      </c>
      <c r="X14" s="8">
        <f>FC_OTH_CP_SH_E!X14+FC_OTH_CP_SC_E!X14+FC_OTH_CP_HW_E!X14+FC_OTH_CP_CA_E!X14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FC_OTH_CP_SH_E!C15+FC_OTH_CP_SC_E!C15+FC_OTH_CP_HW_E!C15+FC_OTH_CP_CA_E!C15</f>
        <v>0</v>
      </c>
      <c r="D15" s="8">
        <f>FC_OTH_CP_SH_E!D15+FC_OTH_CP_SC_E!D15+FC_OTH_CP_HW_E!D15+FC_OTH_CP_CA_E!D15</f>
        <v>0</v>
      </c>
      <c r="E15" s="8">
        <f>FC_OTH_CP_SH_E!E15+FC_OTH_CP_SC_E!E15+FC_OTH_CP_HW_E!E15+FC_OTH_CP_CA_E!E15</f>
        <v>0</v>
      </c>
      <c r="F15" s="8">
        <f>FC_OTH_CP_SH_E!F15+FC_OTH_CP_SC_E!F15+FC_OTH_CP_HW_E!F15+FC_OTH_CP_CA_E!F15</f>
        <v>0</v>
      </c>
      <c r="G15" s="8">
        <f>FC_OTH_CP_SH_E!G15+FC_OTH_CP_SC_E!G15+FC_OTH_CP_HW_E!G15+FC_OTH_CP_CA_E!G15</f>
        <v>0</v>
      </c>
      <c r="H15" s="8">
        <f>FC_OTH_CP_SH_E!H15+FC_OTH_CP_SC_E!H15+FC_OTH_CP_HW_E!H15+FC_OTH_CP_CA_E!H15</f>
        <v>0</v>
      </c>
      <c r="I15" s="8">
        <f>FC_OTH_CP_SH_E!I15+FC_OTH_CP_SC_E!I15+FC_OTH_CP_HW_E!I15+FC_OTH_CP_CA_E!I15</f>
        <v>0</v>
      </c>
      <c r="J15" s="8">
        <f>FC_OTH_CP_SH_E!J15+FC_OTH_CP_SC_E!J15+FC_OTH_CP_HW_E!J15+FC_OTH_CP_CA_E!J15</f>
        <v>0</v>
      </c>
      <c r="K15" s="8">
        <f>FC_OTH_CP_SH_E!K15+FC_OTH_CP_SC_E!K15+FC_OTH_CP_HW_E!K15+FC_OTH_CP_CA_E!K15</f>
        <v>0</v>
      </c>
      <c r="L15" s="8">
        <f>FC_OTH_CP_SH_E!L15+FC_OTH_CP_SC_E!L15+FC_OTH_CP_HW_E!L15+FC_OTH_CP_CA_E!L15</f>
        <v>0</v>
      </c>
      <c r="M15" s="8">
        <f>FC_OTH_CP_SH_E!M15+FC_OTH_CP_SC_E!M15+FC_OTH_CP_HW_E!M15+FC_OTH_CP_CA_E!M15</f>
        <v>0</v>
      </c>
      <c r="N15" s="8">
        <f>FC_OTH_CP_SH_E!N15+FC_OTH_CP_SC_E!N15+FC_OTH_CP_HW_E!N15+FC_OTH_CP_CA_E!N15</f>
        <v>0</v>
      </c>
      <c r="O15" s="8">
        <f>FC_OTH_CP_SH_E!O15+FC_OTH_CP_SC_E!O15+FC_OTH_CP_HW_E!O15+FC_OTH_CP_CA_E!O15</f>
        <v>0</v>
      </c>
      <c r="P15" s="8">
        <f>FC_OTH_CP_SH_E!P15+FC_OTH_CP_SC_E!P15+FC_OTH_CP_HW_E!P15+FC_OTH_CP_CA_E!P15</f>
        <v>0</v>
      </c>
      <c r="Q15" s="8">
        <f>FC_OTH_CP_SH_E!Q15+FC_OTH_CP_SC_E!Q15+FC_OTH_CP_HW_E!Q15+FC_OTH_CP_CA_E!Q15</f>
        <v>0</v>
      </c>
      <c r="R15" s="8">
        <f>FC_OTH_CP_SH_E!R15+FC_OTH_CP_SC_E!R15+FC_OTH_CP_HW_E!R15+FC_OTH_CP_CA_E!R15</f>
        <v>0</v>
      </c>
      <c r="S15" s="8">
        <f>FC_OTH_CP_SH_E!S15+FC_OTH_CP_SC_E!S15+FC_OTH_CP_HW_E!S15+FC_OTH_CP_CA_E!S15</f>
        <v>0</v>
      </c>
      <c r="T15" s="8">
        <f>FC_OTH_CP_SH_E!T15+FC_OTH_CP_SC_E!T15+FC_OTH_CP_HW_E!T15+FC_OTH_CP_CA_E!T15</f>
        <v>0</v>
      </c>
      <c r="U15" s="8">
        <f>FC_OTH_CP_SH_E!U15+FC_OTH_CP_SC_E!U15+FC_OTH_CP_HW_E!U15+FC_OTH_CP_CA_E!U15</f>
        <v>0</v>
      </c>
      <c r="V15" s="8">
        <f>FC_OTH_CP_SH_E!V15+FC_OTH_CP_SC_E!V15+FC_OTH_CP_HW_E!V15+FC_OTH_CP_CA_E!V15</f>
        <v>0</v>
      </c>
      <c r="W15" s="8">
        <f>FC_OTH_CP_SH_E!W15+FC_OTH_CP_SC_E!W15+FC_OTH_CP_HW_E!W15+FC_OTH_CP_CA_E!W15</f>
        <v>0</v>
      </c>
      <c r="X15" s="8">
        <f>FC_OTH_CP_SH_E!X15+FC_OTH_CP_SC_E!X15+FC_OTH_CP_HW_E!X15+FC_OTH_CP_CA_E!X15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FC_OTH_CP_SH_E!C16+FC_OTH_CP_SC_E!C16+FC_OTH_CP_HW_E!C16+FC_OTH_CP_CA_E!C16</f>
        <v>0</v>
      </c>
      <c r="D16" s="8">
        <f>FC_OTH_CP_SH_E!D16+FC_OTH_CP_SC_E!D16+FC_OTH_CP_HW_E!D16+FC_OTH_CP_CA_E!D16</f>
        <v>0</v>
      </c>
      <c r="E16" s="8">
        <f>FC_OTH_CP_SH_E!E16+FC_OTH_CP_SC_E!E16+FC_OTH_CP_HW_E!E16+FC_OTH_CP_CA_E!E16</f>
        <v>0</v>
      </c>
      <c r="F16" s="8">
        <f>FC_OTH_CP_SH_E!F16+FC_OTH_CP_SC_E!F16+FC_OTH_CP_HW_E!F16+FC_OTH_CP_CA_E!F16</f>
        <v>0</v>
      </c>
      <c r="G16" s="8">
        <f>FC_OTH_CP_SH_E!G16+FC_OTH_CP_SC_E!G16+FC_OTH_CP_HW_E!G16+FC_OTH_CP_CA_E!G16</f>
        <v>0</v>
      </c>
      <c r="H16" s="8">
        <f>FC_OTH_CP_SH_E!H16+FC_OTH_CP_SC_E!H16+FC_OTH_CP_HW_E!H16+FC_OTH_CP_CA_E!H16</f>
        <v>0</v>
      </c>
      <c r="I16" s="8">
        <f>FC_OTH_CP_SH_E!I16+FC_OTH_CP_SC_E!I16+FC_OTH_CP_HW_E!I16+FC_OTH_CP_CA_E!I16</f>
        <v>0</v>
      </c>
      <c r="J16" s="8">
        <f>FC_OTH_CP_SH_E!J16+FC_OTH_CP_SC_E!J16+FC_OTH_CP_HW_E!J16+FC_OTH_CP_CA_E!J16</f>
        <v>0</v>
      </c>
      <c r="K16" s="8">
        <f>FC_OTH_CP_SH_E!K16+FC_OTH_CP_SC_E!K16+FC_OTH_CP_HW_E!K16+FC_OTH_CP_CA_E!K16</f>
        <v>0</v>
      </c>
      <c r="L16" s="8">
        <f>FC_OTH_CP_SH_E!L16+FC_OTH_CP_SC_E!L16+FC_OTH_CP_HW_E!L16+FC_OTH_CP_CA_E!L16</f>
        <v>0</v>
      </c>
      <c r="M16" s="8">
        <f>FC_OTH_CP_SH_E!M16+FC_OTH_CP_SC_E!M16+FC_OTH_CP_HW_E!M16+FC_OTH_CP_CA_E!M16</f>
        <v>0</v>
      </c>
      <c r="N16" s="8">
        <f>FC_OTH_CP_SH_E!N16+FC_OTH_CP_SC_E!N16+FC_OTH_CP_HW_E!N16+FC_OTH_CP_CA_E!N16</f>
        <v>0</v>
      </c>
      <c r="O16" s="8">
        <f>FC_OTH_CP_SH_E!O16+FC_OTH_CP_SC_E!O16+FC_OTH_CP_HW_E!O16+FC_OTH_CP_CA_E!O16</f>
        <v>0</v>
      </c>
      <c r="P16" s="8">
        <f>FC_OTH_CP_SH_E!P16+FC_OTH_CP_SC_E!P16+FC_OTH_CP_HW_E!P16+FC_OTH_CP_CA_E!P16</f>
        <v>0</v>
      </c>
      <c r="Q16" s="8">
        <f>FC_OTH_CP_SH_E!Q16+FC_OTH_CP_SC_E!Q16+FC_OTH_CP_HW_E!Q16+FC_OTH_CP_CA_E!Q16</f>
        <v>0</v>
      </c>
      <c r="R16" s="8">
        <f>FC_OTH_CP_SH_E!R16+FC_OTH_CP_SC_E!R16+FC_OTH_CP_HW_E!R16+FC_OTH_CP_CA_E!R16</f>
        <v>0</v>
      </c>
      <c r="S16" s="8">
        <f>FC_OTH_CP_SH_E!S16+FC_OTH_CP_SC_E!S16+FC_OTH_CP_HW_E!S16+FC_OTH_CP_CA_E!S16</f>
        <v>0</v>
      </c>
      <c r="T16" s="8">
        <f>FC_OTH_CP_SH_E!T16+FC_OTH_CP_SC_E!T16+FC_OTH_CP_HW_E!T16+FC_OTH_CP_CA_E!T16</f>
        <v>0</v>
      </c>
      <c r="U16" s="8">
        <f>FC_OTH_CP_SH_E!U16+FC_OTH_CP_SC_E!U16+FC_OTH_CP_HW_E!U16+FC_OTH_CP_CA_E!U16</f>
        <v>0</v>
      </c>
      <c r="V16" s="8">
        <f>FC_OTH_CP_SH_E!V16+FC_OTH_CP_SC_E!V16+FC_OTH_CP_HW_E!V16+FC_OTH_CP_CA_E!V16</f>
        <v>0</v>
      </c>
      <c r="W16" s="8">
        <f>FC_OTH_CP_SH_E!W16+FC_OTH_CP_SC_E!W16+FC_OTH_CP_HW_E!W16+FC_OTH_CP_CA_E!W16</f>
        <v>0</v>
      </c>
      <c r="X16" s="8">
        <f>FC_OTH_CP_SH_E!X16+FC_OTH_CP_SC_E!X16+FC_OTH_CP_HW_E!X16+FC_OTH_CP_CA_E!X16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f>FC_OTH_CP_SH_E!C18+FC_OTH_CP_SC_E!C18+FC_OTH_CP_HW_E!C18+FC_OTH_CP_CA_E!C18</f>
        <v>0</v>
      </c>
      <c r="D18" s="8">
        <f>FC_OTH_CP_SH_E!D18+FC_OTH_CP_SC_E!D18+FC_OTH_CP_HW_E!D18+FC_OTH_CP_CA_E!D18</f>
        <v>0</v>
      </c>
      <c r="E18" s="8">
        <f>FC_OTH_CP_SH_E!E18+FC_OTH_CP_SC_E!E18+FC_OTH_CP_HW_E!E18+FC_OTH_CP_CA_E!E18</f>
        <v>0</v>
      </c>
      <c r="F18" s="8">
        <f>FC_OTH_CP_SH_E!F18+FC_OTH_CP_SC_E!F18+FC_OTH_CP_HW_E!F18+FC_OTH_CP_CA_E!F18</f>
        <v>0</v>
      </c>
      <c r="G18" s="8">
        <f>FC_OTH_CP_SH_E!G18+FC_OTH_CP_SC_E!G18+FC_OTH_CP_HW_E!G18+FC_OTH_CP_CA_E!G18</f>
        <v>0</v>
      </c>
      <c r="H18" s="8">
        <f>FC_OTH_CP_SH_E!H18+FC_OTH_CP_SC_E!H18+FC_OTH_CP_HW_E!H18+FC_OTH_CP_CA_E!H18</f>
        <v>0</v>
      </c>
      <c r="I18" s="8">
        <f>FC_OTH_CP_SH_E!I18+FC_OTH_CP_SC_E!I18+FC_OTH_CP_HW_E!I18+FC_OTH_CP_CA_E!I18</f>
        <v>0</v>
      </c>
      <c r="J18" s="8">
        <f>FC_OTH_CP_SH_E!J18+FC_OTH_CP_SC_E!J18+FC_OTH_CP_HW_E!J18+FC_OTH_CP_CA_E!J18</f>
        <v>0</v>
      </c>
      <c r="K18" s="8">
        <f>FC_OTH_CP_SH_E!K18+FC_OTH_CP_SC_E!K18+FC_OTH_CP_HW_E!K18+FC_OTH_CP_CA_E!K18</f>
        <v>0</v>
      </c>
      <c r="L18" s="8">
        <f>FC_OTH_CP_SH_E!L18+FC_OTH_CP_SC_E!L18+FC_OTH_CP_HW_E!L18+FC_OTH_CP_CA_E!L18</f>
        <v>0</v>
      </c>
      <c r="M18" s="8">
        <f>FC_OTH_CP_SH_E!M18+FC_OTH_CP_SC_E!M18+FC_OTH_CP_HW_E!M18+FC_OTH_CP_CA_E!M18</f>
        <v>0</v>
      </c>
      <c r="N18" s="8">
        <f>FC_OTH_CP_SH_E!N18+FC_OTH_CP_SC_E!N18+FC_OTH_CP_HW_E!N18+FC_OTH_CP_CA_E!N18</f>
        <v>0</v>
      </c>
      <c r="O18" s="8">
        <f>FC_OTH_CP_SH_E!O18+FC_OTH_CP_SC_E!O18+FC_OTH_CP_HW_E!O18+FC_OTH_CP_CA_E!O18</f>
        <v>0</v>
      </c>
      <c r="P18" s="8">
        <f>FC_OTH_CP_SH_E!P18+FC_OTH_CP_SC_E!P18+FC_OTH_CP_HW_E!P18+FC_OTH_CP_CA_E!P18</f>
        <v>0</v>
      </c>
      <c r="Q18" s="8">
        <f>FC_OTH_CP_SH_E!Q18+FC_OTH_CP_SC_E!Q18+FC_OTH_CP_HW_E!Q18+FC_OTH_CP_CA_E!Q18</f>
        <v>0</v>
      </c>
      <c r="R18" s="8">
        <f>FC_OTH_CP_SH_E!R18+FC_OTH_CP_SC_E!R18+FC_OTH_CP_HW_E!R18+FC_OTH_CP_CA_E!R18</f>
        <v>0</v>
      </c>
      <c r="S18" s="8">
        <f>FC_OTH_CP_SH_E!S18+FC_OTH_CP_SC_E!S18+FC_OTH_CP_HW_E!S18+FC_OTH_CP_CA_E!S18</f>
        <v>0</v>
      </c>
      <c r="T18" s="8">
        <f>FC_OTH_CP_SH_E!T18+FC_OTH_CP_SC_E!T18+FC_OTH_CP_HW_E!T18+FC_OTH_CP_CA_E!T18</f>
        <v>0</v>
      </c>
      <c r="U18" s="8">
        <f>FC_OTH_CP_SH_E!U18+FC_OTH_CP_SC_E!U18+FC_OTH_CP_HW_E!U18+FC_OTH_CP_CA_E!U18</f>
        <v>0</v>
      </c>
      <c r="V18" s="8">
        <f>FC_OTH_CP_SH_E!V18+FC_OTH_CP_SC_E!V18+FC_OTH_CP_HW_E!V18+FC_OTH_CP_CA_E!V18</f>
        <v>0</v>
      </c>
      <c r="W18" s="8">
        <f>FC_OTH_CP_SH_E!W18+FC_OTH_CP_SC_E!W18+FC_OTH_CP_HW_E!W18+FC_OTH_CP_CA_E!W18</f>
        <v>0</v>
      </c>
      <c r="X18" s="8">
        <f>FC_OTH_CP_SH_E!X18+FC_OTH_CP_SC_E!X18+FC_OTH_CP_HW_E!X18+FC_OTH_CP_CA_E!X18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FC_OTH_CP_SH_E!C19+FC_OTH_CP_SC_E!C19+FC_OTH_CP_HW_E!C19+FC_OTH_CP_CA_E!C19</f>
        <v>0</v>
      </c>
      <c r="D19" s="8">
        <f>FC_OTH_CP_SH_E!D19+FC_OTH_CP_SC_E!D19+FC_OTH_CP_HW_E!D19+FC_OTH_CP_CA_E!D19</f>
        <v>0</v>
      </c>
      <c r="E19" s="8">
        <f>FC_OTH_CP_SH_E!E19+FC_OTH_CP_SC_E!E19+FC_OTH_CP_HW_E!E19+FC_OTH_CP_CA_E!E19</f>
        <v>0</v>
      </c>
      <c r="F19" s="8">
        <f>FC_OTH_CP_SH_E!F19+FC_OTH_CP_SC_E!F19+FC_OTH_CP_HW_E!F19+FC_OTH_CP_CA_E!F19</f>
        <v>0</v>
      </c>
      <c r="G19" s="8">
        <f>FC_OTH_CP_SH_E!G19+FC_OTH_CP_SC_E!G19+FC_OTH_CP_HW_E!G19+FC_OTH_CP_CA_E!G19</f>
        <v>0</v>
      </c>
      <c r="H19" s="8">
        <f>FC_OTH_CP_SH_E!H19+FC_OTH_CP_SC_E!H19+FC_OTH_CP_HW_E!H19+FC_OTH_CP_CA_E!H19</f>
        <v>0</v>
      </c>
      <c r="I19" s="8">
        <f>FC_OTH_CP_SH_E!I19+FC_OTH_CP_SC_E!I19+FC_OTH_CP_HW_E!I19+FC_OTH_CP_CA_E!I19</f>
        <v>0</v>
      </c>
      <c r="J19" s="8">
        <f>FC_OTH_CP_SH_E!J19+FC_OTH_CP_SC_E!J19+FC_OTH_CP_HW_E!J19+FC_OTH_CP_CA_E!J19</f>
        <v>0</v>
      </c>
      <c r="K19" s="8">
        <f>FC_OTH_CP_SH_E!K19+FC_OTH_CP_SC_E!K19+FC_OTH_CP_HW_E!K19+FC_OTH_CP_CA_E!K19</f>
        <v>0</v>
      </c>
      <c r="L19" s="8">
        <f>FC_OTH_CP_SH_E!L19+FC_OTH_CP_SC_E!L19+FC_OTH_CP_HW_E!L19+FC_OTH_CP_CA_E!L19</f>
        <v>0</v>
      </c>
      <c r="M19" s="8">
        <f>FC_OTH_CP_SH_E!M19+FC_OTH_CP_SC_E!M19+FC_OTH_CP_HW_E!M19+FC_OTH_CP_CA_E!M19</f>
        <v>0</v>
      </c>
      <c r="N19" s="8">
        <f>FC_OTH_CP_SH_E!N19+FC_OTH_CP_SC_E!N19+FC_OTH_CP_HW_E!N19+FC_OTH_CP_CA_E!N19</f>
        <v>0</v>
      </c>
      <c r="O19" s="8">
        <f>FC_OTH_CP_SH_E!O19+FC_OTH_CP_SC_E!O19+FC_OTH_CP_HW_E!O19+FC_OTH_CP_CA_E!O19</f>
        <v>0</v>
      </c>
      <c r="P19" s="8">
        <f>FC_OTH_CP_SH_E!P19+FC_OTH_CP_SC_E!P19+FC_OTH_CP_HW_E!P19+FC_OTH_CP_CA_E!P19</f>
        <v>0</v>
      </c>
      <c r="Q19" s="8">
        <f>FC_OTH_CP_SH_E!Q19+FC_OTH_CP_SC_E!Q19+FC_OTH_CP_HW_E!Q19+FC_OTH_CP_CA_E!Q19</f>
        <v>0</v>
      </c>
      <c r="R19" s="8">
        <f>FC_OTH_CP_SH_E!R19+FC_OTH_CP_SC_E!R19+FC_OTH_CP_HW_E!R19+FC_OTH_CP_CA_E!R19</f>
        <v>0</v>
      </c>
      <c r="S19" s="8">
        <f>FC_OTH_CP_SH_E!S19+FC_OTH_CP_SC_E!S19+FC_OTH_CP_HW_E!S19+FC_OTH_CP_CA_E!S19</f>
        <v>0</v>
      </c>
      <c r="T19" s="8">
        <f>FC_OTH_CP_SH_E!T19+FC_OTH_CP_SC_E!T19+FC_OTH_CP_HW_E!T19+FC_OTH_CP_CA_E!T19</f>
        <v>0</v>
      </c>
      <c r="U19" s="8">
        <f>FC_OTH_CP_SH_E!U19+FC_OTH_CP_SC_E!U19+FC_OTH_CP_HW_E!U19+FC_OTH_CP_CA_E!U19</f>
        <v>0</v>
      </c>
      <c r="V19" s="8">
        <f>FC_OTH_CP_SH_E!V19+FC_OTH_CP_SC_E!V19+FC_OTH_CP_HW_E!V19+FC_OTH_CP_CA_E!V19</f>
        <v>0</v>
      </c>
      <c r="W19" s="8">
        <f>FC_OTH_CP_SH_E!W19+FC_OTH_CP_SC_E!W19+FC_OTH_CP_HW_E!W19+FC_OTH_CP_CA_E!W19</f>
        <v>0</v>
      </c>
      <c r="X19" s="8">
        <f>FC_OTH_CP_SH_E!X19+FC_OTH_CP_SC_E!X19+FC_OTH_CP_HW_E!X19+FC_OTH_CP_CA_E!X19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FC_OTH_CP_SH_E!C20+FC_OTH_CP_SC_E!C20+FC_OTH_CP_HW_E!C20+FC_OTH_CP_CA_E!C20</f>
        <v>0</v>
      </c>
      <c r="D20" s="8">
        <f>FC_OTH_CP_SH_E!D20+FC_OTH_CP_SC_E!D20+FC_OTH_CP_HW_E!D20+FC_OTH_CP_CA_E!D20</f>
        <v>0</v>
      </c>
      <c r="E20" s="8">
        <f>FC_OTH_CP_SH_E!E20+FC_OTH_CP_SC_E!E20+FC_OTH_CP_HW_E!E20+FC_OTH_CP_CA_E!E20</f>
        <v>0</v>
      </c>
      <c r="F20" s="8">
        <f>FC_OTH_CP_SH_E!F20+FC_OTH_CP_SC_E!F20+FC_OTH_CP_HW_E!F20+FC_OTH_CP_CA_E!F20</f>
        <v>0</v>
      </c>
      <c r="G20" s="8">
        <f>FC_OTH_CP_SH_E!G20+FC_OTH_CP_SC_E!G20+FC_OTH_CP_HW_E!G20+FC_OTH_CP_CA_E!G20</f>
        <v>0</v>
      </c>
      <c r="H20" s="8">
        <f>FC_OTH_CP_SH_E!H20+FC_OTH_CP_SC_E!H20+FC_OTH_CP_HW_E!H20+FC_OTH_CP_CA_E!H20</f>
        <v>0</v>
      </c>
      <c r="I20" s="8">
        <f>FC_OTH_CP_SH_E!I20+FC_OTH_CP_SC_E!I20+FC_OTH_CP_HW_E!I20+FC_OTH_CP_CA_E!I20</f>
        <v>0</v>
      </c>
      <c r="J20" s="8">
        <f>FC_OTH_CP_SH_E!J20+FC_OTH_CP_SC_E!J20+FC_OTH_CP_HW_E!J20+FC_OTH_CP_CA_E!J20</f>
        <v>0</v>
      </c>
      <c r="K20" s="8">
        <f>FC_OTH_CP_SH_E!K20+FC_OTH_CP_SC_E!K20+FC_OTH_CP_HW_E!K20+FC_OTH_CP_CA_E!K20</f>
        <v>0</v>
      </c>
      <c r="L20" s="8">
        <f>FC_OTH_CP_SH_E!L20+FC_OTH_CP_SC_E!L20+FC_OTH_CP_HW_E!L20+FC_OTH_CP_CA_E!L20</f>
        <v>0</v>
      </c>
      <c r="M20" s="8">
        <f>FC_OTH_CP_SH_E!M20+FC_OTH_CP_SC_E!M20+FC_OTH_CP_HW_E!M20+FC_OTH_CP_CA_E!M20</f>
        <v>0</v>
      </c>
      <c r="N20" s="8">
        <f>FC_OTH_CP_SH_E!N20+FC_OTH_CP_SC_E!N20+FC_OTH_CP_HW_E!N20+FC_OTH_CP_CA_E!N20</f>
        <v>0</v>
      </c>
      <c r="O20" s="8">
        <f>FC_OTH_CP_SH_E!O20+FC_OTH_CP_SC_E!O20+FC_OTH_CP_HW_E!O20+FC_OTH_CP_CA_E!O20</f>
        <v>0</v>
      </c>
      <c r="P20" s="8">
        <f>FC_OTH_CP_SH_E!P20+FC_OTH_CP_SC_E!P20+FC_OTH_CP_HW_E!P20+FC_OTH_CP_CA_E!P20</f>
        <v>0</v>
      </c>
      <c r="Q20" s="8">
        <f>FC_OTH_CP_SH_E!Q20+FC_OTH_CP_SC_E!Q20+FC_OTH_CP_HW_E!Q20+FC_OTH_CP_CA_E!Q20</f>
        <v>0</v>
      </c>
      <c r="R20" s="8">
        <f>FC_OTH_CP_SH_E!R20+FC_OTH_CP_SC_E!R20+FC_OTH_CP_HW_E!R20+FC_OTH_CP_CA_E!R20</f>
        <v>0</v>
      </c>
      <c r="S20" s="8">
        <f>FC_OTH_CP_SH_E!S20+FC_OTH_CP_SC_E!S20+FC_OTH_CP_HW_E!S20+FC_OTH_CP_CA_E!S20</f>
        <v>0</v>
      </c>
      <c r="T20" s="8">
        <f>FC_OTH_CP_SH_E!T20+FC_OTH_CP_SC_E!T20+FC_OTH_CP_HW_E!T20+FC_OTH_CP_CA_E!T20</f>
        <v>0</v>
      </c>
      <c r="U20" s="8">
        <f>FC_OTH_CP_SH_E!U20+FC_OTH_CP_SC_E!U20+FC_OTH_CP_HW_E!U20+FC_OTH_CP_CA_E!U20</f>
        <v>0</v>
      </c>
      <c r="V20" s="8">
        <f>FC_OTH_CP_SH_E!V20+FC_OTH_CP_SC_E!V20+FC_OTH_CP_HW_E!V20+FC_OTH_CP_CA_E!V20</f>
        <v>0</v>
      </c>
      <c r="W20" s="8">
        <f>FC_OTH_CP_SH_E!W20+FC_OTH_CP_SC_E!W20+FC_OTH_CP_HW_E!W20+FC_OTH_CP_CA_E!W20</f>
        <v>0</v>
      </c>
      <c r="X20" s="8">
        <f>FC_OTH_CP_SH_E!X20+FC_OTH_CP_SC_E!X20+FC_OTH_CP_HW_E!X20+FC_OTH_CP_CA_E!X20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FC_OTH_CP_SH_E!C21+FC_OTH_CP_SC_E!C21+FC_OTH_CP_HW_E!C21+FC_OTH_CP_CA_E!C21</f>
        <v>0</v>
      </c>
      <c r="D21" s="8">
        <f>FC_OTH_CP_SH_E!D21+FC_OTH_CP_SC_E!D21+FC_OTH_CP_HW_E!D21+FC_OTH_CP_CA_E!D21</f>
        <v>0</v>
      </c>
      <c r="E21" s="8">
        <f>FC_OTH_CP_SH_E!E21+FC_OTH_CP_SC_E!E21+FC_OTH_CP_HW_E!E21+FC_OTH_CP_CA_E!E21</f>
        <v>0</v>
      </c>
      <c r="F21" s="8">
        <f>FC_OTH_CP_SH_E!F21+FC_OTH_CP_SC_E!F21+FC_OTH_CP_HW_E!F21+FC_OTH_CP_CA_E!F21</f>
        <v>0</v>
      </c>
      <c r="G21" s="8">
        <f>FC_OTH_CP_SH_E!G21+FC_OTH_CP_SC_E!G21+FC_OTH_CP_HW_E!G21+FC_OTH_CP_CA_E!G21</f>
        <v>0</v>
      </c>
      <c r="H21" s="8">
        <f>FC_OTH_CP_SH_E!H21+FC_OTH_CP_SC_E!H21+FC_OTH_CP_HW_E!H21+FC_OTH_CP_CA_E!H21</f>
        <v>0</v>
      </c>
      <c r="I21" s="8">
        <f>FC_OTH_CP_SH_E!I21+FC_OTH_CP_SC_E!I21+FC_OTH_CP_HW_E!I21+FC_OTH_CP_CA_E!I21</f>
        <v>0</v>
      </c>
      <c r="J21" s="8">
        <f>FC_OTH_CP_SH_E!J21+FC_OTH_CP_SC_E!J21+FC_OTH_CP_HW_E!J21+FC_OTH_CP_CA_E!J21</f>
        <v>0</v>
      </c>
      <c r="K21" s="8">
        <f>FC_OTH_CP_SH_E!K21+FC_OTH_CP_SC_E!K21+FC_OTH_CP_HW_E!K21+FC_OTH_CP_CA_E!K21</f>
        <v>0</v>
      </c>
      <c r="L21" s="8">
        <f>FC_OTH_CP_SH_E!L21+FC_OTH_CP_SC_E!L21+FC_OTH_CP_HW_E!L21+FC_OTH_CP_CA_E!L21</f>
        <v>0</v>
      </c>
      <c r="M21" s="8">
        <f>FC_OTH_CP_SH_E!M21+FC_OTH_CP_SC_E!M21+FC_OTH_CP_HW_E!M21+FC_OTH_CP_CA_E!M21</f>
        <v>0</v>
      </c>
      <c r="N21" s="8">
        <f>FC_OTH_CP_SH_E!N21+FC_OTH_CP_SC_E!N21+FC_OTH_CP_HW_E!N21+FC_OTH_CP_CA_E!N21</f>
        <v>0</v>
      </c>
      <c r="O21" s="8">
        <f>FC_OTH_CP_SH_E!O21+FC_OTH_CP_SC_E!O21+FC_OTH_CP_HW_E!O21+FC_OTH_CP_CA_E!O21</f>
        <v>0</v>
      </c>
      <c r="P21" s="8">
        <f>FC_OTH_CP_SH_E!P21+FC_OTH_CP_SC_E!P21+FC_OTH_CP_HW_E!P21+FC_OTH_CP_CA_E!P21</f>
        <v>0</v>
      </c>
      <c r="Q21" s="8">
        <f>FC_OTH_CP_SH_E!Q21+FC_OTH_CP_SC_E!Q21+FC_OTH_CP_HW_E!Q21+FC_OTH_CP_CA_E!Q21</f>
        <v>0</v>
      </c>
      <c r="R21" s="8">
        <f>FC_OTH_CP_SH_E!R21+FC_OTH_CP_SC_E!R21+FC_OTH_CP_HW_E!R21+FC_OTH_CP_CA_E!R21</f>
        <v>0</v>
      </c>
      <c r="S21" s="8">
        <f>FC_OTH_CP_SH_E!S21+FC_OTH_CP_SC_E!S21+FC_OTH_CP_HW_E!S21+FC_OTH_CP_CA_E!S21</f>
        <v>0</v>
      </c>
      <c r="T21" s="8">
        <f>FC_OTH_CP_SH_E!T21+FC_OTH_CP_SC_E!T21+FC_OTH_CP_HW_E!T21+FC_OTH_CP_CA_E!T21</f>
        <v>0</v>
      </c>
      <c r="U21" s="8">
        <f>FC_OTH_CP_SH_E!U21+FC_OTH_CP_SC_E!U21+FC_OTH_CP_HW_E!U21+FC_OTH_CP_CA_E!U21</f>
        <v>0</v>
      </c>
      <c r="V21" s="8">
        <f>FC_OTH_CP_SH_E!V21+FC_OTH_CP_SC_E!V21+FC_OTH_CP_HW_E!V21+FC_OTH_CP_CA_E!V21</f>
        <v>0</v>
      </c>
      <c r="W21" s="8">
        <f>FC_OTH_CP_SH_E!W21+FC_OTH_CP_SC_E!W21+FC_OTH_CP_HW_E!W21+FC_OTH_CP_CA_E!W21</f>
        <v>0</v>
      </c>
      <c r="X21" s="8">
        <f>FC_OTH_CP_SH_E!X21+FC_OTH_CP_SC_E!X21+FC_OTH_CP_HW_E!X21+FC_OTH_CP_CA_E!X21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f>FC_OTH_CP_SH_E!C23+FC_OTH_CP_SC_E!C23+FC_OTH_CP_HW_E!C23+FC_OTH_CP_CA_E!C23</f>
        <v>0</v>
      </c>
      <c r="D23" s="8">
        <f>FC_OTH_CP_SH_E!D23+FC_OTH_CP_SC_E!D23+FC_OTH_CP_HW_E!D23+FC_OTH_CP_CA_E!D23</f>
        <v>0</v>
      </c>
      <c r="E23" s="8">
        <f>FC_OTH_CP_SH_E!E23+FC_OTH_CP_SC_E!E23+FC_OTH_CP_HW_E!E23+FC_OTH_CP_CA_E!E23</f>
        <v>0</v>
      </c>
      <c r="F23" s="8">
        <f>FC_OTH_CP_SH_E!F23+FC_OTH_CP_SC_E!F23+FC_OTH_CP_HW_E!F23+FC_OTH_CP_CA_E!F23</f>
        <v>0</v>
      </c>
      <c r="G23" s="8">
        <f>FC_OTH_CP_SH_E!G23+FC_OTH_CP_SC_E!G23+FC_OTH_CP_HW_E!G23+FC_OTH_CP_CA_E!G23</f>
        <v>0</v>
      </c>
      <c r="H23" s="8">
        <f>FC_OTH_CP_SH_E!H23+FC_OTH_CP_SC_E!H23+FC_OTH_CP_HW_E!H23+FC_OTH_CP_CA_E!H23</f>
        <v>0</v>
      </c>
      <c r="I23" s="8">
        <f>FC_OTH_CP_SH_E!I23+FC_OTH_CP_SC_E!I23+FC_OTH_CP_HW_E!I23+FC_OTH_CP_CA_E!I23</f>
        <v>0</v>
      </c>
      <c r="J23" s="8">
        <f>FC_OTH_CP_SH_E!J23+FC_OTH_CP_SC_E!J23+FC_OTH_CP_HW_E!J23+FC_OTH_CP_CA_E!J23</f>
        <v>0</v>
      </c>
      <c r="K23" s="8">
        <f>FC_OTH_CP_SH_E!K23+FC_OTH_CP_SC_E!K23+FC_OTH_CP_HW_E!K23+FC_OTH_CP_CA_E!K23</f>
        <v>0</v>
      </c>
      <c r="L23" s="8">
        <f>FC_OTH_CP_SH_E!L23+FC_OTH_CP_SC_E!L23+FC_OTH_CP_HW_E!L23+FC_OTH_CP_CA_E!L23</f>
        <v>0</v>
      </c>
      <c r="M23" s="8">
        <f>FC_OTH_CP_SH_E!M23+FC_OTH_CP_SC_E!M23+FC_OTH_CP_HW_E!M23+FC_OTH_CP_CA_E!M23</f>
        <v>0</v>
      </c>
      <c r="N23" s="8">
        <f>FC_OTH_CP_SH_E!N23+FC_OTH_CP_SC_E!N23+FC_OTH_CP_HW_E!N23+FC_OTH_CP_CA_E!N23</f>
        <v>0</v>
      </c>
      <c r="O23" s="8">
        <f>FC_OTH_CP_SH_E!O23+FC_OTH_CP_SC_E!O23+FC_OTH_CP_HW_E!O23+FC_OTH_CP_CA_E!O23</f>
        <v>0</v>
      </c>
      <c r="P23" s="8">
        <f>FC_OTH_CP_SH_E!P23+FC_OTH_CP_SC_E!P23+FC_OTH_CP_HW_E!P23+FC_OTH_CP_CA_E!P23</f>
        <v>0</v>
      </c>
      <c r="Q23" s="8">
        <f>FC_OTH_CP_SH_E!Q23+FC_OTH_CP_SC_E!Q23+FC_OTH_CP_HW_E!Q23+FC_OTH_CP_CA_E!Q23</f>
        <v>0</v>
      </c>
      <c r="R23" s="8">
        <f>FC_OTH_CP_SH_E!R23+FC_OTH_CP_SC_E!R23+FC_OTH_CP_HW_E!R23+FC_OTH_CP_CA_E!R23</f>
        <v>0</v>
      </c>
      <c r="S23" s="8">
        <f>FC_OTH_CP_SH_E!S23+FC_OTH_CP_SC_E!S23+FC_OTH_CP_HW_E!S23+FC_OTH_CP_CA_E!S23</f>
        <v>0</v>
      </c>
      <c r="T23" s="8">
        <f>FC_OTH_CP_SH_E!T23+FC_OTH_CP_SC_E!T23+FC_OTH_CP_HW_E!T23+FC_OTH_CP_CA_E!T23</f>
        <v>0</v>
      </c>
      <c r="U23" s="8">
        <f>FC_OTH_CP_SH_E!U23+FC_OTH_CP_SC_E!U23+FC_OTH_CP_HW_E!U23+FC_OTH_CP_CA_E!U23</f>
        <v>0</v>
      </c>
      <c r="V23" s="8">
        <f>FC_OTH_CP_SH_E!V23+FC_OTH_CP_SC_E!V23+FC_OTH_CP_HW_E!V23+FC_OTH_CP_CA_E!V23</f>
        <v>0</v>
      </c>
      <c r="W23" s="8">
        <f>FC_OTH_CP_SH_E!W23+FC_OTH_CP_SC_E!W23+FC_OTH_CP_HW_E!W23+FC_OTH_CP_CA_E!W23</f>
        <v>0</v>
      </c>
      <c r="X23" s="8">
        <f>FC_OTH_CP_SH_E!X23+FC_OTH_CP_SC_E!X23+FC_OTH_CP_HW_E!X23+FC_OTH_CP_CA_E!X23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FC_OTH_CP_SH_E!C24+FC_OTH_CP_SC_E!C24+FC_OTH_CP_HW_E!C24+FC_OTH_CP_CA_E!C24</f>
        <v>0</v>
      </c>
      <c r="D24" s="8">
        <f>FC_OTH_CP_SH_E!D24+FC_OTH_CP_SC_E!D24+FC_OTH_CP_HW_E!D24+FC_OTH_CP_CA_E!D24</f>
        <v>0</v>
      </c>
      <c r="E24" s="8">
        <f>FC_OTH_CP_SH_E!E24+FC_OTH_CP_SC_E!E24+FC_OTH_CP_HW_E!E24+FC_OTH_CP_CA_E!E24</f>
        <v>0</v>
      </c>
      <c r="F24" s="8">
        <f>FC_OTH_CP_SH_E!F24+FC_OTH_CP_SC_E!F24+FC_OTH_CP_HW_E!F24+FC_OTH_CP_CA_E!F24</f>
        <v>0</v>
      </c>
      <c r="G24" s="8">
        <f>FC_OTH_CP_SH_E!G24+FC_OTH_CP_SC_E!G24+FC_OTH_CP_HW_E!G24+FC_OTH_CP_CA_E!G24</f>
        <v>0</v>
      </c>
      <c r="H24" s="8">
        <f>FC_OTH_CP_SH_E!H24+FC_OTH_CP_SC_E!H24+FC_OTH_CP_HW_E!H24+FC_OTH_CP_CA_E!H24</f>
        <v>0</v>
      </c>
      <c r="I24" s="8">
        <f>FC_OTH_CP_SH_E!I24+FC_OTH_CP_SC_E!I24+FC_OTH_CP_HW_E!I24+FC_OTH_CP_CA_E!I24</f>
        <v>0</v>
      </c>
      <c r="J24" s="8">
        <f>FC_OTH_CP_SH_E!J24+FC_OTH_CP_SC_E!J24+FC_OTH_CP_HW_E!J24+FC_OTH_CP_CA_E!J24</f>
        <v>0</v>
      </c>
      <c r="K24" s="8">
        <f>FC_OTH_CP_SH_E!K24+FC_OTH_CP_SC_E!K24+FC_OTH_CP_HW_E!K24+FC_OTH_CP_CA_E!K24</f>
        <v>0</v>
      </c>
      <c r="L24" s="8">
        <f>FC_OTH_CP_SH_E!L24+FC_OTH_CP_SC_E!L24+FC_OTH_CP_HW_E!L24+FC_OTH_CP_CA_E!L24</f>
        <v>0</v>
      </c>
      <c r="M24" s="8">
        <f>FC_OTH_CP_SH_E!M24+FC_OTH_CP_SC_E!M24+FC_OTH_CP_HW_E!M24+FC_OTH_CP_CA_E!M24</f>
        <v>0</v>
      </c>
      <c r="N24" s="8">
        <f>FC_OTH_CP_SH_E!N24+FC_OTH_CP_SC_E!N24+FC_OTH_CP_HW_E!N24+FC_OTH_CP_CA_E!N24</f>
        <v>0</v>
      </c>
      <c r="O24" s="8">
        <f>FC_OTH_CP_SH_E!O24+FC_OTH_CP_SC_E!O24+FC_OTH_CP_HW_E!O24+FC_OTH_CP_CA_E!O24</f>
        <v>0</v>
      </c>
      <c r="P24" s="8">
        <f>FC_OTH_CP_SH_E!P24+FC_OTH_CP_SC_E!P24+FC_OTH_CP_HW_E!P24+FC_OTH_CP_CA_E!P24</f>
        <v>0</v>
      </c>
      <c r="Q24" s="8">
        <f>FC_OTH_CP_SH_E!Q24+FC_OTH_CP_SC_E!Q24+FC_OTH_CP_HW_E!Q24+FC_OTH_CP_CA_E!Q24</f>
        <v>0</v>
      </c>
      <c r="R24" s="8">
        <f>FC_OTH_CP_SH_E!R24+FC_OTH_CP_SC_E!R24+FC_OTH_CP_HW_E!R24+FC_OTH_CP_CA_E!R24</f>
        <v>0</v>
      </c>
      <c r="S24" s="8">
        <f>FC_OTH_CP_SH_E!S24+FC_OTH_CP_SC_E!S24+FC_OTH_CP_HW_E!S24+FC_OTH_CP_CA_E!S24</f>
        <v>0</v>
      </c>
      <c r="T24" s="8">
        <f>FC_OTH_CP_SH_E!T24+FC_OTH_CP_SC_E!T24+FC_OTH_CP_HW_E!T24+FC_OTH_CP_CA_E!T24</f>
        <v>0</v>
      </c>
      <c r="U24" s="8">
        <f>FC_OTH_CP_SH_E!U24+FC_OTH_CP_SC_E!U24+FC_OTH_CP_HW_E!U24+FC_OTH_CP_CA_E!U24</f>
        <v>0</v>
      </c>
      <c r="V24" s="8">
        <f>FC_OTH_CP_SH_E!V24+FC_OTH_CP_SC_E!V24+FC_OTH_CP_HW_E!V24+FC_OTH_CP_CA_E!V24</f>
        <v>0</v>
      </c>
      <c r="W24" s="8">
        <f>FC_OTH_CP_SH_E!W24+FC_OTH_CP_SC_E!W24+FC_OTH_CP_HW_E!W24+FC_OTH_CP_CA_E!W24</f>
        <v>0</v>
      </c>
      <c r="X24" s="8">
        <f>FC_OTH_CP_SH_E!X24+FC_OTH_CP_SC_E!X24+FC_OTH_CP_HW_E!X24+FC_OTH_CP_CA_E!X24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FC_OTH_CP_SH_E!C25+FC_OTH_CP_SC_E!C25+FC_OTH_CP_HW_E!C25+FC_OTH_CP_CA_E!C25</f>
        <v>0</v>
      </c>
      <c r="D25" s="27">
        <f>FC_OTH_CP_SH_E!D25+FC_OTH_CP_SC_E!D25+FC_OTH_CP_HW_E!D25+FC_OTH_CP_CA_E!D25</f>
        <v>0</v>
      </c>
      <c r="E25" s="27">
        <f>FC_OTH_CP_SH_E!E25+FC_OTH_CP_SC_E!E25+FC_OTH_CP_HW_E!E25+FC_OTH_CP_CA_E!E25</f>
        <v>0</v>
      </c>
      <c r="F25" s="27">
        <f>FC_OTH_CP_SH_E!F25+FC_OTH_CP_SC_E!F25+FC_OTH_CP_HW_E!F25+FC_OTH_CP_CA_E!F25</f>
        <v>0</v>
      </c>
      <c r="G25" s="27">
        <f>FC_OTH_CP_SH_E!G25+FC_OTH_CP_SC_E!G25+FC_OTH_CP_HW_E!G25+FC_OTH_CP_CA_E!G25</f>
        <v>0</v>
      </c>
      <c r="H25" s="27">
        <f>FC_OTH_CP_SH_E!H25+FC_OTH_CP_SC_E!H25+FC_OTH_CP_HW_E!H25+FC_OTH_CP_CA_E!H25</f>
        <v>0</v>
      </c>
      <c r="I25" s="27">
        <f>FC_OTH_CP_SH_E!I25+FC_OTH_CP_SC_E!I25+FC_OTH_CP_HW_E!I25+FC_OTH_CP_CA_E!I25</f>
        <v>0</v>
      </c>
      <c r="J25" s="27">
        <f>FC_OTH_CP_SH_E!J25+FC_OTH_CP_SC_E!J25+FC_OTH_CP_HW_E!J25+FC_OTH_CP_CA_E!J25</f>
        <v>0</v>
      </c>
      <c r="K25" s="27">
        <f>FC_OTH_CP_SH_E!K25+FC_OTH_CP_SC_E!K25+FC_OTH_CP_HW_E!K25+FC_OTH_CP_CA_E!K25</f>
        <v>0</v>
      </c>
      <c r="L25" s="27">
        <f>FC_OTH_CP_SH_E!L25+FC_OTH_CP_SC_E!L25+FC_OTH_CP_HW_E!L25+FC_OTH_CP_CA_E!L25</f>
        <v>0</v>
      </c>
      <c r="M25" s="27">
        <f>FC_OTH_CP_SH_E!M25+FC_OTH_CP_SC_E!M25+FC_OTH_CP_HW_E!M25+FC_OTH_CP_CA_E!M25</f>
        <v>0</v>
      </c>
      <c r="N25" s="27">
        <f>FC_OTH_CP_SH_E!N25+FC_OTH_CP_SC_E!N25+FC_OTH_CP_HW_E!N25+FC_OTH_CP_CA_E!N25</f>
        <v>0</v>
      </c>
      <c r="O25" s="27">
        <f>FC_OTH_CP_SH_E!O25+FC_OTH_CP_SC_E!O25+FC_OTH_CP_HW_E!O25+FC_OTH_CP_CA_E!O25</f>
        <v>0</v>
      </c>
      <c r="P25" s="27">
        <f>FC_OTH_CP_SH_E!P25+FC_OTH_CP_SC_E!P25+FC_OTH_CP_HW_E!P25+FC_OTH_CP_CA_E!P25</f>
        <v>0</v>
      </c>
      <c r="Q25" s="27">
        <f>FC_OTH_CP_SH_E!Q25+FC_OTH_CP_SC_E!Q25+FC_OTH_CP_HW_E!Q25+FC_OTH_CP_CA_E!Q25</f>
        <v>0</v>
      </c>
      <c r="R25" s="27">
        <f>FC_OTH_CP_SH_E!R25+FC_OTH_CP_SC_E!R25+FC_OTH_CP_HW_E!R25+FC_OTH_CP_CA_E!R25</f>
        <v>0</v>
      </c>
      <c r="S25" s="27">
        <f>FC_OTH_CP_SH_E!S25+FC_OTH_CP_SC_E!S25+FC_OTH_CP_HW_E!S25+FC_OTH_CP_CA_E!S25</f>
        <v>0</v>
      </c>
      <c r="T25" s="27">
        <f>FC_OTH_CP_SH_E!T25+FC_OTH_CP_SC_E!T25+FC_OTH_CP_HW_E!T25+FC_OTH_CP_CA_E!T25</f>
        <v>0</v>
      </c>
      <c r="U25" s="27">
        <f>FC_OTH_CP_SH_E!U25+FC_OTH_CP_SC_E!U25+FC_OTH_CP_HW_E!U25+FC_OTH_CP_CA_E!U25</f>
        <v>0</v>
      </c>
      <c r="V25" s="27">
        <f>FC_OTH_CP_SH_E!V25+FC_OTH_CP_SC_E!V25+FC_OTH_CP_HW_E!V25+FC_OTH_CP_CA_E!V25</f>
        <v>0</v>
      </c>
      <c r="W25" s="27">
        <f>FC_OTH_CP_SH_E!W25+FC_OTH_CP_SC_E!W25+FC_OTH_CP_HW_E!W25+FC_OTH_CP_CA_E!W25</f>
        <v>0</v>
      </c>
      <c r="X25" s="27">
        <f>FC_OTH_CP_SH_E!X25+FC_OTH_CP_SC_E!X25+FC_OTH_CP_HW_E!X25+FC_OTH_CP_CA_E!X25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80.909852639246594</v>
      </c>
      <c r="D26" s="27">
        <f t="shared" si="7"/>
        <v>81.757080126404162</v>
      </c>
      <c r="E26" s="27">
        <f t="shared" si="7"/>
        <v>78.368170177773834</v>
      </c>
      <c r="F26" s="27">
        <f t="shared" si="7"/>
        <v>80.486221163081936</v>
      </c>
      <c r="G26" s="27">
        <f t="shared" si="7"/>
        <v>72.437613232842423</v>
      </c>
      <c r="H26" s="27">
        <f t="shared" si="7"/>
        <v>69.634233007911021</v>
      </c>
      <c r="I26" s="27">
        <f t="shared" si="7"/>
        <v>118.33920648000002</v>
      </c>
      <c r="J26" s="27">
        <f t="shared" si="7"/>
        <v>121.52983428000003</v>
      </c>
      <c r="K26" s="27">
        <f t="shared" si="7"/>
        <v>153.18261287999999</v>
      </c>
      <c r="L26" s="27">
        <f t="shared" si="7"/>
        <v>124.65463355999999</v>
      </c>
      <c r="M26" s="27">
        <f t="shared" si="7"/>
        <v>137.44374624000005</v>
      </c>
      <c r="N26" s="27">
        <f t="shared" si="7"/>
        <v>137.1664098</v>
      </c>
      <c r="O26" s="27">
        <f t="shared" si="7"/>
        <v>124.27068744000002</v>
      </c>
      <c r="P26" s="27">
        <f t="shared" si="7"/>
        <v>127.33764372000002</v>
      </c>
      <c r="Q26" s="27">
        <f t="shared" si="7"/>
        <v>118.40024052000001</v>
      </c>
      <c r="R26" s="27">
        <f t="shared" si="7"/>
        <v>108.93590028000001</v>
      </c>
      <c r="S26" s="27">
        <f t="shared" si="7"/>
        <v>105.63718715999997</v>
      </c>
      <c r="T26" s="27">
        <f t="shared" si="7"/>
        <v>121.54470552000001</v>
      </c>
      <c r="U26" s="27">
        <f t="shared" si="7"/>
        <v>120.6673203600001</v>
      </c>
      <c r="V26" s="27">
        <f t="shared" si="7"/>
        <v>146.74850352000001</v>
      </c>
      <c r="W26" s="27">
        <f t="shared" si="7"/>
        <v>115.12279008000012</v>
      </c>
      <c r="X26" s="27">
        <f t="shared" si="7"/>
        <v>120.53288771999986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f>FC_OTH_CP_SH_E!C28+FC_OTH_CP_SC_E!C28+FC_OTH_CP_HW_E!C28+FC_OTH_CP_CA_E!C28</f>
        <v>0</v>
      </c>
      <c r="D28" s="8">
        <f>FC_OTH_CP_SH_E!D28+FC_OTH_CP_SC_E!D28+FC_OTH_CP_HW_E!D28+FC_OTH_CP_CA_E!D28</f>
        <v>0</v>
      </c>
      <c r="E28" s="8">
        <f>FC_OTH_CP_SH_E!E28+FC_OTH_CP_SC_E!E28+FC_OTH_CP_HW_E!E28+FC_OTH_CP_CA_E!E28</f>
        <v>0</v>
      </c>
      <c r="F28" s="8">
        <f>FC_OTH_CP_SH_E!F28+FC_OTH_CP_SC_E!F28+FC_OTH_CP_HW_E!F28+FC_OTH_CP_CA_E!F28</f>
        <v>0</v>
      </c>
      <c r="G28" s="8">
        <f>FC_OTH_CP_SH_E!G28+FC_OTH_CP_SC_E!G28+FC_OTH_CP_HW_E!G28+FC_OTH_CP_CA_E!G28</f>
        <v>0</v>
      </c>
      <c r="H28" s="8">
        <f>FC_OTH_CP_SH_E!H28+FC_OTH_CP_SC_E!H28+FC_OTH_CP_HW_E!H28+FC_OTH_CP_CA_E!H28</f>
        <v>0</v>
      </c>
      <c r="I28" s="8">
        <f>FC_OTH_CP_SH_E!I28+FC_OTH_CP_SC_E!I28+FC_OTH_CP_HW_E!I28+FC_OTH_CP_CA_E!I28</f>
        <v>0</v>
      </c>
      <c r="J28" s="8">
        <f>FC_OTH_CP_SH_E!J28+FC_OTH_CP_SC_E!J28+FC_OTH_CP_HW_E!J28+FC_OTH_CP_CA_E!J28</f>
        <v>0</v>
      </c>
      <c r="K28" s="8">
        <f>FC_OTH_CP_SH_E!K28+FC_OTH_CP_SC_E!K28+FC_OTH_CP_HW_E!K28+FC_OTH_CP_CA_E!K28</f>
        <v>0</v>
      </c>
      <c r="L28" s="8">
        <f>FC_OTH_CP_SH_E!L28+FC_OTH_CP_SC_E!L28+FC_OTH_CP_HW_E!L28+FC_OTH_CP_CA_E!L28</f>
        <v>0</v>
      </c>
      <c r="M28" s="8">
        <f>FC_OTH_CP_SH_E!M28+FC_OTH_CP_SC_E!M28+FC_OTH_CP_HW_E!M28+FC_OTH_CP_CA_E!M28</f>
        <v>0</v>
      </c>
      <c r="N28" s="8">
        <f>FC_OTH_CP_SH_E!N28+FC_OTH_CP_SC_E!N28+FC_OTH_CP_HW_E!N28+FC_OTH_CP_CA_E!N28</f>
        <v>0</v>
      </c>
      <c r="O28" s="8">
        <f>FC_OTH_CP_SH_E!O28+FC_OTH_CP_SC_E!O28+FC_OTH_CP_HW_E!O28+FC_OTH_CP_CA_E!O28</f>
        <v>0</v>
      </c>
      <c r="P28" s="8">
        <f>FC_OTH_CP_SH_E!P28+FC_OTH_CP_SC_E!P28+FC_OTH_CP_HW_E!P28+FC_OTH_CP_CA_E!P28</f>
        <v>0</v>
      </c>
      <c r="Q28" s="8">
        <f>FC_OTH_CP_SH_E!Q28+FC_OTH_CP_SC_E!Q28+FC_OTH_CP_HW_E!Q28+FC_OTH_CP_CA_E!Q28</f>
        <v>0</v>
      </c>
      <c r="R28" s="8">
        <f>FC_OTH_CP_SH_E!R28+FC_OTH_CP_SC_E!R28+FC_OTH_CP_HW_E!R28+FC_OTH_CP_CA_E!R28</f>
        <v>0</v>
      </c>
      <c r="S28" s="8">
        <f>FC_OTH_CP_SH_E!S28+FC_OTH_CP_SC_E!S28+FC_OTH_CP_HW_E!S28+FC_OTH_CP_CA_E!S28</f>
        <v>0</v>
      </c>
      <c r="T28" s="8">
        <f>FC_OTH_CP_SH_E!T28+FC_OTH_CP_SC_E!T28+FC_OTH_CP_HW_E!T28+FC_OTH_CP_CA_E!T28</f>
        <v>0</v>
      </c>
      <c r="U28" s="8">
        <f>FC_OTH_CP_SH_E!U28+FC_OTH_CP_SC_E!U28+FC_OTH_CP_HW_E!U28+FC_OTH_CP_CA_E!U28</f>
        <v>0</v>
      </c>
      <c r="V28" s="8">
        <f>FC_OTH_CP_SH_E!V28+FC_OTH_CP_SC_E!V28+FC_OTH_CP_HW_E!V28+FC_OTH_CP_CA_E!V28</f>
        <v>0</v>
      </c>
      <c r="W28" s="8">
        <f>FC_OTH_CP_SH_E!W28+FC_OTH_CP_SC_E!W28+FC_OTH_CP_HW_E!W28+FC_OTH_CP_CA_E!W28</f>
        <v>0</v>
      </c>
      <c r="X28" s="8">
        <f>FC_OTH_CP_SH_E!X28+FC_OTH_CP_SC_E!X28+FC_OTH_CP_HW_E!X28+FC_OTH_CP_CA_E!X28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FC_OTH_CP_SH_E!C29+FC_OTH_CP_SC_E!C29+FC_OTH_CP_HW_E!C29+FC_OTH_CP_CA_E!C29</f>
        <v>0</v>
      </c>
      <c r="D29" s="8">
        <f>FC_OTH_CP_SH_E!D29+FC_OTH_CP_SC_E!D29+FC_OTH_CP_HW_E!D29+FC_OTH_CP_CA_E!D29</f>
        <v>0</v>
      </c>
      <c r="E29" s="8">
        <f>FC_OTH_CP_SH_E!E29+FC_OTH_CP_SC_E!E29+FC_OTH_CP_HW_E!E29+FC_OTH_CP_CA_E!E29</f>
        <v>0</v>
      </c>
      <c r="F29" s="8">
        <f>FC_OTH_CP_SH_E!F29+FC_OTH_CP_SC_E!F29+FC_OTH_CP_HW_E!F29+FC_OTH_CP_CA_E!F29</f>
        <v>0</v>
      </c>
      <c r="G29" s="8">
        <f>FC_OTH_CP_SH_E!G29+FC_OTH_CP_SC_E!G29+FC_OTH_CP_HW_E!G29+FC_OTH_CP_CA_E!G29</f>
        <v>0</v>
      </c>
      <c r="H29" s="8">
        <f>FC_OTH_CP_SH_E!H29+FC_OTH_CP_SC_E!H29+FC_OTH_CP_HW_E!H29+FC_OTH_CP_CA_E!H29</f>
        <v>0</v>
      </c>
      <c r="I29" s="8">
        <f>FC_OTH_CP_SH_E!I29+FC_OTH_CP_SC_E!I29+FC_OTH_CP_HW_E!I29+FC_OTH_CP_CA_E!I29</f>
        <v>0</v>
      </c>
      <c r="J29" s="8">
        <f>FC_OTH_CP_SH_E!J29+FC_OTH_CP_SC_E!J29+FC_OTH_CP_HW_E!J29+FC_OTH_CP_CA_E!J29</f>
        <v>0</v>
      </c>
      <c r="K29" s="8">
        <f>FC_OTH_CP_SH_E!K29+FC_OTH_CP_SC_E!K29+FC_OTH_CP_HW_E!K29+FC_OTH_CP_CA_E!K29</f>
        <v>0</v>
      </c>
      <c r="L29" s="8">
        <f>FC_OTH_CP_SH_E!L29+FC_OTH_CP_SC_E!L29+FC_OTH_CP_HW_E!L29+FC_OTH_CP_CA_E!L29</f>
        <v>0</v>
      </c>
      <c r="M29" s="8">
        <f>FC_OTH_CP_SH_E!M29+FC_OTH_CP_SC_E!M29+FC_OTH_CP_HW_E!M29+FC_OTH_CP_CA_E!M29</f>
        <v>0</v>
      </c>
      <c r="N29" s="8">
        <f>FC_OTH_CP_SH_E!N29+FC_OTH_CP_SC_E!N29+FC_OTH_CP_HW_E!N29+FC_OTH_CP_CA_E!N29</f>
        <v>0</v>
      </c>
      <c r="O29" s="8">
        <f>FC_OTH_CP_SH_E!O29+FC_OTH_CP_SC_E!O29+FC_OTH_CP_HW_E!O29+FC_OTH_CP_CA_E!O29</f>
        <v>0</v>
      </c>
      <c r="P29" s="8">
        <f>FC_OTH_CP_SH_E!P29+FC_OTH_CP_SC_E!P29+FC_OTH_CP_HW_E!P29+FC_OTH_CP_CA_E!P29</f>
        <v>0</v>
      </c>
      <c r="Q29" s="8">
        <f>FC_OTH_CP_SH_E!Q29+FC_OTH_CP_SC_E!Q29+FC_OTH_CP_HW_E!Q29+FC_OTH_CP_CA_E!Q29</f>
        <v>0</v>
      </c>
      <c r="R29" s="8">
        <f>FC_OTH_CP_SH_E!R29+FC_OTH_CP_SC_E!R29+FC_OTH_CP_HW_E!R29+FC_OTH_CP_CA_E!R29</f>
        <v>0</v>
      </c>
      <c r="S29" s="8">
        <f>FC_OTH_CP_SH_E!S29+FC_OTH_CP_SC_E!S29+FC_OTH_CP_HW_E!S29+FC_OTH_CP_CA_E!S29</f>
        <v>0</v>
      </c>
      <c r="T29" s="8">
        <f>FC_OTH_CP_SH_E!T29+FC_OTH_CP_SC_E!T29+FC_OTH_CP_HW_E!T29+FC_OTH_CP_CA_E!T29</f>
        <v>0</v>
      </c>
      <c r="U29" s="8">
        <f>FC_OTH_CP_SH_E!U29+FC_OTH_CP_SC_E!U29+FC_OTH_CP_HW_E!U29+FC_OTH_CP_CA_E!U29</f>
        <v>0</v>
      </c>
      <c r="V29" s="8">
        <f>FC_OTH_CP_SH_E!V29+FC_OTH_CP_SC_E!V29+FC_OTH_CP_HW_E!V29+FC_OTH_CP_CA_E!V29</f>
        <v>0</v>
      </c>
      <c r="W29" s="8">
        <f>FC_OTH_CP_SH_E!W29+FC_OTH_CP_SC_E!W29+FC_OTH_CP_HW_E!W29+FC_OTH_CP_CA_E!W29</f>
        <v>0</v>
      </c>
      <c r="X29" s="8">
        <f>FC_OTH_CP_SH_E!X29+FC_OTH_CP_SC_E!X29+FC_OTH_CP_HW_E!X29+FC_OTH_CP_CA_E!X29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FC_OTH_CP_SH_E!C30+FC_OTH_CP_SC_E!C30+FC_OTH_CP_HW_E!C30+FC_OTH_CP_CA_E!C30</f>
        <v>0</v>
      </c>
      <c r="D30" s="8">
        <f>FC_OTH_CP_SH_E!D30+FC_OTH_CP_SC_E!D30+FC_OTH_CP_HW_E!D30+FC_OTH_CP_CA_E!D30</f>
        <v>0</v>
      </c>
      <c r="E30" s="8">
        <f>FC_OTH_CP_SH_E!E30+FC_OTH_CP_SC_E!E30+FC_OTH_CP_HW_E!E30+FC_OTH_CP_CA_E!E30</f>
        <v>0</v>
      </c>
      <c r="F30" s="8">
        <f>FC_OTH_CP_SH_E!F30+FC_OTH_CP_SC_E!F30+FC_OTH_CP_HW_E!F30+FC_OTH_CP_CA_E!F30</f>
        <v>0</v>
      </c>
      <c r="G30" s="8">
        <f>FC_OTH_CP_SH_E!G30+FC_OTH_CP_SC_E!G30+FC_OTH_CP_HW_E!G30+FC_OTH_CP_CA_E!G30</f>
        <v>0</v>
      </c>
      <c r="H30" s="8">
        <f>FC_OTH_CP_SH_E!H30+FC_OTH_CP_SC_E!H30+FC_OTH_CP_HW_E!H30+FC_OTH_CP_CA_E!H30</f>
        <v>0</v>
      </c>
      <c r="I30" s="8">
        <f>FC_OTH_CP_SH_E!I30+FC_OTH_CP_SC_E!I30+FC_OTH_CP_HW_E!I30+FC_OTH_CP_CA_E!I30</f>
        <v>0</v>
      </c>
      <c r="J30" s="8">
        <f>FC_OTH_CP_SH_E!J30+FC_OTH_CP_SC_E!J30+FC_OTH_CP_HW_E!J30+FC_OTH_CP_CA_E!J30</f>
        <v>0</v>
      </c>
      <c r="K30" s="8">
        <f>FC_OTH_CP_SH_E!K30+FC_OTH_CP_SC_E!K30+FC_OTH_CP_HW_E!K30+FC_OTH_CP_CA_E!K30</f>
        <v>0</v>
      </c>
      <c r="L30" s="8">
        <f>FC_OTH_CP_SH_E!L30+FC_OTH_CP_SC_E!L30+FC_OTH_CP_HW_E!L30+FC_OTH_CP_CA_E!L30</f>
        <v>0</v>
      </c>
      <c r="M30" s="8">
        <f>FC_OTH_CP_SH_E!M30+FC_OTH_CP_SC_E!M30+FC_OTH_CP_HW_E!M30+FC_OTH_CP_CA_E!M30</f>
        <v>0</v>
      </c>
      <c r="N30" s="8">
        <f>FC_OTH_CP_SH_E!N30+FC_OTH_CP_SC_E!N30+FC_OTH_CP_HW_E!N30+FC_OTH_CP_CA_E!N30</f>
        <v>0</v>
      </c>
      <c r="O30" s="8">
        <f>FC_OTH_CP_SH_E!O30+FC_OTH_CP_SC_E!O30+FC_OTH_CP_HW_E!O30+FC_OTH_CP_CA_E!O30</f>
        <v>0</v>
      </c>
      <c r="P30" s="8">
        <f>FC_OTH_CP_SH_E!P30+FC_OTH_CP_SC_E!P30+FC_OTH_CP_HW_E!P30+FC_OTH_CP_CA_E!P30</f>
        <v>0</v>
      </c>
      <c r="Q30" s="8">
        <f>FC_OTH_CP_SH_E!Q30+FC_OTH_CP_SC_E!Q30+FC_OTH_CP_HW_E!Q30+FC_OTH_CP_CA_E!Q30</f>
        <v>0</v>
      </c>
      <c r="R30" s="8">
        <f>FC_OTH_CP_SH_E!R30+FC_OTH_CP_SC_E!R30+FC_OTH_CP_HW_E!R30+FC_OTH_CP_CA_E!R30</f>
        <v>0</v>
      </c>
      <c r="S30" s="8">
        <f>FC_OTH_CP_SH_E!S30+FC_OTH_CP_SC_E!S30+FC_OTH_CP_HW_E!S30+FC_OTH_CP_CA_E!S30</f>
        <v>0</v>
      </c>
      <c r="T30" s="8">
        <f>FC_OTH_CP_SH_E!T30+FC_OTH_CP_SC_E!T30+FC_OTH_CP_HW_E!T30+FC_OTH_CP_CA_E!T30</f>
        <v>0</v>
      </c>
      <c r="U30" s="8">
        <f>FC_OTH_CP_SH_E!U30+FC_OTH_CP_SC_E!U30+FC_OTH_CP_HW_E!U30+FC_OTH_CP_CA_E!U30</f>
        <v>0</v>
      </c>
      <c r="V30" s="8">
        <f>FC_OTH_CP_SH_E!V30+FC_OTH_CP_SC_E!V30+FC_OTH_CP_HW_E!V30+FC_OTH_CP_CA_E!V30</f>
        <v>0</v>
      </c>
      <c r="W30" s="8">
        <f>FC_OTH_CP_SH_E!W30+FC_OTH_CP_SC_E!W30+FC_OTH_CP_HW_E!W30+FC_OTH_CP_CA_E!W30</f>
        <v>0</v>
      </c>
      <c r="X30" s="8">
        <f>FC_OTH_CP_SH_E!X30+FC_OTH_CP_SC_E!X30+FC_OTH_CP_HW_E!X30+FC_OTH_CP_CA_E!X30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FC_OTH_CP_SH_E!C31+FC_OTH_CP_SC_E!C31+FC_OTH_CP_HW_E!C31+FC_OTH_CP_CA_E!C31</f>
        <v>0</v>
      </c>
      <c r="D31" s="8">
        <f>FC_OTH_CP_SH_E!D31+FC_OTH_CP_SC_E!D31+FC_OTH_CP_HW_E!D31+FC_OTH_CP_CA_E!D31</f>
        <v>0</v>
      </c>
      <c r="E31" s="8">
        <f>FC_OTH_CP_SH_E!E31+FC_OTH_CP_SC_E!E31+FC_OTH_CP_HW_E!E31+FC_OTH_CP_CA_E!E31</f>
        <v>0</v>
      </c>
      <c r="F31" s="8">
        <f>FC_OTH_CP_SH_E!F31+FC_OTH_CP_SC_E!F31+FC_OTH_CP_HW_E!F31+FC_OTH_CP_CA_E!F31</f>
        <v>0</v>
      </c>
      <c r="G31" s="8">
        <f>FC_OTH_CP_SH_E!G31+FC_OTH_CP_SC_E!G31+FC_OTH_CP_HW_E!G31+FC_OTH_CP_CA_E!G31</f>
        <v>0</v>
      </c>
      <c r="H31" s="8">
        <f>FC_OTH_CP_SH_E!H31+FC_OTH_CP_SC_E!H31+FC_OTH_CP_HW_E!H31+FC_OTH_CP_CA_E!H31</f>
        <v>0</v>
      </c>
      <c r="I31" s="8">
        <f>FC_OTH_CP_SH_E!I31+FC_OTH_CP_SC_E!I31+FC_OTH_CP_HW_E!I31+FC_OTH_CP_CA_E!I31</f>
        <v>0</v>
      </c>
      <c r="J31" s="8">
        <f>FC_OTH_CP_SH_E!J31+FC_OTH_CP_SC_E!J31+FC_OTH_CP_HW_E!J31+FC_OTH_CP_CA_E!J31</f>
        <v>0</v>
      </c>
      <c r="K31" s="8">
        <f>FC_OTH_CP_SH_E!K31+FC_OTH_CP_SC_E!K31+FC_OTH_CP_HW_E!K31+FC_OTH_CP_CA_E!K31</f>
        <v>0</v>
      </c>
      <c r="L31" s="8">
        <f>FC_OTH_CP_SH_E!L31+FC_OTH_CP_SC_E!L31+FC_OTH_CP_HW_E!L31+FC_OTH_CP_CA_E!L31</f>
        <v>0</v>
      </c>
      <c r="M31" s="8">
        <f>FC_OTH_CP_SH_E!M31+FC_OTH_CP_SC_E!M31+FC_OTH_CP_HW_E!M31+FC_OTH_CP_CA_E!M31</f>
        <v>0</v>
      </c>
      <c r="N31" s="8">
        <f>FC_OTH_CP_SH_E!N31+FC_OTH_CP_SC_E!N31+FC_OTH_CP_HW_E!N31+FC_OTH_CP_CA_E!N31</f>
        <v>0</v>
      </c>
      <c r="O31" s="8">
        <f>FC_OTH_CP_SH_E!O31+FC_OTH_CP_SC_E!O31+FC_OTH_CP_HW_E!O31+FC_OTH_CP_CA_E!O31</f>
        <v>0</v>
      </c>
      <c r="P31" s="8">
        <f>FC_OTH_CP_SH_E!P31+FC_OTH_CP_SC_E!P31+FC_OTH_CP_HW_E!P31+FC_OTH_CP_CA_E!P31</f>
        <v>0</v>
      </c>
      <c r="Q31" s="8">
        <f>FC_OTH_CP_SH_E!Q31+FC_OTH_CP_SC_E!Q31+FC_OTH_CP_HW_E!Q31+FC_OTH_CP_CA_E!Q31</f>
        <v>0</v>
      </c>
      <c r="R31" s="8">
        <f>FC_OTH_CP_SH_E!R31+FC_OTH_CP_SC_E!R31+FC_OTH_CP_HW_E!R31+FC_OTH_CP_CA_E!R31</f>
        <v>0</v>
      </c>
      <c r="S31" s="8">
        <f>FC_OTH_CP_SH_E!S31+FC_OTH_CP_SC_E!S31+FC_OTH_CP_HW_E!S31+FC_OTH_CP_CA_E!S31</f>
        <v>0</v>
      </c>
      <c r="T31" s="8">
        <f>FC_OTH_CP_SH_E!T31+FC_OTH_CP_SC_E!T31+FC_OTH_CP_HW_E!T31+FC_OTH_CP_CA_E!T31</f>
        <v>0</v>
      </c>
      <c r="U31" s="8">
        <f>FC_OTH_CP_SH_E!U31+FC_OTH_CP_SC_E!U31+FC_OTH_CP_HW_E!U31+FC_OTH_CP_CA_E!U31</f>
        <v>0</v>
      </c>
      <c r="V31" s="8">
        <f>FC_OTH_CP_SH_E!V31+FC_OTH_CP_SC_E!V31+FC_OTH_CP_HW_E!V31+FC_OTH_CP_CA_E!V31</f>
        <v>0</v>
      </c>
      <c r="W31" s="8">
        <f>FC_OTH_CP_SH_E!W31+FC_OTH_CP_SC_E!W31+FC_OTH_CP_HW_E!W31+FC_OTH_CP_CA_E!W31</f>
        <v>0</v>
      </c>
      <c r="X31" s="8">
        <f>FC_OTH_CP_SH_E!X31+FC_OTH_CP_SC_E!X31+FC_OTH_CP_HW_E!X31+FC_OTH_CP_CA_E!X31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FC_OTH_CP_SH_E!C32+FC_OTH_CP_SC_E!C32+FC_OTH_CP_HW_E!C32+FC_OTH_CP_CA_E!C32</f>
        <v>0</v>
      </c>
      <c r="D32" s="8">
        <f>FC_OTH_CP_SH_E!D32+FC_OTH_CP_SC_E!D32+FC_OTH_CP_HW_E!D32+FC_OTH_CP_CA_E!D32</f>
        <v>0</v>
      </c>
      <c r="E32" s="8">
        <f>FC_OTH_CP_SH_E!E32+FC_OTH_CP_SC_E!E32+FC_OTH_CP_HW_E!E32+FC_OTH_CP_CA_E!E32</f>
        <v>0</v>
      </c>
      <c r="F32" s="8">
        <f>FC_OTH_CP_SH_E!F32+FC_OTH_CP_SC_E!F32+FC_OTH_CP_HW_E!F32+FC_OTH_CP_CA_E!F32</f>
        <v>0</v>
      </c>
      <c r="G32" s="8">
        <f>FC_OTH_CP_SH_E!G32+FC_OTH_CP_SC_E!G32+FC_OTH_CP_HW_E!G32+FC_OTH_CP_CA_E!G32</f>
        <v>0</v>
      </c>
      <c r="H32" s="8">
        <f>FC_OTH_CP_SH_E!H32+FC_OTH_CP_SC_E!H32+FC_OTH_CP_HW_E!H32+FC_OTH_CP_CA_E!H32</f>
        <v>0</v>
      </c>
      <c r="I32" s="8">
        <f>FC_OTH_CP_SH_E!I32+FC_OTH_CP_SC_E!I32+FC_OTH_CP_HW_E!I32+FC_OTH_CP_CA_E!I32</f>
        <v>0</v>
      </c>
      <c r="J32" s="8">
        <f>FC_OTH_CP_SH_E!J32+FC_OTH_CP_SC_E!J32+FC_OTH_CP_HW_E!J32+FC_OTH_CP_CA_E!J32</f>
        <v>0</v>
      </c>
      <c r="K32" s="8">
        <f>FC_OTH_CP_SH_E!K32+FC_OTH_CP_SC_E!K32+FC_OTH_CP_HW_E!K32+FC_OTH_CP_CA_E!K32</f>
        <v>0</v>
      </c>
      <c r="L32" s="8">
        <f>FC_OTH_CP_SH_E!L32+FC_OTH_CP_SC_E!L32+FC_OTH_CP_HW_E!L32+FC_OTH_CP_CA_E!L32</f>
        <v>0</v>
      </c>
      <c r="M32" s="8">
        <f>FC_OTH_CP_SH_E!M32+FC_OTH_CP_SC_E!M32+FC_OTH_CP_HW_E!M32+FC_OTH_CP_CA_E!M32</f>
        <v>0</v>
      </c>
      <c r="N32" s="8">
        <f>FC_OTH_CP_SH_E!N32+FC_OTH_CP_SC_E!N32+FC_OTH_CP_HW_E!N32+FC_OTH_CP_CA_E!N32</f>
        <v>0</v>
      </c>
      <c r="O32" s="8">
        <f>FC_OTH_CP_SH_E!O32+FC_OTH_CP_SC_E!O32+FC_OTH_CP_HW_E!O32+FC_OTH_CP_CA_E!O32</f>
        <v>0</v>
      </c>
      <c r="P32" s="8">
        <f>FC_OTH_CP_SH_E!P32+FC_OTH_CP_SC_E!P32+FC_OTH_CP_HW_E!P32+FC_OTH_CP_CA_E!P32</f>
        <v>0</v>
      </c>
      <c r="Q32" s="8">
        <f>FC_OTH_CP_SH_E!Q32+FC_OTH_CP_SC_E!Q32+FC_OTH_CP_HW_E!Q32+FC_OTH_CP_CA_E!Q32</f>
        <v>0</v>
      </c>
      <c r="R32" s="8">
        <f>FC_OTH_CP_SH_E!R32+FC_OTH_CP_SC_E!R32+FC_OTH_CP_HW_E!R32+FC_OTH_CP_CA_E!R32</f>
        <v>0</v>
      </c>
      <c r="S32" s="8">
        <f>FC_OTH_CP_SH_E!S32+FC_OTH_CP_SC_E!S32+FC_OTH_CP_HW_E!S32+FC_OTH_CP_CA_E!S32</f>
        <v>0</v>
      </c>
      <c r="T32" s="8">
        <f>FC_OTH_CP_SH_E!T32+FC_OTH_CP_SC_E!T32+FC_OTH_CP_HW_E!T32+FC_OTH_CP_CA_E!T32</f>
        <v>0</v>
      </c>
      <c r="U32" s="8">
        <f>FC_OTH_CP_SH_E!U32+FC_OTH_CP_SC_E!U32+FC_OTH_CP_HW_E!U32+FC_OTH_CP_CA_E!U32</f>
        <v>0</v>
      </c>
      <c r="V32" s="8">
        <f>FC_OTH_CP_SH_E!V32+FC_OTH_CP_SC_E!V32+FC_OTH_CP_HW_E!V32+FC_OTH_CP_CA_E!V32</f>
        <v>0</v>
      </c>
      <c r="W32" s="8">
        <f>FC_OTH_CP_SH_E!W32+FC_OTH_CP_SC_E!W32+FC_OTH_CP_HW_E!W32+FC_OTH_CP_CA_E!W32</f>
        <v>0</v>
      </c>
      <c r="X32" s="8">
        <f>FC_OTH_CP_SH_E!X32+FC_OTH_CP_SC_E!X32+FC_OTH_CP_HW_E!X32+FC_OTH_CP_CA_E!X32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80.909852639246594</v>
      </c>
      <c r="D33" s="19">
        <f t="shared" si="9"/>
        <v>81.757080126404162</v>
      </c>
      <c r="E33" s="19">
        <f t="shared" si="9"/>
        <v>78.368170177773834</v>
      </c>
      <c r="F33" s="19">
        <f t="shared" si="9"/>
        <v>80.486221163081936</v>
      </c>
      <c r="G33" s="19">
        <f t="shared" si="9"/>
        <v>72.437613232842423</v>
      </c>
      <c r="H33" s="19">
        <f t="shared" si="9"/>
        <v>69.634233007911021</v>
      </c>
      <c r="I33" s="19">
        <f t="shared" si="9"/>
        <v>118.33920648000002</v>
      </c>
      <c r="J33" s="19">
        <f t="shared" si="9"/>
        <v>121.52983428000003</v>
      </c>
      <c r="K33" s="19">
        <f t="shared" si="9"/>
        <v>153.18261287999999</v>
      </c>
      <c r="L33" s="19">
        <f t="shared" si="9"/>
        <v>124.65463355999999</v>
      </c>
      <c r="M33" s="19">
        <f t="shared" si="9"/>
        <v>137.44374624000005</v>
      </c>
      <c r="N33" s="19">
        <f t="shared" si="9"/>
        <v>137.1664098</v>
      </c>
      <c r="O33" s="19">
        <f t="shared" si="9"/>
        <v>124.27068744000002</v>
      </c>
      <c r="P33" s="19">
        <f t="shared" si="9"/>
        <v>127.33764372000002</v>
      </c>
      <c r="Q33" s="19">
        <f t="shared" si="9"/>
        <v>118.40024052000001</v>
      </c>
      <c r="R33" s="19">
        <f t="shared" si="9"/>
        <v>108.93590028000001</v>
      </c>
      <c r="S33" s="19">
        <f t="shared" si="9"/>
        <v>105.63718715999997</v>
      </c>
      <c r="T33" s="19">
        <f t="shared" si="9"/>
        <v>121.54470552000001</v>
      </c>
      <c r="U33" s="19">
        <f t="shared" si="9"/>
        <v>120.6673203600001</v>
      </c>
      <c r="V33" s="19">
        <f t="shared" si="9"/>
        <v>146.74850352000001</v>
      </c>
      <c r="W33" s="19">
        <f t="shared" si="9"/>
        <v>115.12279008000012</v>
      </c>
      <c r="X33" s="19">
        <f t="shared" si="9"/>
        <v>120.53288771999986</v>
      </c>
    </row>
    <row r="34" spans="1:24" ht="11.25" customHeight="1" x14ac:dyDescent="0.2">
      <c r="A34" s="28" t="s">
        <v>54</v>
      </c>
      <c r="B34" s="7" t="s">
        <v>55</v>
      </c>
      <c r="C34" s="8">
        <f>FC_OTH_CP_SH_E!C34+FC_OTH_CP_SC_E!C34+FC_OTH_CP_HW_E!C34+FC_OTH_CP_CA_E!C34</f>
        <v>0</v>
      </c>
      <c r="D34" s="8">
        <f>FC_OTH_CP_SH_E!D34+FC_OTH_CP_SC_E!D34+FC_OTH_CP_HW_E!D34+FC_OTH_CP_CA_E!D34</f>
        <v>0</v>
      </c>
      <c r="E34" s="8">
        <f>FC_OTH_CP_SH_E!E34+FC_OTH_CP_SC_E!E34+FC_OTH_CP_HW_E!E34+FC_OTH_CP_CA_E!E34</f>
        <v>0</v>
      </c>
      <c r="F34" s="8">
        <f>FC_OTH_CP_SH_E!F34+FC_OTH_CP_SC_E!F34+FC_OTH_CP_HW_E!F34+FC_OTH_CP_CA_E!F34</f>
        <v>0</v>
      </c>
      <c r="G34" s="8">
        <f>FC_OTH_CP_SH_E!G34+FC_OTH_CP_SC_E!G34+FC_OTH_CP_HW_E!G34+FC_OTH_CP_CA_E!G34</f>
        <v>0</v>
      </c>
      <c r="H34" s="8">
        <f>FC_OTH_CP_SH_E!H34+FC_OTH_CP_SC_E!H34+FC_OTH_CP_HW_E!H34+FC_OTH_CP_CA_E!H34</f>
        <v>0</v>
      </c>
      <c r="I34" s="8">
        <f>FC_OTH_CP_SH_E!I34+FC_OTH_CP_SC_E!I34+FC_OTH_CP_HW_E!I34+FC_OTH_CP_CA_E!I34</f>
        <v>0</v>
      </c>
      <c r="J34" s="8">
        <f>FC_OTH_CP_SH_E!J34+FC_OTH_CP_SC_E!J34+FC_OTH_CP_HW_E!J34+FC_OTH_CP_CA_E!J34</f>
        <v>0</v>
      </c>
      <c r="K34" s="8">
        <f>FC_OTH_CP_SH_E!K34+FC_OTH_CP_SC_E!K34+FC_OTH_CP_HW_E!K34+FC_OTH_CP_CA_E!K34</f>
        <v>0</v>
      </c>
      <c r="L34" s="8">
        <f>FC_OTH_CP_SH_E!L34+FC_OTH_CP_SC_E!L34+FC_OTH_CP_HW_E!L34+FC_OTH_CP_CA_E!L34</f>
        <v>0</v>
      </c>
      <c r="M34" s="8">
        <f>FC_OTH_CP_SH_E!M34+FC_OTH_CP_SC_E!M34+FC_OTH_CP_HW_E!M34+FC_OTH_CP_CA_E!M34</f>
        <v>0</v>
      </c>
      <c r="N34" s="8">
        <f>FC_OTH_CP_SH_E!N34+FC_OTH_CP_SC_E!N34+FC_OTH_CP_HW_E!N34+FC_OTH_CP_CA_E!N34</f>
        <v>0</v>
      </c>
      <c r="O34" s="8">
        <f>FC_OTH_CP_SH_E!O34+FC_OTH_CP_SC_E!O34+FC_OTH_CP_HW_E!O34+FC_OTH_CP_CA_E!O34</f>
        <v>0</v>
      </c>
      <c r="P34" s="8">
        <f>FC_OTH_CP_SH_E!P34+FC_OTH_CP_SC_E!P34+FC_OTH_CP_HW_E!P34+FC_OTH_CP_CA_E!P34</f>
        <v>0</v>
      </c>
      <c r="Q34" s="8">
        <f>FC_OTH_CP_SH_E!Q34+FC_OTH_CP_SC_E!Q34+FC_OTH_CP_HW_E!Q34+FC_OTH_CP_CA_E!Q34</f>
        <v>0</v>
      </c>
      <c r="R34" s="8">
        <f>FC_OTH_CP_SH_E!R34+FC_OTH_CP_SC_E!R34+FC_OTH_CP_HW_E!R34+FC_OTH_CP_CA_E!R34</f>
        <v>0</v>
      </c>
      <c r="S34" s="8">
        <f>FC_OTH_CP_SH_E!S34+FC_OTH_CP_SC_E!S34+FC_OTH_CP_HW_E!S34+FC_OTH_CP_CA_E!S34</f>
        <v>0</v>
      </c>
      <c r="T34" s="8">
        <f>FC_OTH_CP_SH_E!T34+FC_OTH_CP_SC_E!T34+FC_OTH_CP_HW_E!T34+FC_OTH_CP_CA_E!T34</f>
        <v>0</v>
      </c>
      <c r="U34" s="8">
        <f>FC_OTH_CP_SH_E!U34+FC_OTH_CP_SC_E!U34+FC_OTH_CP_HW_E!U34+FC_OTH_CP_CA_E!U34</f>
        <v>0</v>
      </c>
      <c r="V34" s="8">
        <f>FC_OTH_CP_SH_E!V34+FC_OTH_CP_SC_E!V34+FC_OTH_CP_HW_E!V34+FC_OTH_CP_CA_E!V34</f>
        <v>0</v>
      </c>
      <c r="W34" s="8">
        <f>FC_OTH_CP_SH_E!W34+FC_OTH_CP_SC_E!W34+FC_OTH_CP_HW_E!W34+FC_OTH_CP_CA_E!W34</f>
        <v>0</v>
      </c>
      <c r="X34" s="8">
        <f>FC_OTH_CP_SH_E!X34+FC_OTH_CP_SC_E!X34+FC_OTH_CP_HW_E!X34+FC_OTH_CP_CA_E!X34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FC_OTH_CP_SH_E!C35+FC_OTH_CP_SC_E!C35+FC_OTH_CP_HW_E!C35+FC_OTH_CP_CA_E!C35</f>
        <v>0</v>
      </c>
      <c r="D35" s="8">
        <f>FC_OTH_CP_SH_E!D35+FC_OTH_CP_SC_E!D35+FC_OTH_CP_HW_E!D35+FC_OTH_CP_CA_E!D35</f>
        <v>0</v>
      </c>
      <c r="E35" s="8">
        <f>FC_OTH_CP_SH_E!E35+FC_OTH_CP_SC_E!E35+FC_OTH_CP_HW_E!E35+FC_OTH_CP_CA_E!E35</f>
        <v>0</v>
      </c>
      <c r="F35" s="8">
        <f>FC_OTH_CP_SH_E!F35+FC_OTH_CP_SC_E!F35+FC_OTH_CP_HW_E!F35+FC_OTH_CP_CA_E!F35</f>
        <v>0</v>
      </c>
      <c r="G35" s="8">
        <f>FC_OTH_CP_SH_E!G35+FC_OTH_CP_SC_E!G35+FC_OTH_CP_HW_E!G35+FC_OTH_CP_CA_E!G35</f>
        <v>0</v>
      </c>
      <c r="H35" s="8">
        <f>FC_OTH_CP_SH_E!H35+FC_OTH_CP_SC_E!H35+FC_OTH_CP_HW_E!H35+FC_OTH_CP_CA_E!H35</f>
        <v>0</v>
      </c>
      <c r="I35" s="8">
        <f>FC_OTH_CP_SH_E!I35+FC_OTH_CP_SC_E!I35+FC_OTH_CP_HW_E!I35+FC_OTH_CP_CA_E!I35</f>
        <v>0</v>
      </c>
      <c r="J35" s="8">
        <f>FC_OTH_CP_SH_E!J35+FC_OTH_CP_SC_E!J35+FC_OTH_CP_HW_E!J35+FC_OTH_CP_CA_E!J35</f>
        <v>0</v>
      </c>
      <c r="K35" s="8">
        <f>FC_OTH_CP_SH_E!K35+FC_OTH_CP_SC_E!K35+FC_OTH_CP_HW_E!K35+FC_OTH_CP_CA_E!K35</f>
        <v>0</v>
      </c>
      <c r="L35" s="8">
        <f>FC_OTH_CP_SH_E!L35+FC_OTH_CP_SC_E!L35+FC_OTH_CP_HW_E!L35+FC_OTH_CP_CA_E!L35</f>
        <v>0</v>
      </c>
      <c r="M35" s="8">
        <f>FC_OTH_CP_SH_E!M35+FC_OTH_CP_SC_E!M35+FC_OTH_CP_HW_E!M35+FC_OTH_CP_CA_E!M35</f>
        <v>0</v>
      </c>
      <c r="N35" s="8">
        <f>FC_OTH_CP_SH_E!N35+FC_OTH_CP_SC_E!N35+FC_OTH_CP_HW_E!N35+FC_OTH_CP_CA_E!N35</f>
        <v>0</v>
      </c>
      <c r="O35" s="8">
        <f>FC_OTH_CP_SH_E!O35+FC_OTH_CP_SC_E!O35+FC_OTH_CP_HW_E!O35+FC_OTH_CP_CA_E!O35</f>
        <v>0</v>
      </c>
      <c r="P35" s="8">
        <f>FC_OTH_CP_SH_E!P35+FC_OTH_CP_SC_E!P35+FC_OTH_CP_HW_E!P35+FC_OTH_CP_CA_E!P35</f>
        <v>0</v>
      </c>
      <c r="Q35" s="8">
        <f>FC_OTH_CP_SH_E!Q35+FC_OTH_CP_SC_E!Q35+FC_OTH_CP_HW_E!Q35+FC_OTH_CP_CA_E!Q35</f>
        <v>0</v>
      </c>
      <c r="R35" s="8">
        <f>FC_OTH_CP_SH_E!R35+FC_OTH_CP_SC_E!R35+FC_OTH_CP_HW_E!R35+FC_OTH_CP_CA_E!R35</f>
        <v>0</v>
      </c>
      <c r="S35" s="8">
        <f>FC_OTH_CP_SH_E!S35+FC_OTH_CP_SC_E!S35+FC_OTH_CP_HW_E!S35+FC_OTH_CP_CA_E!S35</f>
        <v>0</v>
      </c>
      <c r="T35" s="8">
        <f>FC_OTH_CP_SH_E!T35+FC_OTH_CP_SC_E!T35+FC_OTH_CP_HW_E!T35+FC_OTH_CP_CA_E!T35</f>
        <v>0</v>
      </c>
      <c r="U35" s="8">
        <f>FC_OTH_CP_SH_E!U35+FC_OTH_CP_SC_E!U35+FC_OTH_CP_HW_E!U35+FC_OTH_CP_CA_E!U35</f>
        <v>0</v>
      </c>
      <c r="V35" s="8">
        <f>FC_OTH_CP_SH_E!V35+FC_OTH_CP_SC_E!V35+FC_OTH_CP_HW_E!V35+FC_OTH_CP_CA_E!V35</f>
        <v>0</v>
      </c>
      <c r="W35" s="8">
        <f>FC_OTH_CP_SH_E!W35+FC_OTH_CP_SC_E!W35+FC_OTH_CP_HW_E!W35+FC_OTH_CP_CA_E!W35</f>
        <v>0</v>
      </c>
      <c r="X35" s="8">
        <f>FC_OTH_CP_SH_E!X35+FC_OTH_CP_SC_E!X35+FC_OTH_CP_HW_E!X35+FC_OTH_CP_CA_E!X35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FC_OTH_CP_SH_E!C36+FC_OTH_CP_SC_E!C36+FC_OTH_CP_HW_E!C36+FC_OTH_CP_CA_E!C36</f>
        <v>0</v>
      </c>
      <c r="D36" s="8">
        <f>FC_OTH_CP_SH_E!D36+FC_OTH_CP_SC_E!D36+FC_OTH_CP_HW_E!D36+FC_OTH_CP_CA_E!D36</f>
        <v>0</v>
      </c>
      <c r="E36" s="8">
        <f>FC_OTH_CP_SH_E!E36+FC_OTH_CP_SC_E!E36+FC_OTH_CP_HW_E!E36+FC_OTH_CP_CA_E!E36</f>
        <v>0</v>
      </c>
      <c r="F36" s="8">
        <f>FC_OTH_CP_SH_E!F36+FC_OTH_CP_SC_E!F36+FC_OTH_CP_HW_E!F36+FC_OTH_CP_CA_E!F36</f>
        <v>0</v>
      </c>
      <c r="G36" s="8">
        <f>FC_OTH_CP_SH_E!G36+FC_OTH_CP_SC_E!G36+FC_OTH_CP_HW_E!G36+FC_OTH_CP_CA_E!G36</f>
        <v>0</v>
      </c>
      <c r="H36" s="8">
        <f>FC_OTH_CP_SH_E!H36+FC_OTH_CP_SC_E!H36+FC_OTH_CP_HW_E!H36+FC_OTH_CP_CA_E!H36</f>
        <v>0</v>
      </c>
      <c r="I36" s="8">
        <f>FC_OTH_CP_SH_E!I36+FC_OTH_CP_SC_E!I36+FC_OTH_CP_HW_E!I36+FC_OTH_CP_CA_E!I36</f>
        <v>38.800290960000019</v>
      </c>
      <c r="J36" s="8">
        <f>FC_OTH_CP_SH_E!J36+FC_OTH_CP_SC_E!J36+FC_OTH_CP_HW_E!J36+FC_OTH_CP_CA_E!J36</f>
        <v>38.800290960000012</v>
      </c>
      <c r="K36" s="8">
        <f>FC_OTH_CP_SH_E!K36+FC_OTH_CP_SC_E!K36+FC_OTH_CP_HW_E!K36+FC_OTH_CP_CA_E!K36</f>
        <v>41.784719039999999</v>
      </c>
      <c r="L36" s="8">
        <f>FC_OTH_CP_SH_E!L36+FC_OTH_CP_SC_E!L36+FC_OTH_CP_HW_E!L36+FC_OTH_CP_CA_E!L36</f>
        <v>38.800290960000012</v>
      </c>
      <c r="M36" s="8">
        <f>FC_OTH_CP_SH_E!M36+FC_OTH_CP_SC_E!M36+FC_OTH_CP_HW_E!M36+FC_OTH_CP_CA_E!M36</f>
        <v>38.800290960000034</v>
      </c>
      <c r="N36" s="8">
        <f>FC_OTH_CP_SH_E!N36+FC_OTH_CP_SC_E!N36+FC_OTH_CP_HW_E!N36+FC_OTH_CP_CA_E!N36</f>
        <v>41.784719040000013</v>
      </c>
      <c r="O36" s="8">
        <f>FC_OTH_CP_SH_E!O36+FC_OTH_CP_SC_E!O36+FC_OTH_CP_HW_E!O36+FC_OTH_CP_CA_E!O36</f>
        <v>41.784719040000006</v>
      </c>
      <c r="P36" s="8">
        <f>FC_OTH_CP_SH_E!P36+FC_OTH_CP_SC_E!P36+FC_OTH_CP_HW_E!P36+FC_OTH_CP_CA_E!P36</f>
        <v>38.800290959999984</v>
      </c>
      <c r="Q36" s="8">
        <f>FC_OTH_CP_SH_E!Q36+FC_OTH_CP_SC_E!Q36+FC_OTH_CP_HW_E!Q36+FC_OTH_CP_CA_E!Q36</f>
        <v>32.830980480000001</v>
      </c>
      <c r="R36" s="8">
        <f>FC_OTH_CP_SH_E!R36+FC_OTH_CP_SC_E!R36+FC_OTH_CP_HW_E!R36+FC_OTH_CP_CA_E!R36</f>
        <v>35.815635719999982</v>
      </c>
      <c r="S36" s="8">
        <f>FC_OTH_CP_SH_E!S36+FC_OTH_CP_SC_E!S36+FC_OTH_CP_HW_E!S36+FC_OTH_CP_CA_E!S36</f>
        <v>35.81563572000001</v>
      </c>
      <c r="T36" s="8">
        <f>FC_OTH_CP_SH_E!T36+FC_OTH_CP_SC_E!T36+FC_OTH_CP_HW_E!T36+FC_OTH_CP_CA_E!T36</f>
        <v>43.235362800000004</v>
      </c>
      <c r="U36" s="8">
        <f>FC_OTH_CP_SH_E!U36+FC_OTH_CP_SC_E!U36+FC_OTH_CP_HW_E!U36+FC_OTH_CP_CA_E!U36</f>
        <v>43.754650560000044</v>
      </c>
      <c r="V36" s="8">
        <f>FC_OTH_CP_SH_E!V36+FC_OTH_CP_SC_E!V36+FC_OTH_CP_HW_E!V36+FC_OTH_CP_CA_E!V36</f>
        <v>50.097184920000004</v>
      </c>
      <c r="W36" s="8">
        <f>FC_OTH_CP_SH_E!W36+FC_OTH_CP_SC_E!W36+FC_OTH_CP_HW_E!W36+FC_OTH_CP_CA_E!W36</f>
        <v>36.994596120000026</v>
      </c>
      <c r="X36" s="8">
        <f>FC_OTH_CP_SH_E!X36+FC_OTH_CP_SC_E!X36+FC_OTH_CP_HW_E!X36+FC_OTH_CP_CA_E!X36</f>
        <v>32.383248120000005</v>
      </c>
    </row>
    <row r="37" spans="1:24" ht="11.25" customHeight="1" x14ac:dyDescent="0.2">
      <c r="A37" s="28" t="s">
        <v>60</v>
      </c>
      <c r="B37" s="7" t="s">
        <v>61</v>
      </c>
      <c r="C37" s="8">
        <f>FC_OTH_CP_SH_E!C37+FC_OTH_CP_SC_E!C37+FC_OTH_CP_HW_E!C37+FC_OTH_CP_CA_E!C37</f>
        <v>0</v>
      </c>
      <c r="D37" s="8">
        <f>FC_OTH_CP_SH_E!D37+FC_OTH_CP_SC_E!D37+FC_OTH_CP_HW_E!D37+FC_OTH_CP_CA_E!D37</f>
        <v>0</v>
      </c>
      <c r="E37" s="8">
        <f>FC_OTH_CP_SH_E!E37+FC_OTH_CP_SC_E!E37+FC_OTH_CP_HW_E!E37+FC_OTH_CP_CA_E!E37</f>
        <v>0</v>
      </c>
      <c r="F37" s="8">
        <f>FC_OTH_CP_SH_E!F37+FC_OTH_CP_SC_E!F37+FC_OTH_CP_HW_E!F37+FC_OTH_CP_CA_E!F37</f>
        <v>0</v>
      </c>
      <c r="G37" s="8">
        <f>FC_OTH_CP_SH_E!G37+FC_OTH_CP_SC_E!G37+FC_OTH_CP_HW_E!G37+FC_OTH_CP_CA_E!G37</f>
        <v>0</v>
      </c>
      <c r="H37" s="8">
        <f>FC_OTH_CP_SH_E!H37+FC_OTH_CP_SC_E!H37+FC_OTH_CP_HW_E!H37+FC_OTH_CP_CA_E!H37</f>
        <v>0</v>
      </c>
      <c r="I37" s="8">
        <f>FC_OTH_CP_SH_E!I37+FC_OTH_CP_SC_E!I37+FC_OTH_CP_HW_E!I37+FC_OTH_CP_CA_E!I37</f>
        <v>0</v>
      </c>
      <c r="J37" s="8">
        <f>FC_OTH_CP_SH_E!J37+FC_OTH_CP_SC_E!J37+FC_OTH_CP_HW_E!J37+FC_OTH_CP_CA_E!J37</f>
        <v>0</v>
      </c>
      <c r="K37" s="8">
        <f>FC_OTH_CP_SH_E!K37+FC_OTH_CP_SC_E!K37+FC_OTH_CP_HW_E!K37+FC_OTH_CP_CA_E!K37</f>
        <v>0</v>
      </c>
      <c r="L37" s="8">
        <f>FC_OTH_CP_SH_E!L37+FC_OTH_CP_SC_E!L37+FC_OTH_CP_HW_E!L37+FC_OTH_CP_CA_E!L37</f>
        <v>0</v>
      </c>
      <c r="M37" s="8">
        <f>FC_OTH_CP_SH_E!M37+FC_OTH_CP_SC_E!M37+FC_OTH_CP_HW_E!M37+FC_OTH_CP_CA_E!M37</f>
        <v>0</v>
      </c>
      <c r="N37" s="8">
        <f>FC_OTH_CP_SH_E!N37+FC_OTH_CP_SC_E!N37+FC_OTH_CP_HW_E!N37+FC_OTH_CP_CA_E!N37</f>
        <v>0</v>
      </c>
      <c r="O37" s="8">
        <f>FC_OTH_CP_SH_E!O37+FC_OTH_CP_SC_E!O37+FC_OTH_CP_HW_E!O37+FC_OTH_CP_CA_E!O37</f>
        <v>0</v>
      </c>
      <c r="P37" s="8">
        <f>FC_OTH_CP_SH_E!P37+FC_OTH_CP_SC_E!P37+FC_OTH_CP_HW_E!P37+FC_OTH_CP_CA_E!P37</f>
        <v>0</v>
      </c>
      <c r="Q37" s="8">
        <f>FC_OTH_CP_SH_E!Q37+FC_OTH_CP_SC_E!Q37+FC_OTH_CP_HW_E!Q37+FC_OTH_CP_CA_E!Q37</f>
        <v>0</v>
      </c>
      <c r="R37" s="8">
        <f>FC_OTH_CP_SH_E!R37+FC_OTH_CP_SC_E!R37+FC_OTH_CP_HW_E!R37+FC_OTH_CP_CA_E!R37</f>
        <v>0</v>
      </c>
      <c r="S37" s="8">
        <f>FC_OTH_CP_SH_E!S37+FC_OTH_CP_SC_E!S37+FC_OTH_CP_HW_E!S37+FC_OTH_CP_CA_E!S37</f>
        <v>0</v>
      </c>
      <c r="T37" s="8">
        <f>FC_OTH_CP_SH_E!T37+FC_OTH_CP_SC_E!T37+FC_OTH_CP_HW_E!T37+FC_OTH_CP_CA_E!T37</f>
        <v>0</v>
      </c>
      <c r="U37" s="8">
        <f>FC_OTH_CP_SH_E!U37+FC_OTH_CP_SC_E!U37+FC_OTH_CP_HW_E!U37+FC_OTH_CP_CA_E!U37</f>
        <v>0</v>
      </c>
      <c r="V37" s="8">
        <f>FC_OTH_CP_SH_E!V37+FC_OTH_CP_SC_E!V37+FC_OTH_CP_HW_E!V37+FC_OTH_CP_CA_E!V37</f>
        <v>0</v>
      </c>
      <c r="W37" s="8">
        <f>FC_OTH_CP_SH_E!W37+FC_OTH_CP_SC_E!W37+FC_OTH_CP_HW_E!W37+FC_OTH_CP_CA_E!W37</f>
        <v>0</v>
      </c>
      <c r="X37" s="8">
        <f>FC_OTH_CP_SH_E!X37+FC_OTH_CP_SC_E!X37+FC_OTH_CP_HW_E!X37+FC_OTH_CP_CA_E!X37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FC_OTH_CP_SH_E!C38+FC_OTH_CP_SC_E!C38+FC_OTH_CP_HW_E!C38+FC_OTH_CP_CA_E!C38</f>
        <v>0</v>
      </c>
      <c r="D38" s="8">
        <f>FC_OTH_CP_SH_E!D38+FC_OTH_CP_SC_E!D38+FC_OTH_CP_HW_E!D38+FC_OTH_CP_CA_E!D38</f>
        <v>0</v>
      </c>
      <c r="E38" s="8">
        <f>FC_OTH_CP_SH_E!E38+FC_OTH_CP_SC_E!E38+FC_OTH_CP_HW_E!E38+FC_OTH_CP_CA_E!E38</f>
        <v>0</v>
      </c>
      <c r="F38" s="8">
        <f>FC_OTH_CP_SH_E!F38+FC_OTH_CP_SC_E!F38+FC_OTH_CP_HW_E!F38+FC_OTH_CP_CA_E!F38</f>
        <v>0</v>
      </c>
      <c r="G38" s="8">
        <f>FC_OTH_CP_SH_E!G38+FC_OTH_CP_SC_E!G38+FC_OTH_CP_HW_E!G38+FC_OTH_CP_CA_E!G38</f>
        <v>0</v>
      </c>
      <c r="H38" s="8">
        <f>FC_OTH_CP_SH_E!H38+FC_OTH_CP_SC_E!H38+FC_OTH_CP_HW_E!H38+FC_OTH_CP_CA_E!H38</f>
        <v>0</v>
      </c>
      <c r="I38" s="8">
        <f>FC_OTH_CP_SH_E!I38+FC_OTH_CP_SC_E!I38+FC_OTH_CP_HW_E!I38+FC_OTH_CP_CA_E!I38</f>
        <v>0</v>
      </c>
      <c r="J38" s="8">
        <f>FC_OTH_CP_SH_E!J38+FC_OTH_CP_SC_E!J38+FC_OTH_CP_HW_E!J38+FC_OTH_CP_CA_E!J38</f>
        <v>0</v>
      </c>
      <c r="K38" s="8">
        <f>FC_OTH_CP_SH_E!K38+FC_OTH_CP_SC_E!K38+FC_OTH_CP_HW_E!K38+FC_OTH_CP_CA_E!K38</f>
        <v>0</v>
      </c>
      <c r="L38" s="8">
        <f>FC_OTH_CP_SH_E!L38+FC_OTH_CP_SC_E!L38+FC_OTH_CP_HW_E!L38+FC_OTH_CP_CA_E!L38</f>
        <v>0</v>
      </c>
      <c r="M38" s="8">
        <f>FC_OTH_CP_SH_E!M38+FC_OTH_CP_SC_E!M38+FC_OTH_CP_HW_E!M38+FC_OTH_CP_CA_E!M38</f>
        <v>0</v>
      </c>
      <c r="N38" s="8">
        <f>FC_OTH_CP_SH_E!N38+FC_OTH_CP_SC_E!N38+FC_OTH_CP_HW_E!N38+FC_OTH_CP_CA_E!N38</f>
        <v>0</v>
      </c>
      <c r="O38" s="8">
        <f>FC_OTH_CP_SH_E!O38+FC_OTH_CP_SC_E!O38+FC_OTH_CP_HW_E!O38+FC_OTH_CP_CA_E!O38</f>
        <v>0</v>
      </c>
      <c r="P38" s="8">
        <f>FC_OTH_CP_SH_E!P38+FC_OTH_CP_SC_E!P38+FC_OTH_CP_HW_E!P38+FC_OTH_CP_CA_E!P38</f>
        <v>0</v>
      </c>
      <c r="Q38" s="8">
        <f>FC_OTH_CP_SH_E!Q38+FC_OTH_CP_SC_E!Q38+FC_OTH_CP_HW_E!Q38+FC_OTH_CP_CA_E!Q38</f>
        <v>0</v>
      </c>
      <c r="R38" s="8">
        <f>FC_OTH_CP_SH_E!R38+FC_OTH_CP_SC_E!R38+FC_OTH_CP_HW_E!R38+FC_OTH_CP_CA_E!R38</f>
        <v>0</v>
      </c>
      <c r="S38" s="8">
        <f>FC_OTH_CP_SH_E!S38+FC_OTH_CP_SC_E!S38+FC_OTH_CP_HW_E!S38+FC_OTH_CP_CA_E!S38</f>
        <v>0</v>
      </c>
      <c r="T38" s="8">
        <f>FC_OTH_CP_SH_E!T38+FC_OTH_CP_SC_E!T38+FC_OTH_CP_HW_E!T38+FC_OTH_CP_CA_E!T38</f>
        <v>0</v>
      </c>
      <c r="U38" s="8">
        <f>FC_OTH_CP_SH_E!U38+FC_OTH_CP_SC_E!U38+FC_OTH_CP_HW_E!U38+FC_OTH_CP_CA_E!U38</f>
        <v>0</v>
      </c>
      <c r="V38" s="8">
        <f>FC_OTH_CP_SH_E!V38+FC_OTH_CP_SC_E!V38+FC_OTH_CP_HW_E!V38+FC_OTH_CP_CA_E!V38</f>
        <v>0</v>
      </c>
      <c r="W38" s="8">
        <f>FC_OTH_CP_SH_E!W38+FC_OTH_CP_SC_E!W38+FC_OTH_CP_HW_E!W38+FC_OTH_CP_CA_E!W38</f>
        <v>0</v>
      </c>
      <c r="X38" s="8">
        <f>FC_OTH_CP_SH_E!X38+FC_OTH_CP_SC_E!X38+FC_OTH_CP_HW_E!X38+FC_OTH_CP_CA_E!X38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FC_OTH_CP_SH_E!C39+FC_OTH_CP_SC_E!C39+FC_OTH_CP_HW_E!C39+FC_OTH_CP_CA_E!C39</f>
        <v>0</v>
      </c>
      <c r="D39" s="8">
        <f>FC_OTH_CP_SH_E!D39+FC_OTH_CP_SC_E!D39+FC_OTH_CP_HW_E!D39+FC_OTH_CP_CA_E!D39</f>
        <v>0</v>
      </c>
      <c r="E39" s="8">
        <f>FC_OTH_CP_SH_E!E39+FC_OTH_CP_SC_E!E39+FC_OTH_CP_HW_E!E39+FC_OTH_CP_CA_E!E39</f>
        <v>0</v>
      </c>
      <c r="F39" s="8">
        <f>FC_OTH_CP_SH_E!F39+FC_OTH_CP_SC_E!F39+FC_OTH_CP_HW_E!F39+FC_OTH_CP_CA_E!F39</f>
        <v>0</v>
      </c>
      <c r="G39" s="8">
        <f>FC_OTH_CP_SH_E!G39+FC_OTH_CP_SC_E!G39+FC_OTH_CP_HW_E!G39+FC_OTH_CP_CA_E!G39</f>
        <v>0</v>
      </c>
      <c r="H39" s="8">
        <f>FC_OTH_CP_SH_E!H39+FC_OTH_CP_SC_E!H39+FC_OTH_CP_HW_E!H39+FC_OTH_CP_CA_E!H39</f>
        <v>0</v>
      </c>
      <c r="I39" s="8">
        <f>FC_OTH_CP_SH_E!I39+FC_OTH_CP_SC_E!I39+FC_OTH_CP_HW_E!I39+FC_OTH_CP_CA_E!I39</f>
        <v>0</v>
      </c>
      <c r="J39" s="8">
        <f>FC_OTH_CP_SH_E!J39+FC_OTH_CP_SC_E!J39+FC_OTH_CP_HW_E!J39+FC_OTH_CP_CA_E!J39</f>
        <v>0</v>
      </c>
      <c r="K39" s="8">
        <f>FC_OTH_CP_SH_E!K39+FC_OTH_CP_SC_E!K39+FC_OTH_CP_HW_E!K39+FC_OTH_CP_CA_E!K39</f>
        <v>0</v>
      </c>
      <c r="L39" s="8">
        <f>FC_OTH_CP_SH_E!L39+FC_OTH_CP_SC_E!L39+FC_OTH_CP_HW_E!L39+FC_OTH_CP_CA_E!L39</f>
        <v>0</v>
      </c>
      <c r="M39" s="8">
        <f>FC_OTH_CP_SH_E!M39+FC_OTH_CP_SC_E!M39+FC_OTH_CP_HW_E!M39+FC_OTH_CP_CA_E!M39</f>
        <v>0</v>
      </c>
      <c r="N39" s="8">
        <f>FC_OTH_CP_SH_E!N39+FC_OTH_CP_SC_E!N39+FC_OTH_CP_HW_E!N39+FC_OTH_CP_CA_E!N39</f>
        <v>0</v>
      </c>
      <c r="O39" s="8">
        <f>FC_OTH_CP_SH_E!O39+FC_OTH_CP_SC_E!O39+FC_OTH_CP_HW_E!O39+FC_OTH_CP_CA_E!O39</f>
        <v>0</v>
      </c>
      <c r="P39" s="8">
        <f>FC_OTH_CP_SH_E!P39+FC_OTH_CP_SC_E!P39+FC_OTH_CP_HW_E!P39+FC_OTH_CP_CA_E!P39</f>
        <v>0</v>
      </c>
      <c r="Q39" s="8">
        <f>FC_OTH_CP_SH_E!Q39+FC_OTH_CP_SC_E!Q39+FC_OTH_CP_HW_E!Q39+FC_OTH_CP_CA_E!Q39</f>
        <v>0</v>
      </c>
      <c r="R39" s="8">
        <f>FC_OTH_CP_SH_E!R39+FC_OTH_CP_SC_E!R39+FC_OTH_CP_HW_E!R39+FC_OTH_CP_CA_E!R39</f>
        <v>0</v>
      </c>
      <c r="S39" s="8">
        <f>FC_OTH_CP_SH_E!S39+FC_OTH_CP_SC_E!S39+FC_OTH_CP_HW_E!S39+FC_OTH_CP_CA_E!S39</f>
        <v>0</v>
      </c>
      <c r="T39" s="8">
        <f>FC_OTH_CP_SH_E!T39+FC_OTH_CP_SC_E!T39+FC_OTH_CP_HW_E!T39+FC_OTH_CP_CA_E!T39</f>
        <v>0</v>
      </c>
      <c r="U39" s="8">
        <f>FC_OTH_CP_SH_E!U39+FC_OTH_CP_SC_E!U39+FC_OTH_CP_HW_E!U39+FC_OTH_CP_CA_E!U39</f>
        <v>0</v>
      </c>
      <c r="V39" s="8">
        <f>FC_OTH_CP_SH_E!V39+FC_OTH_CP_SC_E!V39+FC_OTH_CP_HW_E!V39+FC_OTH_CP_CA_E!V39</f>
        <v>0</v>
      </c>
      <c r="W39" s="8">
        <f>FC_OTH_CP_SH_E!W39+FC_OTH_CP_SC_E!W39+FC_OTH_CP_HW_E!W39+FC_OTH_CP_CA_E!W39</f>
        <v>0</v>
      </c>
      <c r="X39" s="8">
        <f>FC_OTH_CP_SH_E!X39+FC_OTH_CP_SC_E!X39+FC_OTH_CP_HW_E!X39+FC_OTH_CP_CA_E!X39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FC_OTH_CP_SH_E!C40+FC_OTH_CP_SC_E!C40+FC_OTH_CP_HW_E!C40+FC_OTH_CP_CA_E!C40</f>
        <v>0</v>
      </c>
      <c r="D40" s="8">
        <f>FC_OTH_CP_SH_E!D40+FC_OTH_CP_SC_E!D40+FC_OTH_CP_HW_E!D40+FC_OTH_CP_CA_E!D40</f>
        <v>0</v>
      </c>
      <c r="E40" s="8">
        <f>FC_OTH_CP_SH_E!E40+FC_OTH_CP_SC_E!E40+FC_OTH_CP_HW_E!E40+FC_OTH_CP_CA_E!E40</f>
        <v>0</v>
      </c>
      <c r="F40" s="8">
        <f>FC_OTH_CP_SH_E!F40+FC_OTH_CP_SC_E!F40+FC_OTH_CP_HW_E!F40+FC_OTH_CP_CA_E!F40</f>
        <v>0</v>
      </c>
      <c r="G40" s="8">
        <f>FC_OTH_CP_SH_E!G40+FC_OTH_CP_SC_E!G40+FC_OTH_CP_HW_E!G40+FC_OTH_CP_CA_E!G40</f>
        <v>0</v>
      </c>
      <c r="H40" s="8">
        <f>FC_OTH_CP_SH_E!H40+FC_OTH_CP_SC_E!H40+FC_OTH_CP_HW_E!H40+FC_OTH_CP_CA_E!H40</f>
        <v>0</v>
      </c>
      <c r="I40" s="8">
        <f>FC_OTH_CP_SH_E!I40+FC_OTH_CP_SC_E!I40+FC_OTH_CP_HW_E!I40+FC_OTH_CP_CA_E!I40</f>
        <v>0</v>
      </c>
      <c r="J40" s="8">
        <f>FC_OTH_CP_SH_E!J40+FC_OTH_CP_SC_E!J40+FC_OTH_CP_HW_E!J40+FC_OTH_CP_CA_E!J40</f>
        <v>0</v>
      </c>
      <c r="K40" s="8">
        <f>FC_OTH_CP_SH_E!K40+FC_OTH_CP_SC_E!K40+FC_OTH_CP_HW_E!K40+FC_OTH_CP_CA_E!K40</f>
        <v>0</v>
      </c>
      <c r="L40" s="8">
        <f>FC_OTH_CP_SH_E!L40+FC_OTH_CP_SC_E!L40+FC_OTH_CP_HW_E!L40+FC_OTH_CP_CA_E!L40</f>
        <v>3.1707900000000002</v>
      </c>
      <c r="M40" s="8">
        <f>FC_OTH_CP_SH_E!M40+FC_OTH_CP_SC_E!M40+FC_OTH_CP_HW_E!M40+FC_OTH_CP_CA_E!M40</f>
        <v>3.1707900000000016</v>
      </c>
      <c r="N40" s="8">
        <f>FC_OTH_CP_SH_E!N40+FC_OTH_CP_SC_E!N40+FC_OTH_CP_HW_E!N40+FC_OTH_CP_CA_E!N40</f>
        <v>6.3415799999999996</v>
      </c>
      <c r="O40" s="8">
        <f>FC_OTH_CP_SH_E!O40+FC_OTH_CP_SC_E!O40+FC_OTH_CP_HW_E!O40+FC_OTH_CP_CA_E!O40</f>
        <v>3.1707900000000002</v>
      </c>
      <c r="P40" s="8">
        <f>FC_OTH_CP_SH_E!P40+FC_OTH_CP_SC_E!P40+FC_OTH_CP_HW_E!P40+FC_OTH_CP_CA_E!P40</f>
        <v>6.3415800000000031</v>
      </c>
      <c r="Q40" s="8">
        <f>FC_OTH_CP_SH_E!Q40+FC_OTH_CP_SC_E!Q40+FC_OTH_CP_HW_E!Q40+FC_OTH_CP_CA_E!Q40</f>
        <v>6.3415800000000004</v>
      </c>
      <c r="R40" s="8">
        <f>FC_OTH_CP_SH_E!R40+FC_OTH_CP_SC_E!R40+FC_OTH_CP_HW_E!R40+FC_OTH_CP_CA_E!R40</f>
        <v>3.1707900000000007</v>
      </c>
      <c r="S40" s="8">
        <f>FC_OTH_CP_SH_E!S40+FC_OTH_CP_SC_E!S40+FC_OTH_CP_HW_E!S40+FC_OTH_CP_CA_E!S40</f>
        <v>3.1707899999999984</v>
      </c>
      <c r="T40" s="8">
        <f>FC_OTH_CP_SH_E!T40+FC_OTH_CP_SC_E!T40+FC_OTH_CP_HW_E!T40+FC_OTH_CP_CA_E!T40</f>
        <v>9.7090884000000006</v>
      </c>
      <c r="U40" s="8">
        <f>FC_OTH_CP_SH_E!U40+FC_OTH_CP_SC_E!U40+FC_OTH_CP_HW_E!U40+FC_OTH_CP_CA_E!U40</f>
        <v>10.143421920000007</v>
      </c>
      <c r="V40" s="8">
        <f>FC_OTH_CP_SH_E!V40+FC_OTH_CP_SC_E!V40+FC_OTH_CP_HW_E!V40+FC_OTH_CP_CA_E!V40</f>
        <v>8.1488008800000031</v>
      </c>
      <c r="W40" s="8">
        <f>FC_OTH_CP_SH_E!W40+FC_OTH_CP_SC_E!W40+FC_OTH_CP_HW_E!W40+FC_OTH_CP_CA_E!W40</f>
        <v>9.1160859600000084</v>
      </c>
      <c r="X40" s="8">
        <f>FC_OTH_CP_SH_E!X40+FC_OTH_CP_SC_E!X40+FC_OTH_CP_HW_E!X40+FC_OTH_CP_CA_E!X40</f>
        <v>8.9131553999999849</v>
      </c>
    </row>
    <row r="41" spans="1:24" ht="11.25" customHeight="1" x14ac:dyDescent="0.2">
      <c r="A41" s="28" t="s">
        <v>68</v>
      </c>
      <c r="B41" s="7" t="s">
        <v>69</v>
      </c>
      <c r="C41" s="8">
        <f>FC_OTH_CP_SH_E!C41+FC_OTH_CP_SC_E!C41+FC_OTH_CP_HW_E!C41+FC_OTH_CP_CA_E!C41</f>
        <v>0</v>
      </c>
      <c r="D41" s="8">
        <f>FC_OTH_CP_SH_E!D41+FC_OTH_CP_SC_E!D41+FC_OTH_CP_HW_E!D41+FC_OTH_CP_CA_E!D41</f>
        <v>0</v>
      </c>
      <c r="E41" s="8">
        <f>FC_OTH_CP_SH_E!E41+FC_OTH_CP_SC_E!E41+FC_OTH_CP_HW_E!E41+FC_OTH_CP_CA_E!E41</f>
        <v>0</v>
      </c>
      <c r="F41" s="8">
        <f>FC_OTH_CP_SH_E!F41+FC_OTH_CP_SC_E!F41+FC_OTH_CP_HW_E!F41+FC_OTH_CP_CA_E!F41</f>
        <v>0</v>
      </c>
      <c r="G41" s="8">
        <f>FC_OTH_CP_SH_E!G41+FC_OTH_CP_SC_E!G41+FC_OTH_CP_HW_E!G41+FC_OTH_CP_CA_E!G41</f>
        <v>0</v>
      </c>
      <c r="H41" s="8">
        <f>FC_OTH_CP_SH_E!H41+FC_OTH_CP_SC_E!H41+FC_OTH_CP_HW_E!H41+FC_OTH_CP_CA_E!H41</f>
        <v>0</v>
      </c>
      <c r="I41" s="8">
        <f>FC_OTH_CP_SH_E!I41+FC_OTH_CP_SC_E!I41+FC_OTH_CP_HW_E!I41+FC_OTH_CP_CA_E!I41</f>
        <v>0</v>
      </c>
      <c r="J41" s="8">
        <f>FC_OTH_CP_SH_E!J41+FC_OTH_CP_SC_E!J41+FC_OTH_CP_HW_E!J41+FC_OTH_CP_CA_E!J41</f>
        <v>0</v>
      </c>
      <c r="K41" s="8">
        <f>FC_OTH_CP_SH_E!K41+FC_OTH_CP_SC_E!K41+FC_OTH_CP_HW_E!K41+FC_OTH_CP_CA_E!K41</f>
        <v>0</v>
      </c>
      <c r="L41" s="8">
        <f>FC_OTH_CP_SH_E!L41+FC_OTH_CP_SC_E!L41+FC_OTH_CP_HW_E!L41+FC_OTH_CP_CA_E!L41</f>
        <v>0</v>
      </c>
      <c r="M41" s="8">
        <f>FC_OTH_CP_SH_E!M41+FC_OTH_CP_SC_E!M41+FC_OTH_CP_HW_E!M41+FC_OTH_CP_CA_E!M41</f>
        <v>0</v>
      </c>
      <c r="N41" s="8">
        <f>FC_OTH_CP_SH_E!N41+FC_OTH_CP_SC_E!N41+FC_OTH_CP_HW_E!N41+FC_OTH_CP_CA_E!N41</f>
        <v>0</v>
      </c>
      <c r="O41" s="8">
        <f>FC_OTH_CP_SH_E!O41+FC_OTH_CP_SC_E!O41+FC_OTH_CP_HW_E!O41+FC_OTH_CP_CA_E!O41</f>
        <v>0</v>
      </c>
      <c r="P41" s="8">
        <f>FC_OTH_CP_SH_E!P41+FC_OTH_CP_SC_E!P41+FC_OTH_CP_HW_E!P41+FC_OTH_CP_CA_E!P41</f>
        <v>0</v>
      </c>
      <c r="Q41" s="8">
        <f>FC_OTH_CP_SH_E!Q41+FC_OTH_CP_SC_E!Q41+FC_OTH_CP_HW_E!Q41+FC_OTH_CP_CA_E!Q41</f>
        <v>0</v>
      </c>
      <c r="R41" s="8">
        <f>FC_OTH_CP_SH_E!R41+FC_OTH_CP_SC_E!R41+FC_OTH_CP_HW_E!R41+FC_OTH_CP_CA_E!R41</f>
        <v>0</v>
      </c>
      <c r="S41" s="8">
        <f>FC_OTH_CP_SH_E!S41+FC_OTH_CP_SC_E!S41+FC_OTH_CP_HW_E!S41+FC_OTH_CP_CA_E!S41</f>
        <v>0</v>
      </c>
      <c r="T41" s="8">
        <f>FC_OTH_CP_SH_E!T41+FC_OTH_CP_SC_E!T41+FC_OTH_CP_HW_E!T41+FC_OTH_CP_CA_E!T41</f>
        <v>0.10405368000000002</v>
      </c>
      <c r="U41" s="8">
        <f>FC_OTH_CP_SH_E!U41+FC_OTH_CP_SC_E!U41+FC_OTH_CP_HW_E!U41+FC_OTH_CP_CA_E!U41</f>
        <v>5.1679994400000027</v>
      </c>
      <c r="V41" s="8">
        <f>FC_OTH_CP_SH_E!V41+FC_OTH_CP_SC_E!V41+FC_OTH_CP_HW_E!V41+FC_OTH_CP_CA_E!V41</f>
        <v>7.0603786800000012</v>
      </c>
      <c r="W41" s="8">
        <f>FC_OTH_CP_SH_E!W41+FC_OTH_CP_SC_E!W41+FC_OTH_CP_HW_E!W41+FC_OTH_CP_CA_E!W41</f>
        <v>7.2526968000000078</v>
      </c>
      <c r="X41" s="8">
        <f>FC_OTH_CP_SH_E!X41+FC_OTH_CP_SC_E!X41+FC_OTH_CP_HW_E!X41+FC_OTH_CP_CA_E!X41</f>
        <v>6.3961952399999911</v>
      </c>
    </row>
    <row r="42" spans="1:24" ht="11.25" customHeight="1" x14ac:dyDescent="0.2">
      <c r="A42" s="28" t="s">
        <v>70</v>
      </c>
      <c r="B42" s="7" t="s">
        <v>71</v>
      </c>
      <c r="C42" s="8">
        <f>FC_OTH_CP_SH_E!C42+FC_OTH_CP_SC_E!C42+FC_OTH_CP_HW_E!C42+FC_OTH_CP_CA_E!C42</f>
        <v>0</v>
      </c>
      <c r="D42" s="8">
        <f>FC_OTH_CP_SH_E!D42+FC_OTH_CP_SC_E!D42+FC_OTH_CP_HW_E!D42+FC_OTH_CP_CA_E!D42</f>
        <v>0</v>
      </c>
      <c r="E42" s="8">
        <f>FC_OTH_CP_SH_E!E42+FC_OTH_CP_SC_E!E42+FC_OTH_CP_HW_E!E42+FC_OTH_CP_CA_E!E42</f>
        <v>0</v>
      </c>
      <c r="F42" s="8">
        <f>FC_OTH_CP_SH_E!F42+FC_OTH_CP_SC_E!F42+FC_OTH_CP_HW_E!F42+FC_OTH_CP_CA_E!F42</f>
        <v>0</v>
      </c>
      <c r="G42" s="8">
        <f>FC_OTH_CP_SH_E!G42+FC_OTH_CP_SC_E!G42+FC_OTH_CP_HW_E!G42+FC_OTH_CP_CA_E!G42</f>
        <v>0</v>
      </c>
      <c r="H42" s="8">
        <f>FC_OTH_CP_SH_E!H42+FC_OTH_CP_SC_E!H42+FC_OTH_CP_HW_E!H42+FC_OTH_CP_CA_E!H42</f>
        <v>0</v>
      </c>
      <c r="I42" s="8">
        <f>FC_OTH_CP_SH_E!I42+FC_OTH_CP_SC_E!I42+FC_OTH_CP_HW_E!I42+FC_OTH_CP_CA_E!I42</f>
        <v>0</v>
      </c>
      <c r="J42" s="8">
        <f>FC_OTH_CP_SH_E!J42+FC_OTH_CP_SC_E!J42+FC_OTH_CP_HW_E!J42+FC_OTH_CP_CA_E!J42</f>
        <v>0</v>
      </c>
      <c r="K42" s="8">
        <f>FC_OTH_CP_SH_E!K42+FC_OTH_CP_SC_E!K42+FC_OTH_CP_HW_E!K42+FC_OTH_CP_CA_E!K42</f>
        <v>0</v>
      </c>
      <c r="L42" s="8">
        <f>FC_OTH_CP_SH_E!L42+FC_OTH_CP_SC_E!L42+FC_OTH_CP_HW_E!L42+FC_OTH_CP_CA_E!L42</f>
        <v>0</v>
      </c>
      <c r="M42" s="8">
        <f>FC_OTH_CP_SH_E!M42+FC_OTH_CP_SC_E!M42+FC_OTH_CP_HW_E!M42+FC_OTH_CP_CA_E!M42</f>
        <v>0</v>
      </c>
      <c r="N42" s="8">
        <f>FC_OTH_CP_SH_E!N42+FC_OTH_CP_SC_E!N42+FC_OTH_CP_HW_E!N42+FC_OTH_CP_CA_E!N42</f>
        <v>0</v>
      </c>
      <c r="O42" s="8">
        <f>FC_OTH_CP_SH_E!O42+FC_OTH_CP_SC_E!O42+FC_OTH_CP_HW_E!O42+FC_OTH_CP_CA_E!O42</f>
        <v>0</v>
      </c>
      <c r="P42" s="8">
        <f>FC_OTH_CP_SH_E!P42+FC_OTH_CP_SC_E!P42+FC_OTH_CP_HW_E!P42+FC_OTH_CP_CA_E!P42</f>
        <v>0</v>
      </c>
      <c r="Q42" s="8">
        <f>FC_OTH_CP_SH_E!Q42+FC_OTH_CP_SC_E!Q42+FC_OTH_CP_HW_E!Q42+FC_OTH_CP_CA_E!Q42</f>
        <v>0</v>
      </c>
      <c r="R42" s="8">
        <f>FC_OTH_CP_SH_E!R42+FC_OTH_CP_SC_E!R42+FC_OTH_CP_HW_E!R42+FC_OTH_CP_CA_E!R42</f>
        <v>0</v>
      </c>
      <c r="S42" s="8">
        <f>FC_OTH_CP_SH_E!S42+FC_OTH_CP_SC_E!S42+FC_OTH_CP_HW_E!S42+FC_OTH_CP_CA_E!S42</f>
        <v>0</v>
      </c>
      <c r="T42" s="8">
        <f>FC_OTH_CP_SH_E!T42+FC_OTH_CP_SC_E!T42+FC_OTH_CP_HW_E!T42+FC_OTH_CP_CA_E!T42</f>
        <v>0</v>
      </c>
      <c r="U42" s="8">
        <f>FC_OTH_CP_SH_E!U42+FC_OTH_CP_SC_E!U42+FC_OTH_CP_HW_E!U42+FC_OTH_CP_CA_E!U42</f>
        <v>0</v>
      </c>
      <c r="V42" s="8">
        <f>FC_OTH_CP_SH_E!V42+FC_OTH_CP_SC_E!V42+FC_OTH_CP_HW_E!V42+FC_OTH_CP_CA_E!V42</f>
        <v>0</v>
      </c>
      <c r="W42" s="8">
        <f>FC_OTH_CP_SH_E!W42+FC_OTH_CP_SC_E!W42+FC_OTH_CP_HW_E!W42+FC_OTH_CP_CA_E!W42</f>
        <v>0</v>
      </c>
      <c r="X42" s="8">
        <f>FC_OTH_CP_SH_E!X42+FC_OTH_CP_SC_E!X42+FC_OTH_CP_HW_E!X42+FC_OTH_CP_CA_E!X42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FC_OTH_CP_SH_E!C43+FC_OTH_CP_SC_E!C43+FC_OTH_CP_HW_E!C43+FC_OTH_CP_CA_E!C43</f>
        <v>80.909852639246594</v>
      </c>
      <c r="D43" s="8">
        <f>FC_OTH_CP_SH_E!D43+FC_OTH_CP_SC_E!D43+FC_OTH_CP_HW_E!D43+FC_OTH_CP_CA_E!D43</f>
        <v>81.757080126404162</v>
      </c>
      <c r="E43" s="8">
        <f>FC_OTH_CP_SH_E!E43+FC_OTH_CP_SC_E!E43+FC_OTH_CP_HW_E!E43+FC_OTH_CP_CA_E!E43</f>
        <v>78.368170177773834</v>
      </c>
      <c r="F43" s="8">
        <f>FC_OTH_CP_SH_E!F43+FC_OTH_CP_SC_E!F43+FC_OTH_CP_HW_E!F43+FC_OTH_CP_CA_E!F43</f>
        <v>80.486221163081936</v>
      </c>
      <c r="G43" s="8">
        <f>FC_OTH_CP_SH_E!G43+FC_OTH_CP_SC_E!G43+FC_OTH_CP_HW_E!G43+FC_OTH_CP_CA_E!G43</f>
        <v>72.437613232842423</v>
      </c>
      <c r="H43" s="8">
        <f>FC_OTH_CP_SH_E!H43+FC_OTH_CP_SC_E!H43+FC_OTH_CP_HW_E!H43+FC_OTH_CP_CA_E!H43</f>
        <v>66.507056287911027</v>
      </c>
      <c r="I43" s="8">
        <f>FC_OTH_CP_SH_E!I43+FC_OTH_CP_SC_E!I43+FC_OTH_CP_HW_E!I43+FC_OTH_CP_CA_E!I43</f>
        <v>73.284840720000005</v>
      </c>
      <c r="J43" s="8">
        <f>FC_OTH_CP_SH_E!J43+FC_OTH_CP_SC_E!J43+FC_OTH_CP_HW_E!J43+FC_OTH_CP_CA_E!J43</f>
        <v>76.471288920000021</v>
      </c>
      <c r="K43" s="8">
        <f>FC_OTH_CP_SH_E!K43+FC_OTH_CP_SC_E!K43+FC_OTH_CP_HW_E!K43+FC_OTH_CP_CA_E!K43</f>
        <v>105.10397351999998</v>
      </c>
      <c r="L43" s="8">
        <f>FC_OTH_CP_SH_E!L43+FC_OTH_CP_SC_E!L43+FC_OTH_CP_HW_E!L43+FC_OTH_CP_CA_E!L43</f>
        <v>76.371520679999989</v>
      </c>
      <c r="M43" s="8">
        <f>FC_OTH_CP_SH_E!M43+FC_OTH_CP_SC_E!M43+FC_OTH_CP_HW_E!M43+FC_OTH_CP_CA_E!M43</f>
        <v>89.183203200000023</v>
      </c>
      <c r="N43" s="8">
        <f>FC_OTH_CP_SH_E!N43+FC_OTH_CP_SC_E!N43+FC_OTH_CP_HW_E!N43+FC_OTH_CP_CA_E!N43</f>
        <v>82.735880759999986</v>
      </c>
      <c r="O43" s="8">
        <f>FC_OTH_CP_SH_E!O43+FC_OTH_CP_SC_E!O43+FC_OTH_CP_HW_E!O43+FC_OTH_CP_CA_E!O43</f>
        <v>66.69</v>
      </c>
      <c r="P43" s="8">
        <f>FC_OTH_CP_SH_E!P43+FC_OTH_CP_SC_E!P43+FC_OTH_CP_HW_E!P43+FC_OTH_CP_CA_E!P43</f>
        <v>69.624093240000022</v>
      </c>
      <c r="Q43" s="8">
        <f>FC_OTH_CP_SH_E!Q43+FC_OTH_CP_SC_E!Q43+FC_OTH_CP_HW_E!Q43+FC_OTH_CP_CA_E!Q43</f>
        <v>69.780948120000005</v>
      </c>
      <c r="R43" s="8">
        <f>FC_OTH_CP_SH_E!R43+FC_OTH_CP_SC_E!R43+FC_OTH_CP_HW_E!R43+FC_OTH_CP_CA_E!R43</f>
        <v>60.459553440000022</v>
      </c>
      <c r="S43" s="8">
        <f>FC_OTH_CP_SH_E!S43+FC_OTH_CP_SC_E!S43+FC_OTH_CP_HW_E!S43+FC_OTH_CP_CA_E!S43</f>
        <v>54.069050879999971</v>
      </c>
      <c r="T43" s="8">
        <f>FC_OTH_CP_SH_E!T43+FC_OTH_CP_SC_E!T43+FC_OTH_CP_HW_E!T43+FC_OTH_CP_CA_E!T43</f>
        <v>55.232658000000001</v>
      </c>
      <c r="U43" s="8">
        <f>FC_OTH_CP_SH_E!U43+FC_OTH_CP_SC_E!U43+FC_OTH_CP_HW_E!U43+FC_OTH_CP_CA_E!U43</f>
        <v>51.578846280000036</v>
      </c>
      <c r="V43" s="8">
        <f>FC_OTH_CP_SH_E!V43+FC_OTH_CP_SC_E!V43+FC_OTH_CP_HW_E!V43+FC_OTH_CP_CA_E!V43</f>
        <v>70.122667680000021</v>
      </c>
      <c r="W43" s="8">
        <f>FC_OTH_CP_SH_E!W43+FC_OTH_CP_SC_E!W43+FC_OTH_CP_HW_E!W43+FC_OTH_CP_CA_E!W43</f>
        <v>54.102662640000062</v>
      </c>
      <c r="X43" s="8">
        <f>FC_OTH_CP_SH_E!X43+FC_OTH_CP_SC_E!X43+FC_OTH_CP_HW_E!X43+FC_OTH_CP_CA_E!X43</f>
        <v>59.203647359999898</v>
      </c>
    </row>
    <row r="44" spans="1:24" ht="11.25" customHeight="1" x14ac:dyDescent="0.2">
      <c r="A44" s="28" t="s">
        <v>74</v>
      </c>
      <c r="B44" s="7" t="s">
        <v>75</v>
      </c>
      <c r="C44" s="8">
        <f>FC_OTH_CP_SH_E!C44+FC_OTH_CP_SC_E!C44+FC_OTH_CP_HW_E!C44+FC_OTH_CP_CA_E!C44</f>
        <v>0</v>
      </c>
      <c r="D44" s="8">
        <f>FC_OTH_CP_SH_E!D44+FC_OTH_CP_SC_E!D44+FC_OTH_CP_HW_E!D44+FC_OTH_CP_CA_E!D44</f>
        <v>0</v>
      </c>
      <c r="E44" s="8">
        <f>FC_OTH_CP_SH_E!E44+FC_OTH_CP_SC_E!E44+FC_OTH_CP_HW_E!E44+FC_OTH_CP_CA_E!E44</f>
        <v>0</v>
      </c>
      <c r="F44" s="8">
        <f>FC_OTH_CP_SH_E!F44+FC_OTH_CP_SC_E!F44+FC_OTH_CP_HW_E!F44+FC_OTH_CP_CA_E!F44</f>
        <v>0</v>
      </c>
      <c r="G44" s="8">
        <f>FC_OTH_CP_SH_E!G44+FC_OTH_CP_SC_E!G44+FC_OTH_CP_HW_E!G44+FC_OTH_CP_CA_E!G44</f>
        <v>0</v>
      </c>
      <c r="H44" s="8">
        <f>FC_OTH_CP_SH_E!H44+FC_OTH_CP_SC_E!H44+FC_OTH_CP_HW_E!H44+FC_OTH_CP_CA_E!H44</f>
        <v>3.1271767200000005</v>
      </c>
      <c r="I44" s="8">
        <f>FC_OTH_CP_SH_E!I44+FC_OTH_CP_SC_E!I44+FC_OTH_CP_HW_E!I44+FC_OTH_CP_CA_E!I44</f>
        <v>6.2540747999999988</v>
      </c>
      <c r="J44" s="8">
        <f>FC_OTH_CP_SH_E!J44+FC_OTH_CP_SC_E!J44+FC_OTH_CP_HW_E!J44+FC_OTH_CP_CA_E!J44</f>
        <v>6.2582544000000002</v>
      </c>
      <c r="K44" s="8">
        <f>FC_OTH_CP_SH_E!K44+FC_OTH_CP_SC_E!K44+FC_OTH_CP_HW_E!K44+FC_OTH_CP_CA_E!K44</f>
        <v>6.2939203200000007</v>
      </c>
      <c r="L44" s="8">
        <f>FC_OTH_CP_SH_E!L44+FC_OTH_CP_SC_E!L44+FC_OTH_CP_HW_E!L44+FC_OTH_CP_CA_E!L44</f>
        <v>6.3120319199999981</v>
      </c>
      <c r="M44" s="8">
        <f>FC_OTH_CP_SH_E!M44+FC_OTH_CP_SC_E!M44+FC_OTH_CP_HW_E!M44+FC_OTH_CP_CA_E!M44</f>
        <v>6.2894620800000043</v>
      </c>
      <c r="N44" s="8">
        <f>FC_OTH_CP_SH_E!N44+FC_OTH_CP_SC_E!N44+FC_OTH_CP_HW_E!N44+FC_OTH_CP_CA_E!N44</f>
        <v>6.3042299999999978</v>
      </c>
      <c r="O44" s="8">
        <f>FC_OTH_CP_SH_E!O44+FC_OTH_CP_SC_E!O44+FC_OTH_CP_HW_E!O44+FC_OTH_CP_CA_E!O44</f>
        <v>12.625178400000003</v>
      </c>
      <c r="P44" s="8">
        <f>FC_OTH_CP_SH_E!P44+FC_OTH_CP_SC_E!P44+FC_OTH_CP_HW_E!P44+FC_OTH_CP_CA_E!P44</f>
        <v>12.571679520000004</v>
      </c>
      <c r="Q44" s="8">
        <f>FC_OTH_CP_SH_E!Q44+FC_OTH_CP_SC_E!Q44+FC_OTH_CP_HW_E!Q44+FC_OTH_CP_CA_E!Q44</f>
        <v>9.4467319200000031</v>
      </c>
      <c r="R44" s="8">
        <f>FC_OTH_CP_SH_E!R44+FC_OTH_CP_SC_E!R44+FC_OTH_CP_HW_E!R44+FC_OTH_CP_CA_E!R44</f>
        <v>9.4899211200000018</v>
      </c>
      <c r="S44" s="8">
        <f>FC_OTH_CP_SH_E!S44+FC_OTH_CP_SC_E!S44+FC_OTH_CP_HW_E!S44+FC_OTH_CP_CA_E!S44</f>
        <v>12.581710559999998</v>
      </c>
      <c r="T44" s="8">
        <f>FC_OTH_CP_SH_E!T44+FC_OTH_CP_SC_E!T44+FC_OTH_CP_HW_E!T44+FC_OTH_CP_CA_E!T44</f>
        <v>13.263542640000001</v>
      </c>
      <c r="U44" s="8">
        <f>FC_OTH_CP_SH_E!U44+FC_OTH_CP_SC_E!U44+FC_OTH_CP_HW_E!U44+FC_OTH_CP_CA_E!U44</f>
        <v>10.022402160000006</v>
      </c>
      <c r="V44" s="8">
        <f>FC_OTH_CP_SH_E!V44+FC_OTH_CP_SC_E!V44+FC_OTH_CP_HW_E!V44+FC_OTH_CP_CA_E!V44</f>
        <v>11.319471360000003</v>
      </c>
      <c r="W44" s="8">
        <f>FC_OTH_CP_SH_E!W44+FC_OTH_CP_SC_E!W44+FC_OTH_CP_HW_E!W44+FC_OTH_CP_CA_E!W44</f>
        <v>7.6567485600000067</v>
      </c>
      <c r="X44" s="8">
        <f>FC_OTH_CP_SH_E!X44+FC_OTH_CP_SC_E!X44+FC_OTH_CP_HW_E!X44+FC_OTH_CP_CA_E!X44</f>
        <v>13.636641599999978</v>
      </c>
    </row>
    <row r="45" spans="1:24" ht="11.25" customHeight="1" x14ac:dyDescent="0.2">
      <c r="A45" s="28" t="s">
        <v>76</v>
      </c>
      <c r="B45" s="7" t="s">
        <v>77</v>
      </c>
      <c r="C45" s="8">
        <f>FC_OTH_CP_SH_E!C45+FC_OTH_CP_SC_E!C45+FC_OTH_CP_HW_E!C45+FC_OTH_CP_CA_E!C45</f>
        <v>0</v>
      </c>
      <c r="D45" s="8">
        <f>FC_OTH_CP_SH_E!D45+FC_OTH_CP_SC_E!D45+FC_OTH_CP_HW_E!D45+FC_OTH_CP_CA_E!D45</f>
        <v>0</v>
      </c>
      <c r="E45" s="8">
        <f>FC_OTH_CP_SH_E!E45+FC_OTH_CP_SC_E!E45+FC_OTH_CP_HW_E!E45+FC_OTH_CP_CA_E!E45</f>
        <v>0</v>
      </c>
      <c r="F45" s="8">
        <f>FC_OTH_CP_SH_E!F45+FC_OTH_CP_SC_E!F45+FC_OTH_CP_HW_E!F45+FC_OTH_CP_CA_E!F45</f>
        <v>0</v>
      </c>
      <c r="G45" s="8">
        <f>FC_OTH_CP_SH_E!G45+FC_OTH_CP_SC_E!G45+FC_OTH_CP_HW_E!G45+FC_OTH_CP_CA_E!G45</f>
        <v>0</v>
      </c>
      <c r="H45" s="8">
        <f>FC_OTH_CP_SH_E!H45+FC_OTH_CP_SC_E!H45+FC_OTH_CP_HW_E!H45+FC_OTH_CP_CA_E!H45</f>
        <v>0</v>
      </c>
      <c r="I45" s="8">
        <f>FC_OTH_CP_SH_E!I45+FC_OTH_CP_SC_E!I45+FC_OTH_CP_HW_E!I45+FC_OTH_CP_CA_E!I45</f>
        <v>0</v>
      </c>
      <c r="J45" s="8">
        <f>FC_OTH_CP_SH_E!J45+FC_OTH_CP_SC_E!J45+FC_OTH_CP_HW_E!J45+FC_OTH_CP_CA_E!J45</f>
        <v>0</v>
      </c>
      <c r="K45" s="8">
        <f>FC_OTH_CP_SH_E!K45+FC_OTH_CP_SC_E!K45+FC_OTH_CP_HW_E!K45+FC_OTH_CP_CA_E!K45</f>
        <v>0</v>
      </c>
      <c r="L45" s="8">
        <f>FC_OTH_CP_SH_E!L45+FC_OTH_CP_SC_E!L45+FC_OTH_CP_HW_E!L45+FC_OTH_CP_CA_E!L45</f>
        <v>0</v>
      </c>
      <c r="M45" s="8">
        <f>FC_OTH_CP_SH_E!M45+FC_OTH_CP_SC_E!M45+FC_OTH_CP_HW_E!M45+FC_OTH_CP_CA_E!M45</f>
        <v>0</v>
      </c>
      <c r="N45" s="8">
        <f>FC_OTH_CP_SH_E!N45+FC_OTH_CP_SC_E!N45+FC_OTH_CP_HW_E!N45+FC_OTH_CP_CA_E!N45</f>
        <v>0</v>
      </c>
      <c r="O45" s="8">
        <f>FC_OTH_CP_SH_E!O45+FC_OTH_CP_SC_E!O45+FC_OTH_CP_HW_E!O45+FC_OTH_CP_CA_E!O45</f>
        <v>0</v>
      </c>
      <c r="P45" s="8">
        <f>FC_OTH_CP_SH_E!P45+FC_OTH_CP_SC_E!P45+FC_OTH_CP_HW_E!P45+FC_OTH_CP_CA_E!P45</f>
        <v>0</v>
      </c>
      <c r="Q45" s="8">
        <f>FC_OTH_CP_SH_E!Q45+FC_OTH_CP_SC_E!Q45+FC_OTH_CP_HW_E!Q45+FC_OTH_CP_CA_E!Q45</f>
        <v>0</v>
      </c>
      <c r="R45" s="8">
        <f>FC_OTH_CP_SH_E!R45+FC_OTH_CP_SC_E!R45+FC_OTH_CP_HW_E!R45+FC_OTH_CP_CA_E!R45</f>
        <v>0</v>
      </c>
      <c r="S45" s="8">
        <f>FC_OTH_CP_SH_E!S45+FC_OTH_CP_SC_E!S45+FC_OTH_CP_HW_E!S45+FC_OTH_CP_CA_E!S45</f>
        <v>0</v>
      </c>
      <c r="T45" s="8">
        <f>FC_OTH_CP_SH_E!T45+FC_OTH_CP_SC_E!T45+FC_OTH_CP_HW_E!T45+FC_OTH_CP_CA_E!T45</f>
        <v>0</v>
      </c>
      <c r="U45" s="8">
        <f>FC_OTH_CP_SH_E!U45+FC_OTH_CP_SC_E!U45+FC_OTH_CP_HW_E!U45+FC_OTH_CP_CA_E!U45</f>
        <v>0</v>
      </c>
      <c r="V45" s="8">
        <f>FC_OTH_CP_SH_E!V45+FC_OTH_CP_SC_E!V45+FC_OTH_CP_HW_E!V45+FC_OTH_CP_CA_E!V45</f>
        <v>0</v>
      </c>
      <c r="W45" s="8">
        <f>FC_OTH_CP_SH_E!W45+FC_OTH_CP_SC_E!W45+FC_OTH_CP_HW_E!W45+FC_OTH_CP_CA_E!W45</f>
        <v>0</v>
      </c>
      <c r="X45" s="8">
        <f>FC_OTH_CP_SH_E!X45+FC_OTH_CP_SC_E!X45+FC_OTH_CP_HW_E!X45+FC_OTH_CP_CA_E!X45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FC_OTH_CP_SH_E!C46+FC_OTH_CP_SC_E!C46+FC_OTH_CP_HW_E!C46+FC_OTH_CP_CA_E!C46</f>
        <v>0</v>
      </c>
      <c r="D46" s="8">
        <f>FC_OTH_CP_SH_E!D46+FC_OTH_CP_SC_E!D46+FC_OTH_CP_HW_E!D46+FC_OTH_CP_CA_E!D46</f>
        <v>0</v>
      </c>
      <c r="E46" s="8">
        <f>FC_OTH_CP_SH_E!E46+FC_OTH_CP_SC_E!E46+FC_OTH_CP_HW_E!E46+FC_OTH_CP_CA_E!E46</f>
        <v>0</v>
      </c>
      <c r="F46" s="8">
        <f>FC_OTH_CP_SH_E!F46+FC_OTH_CP_SC_E!F46+FC_OTH_CP_HW_E!F46+FC_OTH_CP_CA_E!F46</f>
        <v>0</v>
      </c>
      <c r="G46" s="8">
        <f>FC_OTH_CP_SH_E!G46+FC_OTH_CP_SC_E!G46+FC_OTH_CP_HW_E!G46+FC_OTH_CP_CA_E!G46</f>
        <v>0</v>
      </c>
      <c r="H46" s="8">
        <f>FC_OTH_CP_SH_E!H46+FC_OTH_CP_SC_E!H46+FC_OTH_CP_HW_E!H46+FC_OTH_CP_CA_E!H46</f>
        <v>0</v>
      </c>
      <c r="I46" s="8">
        <f>FC_OTH_CP_SH_E!I46+FC_OTH_CP_SC_E!I46+FC_OTH_CP_HW_E!I46+FC_OTH_CP_CA_E!I46</f>
        <v>0</v>
      </c>
      <c r="J46" s="8">
        <f>FC_OTH_CP_SH_E!J46+FC_OTH_CP_SC_E!J46+FC_OTH_CP_HW_E!J46+FC_OTH_CP_CA_E!J46</f>
        <v>0</v>
      </c>
      <c r="K46" s="8">
        <f>FC_OTH_CP_SH_E!K46+FC_OTH_CP_SC_E!K46+FC_OTH_CP_HW_E!K46+FC_OTH_CP_CA_E!K46</f>
        <v>0</v>
      </c>
      <c r="L46" s="8">
        <f>FC_OTH_CP_SH_E!L46+FC_OTH_CP_SC_E!L46+FC_OTH_CP_HW_E!L46+FC_OTH_CP_CA_E!L46</f>
        <v>0</v>
      </c>
      <c r="M46" s="8">
        <f>FC_OTH_CP_SH_E!M46+FC_OTH_CP_SC_E!M46+FC_OTH_CP_HW_E!M46+FC_OTH_CP_CA_E!M46</f>
        <v>0</v>
      </c>
      <c r="N46" s="8">
        <f>FC_OTH_CP_SH_E!N46+FC_OTH_CP_SC_E!N46+FC_OTH_CP_HW_E!N46+FC_OTH_CP_CA_E!N46</f>
        <v>0</v>
      </c>
      <c r="O46" s="8">
        <f>FC_OTH_CP_SH_E!O46+FC_OTH_CP_SC_E!O46+FC_OTH_CP_HW_E!O46+FC_OTH_CP_CA_E!O46</f>
        <v>0</v>
      </c>
      <c r="P46" s="8">
        <f>FC_OTH_CP_SH_E!P46+FC_OTH_CP_SC_E!P46+FC_OTH_CP_HW_E!P46+FC_OTH_CP_CA_E!P46</f>
        <v>0</v>
      </c>
      <c r="Q46" s="8">
        <f>FC_OTH_CP_SH_E!Q46+FC_OTH_CP_SC_E!Q46+FC_OTH_CP_HW_E!Q46+FC_OTH_CP_CA_E!Q46</f>
        <v>0</v>
      </c>
      <c r="R46" s="8">
        <f>FC_OTH_CP_SH_E!R46+FC_OTH_CP_SC_E!R46+FC_OTH_CP_HW_E!R46+FC_OTH_CP_CA_E!R46</f>
        <v>0</v>
      </c>
      <c r="S46" s="8">
        <f>FC_OTH_CP_SH_E!S46+FC_OTH_CP_SC_E!S46+FC_OTH_CP_HW_E!S46+FC_OTH_CP_CA_E!S46</f>
        <v>0</v>
      </c>
      <c r="T46" s="8">
        <f>FC_OTH_CP_SH_E!T46+FC_OTH_CP_SC_E!T46+FC_OTH_CP_HW_E!T46+FC_OTH_CP_CA_E!T46</f>
        <v>0</v>
      </c>
      <c r="U46" s="8">
        <f>FC_OTH_CP_SH_E!U46+FC_OTH_CP_SC_E!U46+FC_OTH_CP_HW_E!U46+FC_OTH_CP_CA_E!U46</f>
        <v>0</v>
      </c>
      <c r="V46" s="8">
        <f>FC_OTH_CP_SH_E!V46+FC_OTH_CP_SC_E!V46+FC_OTH_CP_HW_E!V46+FC_OTH_CP_CA_E!V46</f>
        <v>0</v>
      </c>
      <c r="W46" s="8">
        <f>FC_OTH_CP_SH_E!W46+FC_OTH_CP_SC_E!W46+FC_OTH_CP_HW_E!W46+FC_OTH_CP_CA_E!W46</f>
        <v>0</v>
      </c>
      <c r="X46" s="8">
        <f>FC_OTH_CP_SH_E!X46+FC_OTH_CP_SC_E!X46+FC_OTH_CP_HW_E!X46+FC_OTH_CP_CA_E!X46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FC_OTH_CP_SH_E!C47+FC_OTH_CP_SC_E!C47+FC_OTH_CP_HW_E!C47+FC_OTH_CP_CA_E!C47</f>
        <v>0</v>
      </c>
      <c r="D47" s="8">
        <f>FC_OTH_CP_SH_E!D47+FC_OTH_CP_SC_E!D47+FC_OTH_CP_HW_E!D47+FC_OTH_CP_CA_E!D47</f>
        <v>0</v>
      </c>
      <c r="E47" s="8">
        <f>FC_OTH_CP_SH_E!E47+FC_OTH_CP_SC_E!E47+FC_OTH_CP_HW_E!E47+FC_OTH_CP_CA_E!E47</f>
        <v>0</v>
      </c>
      <c r="F47" s="8">
        <f>FC_OTH_CP_SH_E!F47+FC_OTH_CP_SC_E!F47+FC_OTH_CP_HW_E!F47+FC_OTH_CP_CA_E!F47</f>
        <v>0</v>
      </c>
      <c r="G47" s="8">
        <f>FC_OTH_CP_SH_E!G47+FC_OTH_CP_SC_E!G47+FC_OTH_CP_HW_E!G47+FC_OTH_CP_CA_E!G47</f>
        <v>0</v>
      </c>
      <c r="H47" s="8">
        <f>FC_OTH_CP_SH_E!H47+FC_OTH_CP_SC_E!H47+FC_OTH_CP_HW_E!H47+FC_OTH_CP_CA_E!H47</f>
        <v>0</v>
      </c>
      <c r="I47" s="8">
        <f>FC_OTH_CP_SH_E!I47+FC_OTH_CP_SC_E!I47+FC_OTH_CP_HW_E!I47+FC_OTH_CP_CA_E!I47</f>
        <v>0</v>
      </c>
      <c r="J47" s="8">
        <f>FC_OTH_CP_SH_E!J47+FC_OTH_CP_SC_E!J47+FC_OTH_CP_HW_E!J47+FC_OTH_CP_CA_E!J47</f>
        <v>0</v>
      </c>
      <c r="K47" s="8">
        <f>FC_OTH_CP_SH_E!K47+FC_OTH_CP_SC_E!K47+FC_OTH_CP_HW_E!K47+FC_OTH_CP_CA_E!K47</f>
        <v>0</v>
      </c>
      <c r="L47" s="8">
        <f>FC_OTH_CP_SH_E!L47+FC_OTH_CP_SC_E!L47+FC_OTH_CP_HW_E!L47+FC_OTH_CP_CA_E!L47</f>
        <v>0</v>
      </c>
      <c r="M47" s="8">
        <f>FC_OTH_CP_SH_E!M47+FC_OTH_CP_SC_E!M47+FC_OTH_CP_HW_E!M47+FC_OTH_CP_CA_E!M47</f>
        <v>0</v>
      </c>
      <c r="N47" s="8">
        <f>FC_OTH_CP_SH_E!N47+FC_OTH_CP_SC_E!N47+FC_OTH_CP_HW_E!N47+FC_OTH_CP_CA_E!N47</f>
        <v>0</v>
      </c>
      <c r="O47" s="8">
        <f>FC_OTH_CP_SH_E!O47+FC_OTH_CP_SC_E!O47+FC_OTH_CP_HW_E!O47+FC_OTH_CP_CA_E!O47</f>
        <v>0</v>
      </c>
      <c r="P47" s="8">
        <f>FC_OTH_CP_SH_E!P47+FC_OTH_CP_SC_E!P47+FC_OTH_CP_HW_E!P47+FC_OTH_CP_CA_E!P47</f>
        <v>0</v>
      </c>
      <c r="Q47" s="8">
        <f>FC_OTH_CP_SH_E!Q47+FC_OTH_CP_SC_E!Q47+FC_OTH_CP_HW_E!Q47+FC_OTH_CP_CA_E!Q47</f>
        <v>0</v>
      </c>
      <c r="R47" s="8">
        <f>FC_OTH_CP_SH_E!R47+FC_OTH_CP_SC_E!R47+FC_OTH_CP_HW_E!R47+FC_OTH_CP_CA_E!R47</f>
        <v>0</v>
      </c>
      <c r="S47" s="8">
        <f>FC_OTH_CP_SH_E!S47+FC_OTH_CP_SC_E!S47+FC_OTH_CP_HW_E!S47+FC_OTH_CP_CA_E!S47</f>
        <v>0</v>
      </c>
      <c r="T47" s="8">
        <f>FC_OTH_CP_SH_E!T47+FC_OTH_CP_SC_E!T47+FC_OTH_CP_HW_E!T47+FC_OTH_CP_CA_E!T47</f>
        <v>0</v>
      </c>
      <c r="U47" s="8">
        <f>FC_OTH_CP_SH_E!U47+FC_OTH_CP_SC_E!U47+FC_OTH_CP_HW_E!U47+FC_OTH_CP_CA_E!U47</f>
        <v>0</v>
      </c>
      <c r="V47" s="8">
        <f>FC_OTH_CP_SH_E!V47+FC_OTH_CP_SC_E!V47+FC_OTH_CP_HW_E!V47+FC_OTH_CP_CA_E!V47</f>
        <v>0</v>
      </c>
      <c r="W47" s="8">
        <f>FC_OTH_CP_SH_E!W47+FC_OTH_CP_SC_E!W47+FC_OTH_CP_HW_E!W47+FC_OTH_CP_CA_E!W47</f>
        <v>0</v>
      </c>
      <c r="X47" s="8">
        <f>FC_OTH_CP_SH_E!X47+FC_OTH_CP_SC_E!X47+FC_OTH_CP_HW_E!X47+FC_OTH_CP_CA_E!X47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FC_OTH_CP_SH_E!C48+FC_OTH_CP_SC_E!C48+FC_OTH_CP_HW_E!C48+FC_OTH_CP_CA_E!C48</f>
        <v>0</v>
      </c>
      <c r="D48" s="8">
        <f>FC_OTH_CP_SH_E!D48+FC_OTH_CP_SC_E!D48+FC_OTH_CP_HW_E!D48+FC_OTH_CP_CA_E!D48</f>
        <v>0</v>
      </c>
      <c r="E48" s="8">
        <f>FC_OTH_CP_SH_E!E48+FC_OTH_CP_SC_E!E48+FC_OTH_CP_HW_E!E48+FC_OTH_CP_CA_E!E48</f>
        <v>0</v>
      </c>
      <c r="F48" s="8">
        <f>FC_OTH_CP_SH_E!F48+FC_OTH_CP_SC_E!F48+FC_OTH_CP_HW_E!F48+FC_OTH_CP_CA_E!F48</f>
        <v>0</v>
      </c>
      <c r="G48" s="8">
        <f>FC_OTH_CP_SH_E!G48+FC_OTH_CP_SC_E!G48+FC_OTH_CP_HW_E!G48+FC_OTH_CP_CA_E!G48</f>
        <v>0</v>
      </c>
      <c r="H48" s="8">
        <f>FC_OTH_CP_SH_E!H48+FC_OTH_CP_SC_E!H48+FC_OTH_CP_HW_E!H48+FC_OTH_CP_CA_E!H48</f>
        <v>0</v>
      </c>
      <c r="I48" s="8">
        <f>FC_OTH_CP_SH_E!I48+FC_OTH_CP_SC_E!I48+FC_OTH_CP_HW_E!I48+FC_OTH_CP_CA_E!I48</f>
        <v>0</v>
      </c>
      <c r="J48" s="8">
        <f>FC_OTH_CP_SH_E!J48+FC_OTH_CP_SC_E!J48+FC_OTH_CP_HW_E!J48+FC_OTH_CP_CA_E!J48</f>
        <v>0</v>
      </c>
      <c r="K48" s="8">
        <f>FC_OTH_CP_SH_E!K48+FC_OTH_CP_SC_E!K48+FC_OTH_CP_HW_E!K48+FC_OTH_CP_CA_E!K48</f>
        <v>0</v>
      </c>
      <c r="L48" s="8">
        <f>FC_OTH_CP_SH_E!L48+FC_OTH_CP_SC_E!L48+FC_OTH_CP_HW_E!L48+FC_OTH_CP_CA_E!L48</f>
        <v>0</v>
      </c>
      <c r="M48" s="8">
        <f>FC_OTH_CP_SH_E!M48+FC_OTH_CP_SC_E!M48+FC_OTH_CP_HW_E!M48+FC_OTH_CP_CA_E!M48</f>
        <v>0</v>
      </c>
      <c r="N48" s="8">
        <f>FC_OTH_CP_SH_E!N48+FC_OTH_CP_SC_E!N48+FC_OTH_CP_HW_E!N48+FC_OTH_CP_CA_E!N48</f>
        <v>0</v>
      </c>
      <c r="O48" s="8">
        <f>FC_OTH_CP_SH_E!O48+FC_OTH_CP_SC_E!O48+FC_OTH_CP_HW_E!O48+FC_OTH_CP_CA_E!O48</f>
        <v>0</v>
      </c>
      <c r="P48" s="8">
        <f>FC_OTH_CP_SH_E!P48+FC_OTH_CP_SC_E!P48+FC_OTH_CP_HW_E!P48+FC_OTH_CP_CA_E!P48</f>
        <v>0</v>
      </c>
      <c r="Q48" s="8">
        <f>FC_OTH_CP_SH_E!Q48+FC_OTH_CP_SC_E!Q48+FC_OTH_CP_HW_E!Q48+FC_OTH_CP_CA_E!Q48</f>
        <v>0</v>
      </c>
      <c r="R48" s="8">
        <f>FC_OTH_CP_SH_E!R48+FC_OTH_CP_SC_E!R48+FC_OTH_CP_HW_E!R48+FC_OTH_CP_CA_E!R48</f>
        <v>0</v>
      </c>
      <c r="S48" s="8">
        <f>FC_OTH_CP_SH_E!S48+FC_OTH_CP_SC_E!S48+FC_OTH_CP_HW_E!S48+FC_OTH_CP_CA_E!S48</f>
        <v>0</v>
      </c>
      <c r="T48" s="8">
        <f>FC_OTH_CP_SH_E!T48+FC_OTH_CP_SC_E!T48+FC_OTH_CP_HW_E!T48+FC_OTH_CP_CA_E!T48</f>
        <v>0</v>
      </c>
      <c r="U48" s="8">
        <f>FC_OTH_CP_SH_E!U48+FC_OTH_CP_SC_E!U48+FC_OTH_CP_HW_E!U48+FC_OTH_CP_CA_E!U48</f>
        <v>0</v>
      </c>
      <c r="V48" s="8">
        <f>FC_OTH_CP_SH_E!V48+FC_OTH_CP_SC_E!V48+FC_OTH_CP_HW_E!V48+FC_OTH_CP_CA_E!V48</f>
        <v>0</v>
      </c>
      <c r="W48" s="8">
        <f>FC_OTH_CP_SH_E!W48+FC_OTH_CP_SC_E!W48+FC_OTH_CP_HW_E!W48+FC_OTH_CP_CA_E!W48</f>
        <v>0</v>
      </c>
      <c r="X48" s="8">
        <f>FC_OTH_CP_SH_E!X48+FC_OTH_CP_SC_E!X48+FC_OTH_CP_HW_E!X48+FC_OTH_CP_CA_E!X48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FC_OTH_CP_SH_E!C49+FC_OTH_CP_SC_E!C49+FC_OTH_CP_HW_E!C49+FC_OTH_CP_CA_E!C49</f>
        <v>0</v>
      </c>
      <c r="D49" s="8">
        <f>FC_OTH_CP_SH_E!D49+FC_OTH_CP_SC_E!D49+FC_OTH_CP_HW_E!D49+FC_OTH_CP_CA_E!D49</f>
        <v>0</v>
      </c>
      <c r="E49" s="8">
        <f>FC_OTH_CP_SH_E!E49+FC_OTH_CP_SC_E!E49+FC_OTH_CP_HW_E!E49+FC_OTH_CP_CA_E!E49</f>
        <v>0</v>
      </c>
      <c r="F49" s="8">
        <f>FC_OTH_CP_SH_E!F49+FC_OTH_CP_SC_E!F49+FC_OTH_CP_HW_E!F49+FC_OTH_CP_CA_E!F49</f>
        <v>0</v>
      </c>
      <c r="G49" s="8">
        <f>FC_OTH_CP_SH_E!G49+FC_OTH_CP_SC_E!G49+FC_OTH_CP_HW_E!G49+FC_OTH_CP_CA_E!G49</f>
        <v>0</v>
      </c>
      <c r="H49" s="8">
        <f>FC_OTH_CP_SH_E!H49+FC_OTH_CP_SC_E!H49+FC_OTH_CP_HW_E!H49+FC_OTH_CP_CA_E!H49</f>
        <v>0</v>
      </c>
      <c r="I49" s="8">
        <f>FC_OTH_CP_SH_E!I49+FC_OTH_CP_SC_E!I49+FC_OTH_CP_HW_E!I49+FC_OTH_CP_CA_E!I49</f>
        <v>0</v>
      </c>
      <c r="J49" s="8">
        <f>FC_OTH_CP_SH_E!J49+FC_OTH_CP_SC_E!J49+FC_OTH_CP_HW_E!J49+FC_OTH_CP_CA_E!J49</f>
        <v>0</v>
      </c>
      <c r="K49" s="8">
        <f>FC_OTH_CP_SH_E!K49+FC_OTH_CP_SC_E!K49+FC_OTH_CP_HW_E!K49+FC_OTH_CP_CA_E!K49</f>
        <v>0</v>
      </c>
      <c r="L49" s="8">
        <f>FC_OTH_CP_SH_E!L49+FC_OTH_CP_SC_E!L49+FC_OTH_CP_HW_E!L49+FC_OTH_CP_CA_E!L49</f>
        <v>0</v>
      </c>
      <c r="M49" s="8">
        <f>FC_OTH_CP_SH_E!M49+FC_OTH_CP_SC_E!M49+FC_OTH_CP_HW_E!M49+FC_OTH_CP_CA_E!M49</f>
        <v>0</v>
      </c>
      <c r="N49" s="8">
        <f>FC_OTH_CP_SH_E!N49+FC_OTH_CP_SC_E!N49+FC_OTH_CP_HW_E!N49+FC_OTH_CP_CA_E!N49</f>
        <v>0</v>
      </c>
      <c r="O49" s="8">
        <f>FC_OTH_CP_SH_E!O49+FC_OTH_CP_SC_E!O49+FC_OTH_CP_HW_E!O49+FC_OTH_CP_CA_E!O49</f>
        <v>0</v>
      </c>
      <c r="P49" s="8">
        <f>FC_OTH_CP_SH_E!P49+FC_OTH_CP_SC_E!P49+FC_OTH_CP_HW_E!P49+FC_OTH_CP_CA_E!P49</f>
        <v>0</v>
      </c>
      <c r="Q49" s="8">
        <f>FC_OTH_CP_SH_E!Q49+FC_OTH_CP_SC_E!Q49+FC_OTH_CP_HW_E!Q49+FC_OTH_CP_CA_E!Q49</f>
        <v>0</v>
      </c>
      <c r="R49" s="8">
        <f>FC_OTH_CP_SH_E!R49+FC_OTH_CP_SC_E!R49+FC_OTH_CP_HW_E!R49+FC_OTH_CP_CA_E!R49</f>
        <v>0</v>
      </c>
      <c r="S49" s="8">
        <f>FC_OTH_CP_SH_E!S49+FC_OTH_CP_SC_E!S49+FC_OTH_CP_HW_E!S49+FC_OTH_CP_CA_E!S49</f>
        <v>0</v>
      </c>
      <c r="T49" s="8">
        <f>FC_OTH_CP_SH_E!T49+FC_OTH_CP_SC_E!T49+FC_OTH_CP_HW_E!T49+FC_OTH_CP_CA_E!T49</f>
        <v>0</v>
      </c>
      <c r="U49" s="8">
        <f>FC_OTH_CP_SH_E!U49+FC_OTH_CP_SC_E!U49+FC_OTH_CP_HW_E!U49+FC_OTH_CP_CA_E!U49</f>
        <v>0</v>
      </c>
      <c r="V49" s="8">
        <f>FC_OTH_CP_SH_E!V49+FC_OTH_CP_SC_E!V49+FC_OTH_CP_HW_E!V49+FC_OTH_CP_CA_E!V49</f>
        <v>0</v>
      </c>
      <c r="W49" s="8">
        <f>FC_OTH_CP_SH_E!W49+FC_OTH_CP_SC_E!W49+FC_OTH_CP_HW_E!W49+FC_OTH_CP_CA_E!W49</f>
        <v>0</v>
      </c>
      <c r="X49" s="8">
        <f>FC_OTH_CP_SH_E!X49+FC_OTH_CP_SC_E!X49+FC_OTH_CP_HW_E!X49+FC_OTH_CP_CA_E!X49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FC_OTH_CP_SH_E!C50+FC_OTH_CP_SC_E!C50+FC_OTH_CP_HW_E!C50+FC_OTH_CP_CA_E!C50</f>
        <v>0</v>
      </c>
      <c r="D50" s="8">
        <f>FC_OTH_CP_SH_E!D50+FC_OTH_CP_SC_E!D50+FC_OTH_CP_HW_E!D50+FC_OTH_CP_CA_E!D50</f>
        <v>0</v>
      </c>
      <c r="E50" s="8">
        <f>FC_OTH_CP_SH_E!E50+FC_OTH_CP_SC_E!E50+FC_OTH_CP_HW_E!E50+FC_OTH_CP_CA_E!E50</f>
        <v>0</v>
      </c>
      <c r="F50" s="8">
        <f>FC_OTH_CP_SH_E!F50+FC_OTH_CP_SC_E!F50+FC_OTH_CP_HW_E!F50+FC_OTH_CP_CA_E!F50</f>
        <v>0</v>
      </c>
      <c r="G50" s="8">
        <f>FC_OTH_CP_SH_E!G50+FC_OTH_CP_SC_E!G50+FC_OTH_CP_HW_E!G50+FC_OTH_CP_CA_E!G50</f>
        <v>0</v>
      </c>
      <c r="H50" s="8">
        <f>FC_OTH_CP_SH_E!H50+FC_OTH_CP_SC_E!H50+FC_OTH_CP_HW_E!H50+FC_OTH_CP_CA_E!H50</f>
        <v>0</v>
      </c>
      <c r="I50" s="8">
        <f>FC_OTH_CP_SH_E!I50+FC_OTH_CP_SC_E!I50+FC_OTH_CP_HW_E!I50+FC_OTH_CP_CA_E!I50</f>
        <v>0</v>
      </c>
      <c r="J50" s="8">
        <f>FC_OTH_CP_SH_E!J50+FC_OTH_CP_SC_E!J50+FC_OTH_CP_HW_E!J50+FC_OTH_CP_CA_E!J50</f>
        <v>0</v>
      </c>
      <c r="K50" s="8">
        <f>FC_OTH_CP_SH_E!K50+FC_OTH_CP_SC_E!K50+FC_OTH_CP_HW_E!K50+FC_OTH_CP_CA_E!K50</f>
        <v>0</v>
      </c>
      <c r="L50" s="8">
        <f>FC_OTH_CP_SH_E!L50+FC_OTH_CP_SC_E!L50+FC_OTH_CP_HW_E!L50+FC_OTH_CP_CA_E!L50</f>
        <v>0</v>
      </c>
      <c r="M50" s="8">
        <f>FC_OTH_CP_SH_E!M50+FC_OTH_CP_SC_E!M50+FC_OTH_CP_HW_E!M50+FC_OTH_CP_CA_E!M50</f>
        <v>0</v>
      </c>
      <c r="N50" s="8">
        <f>FC_OTH_CP_SH_E!N50+FC_OTH_CP_SC_E!N50+FC_OTH_CP_HW_E!N50+FC_OTH_CP_CA_E!N50</f>
        <v>0</v>
      </c>
      <c r="O50" s="8">
        <f>FC_OTH_CP_SH_E!O50+FC_OTH_CP_SC_E!O50+FC_OTH_CP_HW_E!O50+FC_OTH_CP_CA_E!O50</f>
        <v>0</v>
      </c>
      <c r="P50" s="8">
        <f>FC_OTH_CP_SH_E!P50+FC_OTH_CP_SC_E!P50+FC_OTH_CP_HW_E!P50+FC_OTH_CP_CA_E!P50</f>
        <v>0</v>
      </c>
      <c r="Q50" s="8">
        <f>FC_OTH_CP_SH_E!Q50+FC_OTH_CP_SC_E!Q50+FC_OTH_CP_HW_E!Q50+FC_OTH_CP_CA_E!Q50</f>
        <v>0</v>
      </c>
      <c r="R50" s="8">
        <f>FC_OTH_CP_SH_E!R50+FC_OTH_CP_SC_E!R50+FC_OTH_CP_HW_E!R50+FC_OTH_CP_CA_E!R50</f>
        <v>0</v>
      </c>
      <c r="S50" s="8">
        <f>FC_OTH_CP_SH_E!S50+FC_OTH_CP_SC_E!S50+FC_OTH_CP_HW_E!S50+FC_OTH_CP_CA_E!S50</f>
        <v>0</v>
      </c>
      <c r="T50" s="8">
        <f>FC_OTH_CP_SH_E!T50+FC_OTH_CP_SC_E!T50+FC_OTH_CP_HW_E!T50+FC_OTH_CP_CA_E!T50</f>
        <v>0</v>
      </c>
      <c r="U50" s="8">
        <f>FC_OTH_CP_SH_E!U50+FC_OTH_CP_SC_E!U50+FC_OTH_CP_HW_E!U50+FC_OTH_CP_CA_E!U50</f>
        <v>0</v>
      </c>
      <c r="V50" s="8">
        <f>FC_OTH_CP_SH_E!V50+FC_OTH_CP_SC_E!V50+FC_OTH_CP_HW_E!V50+FC_OTH_CP_CA_E!V50</f>
        <v>0</v>
      </c>
      <c r="W50" s="8">
        <f>FC_OTH_CP_SH_E!W50+FC_OTH_CP_SC_E!W50+FC_OTH_CP_HW_E!W50+FC_OTH_CP_CA_E!W50</f>
        <v>0</v>
      </c>
      <c r="X50" s="8">
        <f>FC_OTH_CP_SH_E!X50+FC_OTH_CP_SC_E!X50+FC_OTH_CP_HW_E!X50+FC_OTH_CP_CA_E!X50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FC_OTH_CP_SH_E!C51+FC_OTH_CP_SC_E!C51+FC_OTH_CP_HW_E!C51+FC_OTH_CP_CA_E!C51</f>
        <v>0</v>
      </c>
      <c r="D51" s="27">
        <f>FC_OTH_CP_SH_E!D51+FC_OTH_CP_SC_E!D51+FC_OTH_CP_HW_E!D51+FC_OTH_CP_CA_E!D51</f>
        <v>0</v>
      </c>
      <c r="E51" s="27">
        <f>FC_OTH_CP_SH_E!E51+FC_OTH_CP_SC_E!E51+FC_OTH_CP_HW_E!E51+FC_OTH_CP_CA_E!E51</f>
        <v>0</v>
      </c>
      <c r="F51" s="27">
        <f>FC_OTH_CP_SH_E!F51+FC_OTH_CP_SC_E!F51+FC_OTH_CP_HW_E!F51+FC_OTH_CP_CA_E!F51</f>
        <v>0</v>
      </c>
      <c r="G51" s="27">
        <f>FC_OTH_CP_SH_E!G51+FC_OTH_CP_SC_E!G51+FC_OTH_CP_HW_E!G51+FC_OTH_CP_CA_E!G51</f>
        <v>0</v>
      </c>
      <c r="H51" s="27">
        <f>FC_OTH_CP_SH_E!H51+FC_OTH_CP_SC_E!H51+FC_OTH_CP_HW_E!H51+FC_OTH_CP_CA_E!H51</f>
        <v>0</v>
      </c>
      <c r="I51" s="27">
        <f>FC_OTH_CP_SH_E!I51+FC_OTH_CP_SC_E!I51+FC_OTH_CP_HW_E!I51+FC_OTH_CP_CA_E!I51</f>
        <v>0</v>
      </c>
      <c r="J51" s="27">
        <f>FC_OTH_CP_SH_E!J51+FC_OTH_CP_SC_E!J51+FC_OTH_CP_HW_E!J51+FC_OTH_CP_CA_E!J51</f>
        <v>0</v>
      </c>
      <c r="K51" s="27">
        <f>FC_OTH_CP_SH_E!K51+FC_OTH_CP_SC_E!K51+FC_OTH_CP_HW_E!K51+FC_OTH_CP_CA_E!K51</f>
        <v>0</v>
      </c>
      <c r="L51" s="27">
        <f>FC_OTH_CP_SH_E!L51+FC_OTH_CP_SC_E!L51+FC_OTH_CP_HW_E!L51+FC_OTH_CP_CA_E!L51</f>
        <v>0</v>
      </c>
      <c r="M51" s="27">
        <f>FC_OTH_CP_SH_E!M51+FC_OTH_CP_SC_E!M51+FC_OTH_CP_HW_E!M51+FC_OTH_CP_CA_E!M51</f>
        <v>0</v>
      </c>
      <c r="N51" s="27">
        <f>FC_OTH_CP_SH_E!N51+FC_OTH_CP_SC_E!N51+FC_OTH_CP_HW_E!N51+FC_OTH_CP_CA_E!N51</f>
        <v>0</v>
      </c>
      <c r="O51" s="27">
        <f>FC_OTH_CP_SH_E!O51+FC_OTH_CP_SC_E!O51+FC_OTH_CP_HW_E!O51+FC_OTH_CP_CA_E!O51</f>
        <v>0</v>
      </c>
      <c r="P51" s="27">
        <f>FC_OTH_CP_SH_E!P51+FC_OTH_CP_SC_E!P51+FC_OTH_CP_HW_E!P51+FC_OTH_CP_CA_E!P51</f>
        <v>0</v>
      </c>
      <c r="Q51" s="27">
        <f>FC_OTH_CP_SH_E!Q51+FC_OTH_CP_SC_E!Q51+FC_OTH_CP_HW_E!Q51+FC_OTH_CP_CA_E!Q51</f>
        <v>0</v>
      </c>
      <c r="R51" s="27">
        <f>FC_OTH_CP_SH_E!R51+FC_OTH_CP_SC_E!R51+FC_OTH_CP_HW_E!R51+FC_OTH_CP_CA_E!R51</f>
        <v>0</v>
      </c>
      <c r="S51" s="27">
        <f>FC_OTH_CP_SH_E!S51+FC_OTH_CP_SC_E!S51+FC_OTH_CP_HW_E!S51+FC_OTH_CP_CA_E!S51</f>
        <v>0</v>
      </c>
      <c r="T51" s="27">
        <f>FC_OTH_CP_SH_E!T51+FC_OTH_CP_SC_E!T51+FC_OTH_CP_HW_E!T51+FC_OTH_CP_CA_E!T51</f>
        <v>0</v>
      </c>
      <c r="U51" s="27">
        <f>FC_OTH_CP_SH_E!U51+FC_OTH_CP_SC_E!U51+FC_OTH_CP_HW_E!U51+FC_OTH_CP_CA_E!U51</f>
        <v>0</v>
      </c>
      <c r="V51" s="27">
        <f>FC_OTH_CP_SH_E!V51+FC_OTH_CP_SC_E!V51+FC_OTH_CP_HW_E!V51+FC_OTH_CP_CA_E!V51</f>
        <v>0</v>
      </c>
      <c r="W51" s="27">
        <f>FC_OTH_CP_SH_E!W51+FC_OTH_CP_SC_E!W51+FC_OTH_CP_HW_E!W51+FC_OTH_CP_CA_E!W51</f>
        <v>0</v>
      </c>
      <c r="X51" s="27">
        <f>FC_OTH_CP_SH_E!X51+FC_OTH_CP_SC_E!X51+FC_OTH_CP_HW_E!X51+FC_OTH_CP_CA_E!X51</f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f>FC_OTH_CP_SH_E!C53+FC_OTH_CP_SC_E!C53+FC_OTH_CP_HW_E!C53+FC_OTH_CP_CA_E!C53</f>
        <v>0</v>
      </c>
      <c r="D53" s="8">
        <f>FC_OTH_CP_SH_E!D53+FC_OTH_CP_SC_E!D53+FC_OTH_CP_HW_E!D53+FC_OTH_CP_CA_E!D53</f>
        <v>0</v>
      </c>
      <c r="E53" s="8">
        <f>FC_OTH_CP_SH_E!E53+FC_OTH_CP_SC_E!E53+FC_OTH_CP_HW_E!E53+FC_OTH_CP_CA_E!E53</f>
        <v>0</v>
      </c>
      <c r="F53" s="8">
        <f>FC_OTH_CP_SH_E!F53+FC_OTH_CP_SC_E!F53+FC_OTH_CP_HW_E!F53+FC_OTH_CP_CA_E!F53</f>
        <v>0</v>
      </c>
      <c r="G53" s="8">
        <f>FC_OTH_CP_SH_E!G53+FC_OTH_CP_SC_E!G53+FC_OTH_CP_HW_E!G53+FC_OTH_CP_CA_E!G53</f>
        <v>0</v>
      </c>
      <c r="H53" s="8">
        <f>FC_OTH_CP_SH_E!H53+FC_OTH_CP_SC_E!H53+FC_OTH_CP_HW_E!H53+FC_OTH_CP_CA_E!H53</f>
        <v>0</v>
      </c>
      <c r="I53" s="8">
        <f>FC_OTH_CP_SH_E!I53+FC_OTH_CP_SC_E!I53+FC_OTH_CP_HW_E!I53+FC_OTH_CP_CA_E!I53</f>
        <v>0</v>
      </c>
      <c r="J53" s="8">
        <f>FC_OTH_CP_SH_E!J53+FC_OTH_CP_SC_E!J53+FC_OTH_CP_HW_E!J53+FC_OTH_CP_CA_E!J53</f>
        <v>0</v>
      </c>
      <c r="K53" s="8">
        <f>FC_OTH_CP_SH_E!K53+FC_OTH_CP_SC_E!K53+FC_OTH_CP_HW_E!K53+FC_OTH_CP_CA_E!K53</f>
        <v>0</v>
      </c>
      <c r="L53" s="8">
        <f>FC_OTH_CP_SH_E!L53+FC_OTH_CP_SC_E!L53+FC_OTH_CP_HW_E!L53+FC_OTH_CP_CA_E!L53</f>
        <v>0</v>
      </c>
      <c r="M53" s="8">
        <f>FC_OTH_CP_SH_E!M53+FC_OTH_CP_SC_E!M53+FC_OTH_CP_HW_E!M53+FC_OTH_CP_CA_E!M53</f>
        <v>0</v>
      </c>
      <c r="N53" s="8">
        <f>FC_OTH_CP_SH_E!N53+FC_OTH_CP_SC_E!N53+FC_OTH_CP_HW_E!N53+FC_OTH_CP_CA_E!N53</f>
        <v>0</v>
      </c>
      <c r="O53" s="8">
        <f>FC_OTH_CP_SH_E!O53+FC_OTH_CP_SC_E!O53+FC_OTH_CP_HW_E!O53+FC_OTH_CP_CA_E!O53</f>
        <v>0</v>
      </c>
      <c r="P53" s="8">
        <f>FC_OTH_CP_SH_E!P53+FC_OTH_CP_SC_E!P53+FC_OTH_CP_HW_E!P53+FC_OTH_CP_CA_E!P53</f>
        <v>0</v>
      </c>
      <c r="Q53" s="8">
        <f>FC_OTH_CP_SH_E!Q53+FC_OTH_CP_SC_E!Q53+FC_OTH_CP_HW_E!Q53+FC_OTH_CP_CA_E!Q53</f>
        <v>0</v>
      </c>
      <c r="R53" s="8">
        <f>FC_OTH_CP_SH_E!R53+FC_OTH_CP_SC_E!R53+FC_OTH_CP_HW_E!R53+FC_OTH_CP_CA_E!R53</f>
        <v>0</v>
      </c>
      <c r="S53" s="8">
        <f>FC_OTH_CP_SH_E!S53+FC_OTH_CP_SC_E!S53+FC_OTH_CP_HW_E!S53+FC_OTH_CP_CA_E!S53</f>
        <v>0</v>
      </c>
      <c r="T53" s="8">
        <f>FC_OTH_CP_SH_E!T53+FC_OTH_CP_SC_E!T53+FC_OTH_CP_HW_E!T53+FC_OTH_CP_CA_E!T53</f>
        <v>0</v>
      </c>
      <c r="U53" s="8">
        <f>FC_OTH_CP_SH_E!U53+FC_OTH_CP_SC_E!U53+FC_OTH_CP_HW_E!U53+FC_OTH_CP_CA_E!U53</f>
        <v>0</v>
      </c>
      <c r="V53" s="8">
        <f>FC_OTH_CP_SH_E!V53+FC_OTH_CP_SC_E!V53+FC_OTH_CP_HW_E!V53+FC_OTH_CP_CA_E!V53</f>
        <v>0</v>
      </c>
      <c r="W53" s="8">
        <f>FC_OTH_CP_SH_E!W53+FC_OTH_CP_SC_E!W53+FC_OTH_CP_HW_E!W53+FC_OTH_CP_CA_E!W53</f>
        <v>0</v>
      </c>
      <c r="X53" s="8">
        <f>FC_OTH_CP_SH_E!X53+FC_OTH_CP_SC_E!X53+FC_OTH_CP_HW_E!X53+FC_OTH_CP_CA_E!X53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FC_OTH_CP_SH_E!C54+FC_OTH_CP_SC_E!C54+FC_OTH_CP_HW_E!C54+FC_OTH_CP_CA_E!C54</f>
        <v>0</v>
      </c>
      <c r="D54" s="45">
        <f>FC_OTH_CP_SH_E!D54+FC_OTH_CP_SC_E!D54+FC_OTH_CP_HW_E!D54+FC_OTH_CP_CA_E!D54</f>
        <v>0</v>
      </c>
      <c r="E54" s="45">
        <f>FC_OTH_CP_SH_E!E54+FC_OTH_CP_SC_E!E54+FC_OTH_CP_HW_E!E54+FC_OTH_CP_CA_E!E54</f>
        <v>0</v>
      </c>
      <c r="F54" s="45">
        <f>FC_OTH_CP_SH_E!F54+FC_OTH_CP_SC_E!F54+FC_OTH_CP_HW_E!F54+FC_OTH_CP_CA_E!F54</f>
        <v>0</v>
      </c>
      <c r="G54" s="45">
        <f>FC_OTH_CP_SH_E!G54+FC_OTH_CP_SC_E!G54+FC_OTH_CP_HW_E!G54+FC_OTH_CP_CA_E!G54</f>
        <v>0</v>
      </c>
      <c r="H54" s="45">
        <f>FC_OTH_CP_SH_E!H54+FC_OTH_CP_SC_E!H54+FC_OTH_CP_HW_E!H54+FC_OTH_CP_CA_E!H54</f>
        <v>0</v>
      </c>
      <c r="I54" s="45">
        <f>FC_OTH_CP_SH_E!I54+FC_OTH_CP_SC_E!I54+FC_OTH_CP_HW_E!I54+FC_OTH_CP_CA_E!I54</f>
        <v>0</v>
      </c>
      <c r="J54" s="45">
        <f>FC_OTH_CP_SH_E!J54+FC_OTH_CP_SC_E!J54+FC_OTH_CP_HW_E!J54+FC_OTH_CP_CA_E!J54</f>
        <v>0</v>
      </c>
      <c r="K54" s="45">
        <f>FC_OTH_CP_SH_E!K54+FC_OTH_CP_SC_E!K54+FC_OTH_CP_HW_E!K54+FC_OTH_CP_CA_E!K54</f>
        <v>0</v>
      </c>
      <c r="L54" s="45">
        <f>FC_OTH_CP_SH_E!L54+FC_OTH_CP_SC_E!L54+FC_OTH_CP_HW_E!L54+FC_OTH_CP_CA_E!L54</f>
        <v>0</v>
      </c>
      <c r="M54" s="45">
        <f>FC_OTH_CP_SH_E!M54+FC_OTH_CP_SC_E!M54+FC_OTH_CP_HW_E!M54+FC_OTH_CP_CA_E!M54</f>
        <v>0</v>
      </c>
      <c r="N54" s="45">
        <f>FC_OTH_CP_SH_E!N54+FC_OTH_CP_SC_E!N54+FC_OTH_CP_HW_E!N54+FC_OTH_CP_CA_E!N54</f>
        <v>0</v>
      </c>
      <c r="O54" s="45">
        <f>FC_OTH_CP_SH_E!O54+FC_OTH_CP_SC_E!O54+FC_OTH_CP_HW_E!O54+FC_OTH_CP_CA_E!O54</f>
        <v>0</v>
      </c>
      <c r="P54" s="45">
        <f>FC_OTH_CP_SH_E!P54+FC_OTH_CP_SC_E!P54+FC_OTH_CP_HW_E!P54+FC_OTH_CP_CA_E!P54</f>
        <v>0</v>
      </c>
      <c r="Q54" s="45">
        <f>FC_OTH_CP_SH_E!Q54+FC_OTH_CP_SC_E!Q54+FC_OTH_CP_HW_E!Q54+FC_OTH_CP_CA_E!Q54</f>
        <v>0</v>
      </c>
      <c r="R54" s="45">
        <f>FC_OTH_CP_SH_E!R54+FC_OTH_CP_SC_E!R54+FC_OTH_CP_HW_E!R54+FC_OTH_CP_CA_E!R54</f>
        <v>0</v>
      </c>
      <c r="S54" s="45">
        <f>FC_OTH_CP_SH_E!S54+FC_OTH_CP_SC_E!S54+FC_OTH_CP_HW_E!S54+FC_OTH_CP_CA_E!S54</f>
        <v>0</v>
      </c>
      <c r="T54" s="45">
        <f>FC_OTH_CP_SH_E!T54+FC_OTH_CP_SC_E!T54+FC_OTH_CP_HW_E!T54+FC_OTH_CP_CA_E!T54</f>
        <v>0</v>
      </c>
      <c r="U54" s="45">
        <f>FC_OTH_CP_SH_E!U54+FC_OTH_CP_SC_E!U54+FC_OTH_CP_HW_E!U54+FC_OTH_CP_CA_E!U54</f>
        <v>0</v>
      </c>
      <c r="V54" s="45">
        <f>FC_OTH_CP_SH_E!V54+FC_OTH_CP_SC_E!V54+FC_OTH_CP_HW_E!V54+FC_OTH_CP_CA_E!V54</f>
        <v>0</v>
      </c>
      <c r="W54" s="45">
        <f>FC_OTH_CP_SH_E!W54+FC_OTH_CP_SC_E!W54+FC_OTH_CP_HW_E!W54+FC_OTH_CP_CA_E!W54</f>
        <v>0</v>
      </c>
      <c r="X54" s="45">
        <f>FC_OTH_CP_SH_E!X54+FC_OTH_CP_SC_E!X54+FC_OTH_CP_HW_E!X54+FC_OTH_CP_CA_E!X54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8.2599551999999985</v>
      </c>
      <c r="D61" s="49">
        <f t="shared" si="11"/>
        <v>8.2599552000000021</v>
      </c>
      <c r="E61" s="49">
        <f t="shared" si="11"/>
        <v>11.563977600000003</v>
      </c>
      <c r="F61" s="49">
        <f t="shared" si="11"/>
        <v>11.563977599999998</v>
      </c>
      <c r="G61" s="49">
        <f t="shared" si="11"/>
        <v>13.798310400000002</v>
      </c>
      <c r="H61" s="49">
        <f t="shared" si="11"/>
        <v>17.248089599999989</v>
      </c>
      <c r="I61" s="49">
        <f t="shared" si="11"/>
        <v>17.2480896</v>
      </c>
      <c r="J61" s="49">
        <f t="shared" si="11"/>
        <v>25.715289599999988</v>
      </c>
      <c r="K61" s="49">
        <f t="shared" si="11"/>
        <v>30.643199999999993</v>
      </c>
      <c r="L61" s="49">
        <f t="shared" si="11"/>
        <v>31.960776960000018</v>
      </c>
      <c r="M61" s="49">
        <f t="shared" si="11"/>
        <v>26.639358480000006</v>
      </c>
      <c r="N61" s="49">
        <f t="shared" si="11"/>
        <v>28.309800960000043</v>
      </c>
      <c r="O61" s="49">
        <f t="shared" si="11"/>
        <v>30.27015935999998</v>
      </c>
      <c r="P61" s="49">
        <f t="shared" si="11"/>
        <v>29.763336959999986</v>
      </c>
      <c r="Q61" s="49">
        <f t="shared" si="11"/>
        <v>29.439582480000006</v>
      </c>
      <c r="R61" s="49">
        <f t="shared" si="11"/>
        <v>37.809611279999984</v>
      </c>
      <c r="S61" s="49">
        <f t="shared" si="11"/>
        <v>34.683621119999991</v>
      </c>
      <c r="T61" s="49">
        <f t="shared" si="11"/>
        <v>42.662496959999991</v>
      </c>
      <c r="U61" s="49">
        <f t="shared" si="11"/>
        <v>34.105115519999998</v>
      </c>
      <c r="V61" s="49">
        <f t="shared" si="11"/>
        <v>36.623371680000005</v>
      </c>
      <c r="W61" s="49">
        <f t="shared" si="11"/>
        <v>34.786735920000005</v>
      </c>
      <c r="X61" s="49">
        <f t="shared" si="11"/>
        <v>35.626594319999995</v>
      </c>
    </row>
    <row r="62" spans="1:24" ht="11.25" customHeight="1" x14ac:dyDescent="0.2">
      <c r="A62" s="50" t="s">
        <v>92</v>
      </c>
      <c r="B62" s="51" t="s">
        <v>93</v>
      </c>
      <c r="C62" s="52">
        <f>FC_OTH_CP_SH_E!C62+FC_OTH_CP_SC_E!C62+FC_OTH_CP_HW_E!C62+FC_OTH_CP_CA_E!C62</f>
        <v>0</v>
      </c>
      <c r="D62" s="52">
        <f>FC_OTH_CP_SH_E!D62+FC_OTH_CP_SC_E!D62+FC_OTH_CP_HW_E!D62+FC_OTH_CP_CA_E!D62</f>
        <v>0</v>
      </c>
      <c r="E62" s="52">
        <f>FC_OTH_CP_SH_E!E62+FC_OTH_CP_SC_E!E62+FC_OTH_CP_HW_E!E62+FC_OTH_CP_CA_E!E62</f>
        <v>0</v>
      </c>
      <c r="F62" s="52">
        <f>FC_OTH_CP_SH_E!F62+FC_OTH_CP_SC_E!F62+FC_OTH_CP_HW_E!F62+FC_OTH_CP_CA_E!F62</f>
        <v>0</v>
      </c>
      <c r="G62" s="52">
        <f>FC_OTH_CP_SH_E!G62+FC_OTH_CP_SC_E!G62+FC_OTH_CP_HW_E!G62+FC_OTH_CP_CA_E!G62</f>
        <v>0</v>
      </c>
      <c r="H62" s="52">
        <f>FC_OTH_CP_SH_E!H62+FC_OTH_CP_SC_E!H62+FC_OTH_CP_HW_E!H62+FC_OTH_CP_CA_E!H62</f>
        <v>0</v>
      </c>
      <c r="I62" s="52">
        <f>FC_OTH_CP_SH_E!I62+FC_OTH_CP_SC_E!I62+FC_OTH_CP_HW_E!I62+FC_OTH_CP_CA_E!I62</f>
        <v>0</v>
      </c>
      <c r="J62" s="52">
        <f>FC_OTH_CP_SH_E!J62+FC_OTH_CP_SC_E!J62+FC_OTH_CP_HW_E!J62+FC_OTH_CP_CA_E!J62</f>
        <v>1.5680447999999994</v>
      </c>
      <c r="K62" s="52">
        <f>FC_OTH_CP_SH_E!K62+FC_OTH_CP_SC_E!K62+FC_OTH_CP_HW_E!K62+FC_OTH_CP_CA_E!K62</f>
        <v>6.4959551999999992</v>
      </c>
      <c r="L62" s="52">
        <f>FC_OTH_CP_SH_E!L62+FC_OTH_CP_SC_E!L62+FC_OTH_CP_HW_E!L62+FC_OTH_CP_CA_E!L62</f>
        <v>11.535955200000007</v>
      </c>
      <c r="M62" s="52">
        <f>FC_OTH_CP_SH_E!M62+FC_OTH_CP_SC_E!M62+FC_OTH_CP_HW_E!M62+FC_OTH_CP_CA_E!M62</f>
        <v>6.1600896000000027</v>
      </c>
      <c r="N62" s="52">
        <f>FC_OTH_CP_SH_E!N62+FC_OTH_CP_SC_E!N62+FC_OTH_CP_HW_E!N62+FC_OTH_CP_CA_E!N62</f>
        <v>7.8849792000000125</v>
      </c>
      <c r="O62" s="52">
        <f>FC_OTH_CP_SH_E!O62+FC_OTH_CP_SC_E!O62+FC_OTH_CP_HW_E!O62+FC_OTH_CP_CA_E!O62</f>
        <v>9.8453375999999935</v>
      </c>
      <c r="P62" s="52">
        <f>FC_OTH_CP_SH_E!P62+FC_OTH_CP_SC_E!P62+FC_OTH_CP_HW_E!P62+FC_OTH_CP_CA_E!P62</f>
        <v>9.3385151999999962</v>
      </c>
      <c r="Q62" s="52">
        <f>FC_OTH_CP_SH_E!Q62+FC_OTH_CP_SC_E!Q62+FC_OTH_CP_HW_E!Q62+FC_OTH_CP_CA_E!Q62</f>
        <v>8.960313600000001</v>
      </c>
      <c r="R62" s="52">
        <f>FC_OTH_CP_SH_E!R62+FC_OTH_CP_SC_E!R62+FC_OTH_CP_HW_E!R62+FC_OTH_CP_CA_E!R62</f>
        <v>14.026521599999995</v>
      </c>
      <c r="S62" s="52">
        <f>FC_OTH_CP_SH_E!S62+FC_OTH_CP_SC_E!S62+FC_OTH_CP_HW_E!S62+FC_OTH_CP_CA_E!S62</f>
        <v>10.532793599999998</v>
      </c>
      <c r="T62" s="52">
        <f>FC_OTH_CP_SH_E!T62+FC_OTH_CP_SC_E!T62+FC_OTH_CP_HW_E!T62+FC_OTH_CP_CA_E!T62</f>
        <v>14.571647999999996</v>
      </c>
      <c r="U62" s="52">
        <f>FC_OTH_CP_SH_E!U62+FC_OTH_CP_SC_E!U62+FC_OTH_CP_HW_E!U62+FC_OTH_CP_CA_E!U62</f>
        <v>11.924639999999998</v>
      </c>
      <c r="V62" s="52">
        <f>FC_OTH_CP_SH_E!V62+FC_OTH_CP_SC_E!V62+FC_OTH_CP_HW_E!V62+FC_OTH_CP_CA_E!V62</f>
        <v>15.086937600000001</v>
      </c>
      <c r="W62" s="52">
        <f>FC_OTH_CP_SH_E!W62+FC_OTH_CP_SC_E!W62+FC_OTH_CP_HW_E!W62+FC_OTH_CP_CA_E!W62</f>
        <v>14.783731199999997</v>
      </c>
      <c r="X62" s="52">
        <f>FC_OTH_CP_SH_E!X62+FC_OTH_CP_SC_E!X62+FC_OTH_CP_HW_E!X62+FC_OTH_CP_CA_E!X62</f>
        <v>14.155545599999998</v>
      </c>
    </row>
    <row r="63" spans="1:24" ht="11.25" customHeight="1" x14ac:dyDescent="0.2">
      <c r="A63" s="50" t="s">
        <v>94</v>
      </c>
      <c r="B63" s="51" t="s">
        <v>95</v>
      </c>
      <c r="C63" s="52">
        <f>FC_OTH_CP_SH_E!C63+FC_OTH_CP_SC_E!C63+FC_OTH_CP_HW_E!C63+FC_OTH_CP_CA_E!C63</f>
        <v>8.2599551999999985</v>
      </c>
      <c r="D63" s="52">
        <f>FC_OTH_CP_SH_E!D63+FC_OTH_CP_SC_E!D63+FC_OTH_CP_HW_E!D63+FC_OTH_CP_CA_E!D63</f>
        <v>8.2599552000000021</v>
      </c>
      <c r="E63" s="52">
        <f>FC_OTH_CP_SH_E!E63+FC_OTH_CP_SC_E!E63+FC_OTH_CP_HW_E!E63+FC_OTH_CP_CA_E!E63</f>
        <v>11.563977600000003</v>
      </c>
      <c r="F63" s="52">
        <f>FC_OTH_CP_SH_E!F63+FC_OTH_CP_SC_E!F63+FC_OTH_CP_HW_E!F63+FC_OTH_CP_CA_E!F63</f>
        <v>11.563977599999998</v>
      </c>
      <c r="G63" s="52">
        <f>FC_OTH_CP_SH_E!G63+FC_OTH_CP_SC_E!G63+FC_OTH_CP_HW_E!G63+FC_OTH_CP_CA_E!G63</f>
        <v>13.798310400000002</v>
      </c>
      <c r="H63" s="52">
        <f>FC_OTH_CP_SH_E!H63+FC_OTH_CP_SC_E!H63+FC_OTH_CP_HW_E!H63+FC_OTH_CP_CA_E!H63</f>
        <v>17.248089599999989</v>
      </c>
      <c r="I63" s="52">
        <f>FC_OTH_CP_SH_E!I63+FC_OTH_CP_SC_E!I63+FC_OTH_CP_HW_E!I63+FC_OTH_CP_CA_E!I63</f>
        <v>17.2480896</v>
      </c>
      <c r="J63" s="52">
        <f>FC_OTH_CP_SH_E!J63+FC_OTH_CP_SC_E!J63+FC_OTH_CP_HW_E!J63+FC_OTH_CP_CA_E!J63</f>
        <v>24.147244799999989</v>
      </c>
      <c r="K63" s="52">
        <f>FC_OTH_CP_SH_E!K63+FC_OTH_CP_SC_E!K63+FC_OTH_CP_HW_E!K63+FC_OTH_CP_CA_E!K63</f>
        <v>24.147244799999996</v>
      </c>
      <c r="L63" s="52">
        <f>FC_OTH_CP_SH_E!L63+FC_OTH_CP_SC_E!L63+FC_OTH_CP_HW_E!L63+FC_OTH_CP_CA_E!L63</f>
        <v>19.824134400000013</v>
      </c>
      <c r="M63" s="52">
        <f>FC_OTH_CP_SH_E!M63+FC_OTH_CP_SC_E!M63+FC_OTH_CP_HW_E!M63+FC_OTH_CP_CA_E!M63</f>
        <v>19.824134400000002</v>
      </c>
      <c r="N63" s="52">
        <f>FC_OTH_CP_SH_E!N63+FC_OTH_CP_SC_E!N63+FC_OTH_CP_HW_E!N63+FC_OTH_CP_CA_E!N63</f>
        <v>19.82413440000003</v>
      </c>
      <c r="O63" s="52">
        <f>FC_OTH_CP_SH_E!O63+FC_OTH_CP_SC_E!O63+FC_OTH_CP_HW_E!O63+FC_OTH_CP_CA_E!O63</f>
        <v>19.824134399999988</v>
      </c>
      <c r="P63" s="52">
        <f>FC_OTH_CP_SH_E!P63+FC_OTH_CP_SC_E!P63+FC_OTH_CP_HW_E!P63+FC_OTH_CP_CA_E!P63</f>
        <v>19.824134399999991</v>
      </c>
      <c r="Q63" s="52">
        <f>FC_OTH_CP_SH_E!Q63+FC_OTH_CP_SC_E!Q63+FC_OTH_CP_HW_E!Q63+FC_OTH_CP_CA_E!Q63</f>
        <v>19.824134400000002</v>
      </c>
      <c r="R63" s="52">
        <f>FC_OTH_CP_SH_E!R63+FC_OTH_CP_SC_E!R63+FC_OTH_CP_HW_E!R63+FC_OTH_CP_CA_E!R63</f>
        <v>23.127955199999988</v>
      </c>
      <c r="S63" s="52">
        <f>FC_OTH_CP_SH_E!S63+FC_OTH_CP_SC_E!S63+FC_OTH_CP_HW_E!S63+FC_OTH_CP_CA_E!S63</f>
        <v>23.127955199999988</v>
      </c>
      <c r="T63" s="52">
        <f>FC_OTH_CP_SH_E!T63+FC_OTH_CP_SC_E!T63+FC_OTH_CP_HW_E!T63+FC_OTH_CP_CA_E!T63</f>
        <v>23.362617599999993</v>
      </c>
      <c r="U63" s="52">
        <f>FC_OTH_CP_SH_E!U63+FC_OTH_CP_SC_E!U63+FC_OTH_CP_HW_E!U63+FC_OTH_CP_CA_E!U63</f>
        <v>19.744703999999999</v>
      </c>
      <c r="V63" s="52">
        <f>FC_OTH_CP_SH_E!V63+FC_OTH_CP_SC_E!V63+FC_OTH_CP_HW_E!V63+FC_OTH_CP_CA_E!V63</f>
        <v>18.608083200000003</v>
      </c>
      <c r="W63" s="52">
        <f>FC_OTH_CP_SH_E!W63+FC_OTH_CP_SC_E!W63+FC_OTH_CP_HW_E!W63+FC_OTH_CP_CA_E!W63</f>
        <v>18.066182400000002</v>
      </c>
      <c r="X63" s="52">
        <f>FC_OTH_CP_SH_E!X63+FC_OTH_CP_SC_E!X63+FC_OTH_CP_HW_E!X63+FC_OTH_CP_CA_E!X63</f>
        <v>19.222559999999998</v>
      </c>
    </row>
    <row r="64" spans="1:24" ht="11.25" customHeight="1" x14ac:dyDescent="0.2">
      <c r="A64" s="50" t="s">
        <v>96</v>
      </c>
      <c r="B64" s="51" t="s">
        <v>97</v>
      </c>
      <c r="C64" s="52">
        <f>FC_OTH_CP_SH_E!C64+FC_OTH_CP_SC_E!C64+FC_OTH_CP_HW_E!C64+FC_OTH_CP_CA_E!C64</f>
        <v>0</v>
      </c>
      <c r="D64" s="52">
        <f>FC_OTH_CP_SH_E!D64+FC_OTH_CP_SC_E!D64+FC_OTH_CP_HW_E!D64+FC_OTH_CP_CA_E!D64</f>
        <v>0</v>
      </c>
      <c r="E64" s="52">
        <f>FC_OTH_CP_SH_E!E64+FC_OTH_CP_SC_E!E64+FC_OTH_CP_HW_E!E64+FC_OTH_CP_CA_E!E64</f>
        <v>0</v>
      </c>
      <c r="F64" s="52">
        <f>FC_OTH_CP_SH_E!F64+FC_OTH_CP_SC_E!F64+FC_OTH_CP_HW_E!F64+FC_OTH_CP_CA_E!F64</f>
        <v>0</v>
      </c>
      <c r="G64" s="52">
        <f>FC_OTH_CP_SH_E!G64+FC_OTH_CP_SC_E!G64+FC_OTH_CP_HW_E!G64+FC_OTH_CP_CA_E!G64</f>
        <v>0</v>
      </c>
      <c r="H64" s="52">
        <f>FC_OTH_CP_SH_E!H64+FC_OTH_CP_SC_E!H64+FC_OTH_CP_HW_E!H64+FC_OTH_CP_CA_E!H64</f>
        <v>0</v>
      </c>
      <c r="I64" s="52">
        <f>FC_OTH_CP_SH_E!I64+FC_OTH_CP_SC_E!I64+FC_OTH_CP_HW_E!I64+FC_OTH_CP_CA_E!I64</f>
        <v>0</v>
      </c>
      <c r="J64" s="52">
        <f>FC_OTH_CP_SH_E!J64+FC_OTH_CP_SC_E!J64+FC_OTH_CP_HW_E!J64+FC_OTH_CP_CA_E!J64</f>
        <v>0</v>
      </c>
      <c r="K64" s="52">
        <f>FC_OTH_CP_SH_E!K64+FC_OTH_CP_SC_E!K64+FC_OTH_CP_HW_E!K64+FC_OTH_CP_CA_E!K64</f>
        <v>0</v>
      </c>
      <c r="L64" s="52">
        <f>FC_OTH_CP_SH_E!L64+FC_OTH_CP_SC_E!L64+FC_OTH_CP_HW_E!L64+FC_OTH_CP_CA_E!L64</f>
        <v>0.60068735999999989</v>
      </c>
      <c r="M64" s="52">
        <f>FC_OTH_CP_SH_E!M64+FC_OTH_CP_SC_E!M64+FC_OTH_CP_HW_E!M64+FC_OTH_CP_CA_E!M64</f>
        <v>0.65513448000000007</v>
      </c>
      <c r="N64" s="52">
        <f>FC_OTH_CP_SH_E!N64+FC_OTH_CP_SC_E!N64+FC_OTH_CP_HW_E!N64+FC_OTH_CP_CA_E!N64</f>
        <v>0.60068736</v>
      </c>
      <c r="O64" s="52">
        <f>FC_OTH_CP_SH_E!O64+FC_OTH_CP_SC_E!O64+FC_OTH_CP_HW_E!O64+FC_OTH_CP_CA_E!O64</f>
        <v>0.60068735999999978</v>
      </c>
      <c r="P64" s="52">
        <f>FC_OTH_CP_SH_E!P64+FC_OTH_CP_SC_E!P64+FC_OTH_CP_HW_E!P64+FC_OTH_CP_CA_E!P64</f>
        <v>0.60068735999999989</v>
      </c>
      <c r="Q64" s="52">
        <f>FC_OTH_CP_SH_E!Q64+FC_OTH_CP_SC_E!Q64+FC_OTH_CP_HW_E!Q64+FC_OTH_CP_CA_E!Q64</f>
        <v>0.65513447999999952</v>
      </c>
      <c r="R64" s="52">
        <f>FC_OTH_CP_SH_E!R64+FC_OTH_CP_SC_E!R64+FC_OTH_CP_HW_E!R64+FC_OTH_CP_CA_E!R64</f>
        <v>0.65513448000000063</v>
      </c>
      <c r="S64" s="52">
        <f>FC_OTH_CP_SH_E!S64+FC_OTH_CP_SC_E!S64+FC_OTH_CP_HW_E!S64+FC_OTH_CP_CA_E!S64</f>
        <v>0.87351263999999962</v>
      </c>
      <c r="T64" s="52">
        <f>FC_OTH_CP_SH_E!T64+FC_OTH_CP_SC_E!T64+FC_OTH_CP_HW_E!T64+FC_OTH_CP_CA_E!T64</f>
        <v>0.91675583999999932</v>
      </c>
      <c r="U64" s="52">
        <f>FC_OTH_CP_SH_E!U64+FC_OTH_CP_SC_E!U64+FC_OTH_CP_HW_E!U64+FC_OTH_CP_CA_E!U64</f>
        <v>2.4357715200000007</v>
      </c>
      <c r="V64" s="52">
        <f>FC_OTH_CP_SH_E!V64+FC_OTH_CP_SC_E!V64+FC_OTH_CP_HW_E!V64+FC_OTH_CP_CA_E!V64</f>
        <v>2.92835088</v>
      </c>
      <c r="W64" s="52">
        <f>FC_OTH_CP_SH_E!W64+FC_OTH_CP_SC_E!W64+FC_OTH_CP_HW_E!W64+FC_OTH_CP_CA_E!W64</f>
        <v>1.1013256800000002</v>
      </c>
      <c r="X64" s="52">
        <f>FC_OTH_CP_SH_E!X64+FC_OTH_CP_SC_E!X64+FC_OTH_CP_HW_E!X64+FC_OTH_CP_CA_E!X64</f>
        <v>1.289630160000002</v>
      </c>
    </row>
    <row r="65" spans="1:24" ht="11.25" customHeight="1" x14ac:dyDescent="0.2">
      <c r="A65" s="50" t="s">
        <v>98</v>
      </c>
      <c r="B65" s="51" t="s">
        <v>99</v>
      </c>
      <c r="C65" s="52">
        <f>FC_OTH_CP_SH_E!C65+FC_OTH_CP_SC_E!C65+FC_OTH_CP_HW_E!C65+FC_OTH_CP_CA_E!C65</f>
        <v>0</v>
      </c>
      <c r="D65" s="52">
        <f>FC_OTH_CP_SH_E!D65+FC_OTH_CP_SC_E!D65+FC_OTH_CP_HW_E!D65+FC_OTH_CP_CA_E!D65</f>
        <v>0</v>
      </c>
      <c r="E65" s="52">
        <f>FC_OTH_CP_SH_E!E65+FC_OTH_CP_SC_E!E65+FC_OTH_CP_HW_E!E65+FC_OTH_CP_CA_E!E65</f>
        <v>0</v>
      </c>
      <c r="F65" s="52">
        <f>FC_OTH_CP_SH_E!F65+FC_OTH_CP_SC_E!F65+FC_OTH_CP_HW_E!F65+FC_OTH_CP_CA_E!F65</f>
        <v>0</v>
      </c>
      <c r="G65" s="52">
        <f>FC_OTH_CP_SH_E!G65+FC_OTH_CP_SC_E!G65+FC_OTH_CP_HW_E!G65+FC_OTH_CP_CA_E!G65</f>
        <v>0</v>
      </c>
      <c r="H65" s="52">
        <f>FC_OTH_CP_SH_E!H65+FC_OTH_CP_SC_E!H65+FC_OTH_CP_HW_E!H65+FC_OTH_CP_CA_E!H65</f>
        <v>0</v>
      </c>
      <c r="I65" s="52">
        <f>FC_OTH_CP_SH_E!I65+FC_OTH_CP_SC_E!I65+FC_OTH_CP_HW_E!I65+FC_OTH_CP_CA_E!I65</f>
        <v>0</v>
      </c>
      <c r="J65" s="52">
        <f>FC_OTH_CP_SH_E!J65+FC_OTH_CP_SC_E!J65+FC_OTH_CP_HW_E!J65+FC_OTH_CP_CA_E!J65</f>
        <v>0</v>
      </c>
      <c r="K65" s="52">
        <f>FC_OTH_CP_SH_E!K65+FC_OTH_CP_SC_E!K65+FC_OTH_CP_HW_E!K65+FC_OTH_CP_CA_E!K65</f>
        <v>0</v>
      </c>
      <c r="L65" s="52">
        <f>FC_OTH_CP_SH_E!L65+FC_OTH_CP_SC_E!L65+FC_OTH_CP_HW_E!L65+FC_OTH_CP_CA_E!L65</f>
        <v>0</v>
      </c>
      <c r="M65" s="52">
        <f>FC_OTH_CP_SH_E!M65+FC_OTH_CP_SC_E!M65+FC_OTH_CP_HW_E!M65+FC_OTH_CP_CA_E!M65</f>
        <v>0</v>
      </c>
      <c r="N65" s="52">
        <f>FC_OTH_CP_SH_E!N65+FC_OTH_CP_SC_E!N65+FC_OTH_CP_HW_E!N65+FC_OTH_CP_CA_E!N65</f>
        <v>0</v>
      </c>
      <c r="O65" s="52">
        <f>FC_OTH_CP_SH_E!O65+FC_OTH_CP_SC_E!O65+FC_OTH_CP_HW_E!O65+FC_OTH_CP_CA_E!O65</f>
        <v>0</v>
      </c>
      <c r="P65" s="52">
        <f>FC_OTH_CP_SH_E!P65+FC_OTH_CP_SC_E!P65+FC_OTH_CP_HW_E!P65+FC_OTH_CP_CA_E!P65</f>
        <v>0</v>
      </c>
      <c r="Q65" s="52">
        <f>FC_OTH_CP_SH_E!Q65+FC_OTH_CP_SC_E!Q65+FC_OTH_CP_HW_E!Q65+FC_OTH_CP_CA_E!Q65</f>
        <v>0</v>
      </c>
      <c r="R65" s="52">
        <f>FC_OTH_CP_SH_E!R65+FC_OTH_CP_SC_E!R65+FC_OTH_CP_HW_E!R65+FC_OTH_CP_CA_E!R65</f>
        <v>0</v>
      </c>
      <c r="S65" s="52">
        <f>FC_OTH_CP_SH_E!S65+FC_OTH_CP_SC_E!S65+FC_OTH_CP_HW_E!S65+FC_OTH_CP_CA_E!S65</f>
        <v>0</v>
      </c>
      <c r="T65" s="52">
        <f>FC_OTH_CP_SH_E!T65+FC_OTH_CP_SC_E!T65+FC_OTH_CP_HW_E!T65+FC_OTH_CP_CA_E!T65</f>
        <v>0</v>
      </c>
      <c r="U65" s="52">
        <f>FC_OTH_CP_SH_E!U65+FC_OTH_CP_SC_E!U65+FC_OTH_CP_HW_E!U65+FC_OTH_CP_CA_E!U65</f>
        <v>0</v>
      </c>
      <c r="V65" s="52">
        <f>FC_OTH_CP_SH_E!V65+FC_OTH_CP_SC_E!V65+FC_OTH_CP_HW_E!V65+FC_OTH_CP_CA_E!V65</f>
        <v>0</v>
      </c>
      <c r="W65" s="52">
        <f>FC_OTH_CP_SH_E!W65+FC_OTH_CP_SC_E!W65+FC_OTH_CP_HW_E!W65+FC_OTH_CP_CA_E!W65</f>
        <v>0</v>
      </c>
      <c r="X65" s="52">
        <f>FC_OTH_CP_SH_E!X65+FC_OTH_CP_SC_E!X65+FC_OTH_CP_HW_E!X65+FC_OTH_CP_CA_E!X65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FC_OTH_CP_SH_E!C66+FC_OTH_CP_SC_E!C66+FC_OTH_CP_HW_E!C66+FC_OTH_CP_CA_E!C66</f>
        <v>0</v>
      </c>
      <c r="D66" s="52">
        <f>FC_OTH_CP_SH_E!D66+FC_OTH_CP_SC_E!D66+FC_OTH_CP_HW_E!D66+FC_OTH_CP_CA_E!D66</f>
        <v>0</v>
      </c>
      <c r="E66" s="52">
        <f>FC_OTH_CP_SH_E!E66+FC_OTH_CP_SC_E!E66+FC_OTH_CP_HW_E!E66+FC_OTH_CP_CA_E!E66</f>
        <v>0</v>
      </c>
      <c r="F66" s="52">
        <f>FC_OTH_CP_SH_E!F66+FC_OTH_CP_SC_E!F66+FC_OTH_CP_HW_E!F66+FC_OTH_CP_CA_E!F66</f>
        <v>0</v>
      </c>
      <c r="G66" s="52">
        <f>FC_OTH_CP_SH_E!G66+FC_OTH_CP_SC_E!G66+FC_OTH_CP_HW_E!G66+FC_OTH_CP_CA_E!G66</f>
        <v>0</v>
      </c>
      <c r="H66" s="52">
        <f>FC_OTH_CP_SH_E!H66+FC_OTH_CP_SC_E!H66+FC_OTH_CP_HW_E!H66+FC_OTH_CP_CA_E!H66</f>
        <v>0</v>
      </c>
      <c r="I66" s="52">
        <f>FC_OTH_CP_SH_E!I66+FC_OTH_CP_SC_E!I66+FC_OTH_CP_HW_E!I66+FC_OTH_CP_CA_E!I66</f>
        <v>0</v>
      </c>
      <c r="J66" s="52">
        <f>FC_OTH_CP_SH_E!J66+FC_OTH_CP_SC_E!J66+FC_OTH_CP_HW_E!J66+FC_OTH_CP_CA_E!J66</f>
        <v>0</v>
      </c>
      <c r="K66" s="52">
        <f>FC_OTH_CP_SH_E!K66+FC_OTH_CP_SC_E!K66+FC_OTH_CP_HW_E!K66+FC_OTH_CP_CA_E!K66</f>
        <v>0</v>
      </c>
      <c r="L66" s="52">
        <f>FC_OTH_CP_SH_E!L66+FC_OTH_CP_SC_E!L66+FC_OTH_CP_HW_E!L66+FC_OTH_CP_CA_E!L66</f>
        <v>0</v>
      </c>
      <c r="M66" s="52">
        <f>FC_OTH_CP_SH_E!M66+FC_OTH_CP_SC_E!M66+FC_OTH_CP_HW_E!M66+FC_OTH_CP_CA_E!M66</f>
        <v>0</v>
      </c>
      <c r="N66" s="52">
        <f>FC_OTH_CP_SH_E!N66+FC_OTH_CP_SC_E!N66+FC_OTH_CP_HW_E!N66+FC_OTH_CP_CA_E!N66</f>
        <v>0</v>
      </c>
      <c r="O66" s="52">
        <f>FC_OTH_CP_SH_E!O66+FC_OTH_CP_SC_E!O66+FC_OTH_CP_HW_E!O66+FC_OTH_CP_CA_E!O66</f>
        <v>0</v>
      </c>
      <c r="P66" s="52">
        <f>FC_OTH_CP_SH_E!P66+FC_OTH_CP_SC_E!P66+FC_OTH_CP_HW_E!P66+FC_OTH_CP_CA_E!P66</f>
        <v>0</v>
      </c>
      <c r="Q66" s="52">
        <f>FC_OTH_CP_SH_E!Q66+FC_OTH_CP_SC_E!Q66+FC_OTH_CP_HW_E!Q66+FC_OTH_CP_CA_E!Q66</f>
        <v>0</v>
      </c>
      <c r="R66" s="52">
        <f>FC_OTH_CP_SH_E!R66+FC_OTH_CP_SC_E!R66+FC_OTH_CP_HW_E!R66+FC_OTH_CP_CA_E!R66</f>
        <v>0</v>
      </c>
      <c r="S66" s="52">
        <f>FC_OTH_CP_SH_E!S66+FC_OTH_CP_SC_E!S66+FC_OTH_CP_HW_E!S66+FC_OTH_CP_CA_E!S66</f>
        <v>0</v>
      </c>
      <c r="T66" s="52">
        <f>FC_OTH_CP_SH_E!T66+FC_OTH_CP_SC_E!T66+FC_OTH_CP_HW_E!T66+FC_OTH_CP_CA_E!T66</f>
        <v>0</v>
      </c>
      <c r="U66" s="52">
        <f>FC_OTH_CP_SH_E!U66+FC_OTH_CP_SC_E!U66+FC_OTH_CP_HW_E!U66+FC_OTH_CP_CA_E!U66</f>
        <v>0</v>
      </c>
      <c r="V66" s="52">
        <f>FC_OTH_CP_SH_E!V66+FC_OTH_CP_SC_E!V66+FC_OTH_CP_HW_E!V66+FC_OTH_CP_CA_E!V66</f>
        <v>0</v>
      </c>
      <c r="W66" s="52">
        <f>FC_OTH_CP_SH_E!W66+FC_OTH_CP_SC_E!W66+FC_OTH_CP_HW_E!W66+FC_OTH_CP_CA_E!W66</f>
        <v>0</v>
      </c>
      <c r="X66" s="52">
        <f>FC_OTH_CP_SH_E!X66+FC_OTH_CP_SC_E!X66+FC_OTH_CP_HW_E!X66+FC_OTH_CP_CA_E!X66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FC_OTH_CP_SH_E!C67+FC_OTH_CP_SC_E!C67+FC_OTH_CP_HW_E!C67+FC_OTH_CP_CA_E!C67</f>
        <v>0</v>
      </c>
      <c r="D67" s="52">
        <f>FC_OTH_CP_SH_E!D67+FC_OTH_CP_SC_E!D67+FC_OTH_CP_HW_E!D67+FC_OTH_CP_CA_E!D67</f>
        <v>0</v>
      </c>
      <c r="E67" s="52">
        <f>FC_OTH_CP_SH_E!E67+FC_OTH_CP_SC_E!E67+FC_OTH_CP_HW_E!E67+FC_OTH_CP_CA_E!E67</f>
        <v>0</v>
      </c>
      <c r="F67" s="52">
        <f>FC_OTH_CP_SH_E!F67+FC_OTH_CP_SC_E!F67+FC_OTH_CP_HW_E!F67+FC_OTH_CP_CA_E!F67</f>
        <v>0</v>
      </c>
      <c r="G67" s="52">
        <f>FC_OTH_CP_SH_E!G67+FC_OTH_CP_SC_E!G67+FC_OTH_CP_HW_E!G67+FC_OTH_CP_CA_E!G67</f>
        <v>0</v>
      </c>
      <c r="H67" s="52">
        <f>FC_OTH_CP_SH_E!H67+FC_OTH_CP_SC_E!H67+FC_OTH_CP_HW_E!H67+FC_OTH_CP_CA_E!H67</f>
        <v>0</v>
      </c>
      <c r="I67" s="52">
        <f>FC_OTH_CP_SH_E!I67+FC_OTH_CP_SC_E!I67+FC_OTH_CP_HW_E!I67+FC_OTH_CP_CA_E!I67</f>
        <v>0</v>
      </c>
      <c r="J67" s="52">
        <f>FC_OTH_CP_SH_E!J67+FC_OTH_CP_SC_E!J67+FC_OTH_CP_HW_E!J67+FC_OTH_CP_CA_E!J67</f>
        <v>0</v>
      </c>
      <c r="K67" s="52">
        <f>FC_OTH_CP_SH_E!K67+FC_OTH_CP_SC_E!K67+FC_OTH_CP_HW_E!K67+FC_OTH_CP_CA_E!K67</f>
        <v>0</v>
      </c>
      <c r="L67" s="52">
        <f>FC_OTH_CP_SH_E!L67+FC_OTH_CP_SC_E!L67+FC_OTH_CP_HW_E!L67+FC_OTH_CP_CA_E!L67</f>
        <v>0</v>
      </c>
      <c r="M67" s="52">
        <f>FC_OTH_CP_SH_E!M67+FC_OTH_CP_SC_E!M67+FC_OTH_CP_HW_E!M67+FC_OTH_CP_CA_E!M67</f>
        <v>0</v>
      </c>
      <c r="N67" s="52">
        <f>FC_OTH_CP_SH_E!N67+FC_OTH_CP_SC_E!N67+FC_OTH_CP_HW_E!N67+FC_OTH_CP_CA_E!N67</f>
        <v>0</v>
      </c>
      <c r="O67" s="52">
        <f>FC_OTH_CP_SH_E!O67+FC_OTH_CP_SC_E!O67+FC_OTH_CP_HW_E!O67+FC_OTH_CP_CA_E!O67</f>
        <v>0</v>
      </c>
      <c r="P67" s="52">
        <f>FC_OTH_CP_SH_E!P67+FC_OTH_CP_SC_E!P67+FC_OTH_CP_HW_E!P67+FC_OTH_CP_CA_E!P67</f>
        <v>0</v>
      </c>
      <c r="Q67" s="52">
        <f>FC_OTH_CP_SH_E!Q67+FC_OTH_CP_SC_E!Q67+FC_OTH_CP_HW_E!Q67+FC_OTH_CP_CA_E!Q67</f>
        <v>0</v>
      </c>
      <c r="R67" s="52">
        <f>FC_OTH_CP_SH_E!R67+FC_OTH_CP_SC_E!R67+FC_OTH_CP_HW_E!R67+FC_OTH_CP_CA_E!R67</f>
        <v>0</v>
      </c>
      <c r="S67" s="52">
        <f>FC_OTH_CP_SH_E!S67+FC_OTH_CP_SC_E!S67+FC_OTH_CP_HW_E!S67+FC_OTH_CP_CA_E!S67</f>
        <v>0</v>
      </c>
      <c r="T67" s="52">
        <f>FC_OTH_CP_SH_E!T67+FC_OTH_CP_SC_E!T67+FC_OTH_CP_HW_E!T67+FC_OTH_CP_CA_E!T67</f>
        <v>0</v>
      </c>
      <c r="U67" s="52">
        <f>FC_OTH_CP_SH_E!U67+FC_OTH_CP_SC_E!U67+FC_OTH_CP_HW_E!U67+FC_OTH_CP_CA_E!U67</f>
        <v>0</v>
      </c>
      <c r="V67" s="52">
        <f>FC_OTH_CP_SH_E!V67+FC_OTH_CP_SC_E!V67+FC_OTH_CP_HW_E!V67+FC_OTH_CP_CA_E!V67</f>
        <v>0</v>
      </c>
      <c r="W67" s="52">
        <f>FC_OTH_CP_SH_E!W67+FC_OTH_CP_SC_E!W67+FC_OTH_CP_HW_E!W67+FC_OTH_CP_CA_E!W67</f>
        <v>0</v>
      </c>
      <c r="X67" s="52">
        <f>FC_OTH_CP_SH_E!X67+FC_OTH_CP_SC_E!X67+FC_OTH_CP_HW_E!X67+FC_OTH_CP_CA_E!X67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FC_OTH_CP_SH_E!C68+FC_OTH_CP_SC_E!C68+FC_OTH_CP_HW_E!C68+FC_OTH_CP_CA_E!C68</f>
        <v>0</v>
      </c>
      <c r="D68" s="52">
        <f>FC_OTH_CP_SH_E!D68+FC_OTH_CP_SC_E!D68+FC_OTH_CP_HW_E!D68+FC_OTH_CP_CA_E!D68</f>
        <v>0</v>
      </c>
      <c r="E68" s="52">
        <f>FC_OTH_CP_SH_E!E68+FC_OTH_CP_SC_E!E68+FC_OTH_CP_HW_E!E68+FC_OTH_CP_CA_E!E68</f>
        <v>0</v>
      </c>
      <c r="F68" s="52">
        <f>FC_OTH_CP_SH_E!F68+FC_OTH_CP_SC_E!F68+FC_OTH_CP_HW_E!F68+FC_OTH_CP_CA_E!F68</f>
        <v>0</v>
      </c>
      <c r="G68" s="52">
        <f>FC_OTH_CP_SH_E!G68+FC_OTH_CP_SC_E!G68+FC_OTH_CP_HW_E!G68+FC_OTH_CP_CA_E!G68</f>
        <v>0</v>
      </c>
      <c r="H68" s="52">
        <f>FC_OTH_CP_SH_E!H68+FC_OTH_CP_SC_E!H68+FC_OTH_CP_HW_E!H68+FC_OTH_CP_CA_E!H68</f>
        <v>0</v>
      </c>
      <c r="I68" s="52">
        <f>FC_OTH_CP_SH_E!I68+FC_OTH_CP_SC_E!I68+FC_OTH_CP_HW_E!I68+FC_OTH_CP_CA_E!I68</f>
        <v>0</v>
      </c>
      <c r="J68" s="52">
        <f>FC_OTH_CP_SH_E!J68+FC_OTH_CP_SC_E!J68+FC_OTH_CP_HW_E!J68+FC_OTH_CP_CA_E!J68</f>
        <v>0</v>
      </c>
      <c r="K68" s="52">
        <f>FC_OTH_CP_SH_E!K68+FC_OTH_CP_SC_E!K68+FC_OTH_CP_HW_E!K68+FC_OTH_CP_CA_E!K68</f>
        <v>0</v>
      </c>
      <c r="L68" s="52">
        <f>FC_OTH_CP_SH_E!L68+FC_OTH_CP_SC_E!L68+FC_OTH_CP_HW_E!L68+FC_OTH_CP_CA_E!L68</f>
        <v>0</v>
      </c>
      <c r="M68" s="52">
        <f>FC_OTH_CP_SH_E!M68+FC_OTH_CP_SC_E!M68+FC_OTH_CP_HW_E!M68+FC_OTH_CP_CA_E!M68</f>
        <v>0</v>
      </c>
      <c r="N68" s="52">
        <f>FC_OTH_CP_SH_E!N68+FC_OTH_CP_SC_E!N68+FC_OTH_CP_HW_E!N68+FC_OTH_CP_CA_E!N68</f>
        <v>0</v>
      </c>
      <c r="O68" s="52">
        <f>FC_OTH_CP_SH_E!O68+FC_OTH_CP_SC_E!O68+FC_OTH_CP_HW_E!O68+FC_OTH_CP_CA_E!O68</f>
        <v>0</v>
      </c>
      <c r="P68" s="52">
        <f>FC_OTH_CP_SH_E!P68+FC_OTH_CP_SC_E!P68+FC_OTH_CP_HW_E!P68+FC_OTH_CP_CA_E!P68</f>
        <v>0</v>
      </c>
      <c r="Q68" s="52">
        <f>FC_OTH_CP_SH_E!Q68+FC_OTH_CP_SC_E!Q68+FC_OTH_CP_HW_E!Q68+FC_OTH_CP_CA_E!Q68</f>
        <v>0</v>
      </c>
      <c r="R68" s="52">
        <f>FC_OTH_CP_SH_E!R68+FC_OTH_CP_SC_E!R68+FC_OTH_CP_HW_E!R68+FC_OTH_CP_CA_E!R68</f>
        <v>0</v>
      </c>
      <c r="S68" s="52">
        <f>FC_OTH_CP_SH_E!S68+FC_OTH_CP_SC_E!S68+FC_OTH_CP_HW_E!S68+FC_OTH_CP_CA_E!S68</f>
        <v>0.14935967999999994</v>
      </c>
      <c r="T68" s="52">
        <f>FC_OTH_CP_SH_E!T68+FC_OTH_CP_SC_E!T68+FC_OTH_CP_HW_E!T68+FC_OTH_CP_CA_E!T68</f>
        <v>3.811475520000001</v>
      </c>
      <c r="U68" s="52">
        <f>FC_OTH_CP_SH_E!U68+FC_OTH_CP_SC_E!U68+FC_OTH_CP_HW_E!U68+FC_OTH_CP_CA_E!U68</f>
        <v>0</v>
      </c>
      <c r="V68" s="52">
        <f>FC_OTH_CP_SH_E!V68+FC_OTH_CP_SC_E!V68+FC_OTH_CP_HW_E!V68+FC_OTH_CP_CA_E!V68</f>
        <v>0</v>
      </c>
      <c r="W68" s="52">
        <f>FC_OTH_CP_SH_E!W68+FC_OTH_CP_SC_E!W68+FC_OTH_CP_HW_E!W68+FC_OTH_CP_CA_E!W68</f>
        <v>0</v>
      </c>
      <c r="X68" s="52">
        <f>FC_OTH_CP_SH_E!X68+FC_OTH_CP_SC_E!X68+FC_OTH_CP_HW_E!X68+FC_OTH_CP_CA_E!X68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FC_OTH_CP_SH_E!C69+FC_OTH_CP_SC_E!C69+FC_OTH_CP_HW_E!C69+FC_OTH_CP_CA_E!C69</f>
        <v>0</v>
      </c>
      <c r="D69" s="52">
        <f>FC_OTH_CP_SH_E!D69+FC_OTH_CP_SC_E!D69+FC_OTH_CP_HW_E!D69+FC_OTH_CP_CA_E!D69</f>
        <v>0</v>
      </c>
      <c r="E69" s="52">
        <f>FC_OTH_CP_SH_E!E69+FC_OTH_CP_SC_E!E69+FC_OTH_CP_HW_E!E69+FC_OTH_CP_CA_E!E69</f>
        <v>0</v>
      </c>
      <c r="F69" s="52">
        <f>FC_OTH_CP_SH_E!F69+FC_OTH_CP_SC_E!F69+FC_OTH_CP_HW_E!F69+FC_OTH_CP_CA_E!F69</f>
        <v>0</v>
      </c>
      <c r="G69" s="52">
        <f>FC_OTH_CP_SH_E!G69+FC_OTH_CP_SC_E!G69+FC_OTH_CP_HW_E!G69+FC_OTH_CP_CA_E!G69</f>
        <v>0</v>
      </c>
      <c r="H69" s="52">
        <f>FC_OTH_CP_SH_E!H69+FC_OTH_CP_SC_E!H69+FC_OTH_CP_HW_E!H69+FC_OTH_CP_CA_E!H69</f>
        <v>0</v>
      </c>
      <c r="I69" s="52">
        <f>FC_OTH_CP_SH_E!I69+FC_OTH_CP_SC_E!I69+FC_OTH_CP_HW_E!I69+FC_OTH_CP_CA_E!I69</f>
        <v>0</v>
      </c>
      <c r="J69" s="52">
        <f>FC_OTH_CP_SH_E!J69+FC_OTH_CP_SC_E!J69+FC_OTH_CP_HW_E!J69+FC_OTH_CP_CA_E!J69</f>
        <v>0</v>
      </c>
      <c r="K69" s="52">
        <f>FC_OTH_CP_SH_E!K69+FC_OTH_CP_SC_E!K69+FC_OTH_CP_HW_E!K69+FC_OTH_CP_CA_E!K69</f>
        <v>0</v>
      </c>
      <c r="L69" s="52">
        <f>FC_OTH_CP_SH_E!L69+FC_OTH_CP_SC_E!L69+FC_OTH_CP_HW_E!L69+FC_OTH_CP_CA_E!L69</f>
        <v>0</v>
      </c>
      <c r="M69" s="52">
        <f>FC_OTH_CP_SH_E!M69+FC_OTH_CP_SC_E!M69+FC_OTH_CP_HW_E!M69+FC_OTH_CP_CA_E!M69</f>
        <v>0</v>
      </c>
      <c r="N69" s="52">
        <f>FC_OTH_CP_SH_E!N69+FC_OTH_CP_SC_E!N69+FC_OTH_CP_HW_E!N69+FC_OTH_CP_CA_E!N69</f>
        <v>0</v>
      </c>
      <c r="O69" s="52">
        <f>FC_OTH_CP_SH_E!O69+FC_OTH_CP_SC_E!O69+FC_OTH_CP_HW_E!O69+FC_OTH_CP_CA_E!O69</f>
        <v>0</v>
      </c>
      <c r="P69" s="52">
        <f>FC_OTH_CP_SH_E!P69+FC_OTH_CP_SC_E!P69+FC_OTH_CP_HW_E!P69+FC_OTH_CP_CA_E!P69</f>
        <v>0</v>
      </c>
      <c r="Q69" s="52">
        <f>FC_OTH_CP_SH_E!Q69+FC_OTH_CP_SC_E!Q69+FC_OTH_CP_HW_E!Q69+FC_OTH_CP_CA_E!Q69</f>
        <v>0</v>
      </c>
      <c r="R69" s="52">
        <f>FC_OTH_CP_SH_E!R69+FC_OTH_CP_SC_E!R69+FC_OTH_CP_HW_E!R69+FC_OTH_CP_CA_E!R69</f>
        <v>0</v>
      </c>
      <c r="S69" s="52">
        <f>FC_OTH_CP_SH_E!S69+FC_OTH_CP_SC_E!S69+FC_OTH_CP_HW_E!S69+FC_OTH_CP_CA_E!S69</f>
        <v>0</v>
      </c>
      <c r="T69" s="52">
        <f>FC_OTH_CP_SH_E!T69+FC_OTH_CP_SC_E!T69+FC_OTH_CP_HW_E!T69+FC_OTH_CP_CA_E!T69</f>
        <v>0</v>
      </c>
      <c r="U69" s="52">
        <f>FC_OTH_CP_SH_E!U69+FC_OTH_CP_SC_E!U69+FC_OTH_CP_HW_E!U69+FC_OTH_CP_CA_E!U69</f>
        <v>0</v>
      </c>
      <c r="V69" s="52">
        <f>FC_OTH_CP_SH_E!V69+FC_OTH_CP_SC_E!V69+FC_OTH_CP_HW_E!V69+FC_OTH_CP_CA_E!V69</f>
        <v>0</v>
      </c>
      <c r="W69" s="52">
        <f>FC_OTH_CP_SH_E!W69+FC_OTH_CP_SC_E!W69+FC_OTH_CP_HW_E!W69+FC_OTH_CP_CA_E!W69</f>
        <v>0.83549664000000068</v>
      </c>
      <c r="X69" s="52">
        <f>FC_OTH_CP_SH_E!X69+FC_OTH_CP_SC_E!X69+FC_OTH_CP_HW_E!X69+FC_OTH_CP_CA_E!X69</f>
        <v>0.95885855999999836</v>
      </c>
    </row>
    <row r="70" spans="1:24" ht="11.25" customHeight="1" x14ac:dyDescent="0.2">
      <c r="A70" s="50" t="s">
        <v>108</v>
      </c>
      <c r="B70" s="51" t="s">
        <v>109</v>
      </c>
      <c r="C70" s="52">
        <f>FC_OTH_CP_SH_E!C70+FC_OTH_CP_SC_E!C70+FC_OTH_CP_HW_E!C70+FC_OTH_CP_CA_E!C70</f>
        <v>0</v>
      </c>
      <c r="D70" s="52">
        <f>FC_OTH_CP_SH_E!D70+FC_OTH_CP_SC_E!D70+FC_OTH_CP_HW_E!D70+FC_OTH_CP_CA_E!D70</f>
        <v>0</v>
      </c>
      <c r="E70" s="52">
        <f>FC_OTH_CP_SH_E!E70+FC_OTH_CP_SC_E!E70+FC_OTH_CP_HW_E!E70+FC_OTH_CP_CA_E!E70</f>
        <v>0</v>
      </c>
      <c r="F70" s="52">
        <f>FC_OTH_CP_SH_E!F70+FC_OTH_CP_SC_E!F70+FC_OTH_CP_HW_E!F70+FC_OTH_CP_CA_E!F70</f>
        <v>0</v>
      </c>
      <c r="G70" s="52">
        <f>FC_OTH_CP_SH_E!G70+FC_OTH_CP_SC_E!G70+FC_OTH_CP_HW_E!G70+FC_OTH_CP_CA_E!G70</f>
        <v>0</v>
      </c>
      <c r="H70" s="52">
        <f>FC_OTH_CP_SH_E!H70+FC_OTH_CP_SC_E!H70+FC_OTH_CP_HW_E!H70+FC_OTH_CP_CA_E!H70</f>
        <v>0</v>
      </c>
      <c r="I70" s="52">
        <f>FC_OTH_CP_SH_E!I70+FC_OTH_CP_SC_E!I70+FC_OTH_CP_HW_E!I70+FC_OTH_CP_CA_E!I70</f>
        <v>0</v>
      </c>
      <c r="J70" s="52">
        <f>FC_OTH_CP_SH_E!J70+FC_OTH_CP_SC_E!J70+FC_OTH_CP_HW_E!J70+FC_OTH_CP_CA_E!J70</f>
        <v>0</v>
      </c>
      <c r="K70" s="52">
        <f>FC_OTH_CP_SH_E!K70+FC_OTH_CP_SC_E!K70+FC_OTH_CP_HW_E!K70+FC_OTH_CP_CA_E!K70</f>
        <v>0</v>
      </c>
      <c r="L70" s="52">
        <f>FC_OTH_CP_SH_E!L70+FC_OTH_CP_SC_E!L70+FC_OTH_CP_HW_E!L70+FC_OTH_CP_CA_E!L70</f>
        <v>0</v>
      </c>
      <c r="M70" s="52">
        <f>FC_OTH_CP_SH_E!M70+FC_OTH_CP_SC_E!M70+FC_OTH_CP_HW_E!M70+FC_OTH_CP_CA_E!M70</f>
        <v>0</v>
      </c>
      <c r="N70" s="52">
        <f>FC_OTH_CP_SH_E!N70+FC_OTH_CP_SC_E!N70+FC_OTH_CP_HW_E!N70+FC_OTH_CP_CA_E!N70</f>
        <v>0</v>
      </c>
      <c r="O70" s="52">
        <f>FC_OTH_CP_SH_E!O70+FC_OTH_CP_SC_E!O70+FC_OTH_CP_HW_E!O70+FC_OTH_CP_CA_E!O70</f>
        <v>0</v>
      </c>
      <c r="P70" s="52">
        <f>FC_OTH_CP_SH_E!P70+FC_OTH_CP_SC_E!P70+FC_OTH_CP_HW_E!P70+FC_OTH_CP_CA_E!P70</f>
        <v>0</v>
      </c>
      <c r="Q70" s="52">
        <f>FC_OTH_CP_SH_E!Q70+FC_OTH_CP_SC_E!Q70+FC_OTH_CP_HW_E!Q70+FC_OTH_CP_CA_E!Q70</f>
        <v>0</v>
      </c>
      <c r="R70" s="52">
        <f>FC_OTH_CP_SH_E!R70+FC_OTH_CP_SC_E!R70+FC_OTH_CP_HW_E!R70+FC_OTH_CP_CA_E!R70</f>
        <v>0</v>
      </c>
      <c r="S70" s="52">
        <f>FC_OTH_CP_SH_E!S70+FC_OTH_CP_SC_E!S70+FC_OTH_CP_HW_E!S70+FC_OTH_CP_CA_E!S70</f>
        <v>0</v>
      </c>
      <c r="T70" s="52">
        <f>FC_OTH_CP_SH_E!T70+FC_OTH_CP_SC_E!T70+FC_OTH_CP_HW_E!T70+FC_OTH_CP_CA_E!T70</f>
        <v>0</v>
      </c>
      <c r="U70" s="52">
        <f>FC_OTH_CP_SH_E!U70+FC_OTH_CP_SC_E!U70+FC_OTH_CP_HW_E!U70+FC_OTH_CP_CA_E!U70</f>
        <v>0</v>
      </c>
      <c r="V70" s="52">
        <f>FC_OTH_CP_SH_E!V70+FC_OTH_CP_SC_E!V70+FC_OTH_CP_HW_E!V70+FC_OTH_CP_CA_E!V70</f>
        <v>0</v>
      </c>
      <c r="W70" s="52">
        <f>FC_OTH_CP_SH_E!W70+FC_OTH_CP_SC_E!W70+FC_OTH_CP_HW_E!W70+FC_OTH_CP_CA_E!W70</f>
        <v>0</v>
      </c>
      <c r="X70" s="52">
        <f>FC_OTH_CP_SH_E!X70+FC_OTH_CP_SC_E!X70+FC_OTH_CP_HW_E!X70+FC_OTH_CP_CA_E!X70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FC_OTH_CP_SH_E!C71+FC_OTH_CP_SC_E!C71+FC_OTH_CP_HW_E!C71+FC_OTH_CP_CA_E!C71</f>
        <v>0</v>
      </c>
      <c r="D71" s="52">
        <f>FC_OTH_CP_SH_E!D71+FC_OTH_CP_SC_E!D71+FC_OTH_CP_HW_E!D71+FC_OTH_CP_CA_E!D71</f>
        <v>0</v>
      </c>
      <c r="E71" s="52">
        <f>FC_OTH_CP_SH_E!E71+FC_OTH_CP_SC_E!E71+FC_OTH_CP_HW_E!E71+FC_OTH_CP_CA_E!E71</f>
        <v>0</v>
      </c>
      <c r="F71" s="52">
        <f>FC_OTH_CP_SH_E!F71+FC_OTH_CP_SC_E!F71+FC_OTH_CP_HW_E!F71+FC_OTH_CP_CA_E!F71</f>
        <v>0</v>
      </c>
      <c r="G71" s="52">
        <f>FC_OTH_CP_SH_E!G71+FC_OTH_CP_SC_E!G71+FC_OTH_CP_HW_E!G71+FC_OTH_CP_CA_E!G71</f>
        <v>0</v>
      </c>
      <c r="H71" s="52">
        <f>FC_OTH_CP_SH_E!H71+FC_OTH_CP_SC_E!H71+FC_OTH_CP_HW_E!H71+FC_OTH_CP_CA_E!H71</f>
        <v>0</v>
      </c>
      <c r="I71" s="52">
        <f>FC_OTH_CP_SH_E!I71+FC_OTH_CP_SC_E!I71+FC_OTH_CP_HW_E!I71+FC_OTH_CP_CA_E!I71</f>
        <v>0</v>
      </c>
      <c r="J71" s="52">
        <f>FC_OTH_CP_SH_E!J71+FC_OTH_CP_SC_E!J71+FC_OTH_CP_HW_E!J71+FC_OTH_CP_CA_E!J71</f>
        <v>0</v>
      </c>
      <c r="K71" s="52">
        <f>FC_OTH_CP_SH_E!K71+FC_OTH_CP_SC_E!K71+FC_OTH_CP_HW_E!K71+FC_OTH_CP_CA_E!K71</f>
        <v>0</v>
      </c>
      <c r="L71" s="52">
        <f>FC_OTH_CP_SH_E!L71+FC_OTH_CP_SC_E!L71+FC_OTH_CP_HW_E!L71+FC_OTH_CP_CA_E!L71</f>
        <v>0</v>
      </c>
      <c r="M71" s="52">
        <f>FC_OTH_CP_SH_E!M71+FC_OTH_CP_SC_E!M71+FC_OTH_CP_HW_E!M71+FC_OTH_CP_CA_E!M71</f>
        <v>0</v>
      </c>
      <c r="N71" s="52">
        <f>FC_OTH_CP_SH_E!N71+FC_OTH_CP_SC_E!N71+FC_OTH_CP_HW_E!N71+FC_OTH_CP_CA_E!N71</f>
        <v>0</v>
      </c>
      <c r="O71" s="52">
        <f>FC_OTH_CP_SH_E!O71+FC_OTH_CP_SC_E!O71+FC_OTH_CP_HW_E!O71+FC_OTH_CP_CA_E!O71</f>
        <v>0</v>
      </c>
      <c r="P71" s="52">
        <f>FC_OTH_CP_SH_E!P71+FC_OTH_CP_SC_E!P71+FC_OTH_CP_HW_E!P71+FC_OTH_CP_CA_E!P71</f>
        <v>0</v>
      </c>
      <c r="Q71" s="52">
        <f>FC_OTH_CP_SH_E!Q71+FC_OTH_CP_SC_E!Q71+FC_OTH_CP_HW_E!Q71+FC_OTH_CP_CA_E!Q71</f>
        <v>0</v>
      </c>
      <c r="R71" s="52">
        <f>FC_OTH_CP_SH_E!R71+FC_OTH_CP_SC_E!R71+FC_OTH_CP_HW_E!R71+FC_OTH_CP_CA_E!R71</f>
        <v>0</v>
      </c>
      <c r="S71" s="52">
        <f>FC_OTH_CP_SH_E!S71+FC_OTH_CP_SC_E!S71+FC_OTH_CP_HW_E!S71+FC_OTH_CP_CA_E!S71</f>
        <v>0</v>
      </c>
      <c r="T71" s="52">
        <f>FC_OTH_CP_SH_E!T71+FC_OTH_CP_SC_E!T71+FC_OTH_CP_HW_E!T71+FC_OTH_CP_CA_E!T71</f>
        <v>0</v>
      </c>
      <c r="U71" s="52">
        <f>FC_OTH_CP_SH_E!U71+FC_OTH_CP_SC_E!U71+FC_OTH_CP_HW_E!U71+FC_OTH_CP_CA_E!U71</f>
        <v>0</v>
      </c>
      <c r="V71" s="52">
        <f>FC_OTH_CP_SH_E!V71+FC_OTH_CP_SC_E!V71+FC_OTH_CP_HW_E!V71+FC_OTH_CP_CA_E!V71</f>
        <v>0</v>
      </c>
      <c r="W71" s="52">
        <f>FC_OTH_CP_SH_E!W71+FC_OTH_CP_SC_E!W71+FC_OTH_CP_HW_E!W71+FC_OTH_CP_CA_E!W71</f>
        <v>0</v>
      </c>
      <c r="X71" s="52">
        <f>FC_OTH_CP_SH_E!X71+FC_OTH_CP_SC_E!X71+FC_OTH_CP_HW_E!X71+FC_OTH_CP_CA_E!X71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FC_OTH_CP_SH_E!C72+FC_OTH_CP_SC_E!C72+FC_OTH_CP_HW_E!C72+FC_OTH_CP_CA_E!C72</f>
        <v>0</v>
      </c>
      <c r="D72" s="55">
        <f>FC_OTH_CP_SH_E!D72+FC_OTH_CP_SC_E!D72+FC_OTH_CP_HW_E!D72+FC_OTH_CP_CA_E!D72</f>
        <v>0</v>
      </c>
      <c r="E72" s="55">
        <f>FC_OTH_CP_SH_E!E72+FC_OTH_CP_SC_E!E72+FC_OTH_CP_HW_E!E72+FC_OTH_CP_CA_E!E72</f>
        <v>0</v>
      </c>
      <c r="F72" s="55">
        <f>FC_OTH_CP_SH_E!F72+FC_OTH_CP_SC_E!F72+FC_OTH_CP_HW_E!F72+FC_OTH_CP_CA_E!F72</f>
        <v>0</v>
      </c>
      <c r="G72" s="55">
        <f>FC_OTH_CP_SH_E!G72+FC_OTH_CP_SC_E!G72+FC_OTH_CP_HW_E!G72+FC_OTH_CP_CA_E!G72</f>
        <v>0</v>
      </c>
      <c r="H72" s="55">
        <f>FC_OTH_CP_SH_E!H72+FC_OTH_CP_SC_E!H72+FC_OTH_CP_HW_E!H72+FC_OTH_CP_CA_E!H72</f>
        <v>0</v>
      </c>
      <c r="I72" s="55">
        <f>FC_OTH_CP_SH_E!I72+FC_OTH_CP_SC_E!I72+FC_OTH_CP_HW_E!I72+FC_OTH_CP_CA_E!I72</f>
        <v>0</v>
      </c>
      <c r="J72" s="55">
        <f>FC_OTH_CP_SH_E!J72+FC_OTH_CP_SC_E!J72+FC_OTH_CP_HW_E!J72+FC_OTH_CP_CA_E!J72</f>
        <v>0</v>
      </c>
      <c r="K72" s="55">
        <f>FC_OTH_CP_SH_E!K72+FC_OTH_CP_SC_E!K72+FC_OTH_CP_HW_E!K72+FC_OTH_CP_CA_E!K72</f>
        <v>0</v>
      </c>
      <c r="L72" s="55">
        <f>FC_OTH_CP_SH_E!L72+FC_OTH_CP_SC_E!L72+FC_OTH_CP_HW_E!L72+FC_OTH_CP_CA_E!L72</f>
        <v>0</v>
      </c>
      <c r="M72" s="55">
        <f>FC_OTH_CP_SH_E!M72+FC_OTH_CP_SC_E!M72+FC_OTH_CP_HW_E!M72+FC_OTH_CP_CA_E!M72</f>
        <v>0</v>
      </c>
      <c r="N72" s="55">
        <f>FC_OTH_CP_SH_E!N72+FC_OTH_CP_SC_E!N72+FC_OTH_CP_HW_E!N72+FC_OTH_CP_CA_E!N72</f>
        <v>0</v>
      </c>
      <c r="O72" s="55">
        <f>FC_OTH_CP_SH_E!O72+FC_OTH_CP_SC_E!O72+FC_OTH_CP_HW_E!O72+FC_OTH_CP_CA_E!O72</f>
        <v>0</v>
      </c>
      <c r="P72" s="55">
        <f>FC_OTH_CP_SH_E!P72+FC_OTH_CP_SC_E!P72+FC_OTH_CP_HW_E!P72+FC_OTH_CP_CA_E!P72</f>
        <v>0</v>
      </c>
      <c r="Q72" s="55">
        <f>FC_OTH_CP_SH_E!Q72+FC_OTH_CP_SC_E!Q72+FC_OTH_CP_HW_E!Q72+FC_OTH_CP_CA_E!Q72</f>
        <v>0</v>
      </c>
      <c r="R72" s="55">
        <f>FC_OTH_CP_SH_E!R72+FC_OTH_CP_SC_E!R72+FC_OTH_CP_HW_E!R72+FC_OTH_CP_CA_E!R72</f>
        <v>0</v>
      </c>
      <c r="S72" s="55">
        <f>FC_OTH_CP_SH_E!S72+FC_OTH_CP_SC_E!S72+FC_OTH_CP_HW_E!S72+FC_OTH_CP_CA_E!S72</f>
        <v>0</v>
      </c>
      <c r="T72" s="55">
        <f>FC_OTH_CP_SH_E!T72+FC_OTH_CP_SC_E!T72+FC_OTH_CP_HW_E!T72+FC_OTH_CP_CA_E!T72</f>
        <v>0</v>
      </c>
      <c r="U72" s="55">
        <f>FC_OTH_CP_SH_E!U72+FC_OTH_CP_SC_E!U72+FC_OTH_CP_HW_E!U72+FC_OTH_CP_CA_E!U72</f>
        <v>0</v>
      </c>
      <c r="V72" s="55">
        <f>FC_OTH_CP_SH_E!V72+FC_OTH_CP_SC_E!V72+FC_OTH_CP_HW_E!V72+FC_OTH_CP_CA_E!V72</f>
        <v>0</v>
      </c>
      <c r="W72" s="55">
        <f>FC_OTH_CP_SH_E!W72+FC_OTH_CP_SC_E!W72+FC_OTH_CP_HW_E!W72+FC_OTH_CP_CA_E!W72</f>
        <v>0</v>
      </c>
      <c r="X72" s="55">
        <f>FC_OTH_CP_SH_E!X72+FC_OTH_CP_SC_E!X72+FC_OTH_CP_HW_E!X72+FC_OTH_CP_CA_E!X72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6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307</v>
      </c>
      <c r="B1" s="4" t="s">
        <v>299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77.183414806263201</v>
      </c>
      <c r="D2" s="21">
        <f t="shared" ref="D2:X2" si="0">SUM(D3,D17,D22,D25,D26,D51,D52)</f>
        <v>78.007597241719964</v>
      </c>
      <c r="E2" s="21">
        <f t="shared" si="0"/>
        <v>74.611600677874634</v>
      </c>
      <c r="F2" s="21">
        <f t="shared" si="0"/>
        <v>76.759246099533016</v>
      </c>
      <c r="G2" s="21">
        <f t="shared" si="0"/>
        <v>68.694223356125534</v>
      </c>
      <c r="H2" s="21">
        <f t="shared" si="0"/>
        <v>65.877525540557926</v>
      </c>
      <c r="I2" s="21">
        <f t="shared" si="0"/>
        <v>75.832197953451356</v>
      </c>
      <c r="J2" s="21">
        <f t="shared" si="0"/>
        <v>79.08503175813884</v>
      </c>
      <c r="K2" s="21">
        <f t="shared" si="0"/>
        <v>107.81190606053886</v>
      </c>
      <c r="L2" s="21">
        <f t="shared" si="0"/>
        <v>82.281344195324365</v>
      </c>
      <c r="M2" s="21">
        <f t="shared" si="0"/>
        <v>95.088835893192439</v>
      </c>
      <c r="N2" s="21">
        <f t="shared" si="0"/>
        <v>91.822513570477938</v>
      </c>
      <c r="O2" s="21">
        <f t="shared" si="0"/>
        <v>78.898032698101346</v>
      </c>
      <c r="P2" s="21">
        <f t="shared" si="0"/>
        <v>85.039296914573356</v>
      </c>
      <c r="Q2" s="21">
        <f t="shared" si="0"/>
        <v>82.067892182256159</v>
      </c>
      <c r="R2" s="21">
        <f t="shared" si="0"/>
        <v>69.622935236071754</v>
      </c>
      <c r="S2" s="21">
        <f t="shared" si="0"/>
        <v>66.296364405834538</v>
      </c>
      <c r="T2" s="21">
        <f t="shared" si="0"/>
        <v>74.996317833201132</v>
      </c>
      <c r="U2" s="21">
        <f t="shared" si="0"/>
        <v>73.422727169852195</v>
      </c>
      <c r="V2" s="21">
        <f t="shared" si="0"/>
        <v>93.168214522348819</v>
      </c>
      <c r="W2" s="21">
        <f t="shared" si="0"/>
        <v>74.986345596824435</v>
      </c>
      <c r="X2" s="21">
        <f t="shared" si="0"/>
        <v>84.734048586077762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77.183414806263201</v>
      </c>
      <c r="D26" s="27">
        <f t="shared" si="11"/>
        <v>78.007597241719964</v>
      </c>
      <c r="E26" s="27">
        <f t="shared" si="11"/>
        <v>74.611600677874634</v>
      </c>
      <c r="F26" s="27">
        <f t="shared" si="11"/>
        <v>76.759246099533016</v>
      </c>
      <c r="G26" s="27">
        <f t="shared" si="11"/>
        <v>68.694223356125534</v>
      </c>
      <c r="H26" s="27">
        <f t="shared" si="11"/>
        <v>65.877525540557926</v>
      </c>
      <c r="I26" s="27">
        <f t="shared" si="11"/>
        <v>75.832197953451356</v>
      </c>
      <c r="J26" s="27">
        <f t="shared" si="11"/>
        <v>79.08503175813884</v>
      </c>
      <c r="K26" s="27">
        <f t="shared" si="11"/>
        <v>107.81190606053886</v>
      </c>
      <c r="L26" s="27">
        <f t="shared" si="11"/>
        <v>82.281344195324365</v>
      </c>
      <c r="M26" s="27">
        <f t="shared" si="11"/>
        <v>95.088835893192439</v>
      </c>
      <c r="N26" s="27">
        <f t="shared" si="11"/>
        <v>91.822513570477938</v>
      </c>
      <c r="O26" s="27">
        <f t="shared" si="11"/>
        <v>78.898032698101346</v>
      </c>
      <c r="P26" s="27">
        <f t="shared" si="11"/>
        <v>85.039296914573356</v>
      </c>
      <c r="Q26" s="27">
        <f t="shared" si="11"/>
        <v>82.067892182256159</v>
      </c>
      <c r="R26" s="27">
        <f t="shared" si="11"/>
        <v>69.622935236071754</v>
      </c>
      <c r="S26" s="27">
        <f t="shared" si="11"/>
        <v>66.296364405834538</v>
      </c>
      <c r="T26" s="27">
        <f t="shared" si="11"/>
        <v>74.996317833201132</v>
      </c>
      <c r="U26" s="27">
        <f t="shared" si="11"/>
        <v>73.422727169852195</v>
      </c>
      <c r="V26" s="27">
        <f t="shared" si="11"/>
        <v>93.168214522348819</v>
      </c>
      <c r="W26" s="27">
        <f t="shared" si="11"/>
        <v>74.986345596824435</v>
      </c>
      <c r="X26" s="27">
        <f t="shared" si="11"/>
        <v>84.734048586077762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77.183414806263201</v>
      </c>
      <c r="D33" s="19">
        <f t="shared" si="13"/>
        <v>78.007597241719964</v>
      </c>
      <c r="E33" s="19">
        <f t="shared" si="13"/>
        <v>74.611600677874634</v>
      </c>
      <c r="F33" s="19">
        <f t="shared" si="13"/>
        <v>76.759246099533016</v>
      </c>
      <c r="G33" s="19">
        <f t="shared" si="13"/>
        <v>68.694223356125534</v>
      </c>
      <c r="H33" s="19">
        <f t="shared" si="13"/>
        <v>65.877525540557926</v>
      </c>
      <c r="I33" s="19">
        <f t="shared" si="13"/>
        <v>75.832197953451356</v>
      </c>
      <c r="J33" s="19">
        <f t="shared" si="13"/>
        <v>79.08503175813884</v>
      </c>
      <c r="K33" s="19">
        <f t="shared" si="13"/>
        <v>107.81190606053886</v>
      </c>
      <c r="L33" s="19">
        <f t="shared" si="13"/>
        <v>82.281344195324365</v>
      </c>
      <c r="M33" s="19">
        <f t="shared" si="13"/>
        <v>95.088835893192439</v>
      </c>
      <c r="N33" s="19">
        <f t="shared" si="13"/>
        <v>91.822513570477938</v>
      </c>
      <c r="O33" s="19">
        <f t="shared" si="13"/>
        <v>78.898032698101346</v>
      </c>
      <c r="P33" s="19">
        <f t="shared" si="13"/>
        <v>85.039296914573356</v>
      </c>
      <c r="Q33" s="19">
        <f t="shared" si="13"/>
        <v>82.067892182256159</v>
      </c>
      <c r="R33" s="19">
        <f t="shared" si="13"/>
        <v>69.622935236071754</v>
      </c>
      <c r="S33" s="19">
        <f t="shared" si="13"/>
        <v>66.296364405834538</v>
      </c>
      <c r="T33" s="19">
        <f t="shared" si="13"/>
        <v>74.996317833201132</v>
      </c>
      <c r="U33" s="19">
        <f t="shared" si="13"/>
        <v>73.422727169852195</v>
      </c>
      <c r="V33" s="19">
        <f t="shared" si="13"/>
        <v>93.168214522348819</v>
      </c>
      <c r="W33" s="19">
        <f t="shared" si="13"/>
        <v>74.986345596824435</v>
      </c>
      <c r="X33" s="19">
        <f t="shared" si="13"/>
        <v>84.734048586077762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3.0388312979883279</v>
      </c>
      <c r="M40" s="8">
        <v>3.0565305027682492</v>
      </c>
      <c r="N40" s="8">
        <v>6.1049433174072982</v>
      </c>
      <c r="O40" s="8">
        <v>3.0328684738920129</v>
      </c>
      <c r="P40" s="8">
        <v>6.0910281109190931</v>
      </c>
      <c r="Q40" s="8">
        <v>6.0820919038199968</v>
      </c>
      <c r="R40" s="8">
        <v>3.0191316749960064</v>
      </c>
      <c r="S40" s="8">
        <v>3.0107014948675008</v>
      </c>
      <c r="T40" s="8">
        <v>9.2983270479051008</v>
      </c>
      <c r="U40" s="8">
        <v>9.6831601625257644</v>
      </c>
      <c r="V40" s="8">
        <v>7.8551357548446834</v>
      </c>
      <c r="W40" s="8">
        <v>8.7494915425396709</v>
      </c>
      <c r="X40" s="8">
        <v>8.5677916114686106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9.9651492222283408E-2</v>
      </c>
      <c r="U41" s="8">
        <v>4.9334994336273699</v>
      </c>
      <c r="V41" s="8">
        <v>6.805937932307299</v>
      </c>
      <c r="W41" s="8">
        <v>6.961036742155132</v>
      </c>
      <c r="X41" s="8">
        <v>6.1483577322782317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77.183414806263201</v>
      </c>
      <c r="D43" s="8">
        <v>78.007597241719964</v>
      </c>
      <c r="E43" s="8">
        <v>74.611600677874634</v>
      </c>
      <c r="F43" s="8">
        <v>76.759246099533016</v>
      </c>
      <c r="G43" s="8">
        <v>68.694223356125534</v>
      </c>
      <c r="H43" s="8">
        <v>62.919057336876648</v>
      </c>
      <c r="I43" s="8">
        <v>69.869579087595199</v>
      </c>
      <c r="J43" s="8">
        <v>73.102474280937571</v>
      </c>
      <c r="K43" s="8">
        <v>101.72059209667732</v>
      </c>
      <c r="L43" s="8">
        <v>73.193168679523652</v>
      </c>
      <c r="M43" s="8">
        <v>85.969484234332413</v>
      </c>
      <c r="N43" s="8">
        <v>79.648583216732902</v>
      </c>
      <c r="O43" s="8">
        <v>63.789149872384584</v>
      </c>
      <c r="P43" s="8">
        <v>66.873288537256002</v>
      </c>
      <c r="Q43" s="8">
        <v>66.925614689325883</v>
      </c>
      <c r="R43" s="8">
        <v>57.567783690127001</v>
      </c>
      <c r="S43" s="8">
        <v>51.339184339071004</v>
      </c>
      <c r="T43" s="8">
        <v>52.895935915991039</v>
      </c>
      <c r="U43" s="8">
        <v>49.238435851984768</v>
      </c>
      <c r="V43" s="8">
        <v>67.595598693566259</v>
      </c>
      <c r="W43" s="8">
        <v>51.926977353508533</v>
      </c>
      <c r="X43" s="8">
        <v>56.909645401150954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2.9584682036812797</v>
      </c>
      <c r="I44" s="8">
        <v>5.9626188658561636</v>
      </c>
      <c r="J44" s="8">
        <v>5.982557477201266</v>
      </c>
      <c r="K44" s="8">
        <v>6.091313963861535</v>
      </c>
      <c r="L44" s="8">
        <v>6.0493442178123908</v>
      </c>
      <c r="M44" s="8">
        <v>6.0628211560917764</v>
      </c>
      <c r="N44" s="8">
        <v>6.0689870363377274</v>
      </c>
      <c r="O44" s="8">
        <v>12.076014351824753</v>
      </c>
      <c r="P44" s="8">
        <v>12.074980266398255</v>
      </c>
      <c r="Q44" s="8">
        <v>9.0601855891102758</v>
      </c>
      <c r="R44" s="8">
        <v>9.0360198709487474</v>
      </c>
      <c r="S44" s="8">
        <v>11.946478571896035</v>
      </c>
      <c r="T44" s="8">
        <v>12.702403377082716</v>
      </c>
      <c r="U44" s="8">
        <v>9.5676317217142977</v>
      </c>
      <c r="V44" s="8">
        <v>10.911542141630582</v>
      </c>
      <c r="W44" s="8">
        <v>7.3488399586211006</v>
      </c>
      <c r="X44" s="8">
        <v>13.108253841179961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0</v>
      </c>
      <c r="E61" s="49">
        <f t="shared" si="15"/>
        <v>0</v>
      </c>
      <c r="F61" s="49">
        <f t="shared" si="15"/>
        <v>0</v>
      </c>
      <c r="G61" s="49">
        <f t="shared" si="15"/>
        <v>0</v>
      </c>
      <c r="H61" s="49">
        <f t="shared" si="15"/>
        <v>0</v>
      </c>
      <c r="I61" s="49">
        <f t="shared" si="15"/>
        <v>0</v>
      </c>
      <c r="J61" s="49">
        <f t="shared" si="15"/>
        <v>1.568044800000006</v>
      </c>
      <c r="K61" s="49">
        <f t="shared" si="15"/>
        <v>6.4959551999999974</v>
      </c>
      <c r="L61" s="49">
        <f t="shared" si="15"/>
        <v>8.1718156799999964</v>
      </c>
      <c r="M61" s="49">
        <f t="shared" si="15"/>
        <v>2.8503972000000024</v>
      </c>
      <c r="N61" s="49">
        <f t="shared" si="15"/>
        <v>4.5208396800000035</v>
      </c>
      <c r="O61" s="49">
        <f t="shared" si="15"/>
        <v>6.4811980800000057</v>
      </c>
      <c r="P61" s="49">
        <f t="shared" si="15"/>
        <v>5.9743756800000014</v>
      </c>
      <c r="Q61" s="49">
        <f t="shared" si="15"/>
        <v>5.6506211999999998</v>
      </c>
      <c r="R61" s="49">
        <f t="shared" si="15"/>
        <v>14.681656080000016</v>
      </c>
      <c r="S61" s="49">
        <f t="shared" si="15"/>
        <v>11.548124970300321</v>
      </c>
      <c r="T61" s="49">
        <f t="shared" si="15"/>
        <v>19.138627677702843</v>
      </c>
      <c r="U61" s="49">
        <f t="shared" si="15"/>
        <v>10.411470720000015</v>
      </c>
      <c r="V61" s="49">
        <f t="shared" si="15"/>
        <v>7.7434011023056009</v>
      </c>
      <c r="W61" s="49">
        <f t="shared" si="15"/>
        <v>6.2883339801193952</v>
      </c>
      <c r="X61" s="49">
        <f t="shared" si="15"/>
        <v>16.366880808130638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9.5614886437329849E-2</v>
      </c>
      <c r="K62" s="52">
        <v>1.3770570293052624</v>
      </c>
      <c r="L62" s="52">
        <v>2.7850748587456597</v>
      </c>
      <c r="M62" s="52">
        <v>0.52043174545985016</v>
      </c>
      <c r="N62" s="52">
        <v>1.1155289898566718</v>
      </c>
      <c r="O62" s="52">
        <v>1.9513530034784283</v>
      </c>
      <c r="P62" s="52">
        <v>1.720771971843823</v>
      </c>
      <c r="Q62" s="52">
        <v>1.5550455438935429</v>
      </c>
      <c r="R62" s="52">
        <v>5.2952786619583563</v>
      </c>
      <c r="S62" s="52">
        <v>3.2958191655023752</v>
      </c>
      <c r="T62" s="52">
        <v>5.5973912260450875</v>
      </c>
      <c r="U62" s="52">
        <v>3.0031358309249523</v>
      </c>
      <c r="V62" s="52">
        <v>2.1559375990885488</v>
      </c>
      <c r="W62" s="52">
        <v>1.9734691925634633</v>
      </c>
      <c r="X62" s="52">
        <v>6.0033206687943164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1.4724299135626762</v>
      </c>
      <c r="K63" s="52">
        <v>5.1188981706947345</v>
      </c>
      <c r="L63" s="52">
        <v>4.7860534612543368</v>
      </c>
      <c r="M63" s="52">
        <v>1.6748309745401522</v>
      </c>
      <c r="N63" s="52">
        <v>2.8046233301433312</v>
      </c>
      <c r="O63" s="52">
        <v>3.9291577165215781</v>
      </c>
      <c r="P63" s="52">
        <v>3.6529163481561779</v>
      </c>
      <c r="Q63" s="52">
        <v>3.4404411761064582</v>
      </c>
      <c r="R63" s="52">
        <v>8.7312429380416585</v>
      </c>
      <c r="S63" s="52">
        <v>7.2369744344976343</v>
      </c>
      <c r="T63" s="52">
        <v>8.9742567739549113</v>
      </c>
      <c r="U63" s="52">
        <v>4.9725633690750612</v>
      </c>
      <c r="V63" s="52">
        <v>2.6591126232170517</v>
      </c>
      <c r="W63" s="52">
        <v>2.4116411419623391</v>
      </c>
      <c r="X63" s="52">
        <v>8.15222493120568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0.60068735999999989</v>
      </c>
      <c r="M64" s="52">
        <v>0.65513448000000007</v>
      </c>
      <c r="N64" s="52">
        <v>0.60068736</v>
      </c>
      <c r="O64" s="52">
        <v>0.60068735999999978</v>
      </c>
      <c r="P64" s="52">
        <v>0.60068735999999989</v>
      </c>
      <c r="Q64" s="52">
        <v>0.65513447999999952</v>
      </c>
      <c r="R64" s="52">
        <v>0.65513448000000063</v>
      </c>
      <c r="S64" s="52">
        <v>0.87351263999999962</v>
      </c>
      <c r="T64" s="52">
        <v>0.91675583999999932</v>
      </c>
      <c r="U64" s="52">
        <v>2.4357715200000007</v>
      </c>
      <c r="V64" s="52">
        <v>2.92835088</v>
      </c>
      <c r="W64" s="52">
        <v>1.1013256800000002</v>
      </c>
      <c r="X64" s="52">
        <v>1.289630160000002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0.14181873030031367</v>
      </c>
      <c r="T68" s="52">
        <v>3.650223837702844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0.80189796559359239</v>
      </c>
      <c r="X69" s="52">
        <v>0.9217050481306398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7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306</v>
      </c>
      <c r="B1" s="4" t="s">
        <v>298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0</v>
      </c>
      <c r="D26" s="27">
        <f t="shared" si="9"/>
        <v>0</v>
      </c>
      <c r="E26" s="27">
        <f t="shared" si="9"/>
        <v>0</v>
      </c>
      <c r="F26" s="27">
        <f t="shared" si="9"/>
        <v>0</v>
      </c>
      <c r="G26" s="27">
        <f t="shared" si="9"/>
        <v>0</v>
      </c>
      <c r="H26" s="27">
        <f t="shared" si="9"/>
        <v>0</v>
      </c>
      <c r="I26" s="27">
        <f t="shared" si="9"/>
        <v>0</v>
      </c>
      <c r="J26" s="27">
        <f t="shared" si="9"/>
        <v>0</v>
      </c>
      <c r="K26" s="27">
        <f t="shared" si="9"/>
        <v>0</v>
      </c>
      <c r="L26" s="27">
        <f t="shared" si="9"/>
        <v>0</v>
      </c>
      <c r="M26" s="27">
        <f t="shared" si="9"/>
        <v>0</v>
      </c>
      <c r="N26" s="27">
        <f t="shared" si="9"/>
        <v>0</v>
      </c>
      <c r="O26" s="27">
        <f t="shared" si="9"/>
        <v>0</v>
      </c>
      <c r="P26" s="27">
        <f t="shared" si="9"/>
        <v>0</v>
      </c>
      <c r="Q26" s="27">
        <f t="shared" si="9"/>
        <v>0</v>
      </c>
      <c r="R26" s="27">
        <f t="shared" si="9"/>
        <v>0</v>
      </c>
      <c r="S26" s="27">
        <f t="shared" si="9"/>
        <v>0</v>
      </c>
      <c r="T26" s="27">
        <f t="shared" si="9"/>
        <v>0</v>
      </c>
      <c r="U26" s="27">
        <f t="shared" si="9"/>
        <v>0</v>
      </c>
      <c r="V26" s="27">
        <f t="shared" si="9"/>
        <v>0</v>
      </c>
      <c r="W26" s="27">
        <f t="shared" si="9"/>
        <v>0</v>
      </c>
      <c r="X26" s="27">
        <f t="shared" si="9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0</v>
      </c>
      <c r="D33" s="19">
        <f t="shared" si="11"/>
        <v>0</v>
      </c>
      <c r="E33" s="19">
        <f t="shared" si="11"/>
        <v>0</v>
      </c>
      <c r="F33" s="19">
        <f t="shared" si="11"/>
        <v>0</v>
      </c>
      <c r="G33" s="19">
        <f t="shared" si="11"/>
        <v>0</v>
      </c>
      <c r="H33" s="19">
        <f t="shared" si="11"/>
        <v>0</v>
      </c>
      <c r="I33" s="19">
        <f t="shared" si="11"/>
        <v>0</v>
      </c>
      <c r="J33" s="19">
        <f t="shared" si="11"/>
        <v>0</v>
      </c>
      <c r="K33" s="19">
        <f t="shared" si="11"/>
        <v>0</v>
      </c>
      <c r="L33" s="19">
        <f t="shared" si="11"/>
        <v>0</v>
      </c>
      <c r="M33" s="19">
        <f t="shared" si="11"/>
        <v>0</v>
      </c>
      <c r="N33" s="19">
        <f t="shared" si="11"/>
        <v>0</v>
      </c>
      <c r="O33" s="19">
        <f t="shared" si="11"/>
        <v>0</v>
      </c>
      <c r="P33" s="19">
        <f t="shared" si="11"/>
        <v>0</v>
      </c>
      <c r="Q33" s="19">
        <f t="shared" si="11"/>
        <v>0</v>
      </c>
      <c r="R33" s="19">
        <f t="shared" si="11"/>
        <v>0</v>
      </c>
      <c r="S33" s="19">
        <f t="shared" si="11"/>
        <v>0</v>
      </c>
      <c r="T33" s="19">
        <f t="shared" si="11"/>
        <v>0</v>
      </c>
      <c r="U33" s="19">
        <f t="shared" si="11"/>
        <v>0</v>
      </c>
      <c r="V33" s="19">
        <f t="shared" si="11"/>
        <v>0</v>
      </c>
      <c r="W33" s="19">
        <f t="shared" si="11"/>
        <v>0</v>
      </c>
      <c r="X33" s="19">
        <f t="shared" si="11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</v>
      </c>
      <c r="G61" s="49">
        <f t="shared" si="13"/>
        <v>0</v>
      </c>
      <c r="H61" s="49">
        <f t="shared" si="13"/>
        <v>0</v>
      </c>
      <c r="I61" s="49">
        <f t="shared" si="13"/>
        <v>0</v>
      </c>
      <c r="J61" s="49">
        <f t="shared" si="13"/>
        <v>0</v>
      </c>
      <c r="K61" s="49">
        <f t="shared" si="13"/>
        <v>0</v>
      </c>
      <c r="L61" s="49">
        <f t="shared" si="13"/>
        <v>0</v>
      </c>
      <c r="M61" s="49">
        <f t="shared" si="13"/>
        <v>0</v>
      </c>
      <c r="N61" s="49">
        <f t="shared" si="13"/>
        <v>0</v>
      </c>
      <c r="O61" s="49">
        <f t="shared" si="13"/>
        <v>0</v>
      </c>
      <c r="P61" s="49">
        <f t="shared" si="13"/>
        <v>0</v>
      </c>
      <c r="Q61" s="49">
        <f t="shared" si="13"/>
        <v>0</v>
      </c>
      <c r="R61" s="49">
        <f t="shared" si="13"/>
        <v>0</v>
      </c>
      <c r="S61" s="49">
        <f t="shared" si="13"/>
        <v>0</v>
      </c>
      <c r="T61" s="49">
        <f t="shared" si="13"/>
        <v>0</v>
      </c>
      <c r="U61" s="49">
        <f t="shared" si="13"/>
        <v>0</v>
      </c>
      <c r="V61" s="49">
        <f t="shared" si="13"/>
        <v>0</v>
      </c>
      <c r="W61" s="49">
        <f t="shared" si="13"/>
        <v>0</v>
      </c>
      <c r="X61" s="49">
        <f t="shared" si="13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8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305</v>
      </c>
      <c r="B1" s="4" t="s">
        <v>297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3.7264378329833985</v>
      </c>
      <c r="D2" s="21">
        <f t="shared" ref="D2:X2" si="0">SUM(D3,D17,D22,D25,D26,D51,D52)</f>
        <v>3.7494828846841961</v>
      </c>
      <c r="E2" s="21">
        <f t="shared" si="0"/>
        <v>3.7565694998992063</v>
      </c>
      <c r="F2" s="21">
        <f t="shared" si="0"/>
        <v>3.7269750635489243</v>
      </c>
      <c r="G2" s="21">
        <f t="shared" si="0"/>
        <v>3.7433898767168858</v>
      </c>
      <c r="H2" s="21">
        <f t="shared" si="0"/>
        <v>3.7567074673530989</v>
      </c>
      <c r="I2" s="21">
        <f t="shared" si="0"/>
        <v>27.217635147822225</v>
      </c>
      <c r="J2" s="21">
        <f t="shared" si="0"/>
        <v>27.404027714766048</v>
      </c>
      <c r="K2" s="21">
        <f t="shared" si="0"/>
        <v>27.68790736215259</v>
      </c>
      <c r="L2" s="21">
        <f t="shared" si="0"/>
        <v>27.857240184615378</v>
      </c>
      <c r="M2" s="21">
        <f t="shared" si="0"/>
        <v>28.623585336856305</v>
      </c>
      <c r="N2" s="21">
        <f t="shared" si="0"/>
        <v>27.457864203196703</v>
      </c>
      <c r="O2" s="21">
        <f t="shared" si="0"/>
        <v>26.163628314418247</v>
      </c>
      <c r="P2" s="21">
        <f t="shared" si="0"/>
        <v>24.597459295859462</v>
      </c>
      <c r="Q2" s="21">
        <f t="shared" si="0"/>
        <v>21.420597060852188</v>
      </c>
      <c r="R2" s="21">
        <f t="shared" si="0"/>
        <v>20.8715220172082</v>
      </c>
      <c r="S2" s="21">
        <f t="shared" si="0"/>
        <v>21.142382424847966</v>
      </c>
      <c r="T2" s="21">
        <f t="shared" si="0"/>
        <v>21.175024139532702</v>
      </c>
      <c r="U2" s="21">
        <f t="shared" si="0"/>
        <v>20.403074471738407</v>
      </c>
      <c r="V2" s="21">
        <f t="shared" si="0"/>
        <v>19.973450514467295</v>
      </c>
      <c r="W2" s="21">
        <f t="shared" si="0"/>
        <v>16.00688511193696</v>
      </c>
      <c r="X2" s="21">
        <f t="shared" si="0"/>
        <v>15.075600054611446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7">SUM(C9:C10)</f>
        <v>0</v>
      </c>
      <c r="D8" s="19">
        <f t="shared" ref="D8:X8" si="8">SUM(D9:D10)</f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si="8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9">SUM(C12:C16)</f>
        <v>0</v>
      </c>
      <c r="D11" s="19">
        <f t="shared" ref="D11:X11" si="10">SUM(D12:D16)</f>
        <v>0</v>
      </c>
      <c r="E11" s="19">
        <f t="shared" si="10"/>
        <v>0</v>
      </c>
      <c r="F11" s="19">
        <f t="shared" si="10"/>
        <v>0</v>
      </c>
      <c r="G11" s="19">
        <f t="shared" si="10"/>
        <v>0</v>
      </c>
      <c r="H11" s="19">
        <f t="shared" si="10"/>
        <v>0</v>
      </c>
      <c r="I11" s="19">
        <f t="shared" si="10"/>
        <v>0</v>
      </c>
      <c r="J11" s="19">
        <f t="shared" si="10"/>
        <v>0</v>
      </c>
      <c r="K11" s="19">
        <f t="shared" si="10"/>
        <v>0</v>
      </c>
      <c r="L11" s="19">
        <f t="shared" si="10"/>
        <v>0</v>
      </c>
      <c r="M11" s="19">
        <f t="shared" si="10"/>
        <v>0</v>
      </c>
      <c r="N11" s="19">
        <f t="shared" si="10"/>
        <v>0</v>
      </c>
      <c r="O11" s="19">
        <f t="shared" si="10"/>
        <v>0</v>
      </c>
      <c r="P11" s="19">
        <f t="shared" si="10"/>
        <v>0</v>
      </c>
      <c r="Q11" s="19">
        <f t="shared" si="10"/>
        <v>0</v>
      </c>
      <c r="R11" s="19">
        <f t="shared" si="10"/>
        <v>0</v>
      </c>
      <c r="S11" s="19">
        <f t="shared" si="10"/>
        <v>0</v>
      </c>
      <c r="T11" s="19">
        <f t="shared" si="10"/>
        <v>0</v>
      </c>
      <c r="U11" s="19">
        <f t="shared" si="10"/>
        <v>0</v>
      </c>
      <c r="V11" s="19">
        <f t="shared" si="10"/>
        <v>0</v>
      </c>
      <c r="W11" s="19">
        <f t="shared" si="10"/>
        <v>0</v>
      </c>
      <c r="X11" s="19">
        <f t="shared" si="10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11">SUM(C18:C21)</f>
        <v>0</v>
      </c>
      <c r="D17" s="27">
        <f t="shared" ref="D17:X17" si="12">SUM(D18:D21)</f>
        <v>0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3">SUM(C23:C24)</f>
        <v>0</v>
      </c>
      <c r="D22" s="27">
        <f t="shared" ref="D22:X22" si="14">SUM(D23:D24)</f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5">SUM(C27,C33)</f>
        <v>3.7264378329833985</v>
      </c>
      <c r="D26" s="27">
        <f t="shared" ref="D26:X26" si="16">SUM(D27,D33)</f>
        <v>3.7494828846841961</v>
      </c>
      <c r="E26" s="27">
        <f t="shared" si="16"/>
        <v>3.7565694998992063</v>
      </c>
      <c r="F26" s="27">
        <f t="shared" si="16"/>
        <v>3.7269750635489243</v>
      </c>
      <c r="G26" s="27">
        <f t="shared" si="16"/>
        <v>3.7433898767168858</v>
      </c>
      <c r="H26" s="27">
        <f t="shared" si="16"/>
        <v>3.7567074673530989</v>
      </c>
      <c r="I26" s="27">
        <f t="shared" si="16"/>
        <v>27.217635147822225</v>
      </c>
      <c r="J26" s="27">
        <f t="shared" si="16"/>
        <v>27.404027714766048</v>
      </c>
      <c r="K26" s="27">
        <f t="shared" si="16"/>
        <v>27.68790736215259</v>
      </c>
      <c r="L26" s="27">
        <f t="shared" si="16"/>
        <v>27.857240184615378</v>
      </c>
      <c r="M26" s="27">
        <f t="shared" si="16"/>
        <v>28.623585336856305</v>
      </c>
      <c r="N26" s="27">
        <f t="shared" si="16"/>
        <v>27.457864203196703</v>
      </c>
      <c r="O26" s="27">
        <f t="shared" si="16"/>
        <v>26.163628314418247</v>
      </c>
      <c r="P26" s="27">
        <f t="shared" si="16"/>
        <v>24.597459295859462</v>
      </c>
      <c r="Q26" s="27">
        <f t="shared" si="16"/>
        <v>21.420597060852188</v>
      </c>
      <c r="R26" s="27">
        <f t="shared" si="16"/>
        <v>20.8715220172082</v>
      </c>
      <c r="S26" s="27">
        <f t="shared" si="16"/>
        <v>21.142382424847966</v>
      </c>
      <c r="T26" s="27">
        <f t="shared" si="16"/>
        <v>21.175024139532702</v>
      </c>
      <c r="U26" s="27">
        <f t="shared" si="16"/>
        <v>20.403074471738407</v>
      </c>
      <c r="V26" s="27">
        <f t="shared" si="16"/>
        <v>19.973450514467295</v>
      </c>
      <c r="W26" s="27">
        <f t="shared" si="16"/>
        <v>16.00688511193696</v>
      </c>
      <c r="X26" s="27">
        <f t="shared" si="16"/>
        <v>15.075600054611446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17">SUM(C28:C32)</f>
        <v>0</v>
      </c>
      <c r="D27" s="19">
        <f t="shared" ref="D27:X27" si="18">SUM(D28:D32)</f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19">SUM(C34:C50)</f>
        <v>3.7264378329833985</v>
      </c>
      <c r="D33" s="19">
        <f t="shared" ref="D33:X33" si="20">SUM(D34:D50)</f>
        <v>3.7494828846841961</v>
      </c>
      <c r="E33" s="19">
        <f t="shared" si="20"/>
        <v>3.7565694998992063</v>
      </c>
      <c r="F33" s="19">
        <f t="shared" si="20"/>
        <v>3.7269750635489243</v>
      </c>
      <c r="G33" s="19">
        <f t="shared" si="20"/>
        <v>3.7433898767168858</v>
      </c>
      <c r="H33" s="19">
        <f t="shared" si="20"/>
        <v>3.7567074673530989</v>
      </c>
      <c r="I33" s="19">
        <f t="shared" si="20"/>
        <v>27.217635147822225</v>
      </c>
      <c r="J33" s="19">
        <f t="shared" si="20"/>
        <v>27.404027714766048</v>
      </c>
      <c r="K33" s="19">
        <f t="shared" si="20"/>
        <v>27.68790736215259</v>
      </c>
      <c r="L33" s="19">
        <f t="shared" si="20"/>
        <v>27.857240184615378</v>
      </c>
      <c r="M33" s="19">
        <f t="shared" si="20"/>
        <v>28.623585336856305</v>
      </c>
      <c r="N33" s="19">
        <f t="shared" si="20"/>
        <v>27.457864203196703</v>
      </c>
      <c r="O33" s="19">
        <f t="shared" si="20"/>
        <v>26.163628314418247</v>
      </c>
      <c r="P33" s="19">
        <f t="shared" si="20"/>
        <v>24.597459295859462</v>
      </c>
      <c r="Q33" s="19">
        <f t="shared" si="20"/>
        <v>21.420597060852188</v>
      </c>
      <c r="R33" s="19">
        <f t="shared" si="20"/>
        <v>20.8715220172082</v>
      </c>
      <c r="S33" s="19">
        <f t="shared" si="20"/>
        <v>21.142382424847966</v>
      </c>
      <c r="T33" s="19">
        <f t="shared" si="20"/>
        <v>21.175024139532702</v>
      </c>
      <c r="U33" s="19">
        <f t="shared" si="20"/>
        <v>20.403074471738407</v>
      </c>
      <c r="V33" s="19">
        <f t="shared" si="20"/>
        <v>19.973450514467295</v>
      </c>
      <c r="W33" s="19">
        <f t="shared" si="20"/>
        <v>16.00688511193696</v>
      </c>
      <c r="X33" s="19">
        <f t="shared" si="20"/>
        <v>15.075600054611446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23.510917581273578</v>
      </c>
      <c r="J36" s="8">
        <v>23.759516152904869</v>
      </c>
      <c r="K36" s="8">
        <v>24.101919582691472</v>
      </c>
      <c r="L36" s="8">
        <v>24.284241779939759</v>
      </c>
      <c r="M36" s="8">
        <v>25.068965950048717</v>
      </c>
      <c r="N36" s="8">
        <v>23.89868701367465</v>
      </c>
      <c r="O36" s="8">
        <v>22.575692612519592</v>
      </c>
      <c r="P36" s="8">
        <v>21.099403450432785</v>
      </c>
      <c r="Q36" s="8">
        <v>17.919229203108333</v>
      </c>
      <c r="R36" s="8">
        <v>17.37419269327993</v>
      </c>
      <c r="S36" s="8">
        <v>17.617195390682539</v>
      </c>
      <c r="T36" s="8">
        <v>17.861999252733835</v>
      </c>
      <c r="U36" s="8">
        <v>16.913131841590555</v>
      </c>
      <c r="V36" s="8">
        <v>16.490346436816093</v>
      </c>
      <c r="W36" s="8">
        <v>12.865036748761311</v>
      </c>
      <c r="X36" s="8">
        <v>11.660009040689351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0.13195870201167215</v>
      </c>
      <c r="M40" s="8">
        <v>0.11425949723175217</v>
      </c>
      <c r="N40" s="8">
        <v>0.23663668259270093</v>
      </c>
      <c r="O40" s="8">
        <v>0.13792152610798758</v>
      </c>
      <c r="P40" s="8">
        <v>0.25055188908090964</v>
      </c>
      <c r="Q40" s="8">
        <v>0.25948809618000385</v>
      </c>
      <c r="R40" s="8">
        <v>0.1516583250039942</v>
      </c>
      <c r="S40" s="8">
        <v>0.16008850513249764</v>
      </c>
      <c r="T40" s="8">
        <v>0.41076135209490061</v>
      </c>
      <c r="U40" s="8">
        <v>0.4602617574742433</v>
      </c>
      <c r="V40" s="8">
        <v>0.29366512515531995</v>
      </c>
      <c r="W40" s="8">
        <v>0.36659441746033833</v>
      </c>
      <c r="X40" s="8">
        <v>0.34536378853137345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4.40218777771661E-3</v>
      </c>
      <c r="U41" s="8">
        <v>0.23450000637263299</v>
      </c>
      <c r="V41" s="8">
        <v>0.25444074769270253</v>
      </c>
      <c r="W41" s="8">
        <v>0.29166005784487581</v>
      </c>
      <c r="X41" s="8">
        <v>0.247837507721759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3.7264378329833985</v>
      </c>
      <c r="D43" s="8">
        <v>3.7494828846841961</v>
      </c>
      <c r="E43" s="8">
        <v>3.7565694998992063</v>
      </c>
      <c r="F43" s="8">
        <v>3.7269750635489243</v>
      </c>
      <c r="G43" s="8">
        <v>3.7433898767168858</v>
      </c>
      <c r="H43" s="8">
        <v>3.5879989510343782</v>
      </c>
      <c r="I43" s="8">
        <v>3.41526163240481</v>
      </c>
      <c r="J43" s="8">
        <v>3.3688146390624456</v>
      </c>
      <c r="K43" s="8">
        <v>3.3833814233226542</v>
      </c>
      <c r="L43" s="8">
        <v>3.178352000476341</v>
      </c>
      <c r="M43" s="8">
        <v>3.2137189656676068</v>
      </c>
      <c r="N43" s="8">
        <v>3.0872975432670837</v>
      </c>
      <c r="O43" s="8">
        <v>2.9008501276154184</v>
      </c>
      <c r="P43" s="8">
        <v>2.750804702744015</v>
      </c>
      <c r="Q43" s="8">
        <v>2.8553334306741252</v>
      </c>
      <c r="R43" s="8">
        <v>2.8917697498730215</v>
      </c>
      <c r="S43" s="8">
        <v>2.7298665409289655</v>
      </c>
      <c r="T43" s="8">
        <v>2.3367220840089606</v>
      </c>
      <c r="U43" s="8">
        <v>2.3404104280152667</v>
      </c>
      <c r="V43" s="8">
        <v>2.5270689864337568</v>
      </c>
      <c r="W43" s="8">
        <v>2.1756852864915297</v>
      </c>
      <c r="X43" s="8">
        <v>2.2940019588489444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0.16870851631872094</v>
      </c>
      <c r="I44" s="8">
        <v>0.29145593414383525</v>
      </c>
      <c r="J44" s="8">
        <v>0.27569692279873453</v>
      </c>
      <c r="K44" s="8">
        <v>0.20260635613846564</v>
      </c>
      <c r="L44" s="8">
        <v>0.26268770218760701</v>
      </c>
      <c r="M44" s="8">
        <v>0.22664092390822807</v>
      </c>
      <c r="N44" s="8">
        <v>0.23524296366227074</v>
      </c>
      <c r="O44" s="8">
        <v>0.54916404817525011</v>
      </c>
      <c r="P44" s="8">
        <v>0.49669925360174966</v>
      </c>
      <c r="Q44" s="8">
        <v>0.38654633088972667</v>
      </c>
      <c r="R44" s="8">
        <v>0.45390124905125501</v>
      </c>
      <c r="S44" s="8">
        <v>0.63523198810396153</v>
      </c>
      <c r="T44" s="8">
        <v>0.56113926291728566</v>
      </c>
      <c r="U44" s="8">
        <v>0.45477043828570735</v>
      </c>
      <c r="V44" s="8">
        <v>0.40792921836942214</v>
      </c>
      <c r="W44" s="8">
        <v>0.30790860137890624</v>
      </c>
      <c r="X44" s="8">
        <v>0.52838775882001676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21">SUM(C53:C54)</f>
        <v>0</v>
      </c>
      <c r="D52" s="27">
        <f t="shared" ref="D52:X52" si="22">SUM(D53:D54)</f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0</v>
      </c>
      <c r="N52" s="27">
        <f t="shared" si="22"/>
        <v>0</v>
      </c>
      <c r="O52" s="27">
        <f t="shared" si="22"/>
        <v>0</v>
      </c>
      <c r="P52" s="27">
        <f t="shared" si="22"/>
        <v>0</v>
      </c>
      <c r="Q52" s="27">
        <f t="shared" si="22"/>
        <v>0</v>
      </c>
      <c r="R52" s="27">
        <f t="shared" si="22"/>
        <v>0</v>
      </c>
      <c r="S52" s="27">
        <f t="shared" si="22"/>
        <v>0</v>
      </c>
      <c r="T52" s="27">
        <f t="shared" si="22"/>
        <v>0</v>
      </c>
      <c r="U52" s="27">
        <f t="shared" si="22"/>
        <v>0</v>
      </c>
      <c r="V52" s="27">
        <f t="shared" si="22"/>
        <v>0</v>
      </c>
      <c r="W52" s="27">
        <f t="shared" si="22"/>
        <v>0</v>
      </c>
      <c r="X52" s="27">
        <f t="shared" si="2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3">SUM(C62:C72)</f>
        <v>0</v>
      </c>
      <c r="D61" s="49">
        <f t="shared" si="23"/>
        <v>0</v>
      </c>
      <c r="E61" s="49">
        <f t="shared" si="23"/>
        <v>0</v>
      </c>
      <c r="F61" s="49">
        <f t="shared" si="23"/>
        <v>0</v>
      </c>
      <c r="G61" s="49">
        <f t="shared" si="23"/>
        <v>0</v>
      </c>
      <c r="H61" s="49">
        <f t="shared" si="23"/>
        <v>0</v>
      </c>
      <c r="I61" s="49">
        <f t="shared" si="23"/>
        <v>0</v>
      </c>
      <c r="J61" s="49">
        <f t="shared" si="23"/>
        <v>0</v>
      </c>
      <c r="K61" s="49">
        <f t="shared" si="23"/>
        <v>0</v>
      </c>
      <c r="L61" s="49">
        <f t="shared" si="23"/>
        <v>0</v>
      </c>
      <c r="M61" s="49">
        <f t="shared" si="23"/>
        <v>0</v>
      </c>
      <c r="N61" s="49">
        <f t="shared" si="23"/>
        <v>0</v>
      </c>
      <c r="O61" s="49">
        <f t="shared" si="23"/>
        <v>0</v>
      </c>
      <c r="P61" s="49">
        <f t="shared" si="23"/>
        <v>0</v>
      </c>
      <c r="Q61" s="49">
        <f t="shared" si="23"/>
        <v>0</v>
      </c>
      <c r="R61" s="49">
        <f t="shared" si="23"/>
        <v>0</v>
      </c>
      <c r="S61" s="49">
        <f t="shared" si="23"/>
        <v>7.540949699686262E-3</v>
      </c>
      <c r="T61" s="49">
        <f t="shared" si="23"/>
        <v>0.16125168229715725</v>
      </c>
      <c r="U61" s="49">
        <f t="shared" si="23"/>
        <v>0</v>
      </c>
      <c r="V61" s="49">
        <f t="shared" si="23"/>
        <v>0</v>
      </c>
      <c r="W61" s="49">
        <f t="shared" si="23"/>
        <v>3.3598674406408291E-2</v>
      </c>
      <c r="X61" s="49">
        <f t="shared" si="23"/>
        <v>3.7153511869358551E-2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7.540949699686262E-3</v>
      </c>
      <c r="T68" s="52">
        <v>0.16125168229715725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3.3598674406408291E-2</v>
      </c>
      <c r="X69" s="52">
        <v>3.7153511869358551E-2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9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304</v>
      </c>
      <c r="B1" s="4" t="s">
        <v>296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15.28937337872644</v>
      </c>
      <c r="J2" s="21">
        <f t="shared" si="0"/>
        <v>15.040774807095147</v>
      </c>
      <c r="K2" s="21">
        <f t="shared" si="0"/>
        <v>17.682799457308523</v>
      </c>
      <c r="L2" s="21">
        <f t="shared" si="0"/>
        <v>14.516049180060254</v>
      </c>
      <c r="M2" s="21">
        <f t="shared" si="0"/>
        <v>13.731325009951314</v>
      </c>
      <c r="N2" s="21">
        <f t="shared" si="0"/>
        <v>17.88603202632536</v>
      </c>
      <c r="O2" s="21">
        <f t="shared" si="0"/>
        <v>19.209026427480413</v>
      </c>
      <c r="P2" s="21">
        <f t="shared" si="0"/>
        <v>17.700887509567199</v>
      </c>
      <c r="Q2" s="21">
        <f t="shared" si="0"/>
        <v>14.911751276891666</v>
      </c>
      <c r="R2" s="21">
        <f t="shared" si="0"/>
        <v>18.441443026720052</v>
      </c>
      <c r="S2" s="21">
        <f t="shared" si="0"/>
        <v>18.198440329317471</v>
      </c>
      <c r="T2" s="21">
        <f t="shared" si="0"/>
        <v>25.373363547266166</v>
      </c>
      <c r="U2" s="21">
        <f t="shared" si="0"/>
        <v>26.841518718409489</v>
      </c>
      <c r="V2" s="21">
        <f t="shared" si="0"/>
        <v>33.606838483183914</v>
      </c>
      <c r="W2" s="21">
        <f t="shared" si="0"/>
        <v>24.129559371238713</v>
      </c>
      <c r="X2" s="21">
        <f t="shared" si="0"/>
        <v>20.723239079310652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0</v>
      </c>
      <c r="D26" s="27">
        <f t="shared" si="11"/>
        <v>0</v>
      </c>
      <c r="E26" s="27">
        <f t="shared" si="11"/>
        <v>0</v>
      </c>
      <c r="F26" s="27">
        <f t="shared" si="11"/>
        <v>0</v>
      </c>
      <c r="G26" s="27">
        <f t="shared" si="11"/>
        <v>0</v>
      </c>
      <c r="H26" s="27">
        <f t="shared" si="11"/>
        <v>0</v>
      </c>
      <c r="I26" s="27">
        <f t="shared" si="11"/>
        <v>15.28937337872644</v>
      </c>
      <c r="J26" s="27">
        <f t="shared" si="11"/>
        <v>15.040774807095147</v>
      </c>
      <c r="K26" s="27">
        <f t="shared" si="11"/>
        <v>17.682799457308523</v>
      </c>
      <c r="L26" s="27">
        <f t="shared" si="11"/>
        <v>14.516049180060254</v>
      </c>
      <c r="M26" s="27">
        <f t="shared" si="11"/>
        <v>13.731325009951314</v>
      </c>
      <c r="N26" s="27">
        <f t="shared" si="11"/>
        <v>17.88603202632536</v>
      </c>
      <c r="O26" s="27">
        <f t="shared" si="11"/>
        <v>19.209026427480413</v>
      </c>
      <c r="P26" s="27">
        <f t="shared" si="11"/>
        <v>17.700887509567199</v>
      </c>
      <c r="Q26" s="27">
        <f t="shared" si="11"/>
        <v>14.911751276891666</v>
      </c>
      <c r="R26" s="27">
        <f t="shared" si="11"/>
        <v>18.441443026720052</v>
      </c>
      <c r="S26" s="27">
        <f t="shared" si="11"/>
        <v>18.198440329317471</v>
      </c>
      <c r="T26" s="27">
        <f t="shared" si="11"/>
        <v>25.373363547266166</v>
      </c>
      <c r="U26" s="27">
        <f t="shared" si="11"/>
        <v>26.841518718409489</v>
      </c>
      <c r="V26" s="27">
        <f t="shared" si="11"/>
        <v>33.606838483183914</v>
      </c>
      <c r="W26" s="27">
        <f t="shared" si="11"/>
        <v>24.129559371238713</v>
      </c>
      <c r="X26" s="27">
        <f t="shared" si="11"/>
        <v>20.723239079310652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0</v>
      </c>
      <c r="D33" s="19">
        <f t="shared" si="13"/>
        <v>0</v>
      </c>
      <c r="E33" s="19">
        <f t="shared" si="13"/>
        <v>0</v>
      </c>
      <c r="F33" s="19">
        <f t="shared" si="13"/>
        <v>0</v>
      </c>
      <c r="G33" s="19">
        <f t="shared" si="13"/>
        <v>0</v>
      </c>
      <c r="H33" s="19">
        <f t="shared" si="13"/>
        <v>0</v>
      </c>
      <c r="I33" s="19">
        <f t="shared" si="13"/>
        <v>15.28937337872644</v>
      </c>
      <c r="J33" s="19">
        <f t="shared" si="13"/>
        <v>15.040774807095147</v>
      </c>
      <c r="K33" s="19">
        <f t="shared" si="13"/>
        <v>17.682799457308523</v>
      </c>
      <c r="L33" s="19">
        <f t="shared" si="13"/>
        <v>14.516049180060254</v>
      </c>
      <c r="M33" s="19">
        <f t="shared" si="13"/>
        <v>13.731325009951314</v>
      </c>
      <c r="N33" s="19">
        <f t="shared" si="13"/>
        <v>17.88603202632536</v>
      </c>
      <c r="O33" s="19">
        <f t="shared" si="13"/>
        <v>19.209026427480413</v>
      </c>
      <c r="P33" s="19">
        <f t="shared" si="13"/>
        <v>17.700887509567199</v>
      </c>
      <c r="Q33" s="19">
        <f t="shared" si="13"/>
        <v>14.911751276891666</v>
      </c>
      <c r="R33" s="19">
        <f t="shared" si="13"/>
        <v>18.441443026720052</v>
      </c>
      <c r="S33" s="19">
        <f t="shared" si="13"/>
        <v>18.198440329317471</v>
      </c>
      <c r="T33" s="19">
        <f t="shared" si="13"/>
        <v>25.373363547266166</v>
      </c>
      <c r="U33" s="19">
        <f t="shared" si="13"/>
        <v>26.841518718409489</v>
      </c>
      <c r="V33" s="19">
        <f t="shared" si="13"/>
        <v>33.606838483183914</v>
      </c>
      <c r="W33" s="19">
        <f t="shared" si="13"/>
        <v>24.129559371238713</v>
      </c>
      <c r="X33" s="19">
        <f t="shared" si="13"/>
        <v>20.723239079310652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15.28937337872644</v>
      </c>
      <c r="J36" s="8">
        <v>15.040774807095147</v>
      </c>
      <c r="K36" s="8">
        <v>17.682799457308523</v>
      </c>
      <c r="L36" s="8">
        <v>14.516049180060254</v>
      </c>
      <c r="M36" s="8">
        <v>13.731325009951314</v>
      </c>
      <c r="N36" s="8">
        <v>17.88603202632536</v>
      </c>
      <c r="O36" s="8">
        <v>19.209026427480413</v>
      </c>
      <c r="P36" s="8">
        <v>17.700887509567199</v>
      </c>
      <c r="Q36" s="8">
        <v>14.911751276891666</v>
      </c>
      <c r="R36" s="8">
        <v>18.441443026720052</v>
      </c>
      <c r="S36" s="8">
        <v>18.198440329317471</v>
      </c>
      <c r="T36" s="8">
        <v>25.373363547266166</v>
      </c>
      <c r="U36" s="8">
        <v>26.841518718409489</v>
      </c>
      <c r="V36" s="8">
        <v>33.606838483183914</v>
      </c>
      <c r="W36" s="8">
        <v>24.129559371238713</v>
      </c>
      <c r="X36" s="8">
        <v>20.723239079310652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8.2599551999999985</v>
      </c>
      <c r="D61" s="49">
        <f t="shared" si="15"/>
        <v>8.2599552000000021</v>
      </c>
      <c r="E61" s="49">
        <f t="shared" si="15"/>
        <v>11.563977600000003</v>
      </c>
      <c r="F61" s="49">
        <f t="shared" si="15"/>
        <v>11.563977599999998</v>
      </c>
      <c r="G61" s="49">
        <f t="shared" si="15"/>
        <v>13.798310400000002</v>
      </c>
      <c r="H61" s="49">
        <f t="shared" si="15"/>
        <v>17.248089599999989</v>
      </c>
      <c r="I61" s="49">
        <f t="shared" si="15"/>
        <v>17.2480896</v>
      </c>
      <c r="J61" s="49">
        <f t="shared" si="15"/>
        <v>24.147244799999985</v>
      </c>
      <c r="K61" s="49">
        <f t="shared" si="15"/>
        <v>24.147244799999996</v>
      </c>
      <c r="L61" s="49">
        <f t="shared" si="15"/>
        <v>23.788961280000024</v>
      </c>
      <c r="M61" s="49">
        <f t="shared" si="15"/>
        <v>23.788961280000002</v>
      </c>
      <c r="N61" s="49">
        <f t="shared" si="15"/>
        <v>23.788961280000038</v>
      </c>
      <c r="O61" s="49">
        <f t="shared" si="15"/>
        <v>23.788961279999974</v>
      </c>
      <c r="P61" s="49">
        <f t="shared" si="15"/>
        <v>23.788961279999988</v>
      </c>
      <c r="Q61" s="49">
        <f t="shared" si="15"/>
        <v>23.788961280000002</v>
      </c>
      <c r="R61" s="49">
        <f t="shared" si="15"/>
        <v>23.12795519999997</v>
      </c>
      <c r="S61" s="49">
        <f t="shared" si="15"/>
        <v>23.127955199999974</v>
      </c>
      <c r="T61" s="49">
        <f t="shared" si="15"/>
        <v>23.362617599999986</v>
      </c>
      <c r="U61" s="49">
        <f t="shared" si="15"/>
        <v>23.693644799999987</v>
      </c>
      <c r="V61" s="49">
        <f t="shared" si="15"/>
        <v>28.879970577694401</v>
      </c>
      <c r="W61" s="49">
        <f t="shared" si="15"/>
        <v>28.464803265474195</v>
      </c>
      <c r="X61" s="49">
        <f t="shared" si="15"/>
        <v>19.222560000000001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1.4724299135626695</v>
      </c>
      <c r="K62" s="52">
        <v>5.1188981706947363</v>
      </c>
      <c r="L62" s="52">
        <v>8.7508803412543479</v>
      </c>
      <c r="M62" s="52">
        <v>5.6396578545401521</v>
      </c>
      <c r="N62" s="52">
        <v>6.7694502101433409</v>
      </c>
      <c r="O62" s="52">
        <v>7.8939845965215643</v>
      </c>
      <c r="P62" s="52">
        <v>7.6177432281561739</v>
      </c>
      <c r="Q62" s="52">
        <v>7.4052680561064577</v>
      </c>
      <c r="R62" s="52">
        <v>8.731242938041639</v>
      </c>
      <c r="S62" s="52">
        <v>7.2369744344976219</v>
      </c>
      <c r="T62" s="52">
        <v>8.9742567739549077</v>
      </c>
      <c r="U62" s="52">
        <v>8.9215041690750461</v>
      </c>
      <c r="V62" s="52">
        <v>12.931000000911451</v>
      </c>
      <c r="W62" s="52">
        <v>12.810262007436533</v>
      </c>
      <c r="X62" s="52">
        <v>8.1522249312056818</v>
      </c>
    </row>
    <row r="63" spans="1:24" ht="11.25" customHeight="1" x14ac:dyDescent="0.2">
      <c r="A63" s="50" t="s">
        <v>94</v>
      </c>
      <c r="B63" s="51" t="s">
        <v>95</v>
      </c>
      <c r="C63" s="52">
        <v>8.2599551999999985</v>
      </c>
      <c r="D63" s="52">
        <v>8.2599552000000021</v>
      </c>
      <c r="E63" s="52">
        <v>11.563977600000003</v>
      </c>
      <c r="F63" s="52">
        <v>11.563977599999998</v>
      </c>
      <c r="G63" s="52">
        <v>13.798310400000002</v>
      </c>
      <c r="H63" s="52">
        <v>17.248089599999989</v>
      </c>
      <c r="I63" s="52">
        <v>17.2480896</v>
      </c>
      <c r="J63" s="52">
        <v>22.674814886437314</v>
      </c>
      <c r="K63" s="52">
        <v>19.028346629305261</v>
      </c>
      <c r="L63" s="52">
        <v>15.038080938745674</v>
      </c>
      <c r="M63" s="52">
        <v>18.149303425459848</v>
      </c>
      <c r="N63" s="52">
        <v>17.019511069856698</v>
      </c>
      <c r="O63" s="52">
        <v>15.89497668347841</v>
      </c>
      <c r="P63" s="52">
        <v>16.171218051843812</v>
      </c>
      <c r="Q63" s="52">
        <v>16.383693223893545</v>
      </c>
      <c r="R63" s="52">
        <v>14.396712261958331</v>
      </c>
      <c r="S63" s="52">
        <v>15.890980765502354</v>
      </c>
      <c r="T63" s="52">
        <v>14.38836082604508</v>
      </c>
      <c r="U63" s="52">
        <v>14.772140630924939</v>
      </c>
      <c r="V63" s="52">
        <v>15.948970576782951</v>
      </c>
      <c r="W63" s="52">
        <v>15.654541258037662</v>
      </c>
      <c r="X63" s="52">
        <v>11.070335068794318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5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164</v>
      </c>
      <c r="B1" s="4" t="s">
        <v>166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555.5017787446518</v>
      </c>
      <c r="D2" s="21">
        <f t="shared" ref="D2:X2" si="0">SUM(D3,D17,D22,D25,D26,D51,D52)</f>
        <v>558.87074853268848</v>
      </c>
      <c r="E2" s="21">
        <f t="shared" si="0"/>
        <v>570.42415090054169</v>
      </c>
      <c r="F2" s="21">
        <f t="shared" si="0"/>
        <v>590.78512581764039</v>
      </c>
      <c r="G2" s="21">
        <f t="shared" si="0"/>
        <v>530.76618761027089</v>
      </c>
      <c r="H2" s="21">
        <f t="shared" si="0"/>
        <v>463.58824068000001</v>
      </c>
      <c r="I2" s="21">
        <f t="shared" si="0"/>
        <v>467.10714959999973</v>
      </c>
      <c r="J2" s="21">
        <f t="shared" si="0"/>
        <v>441.41510484000008</v>
      </c>
      <c r="K2" s="21">
        <f t="shared" si="0"/>
        <v>393.99381575999996</v>
      </c>
      <c r="L2" s="21">
        <f t="shared" si="0"/>
        <v>431.40048876000003</v>
      </c>
      <c r="M2" s="21">
        <f t="shared" si="0"/>
        <v>368.52437123999994</v>
      </c>
      <c r="N2" s="21">
        <f t="shared" si="0"/>
        <v>418.37559912000006</v>
      </c>
      <c r="O2" s="21">
        <f t="shared" si="0"/>
        <v>405.32149980000014</v>
      </c>
      <c r="P2" s="21">
        <f t="shared" si="0"/>
        <v>332.49707172000018</v>
      </c>
      <c r="Q2" s="21">
        <f t="shared" si="0"/>
        <v>301.66213392000003</v>
      </c>
      <c r="R2" s="21">
        <f t="shared" si="0"/>
        <v>352.40139684000007</v>
      </c>
      <c r="S2" s="21">
        <f t="shared" si="0"/>
        <v>355.28495003999984</v>
      </c>
      <c r="T2" s="21">
        <f t="shared" si="0"/>
        <v>348.41272787999981</v>
      </c>
      <c r="U2" s="21">
        <f t="shared" si="0"/>
        <v>283.97317176000007</v>
      </c>
      <c r="V2" s="21">
        <f t="shared" si="0"/>
        <v>327.36000419999982</v>
      </c>
      <c r="W2" s="21">
        <f t="shared" si="0"/>
        <v>323.16810983999977</v>
      </c>
      <c r="X2" s="21">
        <f t="shared" si="0"/>
        <v>293.12268587999995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f>FC_OTH_HH_SH_E!C5+FC_OTH_HH_SC_E!C5+FC_OTH_HH_WH_E!C5+FC_OTH_HH_CO_E!C5</f>
        <v>0</v>
      </c>
      <c r="D5" s="8">
        <f>FC_OTH_HH_SH_E!D5+FC_OTH_HH_SC_E!D5+FC_OTH_HH_WH_E!D5+FC_OTH_HH_CO_E!D5</f>
        <v>0</v>
      </c>
      <c r="E5" s="8">
        <f>FC_OTH_HH_SH_E!E5+FC_OTH_HH_SC_E!E5+FC_OTH_HH_WH_E!E5+FC_OTH_HH_CO_E!E5</f>
        <v>0</v>
      </c>
      <c r="F5" s="8">
        <f>FC_OTH_HH_SH_E!F5+FC_OTH_HH_SC_E!F5+FC_OTH_HH_WH_E!F5+FC_OTH_HH_CO_E!F5</f>
        <v>0</v>
      </c>
      <c r="G5" s="8">
        <f>FC_OTH_HH_SH_E!G5+FC_OTH_HH_SC_E!G5+FC_OTH_HH_WH_E!G5+FC_OTH_HH_CO_E!G5</f>
        <v>0</v>
      </c>
      <c r="H5" s="8">
        <f>FC_OTH_HH_SH_E!H5+FC_OTH_HH_SC_E!H5+FC_OTH_HH_WH_E!H5+FC_OTH_HH_CO_E!H5</f>
        <v>0</v>
      </c>
      <c r="I5" s="8">
        <f>FC_OTH_HH_SH_E!I5+FC_OTH_HH_SC_E!I5+FC_OTH_HH_WH_E!I5+FC_OTH_HH_CO_E!I5</f>
        <v>0</v>
      </c>
      <c r="J5" s="8">
        <f>FC_OTH_HH_SH_E!J5+FC_OTH_HH_SC_E!J5+FC_OTH_HH_WH_E!J5+FC_OTH_HH_CO_E!J5</f>
        <v>0</v>
      </c>
      <c r="K5" s="8">
        <f>FC_OTH_HH_SH_E!K5+FC_OTH_HH_SC_E!K5+FC_OTH_HH_WH_E!K5+FC_OTH_HH_CO_E!K5</f>
        <v>0</v>
      </c>
      <c r="L5" s="8">
        <f>FC_OTH_HH_SH_E!L5+FC_OTH_HH_SC_E!L5+FC_OTH_HH_WH_E!L5+FC_OTH_HH_CO_E!L5</f>
        <v>0</v>
      </c>
      <c r="M5" s="8">
        <f>FC_OTH_HH_SH_E!M5+FC_OTH_HH_SC_E!M5+FC_OTH_HH_WH_E!M5+FC_OTH_HH_CO_E!M5</f>
        <v>0</v>
      </c>
      <c r="N5" s="8">
        <f>FC_OTH_HH_SH_E!N5+FC_OTH_HH_SC_E!N5+FC_OTH_HH_WH_E!N5+FC_OTH_HH_CO_E!N5</f>
        <v>0</v>
      </c>
      <c r="O5" s="8">
        <f>FC_OTH_HH_SH_E!O5+FC_OTH_HH_SC_E!O5+FC_OTH_HH_WH_E!O5+FC_OTH_HH_CO_E!O5</f>
        <v>0</v>
      </c>
      <c r="P5" s="8">
        <f>FC_OTH_HH_SH_E!P5+FC_OTH_HH_SC_E!P5+FC_OTH_HH_WH_E!P5+FC_OTH_HH_CO_E!P5</f>
        <v>0</v>
      </c>
      <c r="Q5" s="8">
        <f>FC_OTH_HH_SH_E!Q5+FC_OTH_HH_SC_E!Q5+FC_OTH_HH_WH_E!Q5+FC_OTH_HH_CO_E!Q5</f>
        <v>0</v>
      </c>
      <c r="R5" s="8">
        <f>FC_OTH_HH_SH_E!R5+FC_OTH_HH_SC_E!R5+FC_OTH_HH_WH_E!R5+FC_OTH_HH_CO_E!R5</f>
        <v>0</v>
      </c>
      <c r="S5" s="8">
        <f>FC_OTH_HH_SH_E!S5+FC_OTH_HH_SC_E!S5+FC_OTH_HH_WH_E!S5+FC_OTH_HH_CO_E!S5</f>
        <v>0</v>
      </c>
      <c r="T5" s="8">
        <f>FC_OTH_HH_SH_E!T5+FC_OTH_HH_SC_E!T5+FC_OTH_HH_WH_E!T5+FC_OTH_HH_CO_E!T5</f>
        <v>0</v>
      </c>
      <c r="U5" s="8">
        <f>FC_OTH_HH_SH_E!U5+FC_OTH_HH_SC_E!U5+FC_OTH_HH_WH_E!U5+FC_OTH_HH_CO_E!U5</f>
        <v>0</v>
      </c>
      <c r="V5" s="8">
        <f>FC_OTH_HH_SH_E!V5+FC_OTH_HH_SC_E!V5+FC_OTH_HH_WH_E!V5+FC_OTH_HH_CO_E!V5</f>
        <v>0</v>
      </c>
      <c r="W5" s="8">
        <f>FC_OTH_HH_SH_E!W5+FC_OTH_HH_SC_E!W5+FC_OTH_HH_WH_E!W5+FC_OTH_HH_CO_E!W5</f>
        <v>0</v>
      </c>
      <c r="X5" s="8">
        <f>FC_OTH_HH_SH_E!X5+FC_OTH_HH_SC_E!X5+FC_OTH_HH_WH_E!X5+FC_OTH_HH_CO_E!X5</f>
        <v>0</v>
      </c>
    </row>
    <row r="6" spans="1:24" ht="11.25" customHeight="1" x14ac:dyDescent="0.2">
      <c r="A6" s="28" t="s">
        <v>6</v>
      </c>
      <c r="B6" s="7" t="s">
        <v>7</v>
      </c>
      <c r="C6" s="8">
        <f>FC_OTH_HH_SH_E!C6+FC_OTH_HH_SC_E!C6+FC_OTH_HH_WH_E!C6+FC_OTH_HH_CO_E!C6</f>
        <v>0</v>
      </c>
      <c r="D6" s="8">
        <f>FC_OTH_HH_SH_E!D6+FC_OTH_HH_SC_E!D6+FC_OTH_HH_WH_E!D6+FC_OTH_HH_CO_E!D6</f>
        <v>0</v>
      </c>
      <c r="E6" s="8">
        <f>FC_OTH_HH_SH_E!E6+FC_OTH_HH_SC_E!E6+FC_OTH_HH_WH_E!E6+FC_OTH_HH_CO_E!E6</f>
        <v>0</v>
      </c>
      <c r="F6" s="8">
        <f>FC_OTH_HH_SH_E!F6+FC_OTH_HH_SC_E!F6+FC_OTH_HH_WH_E!F6+FC_OTH_HH_CO_E!F6</f>
        <v>0</v>
      </c>
      <c r="G6" s="8">
        <f>FC_OTH_HH_SH_E!G6+FC_OTH_HH_SC_E!G6+FC_OTH_HH_WH_E!G6+FC_OTH_HH_CO_E!G6</f>
        <v>0</v>
      </c>
      <c r="H6" s="8">
        <f>FC_OTH_HH_SH_E!H6+FC_OTH_HH_SC_E!H6+FC_OTH_HH_WH_E!H6+FC_OTH_HH_CO_E!H6</f>
        <v>0</v>
      </c>
      <c r="I6" s="8">
        <f>FC_OTH_HH_SH_E!I6+FC_OTH_HH_SC_E!I6+FC_OTH_HH_WH_E!I6+FC_OTH_HH_CO_E!I6</f>
        <v>0</v>
      </c>
      <c r="J6" s="8">
        <f>FC_OTH_HH_SH_E!J6+FC_OTH_HH_SC_E!J6+FC_OTH_HH_WH_E!J6+FC_OTH_HH_CO_E!J6</f>
        <v>0</v>
      </c>
      <c r="K6" s="8">
        <f>FC_OTH_HH_SH_E!K6+FC_OTH_HH_SC_E!K6+FC_OTH_HH_WH_E!K6+FC_OTH_HH_CO_E!K6</f>
        <v>0</v>
      </c>
      <c r="L6" s="8">
        <f>FC_OTH_HH_SH_E!L6+FC_OTH_HH_SC_E!L6+FC_OTH_HH_WH_E!L6+FC_OTH_HH_CO_E!L6</f>
        <v>0</v>
      </c>
      <c r="M6" s="8">
        <f>FC_OTH_HH_SH_E!M6+FC_OTH_HH_SC_E!M6+FC_OTH_HH_WH_E!M6+FC_OTH_HH_CO_E!M6</f>
        <v>0</v>
      </c>
      <c r="N6" s="8">
        <f>FC_OTH_HH_SH_E!N6+FC_OTH_HH_SC_E!N6+FC_OTH_HH_WH_E!N6+FC_OTH_HH_CO_E!N6</f>
        <v>0</v>
      </c>
      <c r="O6" s="8">
        <f>FC_OTH_HH_SH_E!O6+FC_OTH_HH_SC_E!O6+FC_OTH_HH_WH_E!O6+FC_OTH_HH_CO_E!O6</f>
        <v>0</v>
      </c>
      <c r="P6" s="8">
        <f>FC_OTH_HH_SH_E!P6+FC_OTH_HH_SC_E!P6+FC_OTH_HH_WH_E!P6+FC_OTH_HH_CO_E!P6</f>
        <v>0</v>
      </c>
      <c r="Q6" s="8">
        <f>FC_OTH_HH_SH_E!Q6+FC_OTH_HH_SC_E!Q6+FC_OTH_HH_WH_E!Q6+FC_OTH_HH_CO_E!Q6</f>
        <v>0</v>
      </c>
      <c r="R6" s="8">
        <f>FC_OTH_HH_SH_E!R6+FC_OTH_HH_SC_E!R6+FC_OTH_HH_WH_E!R6+FC_OTH_HH_CO_E!R6</f>
        <v>0</v>
      </c>
      <c r="S6" s="8">
        <f>FC_OTH_HH_SH_E!S6+FC_OTH_HH_SC_E!S6+FC_OTH_HH_WH_E!S6+FC_OTH_HH_CO_E!S6</f>
        <v>0</v>
      </c>
      <c r="T6" s="8">
        <f>FC_OTH_HH_SH_E!T6+FC_OTH_HH_SC_E!T6+FC_OTH_HH_WH_E!T6+FC_OTH_HH_CO_E!T6</f>
        <v>0</v>
      </c>
      <c r="U6" s="8">
        <f>FC_OTH_HH_SH_E!U6+FC_OTH_HH_SC_E!U6+FC_OTH_HH_WH_E!U6+FC_OTH_HH_CO_E!U6</f>
        <v>0</v>
      </c>
      <c r="V6" s="8">
        <f>FC_OTH_HH_SH_E!V6+FC_OTH_HH_SC_E!V6+FC_OTH_HH_WH_E!V6+FC_OTH_HH_CO_E!V6</f>
        <v>0</v>
      </c>
      <c r="W6" s="8">
        <f>FC_OTH_HH_SH_E!W6+FC_OTH_HH_SC_E!W6+FC_OTH_HH_WH_E!W6+FC_OTH_HH_CO_E!W6</f>
        <v>0</v>
      </c>
      <c r="X6" s="8">
        <f>FC_OTH_HH_SH_E!X6+FC_OTH_HH_SC_E!X6+FC_OTH_HH_WH_E!X6+FC_OTH_HH_CO_E!X6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FC_OTH_HH_SH_E!C7+FC_OTH_HH_SC_E!C7+FC_OTH_HH_WH_E!C7+FC_OTH_HH_CO_E!C7</f>
        <v>0</v>
      </c>
      <c r="D7" s="8">
        <f>FC_OTH_HH_SH_E!D7+FC_OTH_HH_SC_E!D7+FC_OTH_HH_WH_E!D7+FC_OTH_HH_CO_E!D7</f>
        <v>0</v>
      </c>
      <c r="E7" s="8">
        <f>FC_OTH_HH_SH_E!E7+FC_OTH_HH_SC_E!E7+FC_OTH_HH_WH_E!E7+FC_OTH_HH_CO_E!E7</f>
        <v>0</v>
      </c>
      <c r="F7" s="8">
        <f>FC_OTH_HH_SH_E!F7+FC_OTH_HH_SC_E!F7+FC_OTH_HH_WH_E!F7+FC_OTH_HH_CO_E!F7</f>
        <v>0</v>
      </c>
      <c r="G7" s="8">
        <f>FC_OTH_HH_SH_E!G7+FC_OTH_HH_SC_E!G7+FC_OTH_HH_WH_E!G7+FC_OTH_HH_CO_E!G7</f>
        <v>0</v>
      </c>
      <c r="H7" s="8">
        <f>FC_OTH_HH_SH_E!H7+FC_OTH_HH_SC_E!H7+FC_OTH_HH_WH_E!H7+FC_OTH_HH_CO_E!H7</f>
        <v>0</v>
      </c>
      <c r="I7" s="8">
        <f>FC_OTH_HH_SH_E!I7+FC_OTH_HH_SC_E!I7+FC_OTH_HH_WH_E!I7+FC_OTH_HH_CO_E!I7</f>
        <v>0</v>
      </c>
      <c r="J7" s="8">
        <f>FC_OTH_HH_SH_E!J7+FC_OTH_HH_SC_E!J7+FC_OTH_HH_WH_E!J7+FC_OTH_HH_CO_E!J7</f>
        <v>0</v>
      </c>
      <c r="K7" s="8">
        <f>FC_OTH_HH_SH_E!K7+FC_OTH_HH_SC_E!K7+FC_OTH_HH_WH_E!K7+FC_OTH_HH_CO_E!K7</f>
        <v>0</v>
      </c>
      <c r="L7" s="8">
        <f>FC_OTH_HH_SH_E!L7+FC_OTH_HH_SC_E!L7+FC_OTH_HH_WH_E!L7+FC_OTH_HH_CO_E!L7</f>
        <v>0</v>
      </c>
      <c r="M7" s="8">
        <f>FC_OTH_HH_SH_E!M7+FC_OTH_HH_SC_E!M7+FC_OTH_HH_WH_E!M7+FC_OTH_HH_CO_E!M7</f>
        <v>0</v>
      </c>
      <c r="N7" s="8">
        <f>FC_OTH_HH_SH_E!N7+FC_OTH_HH_SC_E!N7+FC_OTH_HH_WH_E!N7+FC_OTH_HH_CO_E!N7</f>
        <v>0</v>
      </c>
      <c r="O7" s="8">
        <f>FC_OTH_HH_SH_E!O7+FC_OTH_HH_SC_E!O7+FC_OTH_HH_WH_E!O7+FC_OTH_HH_CO_E!O7</f>
        <v>0</v>
      </c>
      <c r="P7" s="8">
        <f>FC_OTH_HH_SH_E!P7+FC_OTH_HH_SC_E!P7+FC_OTH_HH_WH_E!P7+FC_OTH_HH_CO_E!P7</f>
        <v>0</v>
      </c>
      <c r="Q7" s="8">
        <f>FC_OTH_HH_SH_E!Q7+FC_OTH_HH_SC_E!Q7+FC_OTH_HH_WH_E!Q7+FC_OTH_HH_CO_E!Q7</f>
        <v>0</v>
      </c>
      <c r="R7" s="8">
        <f>FC_OTH_HH_SH_E!R7+FC_OTH_HH_SC_E!R7+FC_OTH_HH_WH_E!R7+FC_OTH_HH_CO_E!R7</f>
        <v>0</v>
      </c>
      <c r="S7" s="8">
        <f>FC_OTH_HH_SH_E!S7+FC_OTH_HH_SC_E!S7+FC_OTH_HH_WH_E!S7+FC_OTH_HH_CO_E!S7</f>
        <v>0</v>
      </c>
      <c r="T7" s="8">
        <f>FC_OTH_HH_SH_E!T7+FC_OTH_HH_SC_E!T7+FC_OTH_HH_WH_E!T7+FC_OTH_HH_CO_E!T7</f>
        <v>0</v>
      </c>
      <c r="U7" s="8">
        <f>FC_OTH_HH_SH_E!U7+FC_OTH_HH_SC_E!U7+FC_OTH_HH_WH_E!U7+FC_OTH_HH_CO_E!U7</f>
        <v>0</v>
      </c>
      <c r="V7" s="8">
        <f>FC_OTH_HH_SH_E!V7+FC_OTH_HH_SC_E!V7+FC_OTH_HH_WH_E!V7+FC_OTH_HH_CO_E!V7</f>
        <v>0</v>
      </c>
      <c r="W7" s="8">
        <f>FC_OTH_HH_SH_E!W7+FC_OTH_HH_SC_E!W7+FC_OTH_HH_WH_E!W7+FC_OTH_HH_CO_E!W7</f>
        <v>0</v>
      </c>
      <c r="X7" s="8">
        <f>FC_OTH_HH_SH_E!X7+FC_OTH_HH_SC_E!X7+FC_OTH_HH_WH_E!X7+FC_OTH_HH_CO_E!X7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f>FC_OTH_HH_SH_E!C9+FC_OTH_HH_SC_E!C9+FC_OTH_HH_WH_E!C9+FC_OTH_HH_CO_E!C9</f>
        <v>0</v>
      </c>
      <c r="D9" s="8">
        <f>FC_OTH_HH_SH_E!D9+FC_OTH_HH_SC_E!D9+FC_OTH_HH_WH_E!D9+FC_OTH_HH_CO_E!D9</f>
        <v>0</v>
      </c>
      <c r="E9" s="8">
        <f>FC_OTH_HH_SH_E!E9+FC_OTH_HH_SC_E!E9+FC_OTH_HH_WH_E!E9+FC_OTH_HH_CO_E!E9</f>
        <v>0</v>
      </c>
      <c r="F9" s="8">
        <f>FC_OTH_HH_SH_E!F9+FC_OTH_HH_SC_E!F9+FC_OTH_HH_WH_E!F9+FC_OTH_HH_CO_E!F9</f>
        <v>0</v>
      </c>
      <c r="G9" s="8">
        <f>FC_OTH_HH_SH_E!G9+FC_OTH_HH_SC_E!G9+FC_OTH_HH_WH_E!G9+FC_OTH_HH_CO_E!G9</f>
        <v>0</v>
      </c>
      <c r="H9" s="8">
        <f>FC_OTH_HH_SH_E!H9+FC_OTH_HH_SC_E!H9+FC_OTH_HH_WH_E!H9+FC_OTH_HH_CO_E!H9</f>
        <v>0</v>
      </c>
      <c r="I9" s="8">
        <f>FC_OTH_HH_SH_E!I9+FC_OTH_HH_SC_E!I9+FC_OTH_HH_WH_E!I9+FC_OTH_HH_CO_E!I9</f>
        <v>0</v>
      </c>
      <c r="J9" s="8">
        <f>FC_OTH_HH_SH_E!J9+FC_OTH_HH_SC_E!J9+FC_OTH_HH_WH_E!J9+FC_OTH_HH_CO_E!J9</f>
        <v>0</v>
      </c>
      <c r="K9" s="8">
        <f>FC_OTH_HH_SH_E!K9+FC_OTH_HH_SC_E!K9+FC_OTH_HH_WH_E!K9+FC_OTH_HH_CO_E!K9</f>
        <v>0</v>
      </c>
      <c r="L9" s="8">
        <f>FC_OTH_HH_SH_E!L9+FC_OTH_HH_SC_E!L9+FC_OTH_HH_WH_E!L9+FC_OTH_HH_CO_E!L9</f>
        <v>0</v>
      </c>
      <c r="M9" s="8">
        <f>FC_OTH_HH_SH_E!M9+FC_OTH_HH_SC_E!M9+FC_OTH_HH_WH_E!M9+FC_OTH_HH_CO_E!M9</f>
        <v>0</v>
      </c>
      <c r="N9" s="8">
        <f>FC_OTH_HH_SH_E!N9+FC_OTH_HH_SC_E!N9+FC_OTH_HH_WH_E!N9+FC_OTH_HH_CO_E!N9</f>
        <v>0</v>
      </c>
      <c r="O9" s="8">
        <f>FC_OTH_HH_SH_E!O9+FC_OTH_HH_SC_E!O9+FC_OTH_HH_WH_E!O9+FC_OTH_HH_CO_E!O9</f>
        <v>0</v>
      </c>
      <c r="P9" s="8">
        <f>FC_OTH_HH_SH_E!P9+FC_OTH_HH_SC_E!P9+FC_OTH_HH_WH_E!P9+FC_OTH_HH_CO_E!P9</f>
        <v>0</v>
      </c>
      <c r="Q9" s="8">
        <f>FC_OTH_HH_SH_E!Q9+FC_OTH_HH_SC_E!Q9+FC_OTH_HH_WH_E!Q9+FC_OTH_HH_CO_E!Q9</f>
        <v>0</v>
      </c>
      <c r="R9" s="8">
        <f>FC_OTH_HH_SH_E!R9+FC_OTH_HH_SC_E!R9+FC_OTH_HH_WH_E!R9+FC_OTH_HH_CO_E!R9</f>
        <v>0</v>
      </c>
      <c r="S9" s="8">
        <f>FC_OTH_HH_SH_E!S9+FC_OTH_HH_SC_E!S9+FC_OTH_HH_WH_E!S9+FC_OTH_HH_CO_E!S9</f>
        <v>0</v>
      </c>
      <c r="T9" s="8">
        <f>FC_OTH_HH_SH_E!T9+FC_OTH_HH_SC_E!T9+FC_OTH_HH_WH_E!T9+FC_OTH_HH_CO_E!T9</f>
        <v>0</v>
      </c>
      <c r="U9" s="8">
        <f>FC_OTH_HH_SH_E!U9+FC_OTH_HH_SC_E!U9+FC_OTH_HH_WH_E!U9+FC_OTH_HH_CO_E!U9</f>
        <v>0</v>
      </c>
      <c r="V9" s="8">
        <f>FC_OTH_HH_SH_E!V9+FC_OTH_HH_SC_E!V9+FC_OTH_HH_WH_E!V9+FC_OTH_HH_CO_E!V9</f>
        <v>0</v>
      </c>
      <c r="W9" s="8">
        <f>FC_OTH_HH_SH_E!W9+FC_OTH_HH_SC_E!W9+FC_OTH_HH_WH_E!W9+FC_OTH_HH_CO_E!W9</f>
        <v>0</v>
      </c>
      <c r="X9" s="8">
        <f>FC_OTH_HH_SH_E!X9+FC_OTH_HH_SC_E!X9+FC_OTH_HH_WH_E!X9+FC_OTH_HH_CO_E!X9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FC_OTH_HH_SH_E!C10+FC_OTH_HH_SC_E!C10+FC_OTH_HH_WH_E!C10+FC_OTH_HH_CO_E!C10</f>
        <v>0</v>
      </c>
      <c r="D10" s="8">
        <f>FC_OTH_HH_SH_E!D10+FC_OTH_HH_SC_E!D10+FC_OTH_HH_WH_E!D10+FC_OTH_HH_CO_E!D10</f>
        <v>0</v>
      </c>
      <c r="E10" s="8">
        <f>FC_OTH_HH_SH_E!E10+FC_OTH_HH_SC_E!E10+FC_OTH_HH_WH_E!E10+FC_OTH_HH_CO_E!E10</f>
        <v>0</v>
      </c>
      <c r="F10" s="8">
        <f>FC_OTH_HH_SH_E!F10+FC_OTH_HH_SC_E!F10+FC_OTH_HH_WH_E!F10+FC_OTH_HH_CO_E!F10</f>
        <v>0</v>
      </c>
      <c r="G10" s="8">
        <f>FC_OTH_HH_SH_E!G10+FC_OTH_HH_SC_E!G10+FC_OTH_HH_WH_E!G10+FC_OTH_HH_CO_E!G10</f>
        <v>0</v>
      </c>
      <c r="H10" s="8">
        <f>FC_OTH_HH_SH_E!H10+FC_OTH_HH_SC_E!H10+FC_OTH_HH_WH_E!H10+FC_OTH_HH_CO_E!H10</f>
        <v>0</v>
      </c>
      <c r="I10" s="8">
        <f>FC_OTH_HH_SH_E!I10+FC_OTH_HH_SC_E!I10+FC_OTH_HH_WH_E!I10+FC_OTH_HH_CO_E!I10</f>
        <v>0</v>
      </c>
      <c r="J10" s="8">
        <f>FC_OTH_HH_SH_E!J10+FC_OTH_HH_SC_E!J10+FC_OTH_HH_WH_E!J10+FC_OTH_HH_CO_E!J10</f>
        <v>0</v>
      </c>
      <c r="K10" s="8">
        <f>FC_OTH_HH_SH_E!K10+FC_OTH_HH_SC_E!K10+FC_OTH_HH_WH_E!K10+FC_OTH_HH_CO_E!K10</f>
        <v>0</v>
      </c>
      <c r="L10" s="8">
        <f>FC_OTH_HH_SH_E!L10+FC_OTH_HH_SC_E!L10+FC_OTH_HH_WH_E!L10+FC_OTH_HH_CO_E!L10</f>
        <v>0</v>
      </c>
      <c r="M10" s="8">
        <f>FC_OTH_HH_SH_E!M10+FC_OTH_HH_SC_E!M10+FC_OTH_HH_WH_E!M10+FC_OTH_HH_CO_E!M10</f>
        <v>0</v>
      </c>
      <c r="N10" s="8">
        <f>FC_OTH_HH_SH_E!N10+FC_OTH_HH_SC_E!N10+FC_OTH_HH_WH_E!N10+FC_OTH_HH_CO_E!N10</f>
        <v>0</v>
      </c>
      <c r="O10" s="8">
        <f>FC_OTH_HH_SH_E!O10+FC_OTH_HH_SC_E!O10+FC_OTH_HH_WH_E!O10+FC_OTH_HH_CO_E!O10</f>
        <v>0</v>
      </c>
      <c r="P10" s="8">
        <f>FC_OTH_HH_SH_E!P10+FC_OTH_HH_SC_E!P10+FC_OTH_HH_WH_E!P10+FC_OTH_HH_CO_E!P10</f>
        <v>0</v>
      </c>
      <c r="Q10" s="8">
        <f>FC_OTH_HH_SH_E!Q10+FC_OTH_HH_SC_E!Q10+FC_OTH_HH_WH_E!Q10+FC_OTH_HH_CO_E!Q10</f>
        <v>0</v>
      </c>
      <c r="R10" s="8">
        <f>FC_OTH_HH_SH_E!R10+FC_OTH_HH_SC_E!R10+FC_OTH_HH_WH_E!R10+FC_OTH_HH_CO_E!R10</f>
        <v>0</v>
      </c>
      <c r="S10" s="8">
        <f>FC_OTH_HH_SH_E!S10+FC_OTH_HH_SC_E!S10+FC_OTH_HH_WH_E!S10+FC_OTH_HH_CO_E!S10</f>
        <v>0</v>
      </c>
      <c r="T10" s="8">
        <f>FC_OTH_HH_SH_E!T10+FC_OTH_HH_SC_E!T10+FC_OTH_HH_WH_E!T10+FC_OTH_HH_CO_E!T10</f>
        <v>0</v>
      </c>
      <c r="U10" s="8">
        <f>FC_OTH_HH_SH_E!U10+FC_OTH_HH_SC_E!U10+FC_OTH_HH_WH_E!U10+FC_OTH_HH_CO_E!U10</f>
        <v>0</v>
      </c>
      <c r="V10" s="8">
        <f>FC_OTH_HH_SH_E!V10+FC_OTH_HH_SC_E!V10+FC_OTH_HH_WH_E!V10+FC_OTH_HH_CO_E!V10</f>
        <v>0</v>
      </c>
      <c r="W10" s="8">
        <f>FC_OTH_HH_SH_E!W10+FC_OTH_HH_SC_E!W10+FC_OTH_HH_WH_E!W10+FC_OTH_HH_CO_E!W10</f>
        <v>0</v>
      </c>
      <c r="X10" s="8">
        <f>FC_OTH_HH_SH_E!X10+FC_OTH_HH_SC_E!X10+FC_OTH_HH_WH_E!X10+FC_OTH_HH_CO_E!X10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f>FC_OTH_HH_SH_E!C12+FC_OTH_HH_SC_E!C12+FC_OTH_HH_WH_E!C12+FC_OTH_HH_CO_E!C12</f>
        <v>0</v>
      </c>
      <c r="D12" s="8">
        <f>FC_OTH_HH_SH_E!D12+FC_OTH_HH_SC_E!D12+FC_OTH_HH_WH_E!D12+FC_OTH_HH_CO_E!D12</f>
        <v>0</v>
      </c>
      <c r="E12" s="8">
        <f>FC_OTH_HH_SH_E!E12+FC_OTH_HH_SC_E!E12+FC_OTH_HH_WH_E!E12+FC_OTH_HH_CO_E!E12</f>
        <v>0</v>
      </c>
      <c r="F12" s="8">
        <f>FC_OTH_HH_SH_E!F12+FC_OTH_HH_SC_E!F12+FC_OTH_HH_WH_E!F12+FC_OTH_HH_CO_E!F12</f>
        <v>0</v>
      </c>
      <c r="G12" s="8">
        <f>FC_OTH_HH_SH_E!G12+FC_OTH_HH_SC_E!G12+FC_OTH_HH_WH_E!G12+FC_OTH_HH_CO_E!G12</f>
        <v>0</v>
      </c>
      <c r="H12" s="8">
        <f>FC_OTH_HH_SH_E!H12+FC_OTH_HH_SC_E!H12+FC_OTH_HH_WH_E!H12+FC_OTH_HH_CO_E!H12</f>
        <v>0</v>
      </c>
      <c r="I12" s="8">
        <f>FC_OTH_HH_SH_E!I12+FC_OTH_HH_SC_E!I12+FC_OTH_HH_WH_E!I12+FC_OTH_HH_CO_E!I12</f>
        <v>0</v>
      </c>
      <c r="J12" s="8">
        <f>FC_OTH_HH_SH_E!J12+FC_OTH_HH_SC_E!J12+FC_OTH_HH_WH_E!J12+FC_OTH_HH_CO_E!J12</f>
        <v>0</v>
      </c>
      <c r="K12" s="8">
        <f>FC_OTH_HH_SH_E!K12+FC_OTH_HH_SC_E!K12+FC_OTH_HH_WH_E!K12+FC_OTH_HH_CO_E!K12</f>
        <v>0</v>
      </c>
      <c r="L12" s="8">
        <f>FC_OTH_HH_SH_E!L12+FC_OTH_HH_SC_E!L12+FC_OTH_HH_WH_E!L12+FC_OTH_HH_CO_E!L12</f>
        <v>0</v>
      </c>
      <c r="M12" s="8">
        <f>FC_OTH_HH_SH_E!M12+FC_OTH_HH_SC_E!M12+FC_OTH_HH_WH_E!M12+FC_OTH_HH_CO_E!M12</f>
        <v>0</v>
      </c>
      <c r="N12" s="8">
        <f>FC_OTH_HH_SH_E!N12+FC_OTH_HH_SC_E!N12+FC_OTH_HH_WH_E!N12+FC_OTH_HH_CO_E!N12</f>
        <v>0</v>
      </c>
      <c r="O12" s="8">
        <f>FC_OTH_HH_SH_E!O12+FC_OTH_HH_SC_E!O12+FC_OTH_HH_WH_E!O12+FC_OTH_HH_CO_E!O12</f>
        <v>0</v>
      </c>
      <c r="P12" s="8">
        <f>FC_OTH_HH_SH_E!P12+FC_OTH_HH_SC_E!P12+FC_OTH_HH_WH_E!P12+FC_OTH_HH_CO_E!P12</f>
        <v>0</v>
      </c>
      <c r="Q12" s="8">
        <f>FC_OTH_HH_SH_E!Q12+FC_OTH_HH_SC_E!Q12+FC_OTH_HH_WH_E!Q12+FC_OTH_HH_CO_E!Q12</f>
        <v>0</v>
      </c>
      <c r="R12" s="8">
        <f>FC_OTH_HH_SH_E!R12+FC_OTH_HH_SC_E!R12+FC_OTH_HH_WH_E!R12+FC_OTH_HH_CO_E!R12</f>
        <v>0</v>
      </c>
      <c r="S12" s="8">
        <f>FC_OTH_HH_SH_E!S12+FC_OTH_HH_SC_E!S12+FC_OTH_HH_WH_E!S12+FC_OTH_HH_CO_E!S12</f>
        <v>0</v>
      </c>
      <c r="T12" s="8">
        <f>FC_OTH_HH_SH_E!T12+FC_OTH_HH_SC_E!T12+FC_OTH_HH_WH_E!T12+FC_OTH_HH_CO_E!T12</f>
        <v>0</v>
      </c>
      <c r="U12" s="8">
        <f>FC_OTH_HH_SH_E!U12+FC_OTH_HH_SC_E!U12+FC_OTH_HH_WH_E!U12+FC_OTH_HH_CO_E!U12</f>
        <v>0</v>
      </c>
      <c r="V12" s="8">
        <f>FC_OTH_HH_SH_E!V12+FC_OTH_HH_SC_E!V12+FC_OTH_HH_WH_E!V12+FC_OTH_HH_CO_E!V12</f>
        <v>0</v>
      </c>
      <c r="W12" s="8">
        <f>FC_OTH_HH_SH_E!W12+FC_OTH_HH_SC_E!W12+FC_OTH_HH_WH_E!W12+FC_OTH_HH_CO_E!W12</f>
        <v>0</v>
      </c>
      <c r="X12" s="8">
        <f>FC_OTH_HH_SH_E!X12+FC_OTH_HH_SC_E!X12+FC_OTH_HH_WH_E!X12+FC_OTH_HH_CO_E!X12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FC_OTH_HH_SH_E!C13+FC_OTH_HH_SC_E!C13+FC_OTH_HH_WH_E!C13+FC_OTH_HH_CO_E!C13</f>
        <v>0</v>
      </c>
      <c r="D13" s="8">
        <f>FC_OTH_HH_SH_E!D13+FC_OTH_HH_SC_E!D13+FC_OTH_HH_WH_E!D13+FC_OTH_HH_CO_E!D13</f>
        <v>0</v>
      </c>
      <c r="E13" s="8">
        <f>FC_OTH_HH_SH_E!E13+FC_OTH_HH_SC_E!E13+FC_OTH_HH_WH_E!E13+FC_OTH_HH_CO_E!E13</f>
        <v>0</v>
      </c>
      <c r="F13" s="8">
        <f>FC_OTH_HH_SH_E!F13+FC_OTH_HH_SC_E!F13+FC_OTH_HH_WH_E!F13+FC_OTH_HH_CO_E!F13</f>
        <v>0</v>
      </c>
      <c r="G13" s="8">
        <f>FC_OTH_HH_SH_E!G13+FC_OTH_HH_SC_E!G13+FC_OTH_HH_WH_E!G13+FC_OTH_HH_CO_E!G13</f>
        <v>0</v>
      </c>
      <c r="H13" s="8">
        <f>FC_OTH_HH_SH_E!H13+FC_OTH_HH_SC_E!H13+FC_OTH_HH_WH_E!H13+FC_OTH_HH_CO_E!H13</f>
        <v>0</v>
      </c>
      <c r="I13" s="8">
        <f>FC_OTH_HH_SH_E!I13+FC_OTH_HH_SC_E!I13+FC_OTH_HH_WH_E!I13+FC_OTH_HH_CO_E!I13</f>
        <v>0</v>
      </c>
      <c r="J13" s="8">
        <f>FC_OTH_HH_SH_E!J13+FC_OTH_HH_SC_E!J13+FC_OTH_HH_WH_E!J13+FC_OTH_HH_CO_E!J13</f>
        <v>0</v>
      </c>
      <c r="K13" s="8">
        <f>FC_OTH_HH_SH_E!K13+FC_OTH_HH_SC_E!K13+FC_OTH_HH_WH_E!K13+FC_OTH_HH_CO_E!K13</f>
        <v>0</v>
      </c>
      <c r="L13" s="8">
        <f>FC_OTH_HH_SH_E!L13+FC_OTH_HH_SC_E!L13+FC_OTH_HH_WH_E!L13+FC_OTH_HH_CO_E!L13</f>
        <v>0</v>
      </c>
      <c r="M13" s="8">
        <f>FC_OTH_HH_SH_E!M13+FC_OTH_HH_SC_E!M13+FC_OTH_HH_WH_E!M13+FC_OTH_HH_CO_E!M13</f>
        <v>0</v>
      </c>
      <c r="N13" s="8">
        <f>FC_OTH_HH_SH_E!N13+FC_OTH_HH_SC_E!N13+FC_OTH_HH_WH_E!N13+FC_OTH_HH_CO_E!N13</f>
        <v>0</v>
      </c>
      <c r="O13" s="8">
        <f>FC_OTH_HH_SH_E!O13+FC_OTH_HH_SC_E!O13+FC_OTH_HH_WH_E!O13+FC_OTH_HH_CO_E!O13</f>
        <v>0</v>
      </c>
      <c r="P13" s="8">
        <f>FC_OTH_HH_SH_E!P13+FC_OTH_HH_SC_E!P13+FC_OTH_HH_WH_E!P13+FC_OTH_HH_CO_E!P13</f>
        <v>0</v>
      </c>
      <c r="Q13" s="8">
        <f>FC_OTH_HH_SH_E!Q13+FC_OTH_HH_SC_E!Q13+FC_OTH_HH_WH_E!Q13+FC_OTH_HH_CO_E!Q13</f>
        <v>0</v>
      </c>
      <c r="R13" s="8">
        <f>FC_OTH_HH_SH_E!R13+FC_OTH_HH_SC_E!R13+FC_OTH_HH_WH_E!R13+FC_OTH_HH_CO_E!R13</f>
        <v>0</v>
      </c>
      <c r="S13" s="8">
        <f>FC_OTH_HH_SH_E!S13+FC_OTH_HH_SC_E!S13+FC_OTH_HH_WH_E!S13+FC_OTH_HH_CO_E!S13</f>
        <v>0</v>
      </c>
      <c r="T13" s="8">
        <f>FC_OTH_HH_SH_E!T13+FC_OTH_HH_SC_E!T13+FC_OTH_HH_WH_E!T13+FC_OTH_HH_CO_E!T13</f>
        <v>0</v>
      </c>
      <c r="U13" s="8">
        <f>FC_OTH_HH_SH_E!U13+FC_OTH_HH_SC_E!U13+FC_OTH_HH_WH_E!U13+FC_OTH_HH_CO_E!U13</f>
        <v>0</v>
      </c>
      <c r="V13" s="8">
        <f>FC_OTH_HH_SH_E!V13+FC_OTH_HH_SC_E!V13+FC_OTH_HH_WH_E!V13+FC_OTH_HH_CO_E!V13</f>
        <v>0</v>
      </c>
      <c r="W13" s="8">
        <f>FC_OTH_HH_SH_E!W13+FC_OTH_HH_SC_E!W13+FC_OTH_HH_WH_E!W13+FC_OTH_HH_CO_E!W13</f>
        <v>0</v>
      </c>
      <c r="X13" s="8">
        <f>FC_OTH_HH_SH_E!X13+FC_OTH_HH_SC_E!X13+FC_OTH_HH_WH_E!X13+FC_OTH_HH_CO_E!X13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FC_OTH_HH_SH_E!C14+FC_OTH_HH_SC_E!C14+FC_OTH_HH_WH_E!C14+FC_OTH_HH_CO_E!C14</f>
        <v>0</v>
      </c>
      <c r="D14" s="8">
        <f>FC_OTH_HH_SH_E!D14+FC_OTH_HH_SC_E!D14+FC_OTH_HH_WH_E!D14+FC_OTH_HH_CO_E!D14</f>
        <v>0</v>
      </c>
      <c r="E14" s="8">
        <f>FC_OTH_HH_SH_E!E14+FC_OTH_HH_SC_E!E14+FC_OTH_HH_WH_E!E14+FC_OTH_HH_CO_E!E14</f>
        <v>0</v>
      </c>
      <c r="F14" s="8">
        <f>FC_OTH_HH_SH_E!F14+FC_OTH_HH_SC_E!F14+FC_OTH_HH_WH_E!F14+FC_OTH_HH_CO_E!F14</f>
        <v>0</v>
      </c>
      <c r="G14" s="8">
        <f>FC_OTH_HH_SH_E!G14+FC_OTH_HH_SC_E!G14+FC_OTH_HH_WH_E!G14+FC_OTH_HH_CO_E!G14</f>
        <v>0</v>
      </c>
      <c r="H14" s="8">
        <f>FC_OTH_HH_SH_E!H14+FC_OTH_HH_SC_E!H14+FC_OTH_HH_WH_E!H14+FC_OTH_HH_CO_E!H14</f>
        <v>0</v>
      </c>
      <c r="I14" s="8">
        <f>FC_OTH_HH_SH_E!I14+FC_OTH_HH_SC_E!I14+FC_OTH_HH_WH_E!I14+FC_OTH_HH_CO_E!I14</f>
        <v>0</v>
      </c>
      <c r="J14" s="8">
        <f>FC_OTH_HH_SH_E!J14+FC_OTH_HH_SC_E!J14+FC_OTH_HH_WH_E!J14+FC_OTH_HH_CO_E!J14</f>
        <v>0</v>
      </c>
      <c r="K14" s="8">
        <f>FC_OTH_HH_SH_E!K14+FC_OTH_HH_SC_E!K14+FC_OTH_HH_WH_E!K14+FC_OTH_HH_CO_E!K14</f>
        <v>0</v>
      </c>
      <c r="L14" s="8">
        <f>FC_OTH_HH_SH_E!L14+FC_OTH_HH_SC_E!L14+FC_OTH_HH_WH_E!L14+FC_OTH_HH_CO_E!L14</f>
        <v>0</v>
      </c>
      <c r="M14" s="8">
        <f>FC_OTH_HH_SH_E!M14+FC_OTH_HH_SC_E!M14+FC_OTH_HH_WH_E!M14+FC_OTH_HH_CO_E!M14</f>
        <v>0</v>
      </c>
      <c r="N14" s="8">
        <f>FC_OTH_HH_SH_E!N14+FC_OTH_HH_SC_E!N14+FC_OTH_HH_WH_E!N14+FC_OTH_HH_CO_E!N14</f>
        <v>0</v>
      </c>
      <c r="O14" s="8">
        <f>FC_OTH_HH_SH_E!O14+FC_OTH_HH_SC_E!O14+FC_OTH_HH_WH_E!O14+FC_OTH_HH_CO_E!O14</f>
        <v>0</v>
      </c>
      <c r="P14" s="8">
        <f>FC_OTH_HH_SH_E!P14+FC_OTH_HH_SC_E!P14+FC_OTH_HH_WH_E!P14+FC_OTH_HH_CO_E!P14</f>
        <v>0</v>
      </c>
      <c r="Q14" s="8">
        <f>FC_OTH_HH_SH_E!Q14+FC_OTH_HH_SC_E!Q14+FC_OTH_HH_WH_E!Q14+FC_OTH_HH_CO_E!Q14</f>
        <v>0</v>
      </c>
      <c r="R14" s="8">
        <f>FC_OTH_HH_SH_E!R14+FC_OTH_HH_SC_E!R14+FC_OTH_HH_WH_E!R14+FC_OTH_HH_CO_E!R14</f>
        <v>0</v>
      </c>
      <c r="S14" s="8">
        <f>FC_OTH_HH_SH_E!S14+FC_OTH_HH_SC_E!S14+FC_OTH_HH_WH_E!S14+FC_OTH_HH_CO_E!S14</f>
        <v>0</v>
      </c>
      <c r="T14" s="8">
        <f>FC_OTH_HH_SH_E!T14+FC_OTH_HH_SC_E!T14+FC_OTH_HH_WH_E!T14+FC_OTH_HH_CO_E!T14</f>
        <v>0</v>
      </c>
      <c r="U14" s="8">
        <f>FC_OTH_HH_SH_E!U14+FC_OTH_HH_SC_E!U14+FC_OTH_HH_WH_E!U14+FC_OTH_HH_CO_E!U14</f>
        <v>0</v>
      </c>
      <c r="V14" s="8">
        <f>FC_OTH_HH_SH_E!V14+FC_OTH_HH_SC_E!V14+FC_OTH_HH_WH_E!V14+FC_OTH_HH_CO_E!V14</f>
        <v>0</v>
      </c>
      <c r="W14" s="8">
        <f>FC_OTH_HH_SH_E!W14+FC_OTH_HH_SC_E!W14+FC_OTH_HH_WH_E!W14+FC_OTH_HH_CO_E!W14</f>
        <v>0</v>
      </c>
      <c r="X14" s="8">
        <f>FC_OTH_HH_SH_E!X14+FC_OTH_HH_SC_E!X14+FC_OTH_HH_WH_E!X14+FC_OTH_HH_CO_E!X14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FC_OTH_HH_SH_E!C15+FC_OTH_HH_SC_E!C15+FC_OTH_HH_WH_E!C15+FC_OTH_HH_CO_E!C15</f>
        <v>0</v>
      </c>
      <c r="D15" s="8">
        <f>FC_OTH_HH_SH_E!D15+FC_OTH_HH_SC_E!D15+FC_OTH_HH_WH_E!D15+FC_OTH_HH_CO_E!D15</f>
        <v>0</v>
      </c>
      <c r="E15" s="8">
        <f>FC_OTH_HH_SH_E!E15+FC_OTH_HH_SC_E!E15+FC_OTH_HH_WH_E!E15+FC_OTH_HH_CO_E!E15</f>
        <v>0</v>
      </c>
      <c r="F15" s="8">
        <f>FC_OTH_HH_SH_E!F15+FC_OTH_HH_SC_E!F15+FC_OTH_HH_WH_E!F15+FC_OTH_HH_CO_E!F15</f>
        <v>0</v>
      </c>
      <c r="G15" s="8">
        <f>FC_OTH_HH_SH_E!G15+FC_OTH_HH_SC_E!G15+FC_OTH_HH_WH_E!G15+FC_OTH_HH_CO_E!G15</f>
        <v>0</v>
      </c>
      <c r="H15" s="8">
        <f>FC_OTH_HH_SH_E!H15+FC_OTH_HH_SC_E!H15+FC_OTH_HH_WH_E!H15+FC_OTH_HH_CO_E!H15</f>
        <v>0</v>
      </c>
      <c r="I15" s="8">
        <f>FC_OTH_HH_SH_E!I15+FC_OTH_HH_SC_E!I15+FC_OTH_HH_WH_E!I15+FC_OTH_HH_CO_E!I15</f>
        <v>0</v>
      </c>
      <c r="J15" s="8">
        <f>FC_OTH_HH_SH_E!J15+FC_OTH_HH_SC_E!J15+FC_OTH_HH_WH_E!J15+FC_OTH_HH_CO_E!J15</f>
        <v>0</v>
      </c>
      <c r="K15" s="8">
        <f>FC_OTH_HH_SH_E!K15+FC_OTH_HH_SC_E!K15+FC_OTH_HH_WH_E!K15+FC_OTH_HH_CO_E!K15</f>
        <v>0</v>
      </c>
      <c r="L15" s="8">
        <f>FC_OTH_HH_SH_E!L15+FC_OTH_HH_SC_E!L15+FC_OTH_HH_WH_E!L15+FC_OTH_HH_CO_E!L15</f>
        <v>0</v>
      </c>
      <c r="M15" s="8">
        <f>FC_OTH_HH_SH_E!M15+FC_OTH_HH_SC_E!M15+FC_OTH_HH_WH_E!M15+FC_OTH_HH_CO_E!M15</f>
        <v>0</v>
      </c>
      <c r="N15" s="8">
        <f>FC_OTH_HH_SH_E!N15+FC_OTH_HH_SC_E!N15+FC_OTH_HH_WH_E!N15+FC_OTH_HH_CO_E!N15</f>
        <v>0</v>
      </c>
      <c r="O15" s="8">
        <f>FC_OTH_HH_SH_E!O15+FC_OTH_HH_SC_E!O15+FC_OTH_HH_WH_E!O15+FC_OTH_HH_CO_E!O15</f>
        <v>0</v>
      </c>
      <c r="P15" s="8">
        <f>FC_OTH_HH_SH_E!P15+FC_OTH_HH_SC_E!P15+FC_OTH_HH_WH_E!P15+FC_OTH_HH_CO_E!P15</f>
        <v>0</v>
      </c>
      <c r="Q15" s="8">
        <f>FC_OTH_HH_SH_E!Q15+FC_OTH_HH_SC_E!Q15+FC_OTH_HH_WH_E!Q15+FC_OTH_HH_CO_E!Q15</f>
        <v>0</v>
      </c>
      <c r="R15" s="8">
        <f>FC_OTH_HH_SH_E!R15+FC_OTH_HH_SC_E!R15+FC_OTH_HH_WH_E!R15+FC_OTH_HH_CO_E!R15</f>
        <v>0</v>
      </c>
      <c r="S15" s="8">
        <f>FC_OTH_HH_SH_E!S15+FC_OTH_HH_SC_E!S15+FC_OTH_HH_WH_E!S15+FC_OTH_HH_CO_E!S15</f>
        <v>0</v>
      </c>
      <c r="T15" s="8">
        <f>FC_OTH_HH_SH_E!T15+FC_OTH_HH_SC_E!T15+FC_OTH_HH_WH_E!T15+FC_OTH_HH_CO_E!T15</f>
        <v>0</v>
      </c>
      <c r="U15" s="8">
        <f>FC_OTH_HH_SH_E!U15+FC_OTH_HH_SC_E!U15+FC_OTH_HH_WH_E!U15+FC_OTH_HH_CO_E!U15</f>
        <v>0</v>
      </c>
      <c r="V15" s="8">
        <f>FC_OTH_HH_SH_E!V15+FC_OTH_HH_SC_E!V15+FC_OTH_HH_WH_E!V15+FC_OTH_HH_CO_E!V15</f>
        <v>0</v>
      </c>
      <c r="W15" s="8">
        <f>FC_OTH_HH_SH_E!W15+FC_OTH_HH_SC_E!W15+FC_OTH_HH_WH_E!W15+FC_OTH_HH_CO_E!W15</f>
        <v>0</v>
      </c>
      <c r="X15" s="8">
        <f>FC_OTH_HH_SH_E!X15+FC_OTH_HH_SC_E!X15+FC_OTH_HH_WH_E!X15+FC_OTH_HH_CO_E!X15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FC_OTH_HH_SH_E!C16+FC_OTH_HH_SC_E!C16+FC_OTH_HH_WH_E!C16+FC_OTH_HH_CO_E!C16</f>
        <v>0</v>
      </c>
      <c r="D16" s="8">
        <f>FC_OTH_HH_SH_E!D16+FC_OTH_HH_SC_E!D16+FC_OTH_HH_WH_E!D16+FC_OTH_HH_CO_E!D16</f>
        <v>0</v>
      </c>
      <c r="E16" s="8">
        <f>FC_OTH_HH_SH_E!E16+FC_OTH_HH_SC_E!E16+FC_OTH_HH_WH_E!E16+FC_OTH_HH_CO_E!E16</f>
        <v>0</v>
      </c>
      <c r="F16" s="8">
        <f>FC_OTH_HH_SH_E!F16+FC_OTH_HH_SC_E!F16+FC_OTH_HH_WH_E!F16+FC_OTH_HH_CO_E!F16</f>
        <v>0</v>
      </c>
      <c r="G16" s="8">
        <f>FC_OTH_HH_SH_E!G16+FC_OTH_HH_SC_E!G16+FC_OTH_HH_WH_E!G16+FC_OTH_HH_CO_E!G16</f>
        <v>0</v>
      </c>
      <c r="H16" s="8">
        <f>FC_OTH_HH_SH_E!H16+FC_OTH_HH_SC_E!H16+FC_OTH_HH_WH_E!H16+FC_OTH_HH_CO_E!H16</f>
        <v>0</v>
      </c>
      <c r="I16" s="8">
        <f>FC_OTH_HH_SH_E!I16+FC_OTH_HH_SC_E!I16+FC_OTH_HH_WH_E!I16+FC_OTH_HH_CO_E!I16</f>
        <v>0</v>
      </c>
      <c r="J16" s="8">
        <f>FC_OTH_HH_SH_E!J16+FC_OTH_HH_SC_E!J16+FC_OTH_HH_WH_E!J16+FC_OTH_HH_CO_E!J16</f>
        <v>0</v>
      </c>
      <c r="K16" s="8">
        <f>FC_OTH_HH_SH_E!K16+FC_OTH_HH_SC_E!K16+FC_OTH_HH_WH_E!K16+FC_OTH_HH_CO_E!K16</f>
        <v>0</v>
      </c>
      <c r="L16" s="8">
        <f>FC_OTH_HH_SH_E!L16+FC_OTH_HH_SC_E!L16+FC_OTH_HH_WH_E!L16+FC_OTH_HH_CO_E!L16</f>
        <v>0</v>
      </c>
      <c r="M16" s="8">
        <f>FC_OTH_HH_SH_E!M16+FC_OTH_HH_SC_E!M16+FC_OTH_HH_WH_E!M16+FC_OTH_HH_CO_E!M16</f>
        <v>0</v>
      </c>
      <c r="N16" s="8">
        <f>FC_OTH_HH_SH_E!N16+FC_OTH_HH_SC_E!N16+FC_OTH_HH_WH_E!N16+FC_OTH_HH_CO_E!N16</f>
        <v>0</v>
      </c>
      <c r="O16" s="8">
        <f>FC_OTH_HH_SH_E!O16+FC_OTH_HH_SC_E!O16+FC_OTH_HH_WH_E!O16+FC_OTH_HH_CO_E!O16</f>
        <v>0</v>
      </c>
      <c r="P16" s="8">
        <f>FC_OTH_HH_SH_E!P16+FC_OTH_HH_SC_E!P16+FC_OTH_HH_WH_E!P16+FC_OTH_HH_CO_E!P16</f>
        <v>0</v>
      </c>
      <c r="Q16" s="8">
        <f>FC_OTH_HH_SH_E!Q16+FC_OTH_HH_SC_E!Q16+FC_OTH_HH_WH_E!Q16+FC_OTH_HH_CO_E!Q16</f>
        <v>0</v>
      </c>
      <c r="R16" s="8">
        <f>FC_OTH_HH_SH_E!R16+FC_OTH_HH_SC_E!R16+FC_OTH_HH_WH_E!R16+FC_OTH_HH_CO_E!R16</f>
        <v>0</v>
      </c>
      <c r="S16" s="8">
        <f>FC_OTH_HH_SH_E!S16+FC_OTH_HH_SC_E!S16+FC_OTH_HH_WH_E!S16+FC_OTH_HH_CO_E!S16</f>
        <v>0</v>
      </c>
      <c r="T16" s="8">
        <f>FC_OTH_HH_SH_E!T16+FC_OTH_HH_SC_E!T16+FC_OTH_HH_WH_E!T16+FC_OTH_HH_CO_E!T16</f>
        <v>0</v>
      </c>
      <c r="U16" s="8">
        <f>FC_OTH_HH_SH_E!U16+FC_OTH_HH_SC_E!U16+FC_OTH_HH_WH_E!U16+FC_OTH_HH_CO_E!U16</f>
        <v>0</v>
      </c>
      <c r="V16" s="8">
        <f>FC_OTH_HH_SH_E!V16+FC_OTH_HH_SC_E!V16+FC_OTH_HH_WH_E!V16+FC_OTH_HH_CO_E!V16</f>
        <v>0</v>
      </c>
      <c r="W16" s="8">
        <f>FC_OTH_HH_SH_E!W16+FC_OTH_HH_SC_E!W16+FC_OTH_HH_WH_E!W16+FC_OTH_HH_CO_E!W16</f>
        <v>0</v>
      </c>
      <c r="X16" s="8">
        <f>FC_OTH_HH_SH_E!X16+FC_OTH_HH_SC_E!X16+FC_OTH_HH_WH_E!X16+FC_OTH_HH_CO_E!X16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f>FC_OTH_HH_SH_E!C18+FC_OTH_HH_SC_E!C18+FC_OTH_HH_WH_E!C18+FC_OTH_HH_CO_E!C18</f>
        <v>0</v>
      </c>
      <c r="D18" s="8">
        <f>FC_OTH_HH_SH_E!D18+FC_OTH_HH_SC_E!D18+FC_OTH_HH_WH_E!D18+FC_OTH_HH_CO_E!D18</f>
        <v>0</v>
      </c>
      <c r="E18" s="8">
        <f>FC_OTH_HH_SH_E!E18+FC_OTH_HH_SC_E!E18+FC_OTH_HH_WH_E!E18+FC_OTH_HH_CO_E!E18</f>
        <v>0</v>
      </c>
      <c r="F18" s="8">
        <f>FC_OTH_HH_SH_E!F18+FC_OTH_HH_SC_E!F18+FC_OTH_HH_WH_E!F18+FC_OTH_HH_CO_E!F18</f>
        <v>0</v>
      </c>
      <c r="G18" s="8">
        <f>FC_OTH_HH_SH_E!G18+FC_OTH_HH_SC_E!G18+FC_OTH_HH_WH_E!G18+FC_OTH_HH_CO_E!G18</f>
        <v>0</v>
      </c>
      <c r="H18" s="8">
        <f>FC_OTH_HH_SH_E!H18+FC_OTH_HH_SC_E!H18+FC_OTH_HH_WH_E!H18+FC_OTH_HH_CO_E!H18</f>
        <v>0</v>
      </c>
      <c r="I18" s="8">
        <f>FC_OTH_HH_SH_E!I18+FC_OTH_HH_SC_E!I18+FC_OTH_HH_WH_E!I18+FC_OTH_HH_CO_E!I18</f>
        <v>0</v>
      </c>
      <c r="J18" s="8">
        <f>FC_OTH_HH_SH_E!J18+FC_OTH_HH_SC_E!J18+FC_OTH_HH_WH_E!J18+FC_OTH_HH_CO_E!J18</f>
        <v>0</v>
      </c>
      <c r="K18" s="8">
        <f>FC_OTH_HH_SH_E!K18+FC_OTH_HH_SC_E!K18+FC_OTH_HH_WH_E!K18+FC_OTH_HH_CO_E!K18</f>
        <v>0</v>
      </c>
      <c r="L18" s="8">
        <f>FC_OTH_HH_SH_E!L18+FC_OTH_HH_SC_E!L18+FC_OTH_HH_WH_E!L18+FC_OTH_HH_CO_E!L18</f>
        <v>0</v>
      </c>
      <c r="M18" s="8">
        <f>FC_OTH_HH_SH_E!M18+FC_OTH_HH_SC_E!M18+FC_OTH_HH_WH_E!M18+FC_OTH_HH_CO_E!M18</f>
        <v>0</v>
      </c>
      <c r="N18" s="8">
        <f>FC_OTH_HH_SH_E!N18+FC_OTH_HH_SC_E!N18+FC_OTH_HH_WH_E!N18+FC_OTH_HH_CO_E!N18</f>
        <v>0</v>
      </c>
      <c r="O18" s="8">
        <f>FC_OTH_HH_SH_E!O18+FC_OTH_HH_SC_E!O18+FC_OTH_HH_WH_E!O18+FC_OTH_HH_CO_E!O18</f>
        <v>0</v>
      </c>
      <c r="P18" s="8">
        <f>FC_OTH_HH_SH_E!P18+FC_OTH_HH_SC_E!P18+FC_OTH_HH_WH_E!P18+FC_OTH_HH_CO_E!P18</f>
        <v>0</v>
      </c>
      <c r="Q18" s="8">
        <f>FC_OTH_HH_SH_E!Q18+FC_OTH_HH_SC_E!Q18+FC_OTH_HH_WH_E!Q18+FC_OTH_HH_CO_E!Q18</f>
        <v>0</v>
      </c>
      <c r="R18" s="8">
        <f>FC_OTH_HH_SH_E!R18+FC_OTH_HH_SC_E!R18+FC_OTH_HH_WH_E!R18+FC_OTH_HH_CO_E!R18</f>
        <v>0</v>
      </c>
      <c r="S18" s="8">
        <f>FC_OTH_HH_SH_E!S18+FC_OTH_HH_SC_E!S18+FC_OTH_HH_WH_E!S18+FC_OTH_HH_CO_E!S18</f>
        <v>0</v>
      </c>
      <c r="T18" s="8">
        <f>FC_OTH_HH_SH_E!T18+FC_OTH_HH_SC_E!T18+FC_OTH_HH_WH_E!T18+FC_OTH_HH_CO_E!T18</f>
        <v>0</v>
      </c>
      <c r="U18" s="8">
        <f>FC_OTH_HH_SH_E!U18+FC_OTH_HH_SC_E!U18+FC_OTH_HH_WH_E!U18+FC_OTH_HH_CO_E!U18</f>
        <v>0</v>
      </c>
      <c r="V18" s="8">
        <f>FC_OTH_HH_SH_E!V18+FC_OTH_HH_SC_E!V18+FC_OTH_HH_WH_E!V18+FC_OTH_HH_CO_E!V18</f>
        <v>0</v>
      </c>
      <c r="W18" s="8">
        <f>FC_OTH_HH_SH_E!W18+FC_OTH_HH_SC_E!W18+FC_OTH_HH_WH_E!W18+FC_OTH_HH_CO_E!W18</f>
        <v>0</v>
      </c>
      <c r="X18" s="8">
        <f>FC_OTH_HH_SH_E!X18+FC_OTH_HH_SC_E!X18+FC_OTH_HH_WH_E!X18+FC_OTH_HH_CO_E!X18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FC_OTH_HH_SH_E!C19+FC_OTH_HH_SC_E!C19+FC_OTH_HH_WH_E!C19+FC_OTH_HH_CO_E!C19</f>
        <v>0</v>
      </c>
      <c r="D19" s="8">
        <f>FC_OTH_HH_SH_E!D19+FC_OTH_HH_SC_E!D19+FC_OTH_HH_WH_E!D19+FC_OTH_HH_CO_E!D19</f>
        <v>0</v>
      </c>
      <c r="E19" s="8">
        <f>FC_OTH_HH_SH_E!E19+FC_OTH_HH_SC_E!E19+FC_OTH_HH_WH_E!E19+FC_OTH_HH_CO_E!E19</f>
        <v>0</v>
      </c>
      <c r="F19" s="8">
        <f>FC_OTH_HH_SH_E!F19+FC_OTH_HH_SC_E!F19+FC_OTH_HH_WH_E!F19+FC_OTH_HH_CO_E!F19</f>
        <v>0</v>
      </c>
      <c r="G19" s="8">
        <f>FC_OTH_HH_SH_E!G19+FC_OTH_HH_SC_E!G19+FC_OTH_HH_WH_E!G19+FC_OTH_HH_CO_E!G19</f>
        <v>0</v>
      </c>
      <c r="H19" s="8">
        <f>FC_OTH_HH_SH_E!H19+FC_OTH_HH_SC_E!H19+FC_OTH_HH_WH_E!H19+FC_OTH_HH_CO_E!H19</f>
        <v>0</v>
      </c>
      <c r="I19" s="8">
        <f>FC_OTH_HH_SH_E!I19+FC_OTH_HH_SC_E!I19+FC_OTH_HH_WH_E!I19+FC_OTH_HH_CO_E!I19</f>
        <v>0</v>
      </c>
      <c r="J19" s="8">
        <f>FC_OTH_HH_SH_E!J19+FC_OTH_HH_SC_E!J19+FC_OTH_HH_WH_E!J19+FC_OTH_HH_CO_E!J19</f>
        <v>0</v>
      </c>
      <c r="K19" s="8">
        <f>FC_OTH_HH_SH_E!K19+FC_OTH_HH_SC_E!K19+FC_OTH_HH_WH_E!K19+FC_OTH_HH_CO_E!K19</f>
        <v>0</v>
      </c>
      <c r="L19" s="8">
        <f>FC_OTH_HH_SH_E!L19+FC_OTH_HH_SC_E!L19+FC_OTH_HH_WH_E!L19+FC_OTH_HH_CO_E!L19</f>
        <v>0</v>
      </c>
      <c r="M19" s="8">
        <f>FC_OTH_HH_SH_E!M19+FC_OTH_HH_SC_E!M19+FC_OTH_HH_WH_E!M19+FC_OTH_HH_CO_E!M19</f>
        <v>0</v>
      </c>
      <c r="N19" s="8">
        <f>FC_OTH_HH_SH_E!N19+FC_OTH_HH_SC_E!N19+FC_OTH_HH_WH_E!N19+FC_OTH_HH_CO_E!N19</f>
        <v>0</v>
      </c>
      <c r="O19" s="8">
        <f>FC_OTH_HH_SH_E!O19+FC_OTH_HH_SC_E!O19+FC_OTH_HH_WH_E!O19+FC_OTH_HH_CO_E!O19</f>
        <v>0</v>
      </c>
      <c r="P19" s="8">
        <f>FC_OTH_HH_SH_E!P19+FC_OTH_HH_SC_E!P19+FC_OTH_HH_WH_E!P19+FC_OTH_HH_CO_E!P19</f>
        <v>0</v>
      </c>
      <c r="Q19" s="8">
        <f>FC_OTH_HH_SH_E!Q19+FC_OTH_HH_SC_E!Q19+FC_OTH_HH_WH_E!Q19+FC_OTH_HH_CO_E!Q19</f>
        <v>0</v>
      </c>
      <c r="R19" s="8">
        <f>FC_OTH_HH_SH_E!R19+FC_OTH_HH_SC_E!R19+FC_OTH_HH_WH_E!R19+FC_OTH_HH_CO_E!R19</f>
        <v>0</v>
      </c>
      <c r="S19" s="8">
        <f>FC_OTH_HH_SH_E!S19+FC_OTH_HH_SC_E!S19+FC_OTH_HH_WH_E!S19+FC_OTH_HH_CO_E!S19</f>
        <v>0</v>
      </c>
      <c r="T19" s="8">
        <f>FC_OTH_HH_SH_E!T19+FC_OTH_HH_SC_E!T19+FC_OTH_HH_WH_E!T19+FC_OTH_HH_CO_E!T19</f>
        <v>0</v>
      </c>
      <c r="U19" s="8">
        <f>FC_OTH_HH_SH_E!U19+FC_OTH_HH_SC_E!U19+FC_OTH_HH_WH_E!U19+FC_OTH_HH_CO_E!U19</f>
        <v>0</v>
      </c>
      <c r="V19" s="8">
        <f>FC_OTH_HH_SH_E!V19+FC_OTH_HH_SC_E!V19+FC_OTH_HH_WH_E!V19+FC_OTH_HH_CO_E!V19</f>
        <v>0</v>
      </c>
      <c r="W19" s="8">
        <f>FC_OTH_HH_SH_E!W19+FC_OTH_HH_SC_E!W19+FC_OTH_HH_WH_E!W19+FC_OTH_HH_CO_E!W19</f>
        <v>0</v>
      </c>
      <c r="X19" s="8">
        <f>FC_OTH_HH_SH_E!X19+FC_OTH_HH_SC_E!X19+FC_OTH_HH_WH_E!X19+FC_OTH_HH_CO_E!X19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FC_OTH_HH_SH_E!C20+FC_OTH_HH_SC_E!C20+FC_OTH_HH_WH_E!C20+FC_OTH_HH_CO_E!C20</f>
        <v>0</v>
      </c>
      <c r="D20" s="8">
        <f>FC_OTH_HH_SH_E!D20+FC_OTH_HH_SC_E!D20+FC_OTH_HH_WH_E!D20+FC_OTH_HH_CO_E!D20</f>
        <v>0</v>
      </c>
      <c r="E20" s="8">
        <f>FC_OTH_HH_SH_E!E20+FC_OTH_HH_SC_E!E20+FC_OTH_HH_WH_E!E20+FC_OTH_HH_CO_E!E20</f>
        <v>0</v>
      </c>
      <c r="F20" s="8">
        <f>FC_OTH_HH_SH_E!F20+FC_OTH_HH_SC_E!F20+FC_OTH_HH_WH_E!F20+FC_OTH_HH_CO_E!F20</f>
        <v>0</v>
      </c>
      <c r="G20" s="8">
        <f>FC_OTH_HH_SH_E!G20+FC_OTH_HH_SC_E!G20+FC_OTH_HH_WH_E!G20+FC_OTH_HH_CO_E!G20</f>
        <v>0</v>
      </c>
      <c r="H20" s="8">
        <f>FC_OTH_HH_SH_E!H20+FC_OTH_HH_SC_E!H20+FC_OTH_HH_WH_E!H20+FC_OTH_HH_CO_E!H20</f>
        <v>0</v>
      </c>
      <c r="I20" s="8">
        <f>FC_OTH_HH_SH_E!I20+FC_OTH_HH_SC_E!I20+FC_OTH_HH_WH_E!I20+FC_OTH_HH_CO_E!I20</f>
        <v>0</v>
      </c>
      <c r="J20" s="8">
        <f>FC_OTH_HH_SH_E!J20+FC_OTH_HH_SC_E!J20+FC_OTH_HH_WH_E!J20+FC_OTH_HH_CO_E!J20</f>
        <v>0</v>
      </c>
      <c r="K20" s="8">
        <f>FC_OTH_HH_SH_E!K20+FC_OTH_HH_SC_E!K20+FC_OTH_HH_WH_E!K20+FC_OTH_HH_CO_E!K20</f>
        <v>0</v>
      </c>
      <c r="L20" s="8">
        <f>FC_OTH_HH_SH_E!L20+FC_OTH_HH_SC_E!L20+FC_OTH_HH_WH_E!L20+FC_OTH_HH_CO_E!L20</f>
        <v>0</v>
      </c>
      <c r="M20" s="8">
        <f>FC_OTH_HH_SH_E!M20+FC_OTH_HH_SC_E!M20+FC_OTH_HH_WH_E!M20+FC_OTH_HH_CO_E!M20</f>
        <v>0</v>
      </c>
      <c r="N20" s="8">
        <f>FC_OTH_HH_SH_E!N20+FC_OTH_HH_SC_E!N20+FC_OTH_HH_WH_E!N20+FC_OTH_HH_CO_E!N20</f>
        <v>0</v>
      </c>
      <c r="O20" s="8">
        <f>FC_OTH_HH_SH_E!O20+FC_OTH_HH_SC_E!O20+FC_OTH_HH_WH_E!O20+FC_OTH_HH_CO_E!O20</f>
        <v>0</v>
      </c>
      <c r="P20" s="8">
        <f>FC_OTH_HH_SH_E!P20+FC_OTH_HH_SC_E!P20+FC_OTH_HH_WH_E!P20+FC_OTH_HH_CO_E!P20</f>
        <v>0</v>
      </c>
      <c r="Q20" s="8">
        <f>FC_OTH_HH_SH_E!Q20+FC_OTH_HH_SC_E!Q20+FC_OTH_HH_WH_E!Q20+FC_OTH_HH_CO_E!Q20</f>
        <v>0</v>
      </c>
      <c r="R20" s="8">
        <f>FC_OTH_HH_SH_E!R20+FC_OTH_HH_SC_E!R20+FC_OTH_HH_WH_E!R20+FC_OTH_HH_CO_E!R20</f>
        <v>0</v>
      </c>
      <c r="S20" s="8">
        <f>FC_OTH_HH_SH_E!S20+FC_OTH_HH_SC_E!S20+FC_OTH_HH_WH_E!S20+FC_OTH_HH_CO_E!S20</f>
        <v>0</v>
      </c>
      <c r="T20" s="8">
        <f>FC_OTH_HH_SH_E!T20+FC_OTH_HH_SC_E!T20+FC_OTH_HH_WH_E!T20+FC_OTH_HH_CO_E!T20</f>
        <v>0</v>
      </c>
      <c r="U20" s="8">
        <f>FC_OTH_HH_SH_E!U20+FC_OTH_HH_SC_E!U20+FC_OTH_HH_WH_E!U20+FC_OTH_HH_CO_E!U20</f>
        <v>0</v>
      </c>
      <c r="V20" s="8">
        <f>FC_OTH_HH_SH_E!V20+FC_OTH_HH_SC_E!V20+FC_OTH_HH_WH_E!V20+FC_OTH_HH_CO_E!V20</f>
        <v>0</v>
      </c>
      <c r="W20" s="8">
        <f>FC_OTH_HH_SH_E!W20+FC_OTH_HH_SC_E!W20+FC_OTH_HH_WH_E!W20+FC_OTH_HH_CO_E!W20</f>
        <v>0</v>
      </c>
      <c r="X20" s="8">
        <f>FC_OTH_HH_SH_E!X20+FC_OTH_HH_SC_E!X20+FC_OTH_HH_WH_E!X20+FC_OTH_HH_CO_E!X20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FC_OTH_HH_SH_E!C21+FC_OTH_HH_SC_E!C21+FC_OTH_HH_WH_E!C21+FC_OTH_HH_CO_E!C21</f>
        <v>0</v>
      </c>
      <c r="D21" s="8">
        <f>FC_OTH_HH_SH_E!D21+FC_OTH_HH_SC_E!D21+FC_OTH_HH_WH_E!D21+FC_OTH_HH_CO_E!D21</f>
        <v>0</v>
      </c>
      <c r="E21" s="8">
        <f>FC_OTH_HH_SH_E!E21+FC_OTH_HH_SC_E!E21+FC_OTH_HH_WH_E!E21+FC_OTH_HH_CO_E!E21</f>
        <v>0</v>
      </c>
      <c r="F21" s="8">
        <f>FC_OTH_HH_SH_E!F21+FC_OTH_HH_SC_E!F21+FC_OTH_HH_WH_E!F21+FC_OTH_HH_CO_E!F21</f>
        <v>0</v>
      </c>
      <c r="G21" s="8">
        <f>FC_OTH_HH_SH_E!G21+FC_OTH_HH_SC_E!G21+FC_OTH_HH_WH_E!G21+FC_OTH_HH_CO_E!G21</f>
        <v>0</v>
      </c>
      <c r="H21" s="8">
        <f>FC_OTH_HH_SH_E!H21+FC_OTH_HH_SC_E!H21+FC_OTH_HH_WH_E!H21+FC_OTH_HH_CO_E!H21</f>
        <v>0</v>
      </c>
      <c r="I21" s="8">
        <f>FC_OTH_HH_SH_E!I21+FC_OTH_HH_SC_E!I21+FC_OTH_HH_WH_E!I21+FC_OTH_HH_CO_E!I21</f>
        <v>0</v>
      </c>
      <c r="J21" s="8">
        <f>FC_OTH_HH_SH_E!J21+FC_OTH_HH_SC_E!J21+FC_OTH_HH_WH_E!J21+FC_OTH_HH_CO_E!J21</f>
        <v>0</v>
      </c>
      <c r="K21" s="8">
        <f>FC_OTH_HH_SH_E!K21+FC_OTH_HH_SC_E!K21+FC_OTH_HH_WH_E!K21+FC_OTH_HH_CO_E!K21</f>
        <v>0</v>
      </c>
      <c r="L21" s="8">
        <f>FC_OTH_HH_SH_E!L21+FC_OTH_HH_SC_E!L21+FC_OTH_HH_WH_E!L21+FC_OTH_HH_CO_E!L21</f>
        <v>0</v>
      </c>
      <c r="M21" s="8">
        <f>FC_OTH_HH_SH_E!M21+FC_OTH_HH_SC_E!M21+FC_OTH_HH_WH_E!M21+FC_OTH_HH_CO_E!M21</f>
        <v>0</v>
      </c>
      <c r="N21" s="8">
        <f>FC_OTH_HH_SH_E!N21+FC_OTH_HH_SC_E!N21+FC_OTH_HH_WH_E!N21+FC_OTH_HH_CO_E!N21</f>
        <v>0</v>
      </c>
      <c r="O21" s="8">
        <f>FC_OTH_HH_SH_E!O21+FC_OTH_HH_SC_E!O21+FC_OTH_HH_WH_E!O21+FC_OTH_HH_CO_E!O21</f>
        <v>0</v>
      </c>
      <c r="P21" s="8">
        <f>FC_OTH_HH_SH_E!P21+FC_OTH_HH_SC_E!P21+FC_OTH_HH_WH_E!P21+FC_OTH_HH_CO_E!P21</f>
        <v>0</v>
      </c>
      <c r="Q21" s="8">
        <f>FC_OTH_HH_SH_E!Q21+FC_OTH_HH_SC_E!Q21+FC_OTH_HH_WH_E!Q21+FC_OTH_HH_CO_E!Q21</f>
        <v>0</v>
      </c>
      <c r="R21" s="8">
        <f>FC_OTH_HH_SH_E!R21+FC_OTH_HH_SC_E!R21+FC_OTH_HH_WH_E!R21+FC_OTH_HH_CO_E!R21</f>
        <v>0</v>
      </c>
      <c r="S21" s="8">
        <f>FC_OTH_HH_SH_E!S21+FC_OTH_HH_SC_E!S21+FC_OTH_HH_WH_E!S21+FC_OTH_HH_CO_E!S21</f>
        <v>0</v>
      </c>
      <c r="T21" s="8">
        <f>FC_OTH_HH_SH_E!T21+FC_OTH_HH_SC_E!T21+FC_OTH_HH_WH_E!T21+FC_OTH_HH_CO_E!T21</f>
        <v>0</v>
      </c>
      <c r="U21" s="8">
        <f>FC_OTH_HH_SH_E!U21+FC_OTH_HH_SC_E!U21+FC_OTH_HH_WH_E!U21+FC_OTH_HH_CO_E!U21</f>
        <v>0</v>
      </c>
      <c r="V21" s="8">
        <f>FC_OTH_HH_SH_E!V21+FC_OTH_HH_SC_E!V21+FC_OTH_HH_WH_E!V21+FC_OTH_HH_CO_E!V21</f>
        <v>0</v>
      </c>
      <c r="W21" s="8">
        <f>FC_OTH_HH_SH_E!W21+FC_OTH_HH_SC_E!W21+FC_OTH_HH_WH_E!W21+FC_OTH_HH_CO_E!W21</f>
        <v>0</v>
      </c>
      <c r="X21" s="8">
        <f>FC_OTH_HH_SH_E!X21+FC_OTH_HH_SC_E!X21+FC_OTH_HH_WH_E!X21+FC_OTH_HH_CO_E!X21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f>FC_OTH_HH_SH_E!C23+FC_OTH_HH_SC_E!C23+FC_OTH_HH_WH_E!C23+FC_OTH_HH_CO_E!C23</f>
        <v>0</v>
      </c>
      <c r="D23" s="8">
        <f>FC_OTH_HH_SH_E!D23+FC_OTH_HH_SC_E!D23+FC_OTH_HH_WH_E!D23+FC_OTH_HH_CO_E!D23</f>
        <v>0</v>
      </c>
      <c r="E23" s="8">
        <f>FC_OTH_HH_SH_E!E23+FC_OTH_HH_SC_E!E23+FC_OTH_HH_WH_E!E23+FC_OTH_HH_CO_E!E23</f>
        <v>0</v>
      </c>
      <c r="F23" s="8">
        <f>FC_OTH_HH_SH_E!F23+FC_OTH_HH_SC_E!F23+FC_OTH_HH_WH_E!F23+FC_OTH_HH_CO_E!F23</f>
        <v>0</v>
      </c>
      <c r="G23" s="8">
        <f>FC_OTH_HH_SH_E!G23+FC_OTH_HH_SC_E!G23+FC_OTH_HH_WH_E!G23+FC_OTH_HH_CO_E!G23</f>
        <v>0</v>
      </c>
      <c r="H23" s="8">
        <f>FC_OTH_HH_SH_E!H23+FC_OTH_HH_SC_E!H23+FC_OTH_HH_WH_E!H23+FC_OTH_HH_CO_E!H23</f>
        <v>0</v>
      </c>
      <c r="I23" s="8">
        <f>FC_OTH_HH_SH_E!I23+FC_OTH_HH_SC_E!I23+FC_OTH_HH_WH_E!I23+FC_OTH_HH_CO_E!I23</f>
        <v>0</v>
      </c>
      <c r="J23" s="8">
        <f>FC_OTH_HH_SH_E!J23+FC_OTH_HH_SC_E!J23+FC_OTH_HH_WH_E!J23+FC_OTH_HH_CO_E!J23</f>
        <v>0</v>
      </c>
      <c r="K23" s="8">
        <f>FC_OTH_HH_SH_E!K23+FC_OTH_HH_SC_E!K23+FC_OTH_HH_WH_E!K23+FC_OTH_HH_CO_E!K23</f>
        <v>0</v>
      </c>
      <c r="L23" s="8">
        <f>FC_OTH_HH_SH_E!L23+FC_OTH_HH_SC_E!L23+FC_OTH_HH_WH_E!L23+FC_OTH_HH_CO_E!L23</f>
        <v>0</v>
      </c>
      <c r="M23" s="8">
        <f>FC_OTH_HH_SH_E!M23+FC_OTH_HH_SC_E!M23+FC_OTH_HH_WH_E!M23+FC_OTH_HH_CO_E!M23</f>
        <v>0</v>
      </c>
      <c r="N23" s="8">
        <f>FC_OTH_HH_SH_E!N23+FC_OTH_HH_SC_E!N23+FC_OTH_HH_WH_E!N23+FC_OTH_HH_CO_E!N23</f>
        <v>0</v>
      </c>
      <c r="O23" s="8">
        <f>FC_OTH_HH_SH_E!O23+FC_OTH_HH_SC_E!O23+FC_OTH_HH_WH_E!O23+FC_OTH_HH_CO_E!O23</f>
        <v>0</v>
      </c>
      <c r="P23" s="8">
        <f>FC_OTH_HH_SH_E!P23+FC_OTH_HH_SC_E!P23+FC_OTH_HH_WH_E!P23+FC_OTH_HH_CO_E!P23</f>
        <v>0</v>
      </c>
      <c r="Q23" s="8">
        <f>FC_OTH_HH_SH_E!Q23+FC_OTH_HH_SC_E!Q23+FC_OTH_HH_WH_E!Q23+FC_OTH_HH_CO_E!Q23</f>
        <v>0</v>
      </c>
      <c r="R23" s="8">
        <f>FC_OTH_HH_SH_E!R23+FC_OTH_HH_SC_E!R23+FC_OTH_HH_WH_E!R23+FC_OTH_HH_CO_E!R23</f>
        <v>0</v>
      </c>
      <c r="S23" s="8">
        <f>FC_OTH_HH_SH_E!S23+FC_OTH_HH_SC_E!S23+FC_OTH_HH_WH_E!S23+FC_OTH_HH_CO_E!S23</f>
        <v>0</v>
      </c>
      <c r="T23" s="8">
        <f>FC_OTH_HH_SH_E!T23+FC_OTH_HH_SC_E!T23+FC_OTH_HH_WH_E!T23+FC_OTH_HH_CO_E!T23</f>
        <v>0</v>
      </c>
      <c r="U23" s="8">
        <f>FC_OTH_HH_SH_E!U23+FC_OTH_HH_SC_E!U23+FC_OTH_HH_WH_E!U23+FC_OTH_HH_CO_E!U23</f>
        <v>0</v>
      </c>
      <c r="V23" s="8">
        <f>FC_OTH_HH_SH_E!V23+FC_OTH_HH_SC_E!V23+FC_OTH_HH_WH_E!V23+FC_OTH_HH_CO_E!V23</f>
        <v>0</v>
      </c>
      <c r="W23" s="8">
        <f>FC_OTH_HH_SH_E!W23+FC_OTH_HH_SC_E!W23+FC_OTH_HH_WH_E!W23+FC_OTH_HH_CO_E!W23</f>
        <v>0</v>
      </c>
      <c r="X23" s="8">
        <f>FC_OTH_HH_SH_E!X23+FC_OTH_HH_SC_E!X23+FC_OTH_HH_WH_E!X23+FC_OTH_HH_CO_E!X23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FC_OTH_HH_SH_E!C24+FC_OTH_HH_SC_E!C24+FC_OTH_HH_WH_E!C24+FC_OTH_HH_CO_E!C24</f>
        <v>0</v>
      </c>
      <c r="D24" s="8">
        <f>FC_OTH_HH_SH_E!D24+FC_OTH_HH_SC_E!D24+FC_OTH_HH_WH_E!D24+FC_OTH_HH_CO_E!D24</f>
        <v>0</v>
      </c>
      <c r="E24" s="8">
        <f>FC_OTH_HH_SH_E!E24+FC_OTH_HH_SC_E!E24+FC_OTH_HH_WH_E!E24+FC_OTH_HH_CO_E!E24</f>
        <v>0</v>
      </c>
      <c r="F24" s="8">
        <f>FC_OTH_HH_SH_E!F24+FC_OTH_HH_SC_E!F24+FC_OTH_HH_WH_E!F24+FC_OTH_HH_CO_E!F24</f>
        <v>0</v>
      </c>
      <c r="G24" s="8">
        <f>FC_OTH_HH_SH_E!G24+FC_OTH_HH_SC_E!G24+FC_OTH_HH_WH_E!G24+FC_OTH_HH_CO_E!G24</f>
        <v>0</v>
      </c>
      <c r="H24" s="8">
        <f>FC_OTH_HH_SH_E!H24+FC_OTH_HH_SC_E!H24+FC_OTH_HH_WH_E!H24+FC_OTH_HH_CO_E!H24</f>
        <v>0</v>
      </c>
      <c r="I24" s="8">
        <f>FC_OTH_HH_SH_E!I24+FC_OTH_HH_SC_E!I24+FC_OTH_HH_WH_E!I24+FC_OTH_HH_CO_E!I24</f>
        <v>0</v>
      </c>
      <c r="J24" s="8">
        <f>FC_OTH_HH_SH_E!J24+FC_OTH_HH_SC_E!J24+FC_OTH_HH_WH_E!J24+FC_OTH_HH_CO_E!J24</f>
        <v>0</v>
      </c>
      <c r="K24" s="8">
        <f>FC_OTH_HH_SH_E!K24+FC_OTH_HH_SC_E!K24+FC_OTH_HH_WH_E!K24+FC_OTH_HH_CO_E!K24</f>
        <v>0</v>
      </c>
      <c r="L24" s="8">
        <f>FC_OTH_HH_SH_E!L24+FC_OTH_HH_SC_E!L24+FC_OTH_HH_WH_E!L24+FC_OTH_HH_CO_E!L24</f>
        <v>0</v>
      </c>
      <c r="M24" s="8">
        <f>FC_OTH_HH_SH_E!M24+FC_OTH_HH_SC_E!M24+FC_OTH_HH_WH_E!M24+FC_OTH_HH_CO_E!M24</f>
        <v>0</v>
      </c>
      <c r="N24" s="8">
        <f>FC_OTH_HH_SH_E!N24+FC_OTH_HH_SC_E!N24+FC_OTH_HH_WH_E!N24+FC_OTH_HH_CO_E!N24</f>
        <v>0</v>
      </c>
      <c r="O24" s="8">
        <f>FC_OTH_HH_SH_E!O24+FC_OTH_HH_SC_E!O24+FC_OTH_HH_WH_E!O24+FC_OTH_HH_CO_E!O24</f>
        <v>0</v>
      </c>
      <c r="P24" s="8">
        <f>FC_OTH_HH_SH_E!P24+FC_OTH_HH_SC_E!P24+FC_OTH_HH_WH_E!P24+FC_OTH_HH_CO_E!P24</f>
        <v>0</v>
      </c>
      <c r="Q24" s="8">
        <f>FC_OTH_HH_SH_E!Q24+FC_OTH_HH_SC_E!Q24+FC_OTH_HH_WH_E!Q24+FC_OTH_HH_CO_E!Q24</f>
        <v>0</v>
      </c>
      <c r="R24" s="8">
        <f>FC_OTH_HH_SH_E!R24+FC_OTH_HH_SC_E!R24+FC_OTH_HH_WH_E!R24+FC_OTH_HH_CO_E!R24</f>
        <v>0</v>
      </c>
      <c r="S24" s="8">
        <f>FC_OTH_HH_SH_E!S24+FC_OTH_HH_SC_E!S24+FC_OTH_HH_WH_E!S24+FC_OTH_HH_CO_E!S24</f>
        <v>0</v>
      </c>
      <c r="T24" s="8">
        <f>FC_OTH_HH_SH_E!T24+FC_OTH_HH_SC_E!T24+FC_OTH_HH_WH_E!T24+FC_OTH_HH_CO_E!T24</f>
        <v>0</v>
      </c>
      <c r="U24" s="8">
        <f>FC_OTH_HH_SH_E!U24+FC_OTH_HH_SC_E!U24+FC_OTH_HH_WH_E!U24+FC_OTH_HH_CO_E!U24</f>
        <v>0</v>
      </c>
      <c r="V24" s="8">
        <f>FC_OTH_HH_SH_E!V24+FC_OTH_HH_SC_E!V24+FC_OTH_HH_WH_E!V24+FC_OTH_HH_CO_E!V24</f>
        <v>0</v>
      </c>
      <c r="W24" s="8">
        <f>FC_OTH_HH_SH_E!W24+FC_OTH_HH_SC_E!W24+FC_OTH_HH_WH_E!W24+FC_OTH_HH_CO_E!W24</f>
        <v>0</v>
      </c>
      <c r="X24" s="8">
        <f>FC_OTH_HH_SH_E!X24+FC_OTH_HH_SC_E!X24+FC_OTH_HH_WH_E!X24+FC_OTH_HH_CO_E!X24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FC_OTH_HH_SH_E!C25+FC_OTH_HH_SC_E!C25+FC_OTH_HH_WH_E!C25+FC_OTH_HH_CO_E!C25</f>
        <v>0</v>
      </c>
      <c r="D25" s="27">
        <f>FC_OTH_HH_SH_E!D25+FC_OTH_HH_SC_E!D25+FC_OTH_HH_WH_E!D25+FC_OTH_HH_CO_E!D25</f>
        <v>0</v>
      </c>
      <c r="E25" s="27">
        <f>FC_OTH_HH_SH_E!E25+FC_OTH_HH_SC_E!E25+FC_OTH_HH_WH_E!E25+FC_OTH_HH_CO_E!E25</f>
        <v>0</v>
      </c>
      <c r="F25" s="27">
        <f>FC_OTH_HH_SH_E!F25+FC_OTH_HH_SC_E!F25+FC_OTH_HH_WH_E!F25+FC_OTH_HH_CO_E!F25</f>
        <v>0</v>
      </c>
      <c r="G25" s="27">
        <f>FC_OTH_HH_SH_E!G25+FC_OTH_HH_SC_E!G25+FC_OTH_HH_WH_E!G25+FC_OTH_HH_CO_E!G25</f>
        <v>0</v>
      </c>
      <c r="H25" s="27">
        <f>FC_OTH_HH_SH_E!H25+FC_OTH_HH_SC_E!H25+FC_OTH_HH_WH_E!H25+FC_OTH_HH_CO_E!H25</f>
        <v>0</v>
      </c>
      <c r="I25" s="27">
        <f>FC_OTH_HH_SH_E!I25+FC_OTH_HH_SC_E!I25+FC_OTH_HH_WH_E!I25+FC_OTH_HH_CO_E!I25</f>
        <v>0</v>
      </c>
      <c r="J25" s="27">
        <f>FC_OTH_HH_SH_E!J25+FC_OTH_HH_SC_E!J25+FC_OTH_HH_WH_E!J25+FC_OTH_HH_CO_E!J25</f>
        <v>0</v>
      </c>
      <c r="K25" s="27">
        <f>FC_OTH_HH_SH_E!K25+FC_OTH_HH_SC_E!K25+FC_OTH_HH_WH_E!K25+FC_OTH_HH_CO_E!K25</f>
        <v>0</v>
      </c>
      <c r="L25" s="27">
        <f>FC_OTH_HH_SH_E!L25+FC_OTH_HH_SC_E!L25+FC_OTH_HH_WH_E!L25+FC_OTH_HH_CO_E!L25</f>
        <v>0</v>
      </c>
      <c r="M25" s="27">
        <f>FC_OTH_HH_SH_E!M25+FC_OTH_HH_SC_E!M25+FC_OTH_HH_WH_E!M25+FC_OTH_HH_CO_E!M25</f>
        <v>0</v>
      </c>
      <c r="N25" s="27">
        <f>FC_OTH_HH_SH_E!N25+FC_OTH_HH_SC_E!N25+FC_OTH_HH_WH_E!N25+FC_OTH_HH_CO_E!N25</f>
        <v>0</v>
      </c>
      <c r="O25" s="27">
        <f>FC_OTH_HH_SH_E!O25+FC_OTH_HH_SC_E!O25+FC_OTH_HH_WH_E!O25+FC_OTH_HH_CO_E!O25</f>
        <v>0</v>
      </c>
      <c r="P25" s="27">
        <f>FC_OTH_HH_SH_E!P25+FC_OTH_HH_SC_E!P25+FC_OTH_HH_WH_E!P25+FC_OTH_HH_CO_E!P25</f>
        <v>0</v>
      </c>
      <c r="Q25" s="27">
        <f>FC_OTH_HH_SH_E!Q25+FC_OTH_HH_SC_E!Q25+FC_OTH_HH_WH_E!Q25+FC_OTH_HH_CO_E!Q25</f>
        <v>0</v>
      </c>
      <c r="R25" s="27">
        <f>FC_OTH_HH_SH_E!R25+FC_OTH_HH_SC_E!R25+FC_OTH_HH_WH_E!R25+FC_OTH_HH_CO_E!R25</f>
        <v>0</v>
      </c>
      <c r="S25" s="27">
        <f>FC_OTH_HH_SH_E!S25+FC_OTH_HH_SC_E!S25+FC_OTH_HH_WH_E!S25+FC_OTH_HH_CO_E!S25</f>
        <v>0</v>
      </c>
      <c r="T25" s="27">
        <f>FC_OTH_HH_SH_E!T25+FC_OTH_HH_SC_E!T25+FC_OTH_HH_WH_E!T25+FC_OTH_HH_CO_E!T25</f>
        <v>0</v>
      </c>
      <c r="U25" s="27">
        <f>FC_OTH_HH_SH_E!U25+FC_OTH_HH_SC_E!U25+FC_OTH_HH_WH_E!U25+FC_OTH_HH_CO_E!U25</f>
        <v>0</v>
      </c>
      <c r="V25" s="27">
        <f>FC_OTH_HH_SH_E!V25+FC_OTH_HH_SC_E!V25+FC_OTH_HH_WH_E!V25+FC_OTH_HH_CO_E!V25</f>
        <v>0</v>
      </c>
      <c r="W25" s="27">
        <f>FC_OTH_HH_SH_E!W25+FC_OTH_HH_SC_E!W25+FC_OTH_HH_WH_E!W25+FC_OTH_HH_CO_E!W25</f>
        <v>0</v>
      </c>
      <c r="X25" s="27">
        <f>FC_OTH_HH_SH_E!X25+FC_OTH_HH_SC_E!X25+FC_OTH_HH_WH_E!X25+FC_OTH_HH_CO_E!X25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555.5017787446518</v>
      </c>
      <c r="D26" s="27">
        <f t="shared" si="7"/>
        <v>558.87074853268848</v>
      </c>
      <c r="E26" s="27">
        <f t="shared" si="7"/>
        <v>570.42415090054169</v>
      </c>
      <c r="F26" s="27">
        <f t="shared" si="7"/>
        <v>590.78512581764039</v>
      </c>
      <c r="G26" s="27">
        <f t="shared" si="7"/>
        <v>530.76618761027089</v>
      </c>
      <c r="H26" s="27">
        <f t="shared" si="7"/>
        <v>463.58824068000001</v>
      </c>
      <c r="I26" s="27">
        <f t="shared" si="7"/>
        <v>467.10714959999973</v>
      </c>
      <c r="J26" s="27">
        <f t="shared" si="7"/>
        <v>441.41510484000008</v>
      </c>
      <c r="K26" s="27">
        <f t="shared" si="7"/>
        <v>393.99381575999996</v>
      </c>
      <c r="L26" s="27">
        <f t="shared" si="7"/>
        <v>431.40048876000003</v>
      </c>
      <c r="M26" s="27">
        <f t="shared" si="7"/>
        <v>368.52437123999994</v>
      </c>
      <c r="N26" s="27">
        <f t="shared" si="7"/>
        <v>418.37559912000006</v>
      </c>
      <c r="O26" s="27">
        <f t="shared" si="7"/>
        <v>405.32149980000014</v>
      </c>
      <c r="P26" s="27">
        <f t="shared" si="7"/>
        <v>332.49707172000018</v>
      </c>
      <c r="Q26" s="27">
        <f t="shared" si="7"/>
        <v>301.66213392000003</v>
      </c>
      <c r="R26" s="27">
        <f t="shared" si="7"/>
        <v>352.40139684000007</v>
      </c>
      <c r="S26" s="27">
        <f t="shared" si="7"/>
        <v>355.28495003999984</v>
      </c>
      <c r="T26" s="27">
        <f t="shared" si="7"/>
        <v>348.41272787999981</v>
      </c>
      <c r="U26" s="27">
        <f t="shared" si="7"/>
        <v>283.97317176000007</v>
      </c>
      <c r="V26" s="27">
        <f t="shared" si="7"/>
        <v>327.36000419999982</v>
      </c>
      <c r="W26" s="27">
        <f t="shared" si="7"/>
        <v>323.16810983999977</v>
      </c>
      <c r="X26" s="27">
        <f t="shared" si="7"/>
        <v>293.12268587999995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f>FC_OTH_HH_SH_E!C28+FC_OTH_HH_SC_E!C28+FC_OTH_HH_WH_E!C28+FC_OTH_HH_CO_E!C28</f>
        <v>0</v>
      </c>
      <c r="D28" s="8">
        <f>FC_OTH_HH_SH_E!D28+FC_OTH_HH_SC_E!D28+FC_OTH_HH_WH_E!D28+FC_OTH_HH_CO_E!D28</f>
        <v>0</v>
      </c>
      <c r="E28" s="8">
        <f>FC_OTH_HH_SH_E!E28+FC_OTH_HH_SC_E!E28+FC_OTH_HH_WH_E!E28+FC_OTH_HH_CO_E!E28</f>
        <v>0</v>
      </c>
      <c r="F28" s="8">
        <f>FC_OTH_HH_SH_E!F28+FC_OTH_HH_SC_E!F28+FC_OTH_HH_WH_E!F28+FC_OTH_HH_CO_E!F28</f>
        <v>0</v>
      </c>
      <c r="G28" s="8">
        <f>FC_OTH_HH_SH_E!G28+FC_OTH_HH_SC_E!G28+FC_OTH_HH_WH_E!G28+FC_OTH_HH_CO_E!G28</f>
        <v>0</v>
      </c>
      <c r="H28" s="8">
        <f>FC_OTH_HH_SH_E!H28+FC_OTH_HH_SC_E!H28+FC_OTH_HH_WH_E!H28+FC_OTH_HH_CO_E!H28</f>
        <v>0</v>
      </c>
      <c r="I28" s="8">
        <f>FC_OTH_HH_SH_E!I28+FC_OTH_HH_SC_E!I28+FC_OTH_HH_WH_E!I28+FC_OTH_HH_CO_E!I28</f>
        <v>0</v>
      </c>
      <c r="J28" s="8">
        <f>FC_OTH_HH_SH_E!J28+FC_OTH_HH_SC_E!J28+FC_OTH_HH_WH_E!J28+FC_OTH_HH_CO_E!J28</f>
        <v>0</v>
      </c>
      <c r="K28" s="8">
        <f>FC_OTH_HH_SH_E!K28+FC_OTH_HH_SC_E!K28+FC_OTH_HH_WH_E!K28+FC_OTH_HH_CO_E!K28</f>
        <v>0</v>
      </c>
      <c r="L28" s="8">
        <f>FC_OTH_HH_SH_E!L28+FC_OTH_HH_SC_E!L28+FC_OTH_HH_WH_E!L28+FC_OTH_HH_CO_E!L28</f>
        <v>0</v>
      </c>
      <c r="M28" s="8">
        <f>FC_OTH_HH_SH_E!M28+FC_OTH_HH_SC_E!M28+FC_OTH_HH_WH_E!M28+FC_OTH_HH_CO_E!M28</f>
        <v>0</v>
      </c>
      <c r="N28" s="8">
        <f>FC_OTH_HH_SH_E!N28+FC_OTH_HH_SC_E!N28+FC_OTH_HH_WH_E!N28+FC_OTH_HH_CO_E!N28</f>
        <v>0</v>
      </c>
      <c r="O28" s="8">
        <f>FC_OTH_HH_SH_E!O28+FC_OTH_HH_SC_E!O28+FC_OTH_HH_WH_E!O28+FC_OTH_HH_CO_E!O28</f>
        <v>0</v>
      </c>
      <c r="P28" s="8">
        <f>FC_OTH_HH_SH_E!P28+FC_OTH_HH_SC_E!P28+FC_OTH_HH_WH_E!P28+FC_OTH_HH_CO_E!P28</f>
        <v>0</v>
      </c>
      <c r="Q28" s="8">
        <f>FC_OTH_HH_SH_E!Q28+FC_OTH_HH_SC_E!Q28+FC_OTH_HH_WH_E!Q28+FC_OTH_HH_CO_E!Q28</f>
        <v>0</v>
      </c>
      <c r="R28" s="8">
        <f>FC_OTH_HH_SH_E!R28+FC_OTH_HH_SC_E!R28+FC_OTH_HH_WH_E!R28+FC_OTH_HH_CO_E!R28</f>
        <v>0</v>
      </c>
      <c r="S28" s="8">
        <f>FC_OTH_HH_SH_E!S28+FC_OTH_HH_SC_E!S28+FC_OTH_HH_WH_E!S28+FC_OTH_HH_CO_E!S28</f>
        <v>0</v>
      </c>
      <c r="T28" s="8">
        <f>FC_OTH_HH_SH_E!T28+FC_OTH_HH_SC_E!T28+FC_OTH_HH_WH_E!T28+FC_OTH_HH_CO_E!T28</f>
        <v>0</v>
      </c>
      <c r="U28" s="8">
        <f>FC_OTH_HH_SH_E!U28+FC_OTH_HH_SC_E!U28+FC_OTH_HH_WH_E!U28+FC_OTH_HH_CO_E!U28</f>
        <v>0</v>
      </c>
      <c r="V28" s="8">
        <f>FC_OTH_HH_SH_E!V28+FC_OTH_HH_SC_E!V28+FC_OTH_HH_WH_E!V28+FC_OTH_HH_CO_E!V28</f>
        <v>0</v>
      </c>
      <c r="W28" s="8">
        <f>FC_OTH_HH_SH_E!W28+FC_OTH_HH_SC_E!W28+FC_OTH_HH_WH_E!W28+FC_OTH_HH_CO_E!W28</f>
        <v>0</v>
      </c>
      <c r="X28" s="8">
        <f>FC_OTH_HH_SH_E!X28+FC_OTH_HH_SC_E!X28+FC_OTH_HH_WH_E!X28+FC_OTH_HH_CO_E!X28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FC_OTH_HH_SH_E!C29+FC_OTH_HH_SC_E!C29+FC_OTH_HH_WH_E!C29+FC_OTH_HH_CO_E!C29</f>
        <v>0</v>
      </c>
      <c r="D29" s="8">
        <f>FC_OTH_HH_SH_E!D29+FC_OTH_HH_SC_E!D29+FC_OTH_HH_WH_E!D29+FC_OTH_HH_CO_E!D29</f>
        <v>0</v>
      </c>
      <c r="E29" s="8">
        <f>FC_OTH_HH_SH_E!E29+FC_OTH_HH_SC_E!E29+FC_OTH_HH_WH_E!E29+FC_OTH_HH_CO_E!E29</f>
        <v>0</v>
      </c>
      <c r="F29" s="8">
        <f>FC_OTH_HH_SH_E!F29+FC_OTH_HH_SC_E!F29+FC_OTH_HH_WH_E!F29+FC_OTH_HH_CO_E!F29</f>
        <v>0</v>
      </c>
      <c r="G29" s="8">
        <f>FC_OTH_HH_SH_E!G29+FC_OTH_HH_SC_E!G29+FC_OTH_HH_WH_E!G29+FC_OTH_HH_CO_E!G29</f>
        <v>0</v>
      </c>
      <c r="H29" s="8">
        <f>FC_OTH_HH_SH_E!H29+FC_OTH_HH_SC_E!H29+FC_OTH_HH_WH_E!H29+FC_OTH_HH_CO_E!H29</f>
        <v>0</v>
      </c>
      <c r="I29" s="8">
        <f>FC_OTH_HH_SH_E!I29+FC_OTH_HH_SC_E!I29+FC_OTH_HH_WH_E!I29+FC_OTH_HH_CO_E!I29</f>
        <v>0</v>
      </c>
      <c r="J29" s="8">
        <f>FC_OTH_HH_SH_E!J29+FC_OTH_HH_SC_E!J29+FC_OTH_HH_WH_E!J29+FC_OTH_HH_CO_E!J29</f>
        <v>0</v>
      </c>
      <c r="K29" s="8">
        <f>FC_OTH_HH_SH_E!K29+FC_OTH_HH_SC_E!K29+FC_OTH_HH_WH_E!K29+FC_OTH_HH_CO_E!K29</f>
        <v>0</v>
      </c>
      <c r="L29" s="8">
        <f>FC_OTH_HH_SH_E!L29+FC_OTH_HH_SC_E!L29+FC_OTH_HH_WH_E!L29+FC_OTH_HH_CO_E!L29</f>
        <v>0</v>
      </c>
      <c r="M29" s="8">
        <f>FC_OTH_HH_SH_E!M29+FC_OTH_HH_SC_E!M29+FC_OTH_HH_WH_E!M29+FC_OTH_HH_CO_E!M29</f>
        <v>0</v>
      </c>
      <c r="N29" s="8">
        <f>FC_OTH_HH_SH_E!N29+FC_OTH_HH_SC_E!N29+FC_OTH_HH_WH_E!N29+FC_OTH_HH_CO_E!N29</f>
        <v>0</v>
      </c>
      <c r="O29" s="8">
        <f>FC_OTH_HH_SH_E!O29+FC_OTH_HH_SC_E!O29+FC_OTH_HH_WH_E!O29+FC_OTH_HH_CO_E!O29</f>
        <v>0</v>
      </c>
      <c r="P29" s="8">
        <f>FC_OTH_HH_SH_E!P29+FC_OTH_HH_SC_E!P29+FC_OTH_HH_WH_E!P29+FC_OTH_HH_CO_E!P29</f>
        <v>0</v>
      </c>
      <c r="Q29" s="8">
        <f>FC_OTH_HH_SH_E!Q29+FC_OTH_HH_SC_E!Q29+FC_OTH_HH_WH_E!Q29+FC_OTH_HH_CO_E!Q29</f>
        <v>0</v>
      </c>
      <c r="R29" s="8">
        <f>FC_OTH_HH_SH_E!R29+FC_OTH_HH_SC_E!R29+FC_OTH_HH_WH_E!R29+FC_OTH_HH_CO_E!R29</f>
        <v>0</v>
      </c>
      <c r="S29" s="8">
        <f>FC_OTH_HH_SH_E!S29+FC_OTH_HH_SC_E!S29+FC_OTH_HH_WH_E!S29+FC_OTH_HH_CO_E!S29</f>
        <v>0</v>
      </c>
      <c r="T29" s="8">
        <f>FC_OTH_HH_SH_E!T29+FC_OTH_HH_SC_E!T29+FC_OTH_HH_WH_E!T29+FC_OTH_HH_CO_E!T29</f>
        <v>0</v>
      </c>
      <c r="U29" s="8">
        <f>FC_OTH_HH_SH_E!U29+FC_OTH_HH_SC_E!U29+FC_OTH_HH_WH_E!U29+FC_OTH_HH_CO_E!U29</f>
        <v>0</v>
      </c>
      <c r="V29" s="8">
        <f>FC_OTH_HH_SH_E!V29+FC_OTH_HH_SC_E!V29+FC_OTH_HH_WH_E!V29+FC_OTH_HH_CO_E!V29</f>
        <v>0</v>
      </c>
      <c r="W29" s="8">
        <f>FC_OTH_HH_SH_E!W29+FC_OTH_HH_SC_E!W29+FC_OTH_HH_WH_E!W29+FC_OTH_HH_CO_E!W29</f>
        <v>0</v>
      </c>
      <c r="X29" s="8">
        <f>FC_OTH_HH_SH_E!X29+FC_OTH_HH_SC_E!X29+FC_OTH_HH_WH_E!X29+FC_OTH_HH_CO_E!X29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FC_OTH_HH_SH_E!C30+FC_OTH_HH_SC_E!C30+FC_OTH_HH_WH_E!C30+FC_OTH_HH_CO_E!C30</f>
        <v>0</v>
      </c>
      <c r="D30" s="8">
        <f>FC_OTH_HH_SH_E!D30+FC_OTH_HH_SC_E!D30+FC_OTH_HH_WH_E!D30+FC_OTH_HH_CO_E!D30</f>
        <v>0</v>
      </c>
      <c r="E30" s="8">
        <f>FC_OTH_HH_SH_E!E30+FC_OTH_HH_SC_E!E30+FC_OTH_HH_WH_E!E30+FC_OTH_HH_CO_E!E30</f>
        <v>0</v>
      </c>
      <c r="F30" s="8">
        <f>FC_OTH_HH_SH_E!F30+FC_OTH_HH_SC_E!F30+FC_OTH_HH_WH_E!F30+FC_OTH_HH_CO_E!F30</f>
        <v>0</v>
      </c>
      <c r="G30" s="8">
        <f>FC_OTH_HH_SH_E!G30+FC_OTH_HH_SC_E!G30+FC_OTH_HH_WH_E!G30+FC_OTH_HH_CO_E!G30</f>
        <v>0</v>
      </c>
      <c r="H30" s="8">
        <f>FC_OTH_HH_SH_E!H30+FC_OTH_HH_SC_E!H30+FC_OTH_HH_WH_E!H30+FC_OTH_HH_CO_E!H30</f>
        <v>0</v>
      </c>
      <c r="I30" s="8">
        <f>FC_OTH_HH_SH_E!I30+FC_OTH_HH_SC_E!I30+FC_OTH_HH_WH_E!I30+FC_OTH_HH_CO_E!I30</f>
        <v>0</v>
      </c>
      <c r="J30" s="8">
        <f>FC_OTH_HH_SH_E!J30+FC_OTH_HH_SC_E!J30+FC_OTH_HH_WH_E!J30+FC_OTH_HH_CO_E!J30</f>
        <v>0</v>
      </c>
      <c r="K30" s="8">
        <f>FC_OTH_HH_SH_E!K30+FC_OTH_HH_SC_E!K30+FC_OTH_HH_WH_E!K30+FC_OTH_HH_CO_E!K30</f>
        <v>0</v>
      </c>
      <c r="L30" s="8">
        <f>FC_OTH_HH_SH_E!L30+FC_OTH_HH_SC_E!L30+FC_OTH_HH_WH_E!L30+FC_OTH_HH_CO_E!L30</f>
        <v>0</v>
      </c>
      <c r="M30" s="8">
        <f>FC_OTH_HH_SH_E!M30+FC_OTH_HH_SC_E!M30+FC_OTH_HH_WH_E!M30+FC_OTH_HH_CO_E!M30</f>
        <v>0</v>
      </c>
      <c r="N30" s="8">
        <f>FC_OTH_HH_SH_E!N30+FC_OTH_HH_SC_E!N30+FC_OTH_HH_WH_E!N30+FC_OTH_HH_CO_E!N30</f>
        <v>0</v>
      </c>
      <c r="O30" s="8">
        <f>FC_OTH_HH_SH_E!O30+FC_OTH_HH_SC_E!O30+FC_OTH_HH_WH_E!O30+FC_OTH_HH_CO_E!O30</f>
        <v>0</v>
      </c>
      <c r="P30" s="8">
        <f>FC_OTH_HH_SH_E!P30+FC_OTH_HH_SC_E!P30+FC_OTH_HH_WH_E!P30+FC_OTH_HH_CO_E!P30</f>
        <v>0</v>
      </c>
      <c r="Q30" s="8">
        <f>FC_OTH_HH_SH_E!Q30+FC_OTH_HH_SC_E!Q30+FC_OTH_HH_WH_E!Q30+FC_OTH_HH_CO_E!Q30</f>
        <v>0</v>
      </c>
      <c r="R30" s="8">
        <f>FC_OTH_HH_SH_E!R30+FC_OTH_HH_SC_E!R30+FC_OTH_HH_WH_E!R30+FC_OTH_HH_CO_E!R30</f>
        <v>0</v>
      </c>
      <c r="S30" s="8">
        <f>FC_OTH_HH_SH_E!S30+FC_OTH_HH_SC_E!S30+FC_OTH_HH_WH_E!S30+FC_OTH_HH_CO_E!S30</f>
        <v>0</v>
      </c>
      <c r="T30" s="8">
        <f>FC_OTH_HH_SH_E!T30+FC_OTH_HH_SC_E!T30+FC_OTH_HH_WH_E!T30+FC_OTH_HH_CO_E!T30</f>
        <v>0</v>
      </c>
      <c r="U30" s="8">
        <f>FC_OTH_HH_SH_E!U30+FC_OTH_HH_SC_E!U30+FC_OTH_HH_WH_E!U30+FC_OTH_HH_CO_E!U30</f>
        <v>0</v>
      </c>
      <c r="V30" s="8">
        <f>FC_OTH_HH_SH_E!V30+FC_OTH_HH_SC_E!V30+FC_OTH_HH_WH_E!V30+FC_OTH_HH_CO_E!V30</f>
        <v>0</v>
      </c>
      <c r="W30" s="8">
        <f>FC_OTH_HH_SH_E!W30+FC_OTH_HH_SC_E!W30+FC_OTH_HH_WH_E!W30+FC_OTH_HH_CO_E!W30</f>
        <v>0</v>
      </c>
      <c r="X30" s="8">
        <f>FC_OTH_HH_SH_E!X30+FC_OTH_HH_SC_E!X30+FC_OTH_HH_WH_E!X30+FC_OTH_HH_CO_E!X30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FC_OTH_HH_SH_E!C31+FC_OTH_HH_SC_E!C31+FC_OTH_HH_WH_E!C31+FC_OTH_HH_CO_E!C31</f>
        <v>0</v>
      </c>
      <c r="D31" s="8">
        <f>FC_OTH_HH_SH_E!D31+FC_OTH_HH_SC_E!D31+FC_OTH_HH_WH_E!D31+FC_OTH_HH_CO_E!D31</f>
        <v>0</v>
      </c>
      <c r="E31" s="8">
        <f>FC_OTH_HH_SH_E!E31+FC_OTH_HH_SC_E!E31+FC_OTH_HH_WH_E!E31+FC_OTH_HH_CO_E!E31</f>
        <v>0</v>
      </c>
      <c r="F31" s="8">
        <f>FC_OTH_HH_SH_E!F31+FC_OTH_HH_SC_E!F31+FC_OTH_HH_WH_E!F31+FC_OTH_HH_CO_E!F31</f>
        <v>0</v>
      </c>
      <c r="G31" s="8">
        <f>FC_OTH_HH_SH_E!G31+FC_OTH_HH_SC_E!G31+FC_OTH_HH_WH_E!G31+FC_OTH_HH_CO_E!G31</f>
        <v>0</v>
      </c>
      <c r="H31" s="8">
        <f>FC_OTH_HH_SH_E!H31+FC_OTH_HH_SC_E!H31+FC_OTH_HH_WH_E!H31+FC_OTH_HH_CO_E!H31</f>
        <v>0</v>
      </c>
      <c r="I31" s="8">
        <f>FC_OTH_HH_SH_E!I31+FC_OTH_HH_SC_E!I31+FC_OTH_HH_WH_E!I31+FC_OTH_HH_CO_E!I31</f>
        <v>0</v>
      </c>
      <c r="J31" s="8">
        <f>FC_OTH_HH_SH_E!J31+FC_OTH_HH_SC_E!J31+FC_OTH_HH_WH_E!J31+FC_OTH_HH_CO_E!J31</f>
        <v>0</v>
      </c>
      <c r="K31" s="8">
        <f>FC_OTH_HH_SH_E!K31+FC_OTH_HH_SC_E!K31+FC_OTH_HH_WH_E!K31+FC_OTH_HH_CO_E!K31</f>
        <v>0</v>
      </c>
      <c r="L31" s="8">
        <f>FC_OTH_HH_SH_E!L31+FC_OTH_HH_SC_E!L31+FC_OTH_HH_WH_E!L31+FC_OTH_HH_CO_E!L31</f>
        <v>0</v>
      </c>
      <c r="M31" s="8">
        <f>FC_OTH_HH_SH_E!M31+FC_OTH_HH_SC_E!M31+FC_OTH_HH_WH_E!M31+FC_OTH_HH_CO_E!M31</f>
        <v>0</v>
      </c>
      <c r="N31" s="8">
        <f>FC_OTH_HH_SH_E!N31+FC_OTH_HH_SC_E!N31+FC_OTH_HH_WH_E!N31+FC_OTH_HH_CO_E!N31</f>
        <v>0</v>
      </c>
      <c r="O31" s="8">
        <f>FC_OTH_HH_SH_E!O31+FC_OTH_HH_SC_E!O31+FC_OTH_HH_WH_E!O31+FC_OTH_HH_CO_E!O31</f>
        <v>0</v>
      </c>
      <c r="P31" s="8">
        <f>FC_OTH_HH_SH_E!P31+FC_OTH_HH_SC_E!P31+FC_OTH_HH_WH_E!P31+FC_OTH_HH_CO_E!P31</f>
        <v>0</v>
      </c>
      <c r="Q31" s="8">
        <f>FC_OTH_HH_SH_E!Q31+FC_OTH_HH_SC_E!Q31+FC_OTH_HH_WH_E!Q31+FC_OTH_HH_CO_E!Q31</f>
        <v>0</v>
      </c>
      <c r="R31" s="8">
        <f>FC_OTH_HH_SH_E!R31+FC_OTH_HH_SC_E!R31+FC_OTH_HH_WH_E!R31+FC_OTH_HH_CO_E!R31</f>
        <v>0</v>
      </c>
      <c r="S31" s="8">
        <f>FC_OTH_HH_SH_E!S31+FC_OTH_HH_SC_E!S31+FC_OTH_HH_WH_E!S31+FC_OTH_HH_CO_E!S31</f>
        <v>0</v>
      </c>
      <c r="T31" s="8">
        <f>FC_OTH_HH_SH_E!T31+FC_OTH_HH_SC_E!T31+FC_OTH_HH_WH_E!T31+FC_OTH_HH_CO_E!T31</f>
        <v>0</v>
      </c>
      <c r="U31" s="8">
        <f>FC_OTH_HH_SH_E!U31+FC_OTH_HH_SC_E!U31+FC_OTH_HH_WH_E!U31+FC_OTH_HH_CO_E!U31</f>
        <v>0</v>
      </c>
      <c r="V31" s="8">
        <f>FC_OTH_HH_SH_E!V31+FC_OTH_HH_SC_E!V31+FC_OTH_HH_WH_E!V31+FC_OTH_HH_CO_E!V31</f>
        <v>0</v>
      </c>
      <c r="W31" s="8">
        <f>FC_OTH_HH_SH_E!W31+FC_OTH_HH_SC_E!W31+FC_OTH_HH_WH_E!W31+FC_OTH_HH_CO_E!W31</f>
        <v>0</v>
      </c>
      <c r="X31" s="8">
        <f>FC_OTH_HH_SH_E!X31+FC_OTH_HH_SC_E!X31+FC_OTH_HH_WH_E!X31+FC_OTH_HH_CO_E!X31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FC_OTH_HH_SH_E!C32+FC_OTH_HH_SC_E!C32+FC_OTH_HH_WH_E!C32+FC_OTH_HH_CO_E!C32</f>
        <v>0</v>
      </c>
      <c r="D32" s="8">
        <f>FC_OTH_HH_SH_E!D32+FC_OTH_HH_SC_E!D32+FC_OTH_HH_WH_E!D32+FC_OTH_HH_CO_E!D32</f>
        <v>0</v>
      </c>
      <c r="E32" s="8">
        <f>FC_OTH_HH_SH_E!E32+FC_OTH_HH_SC_E!E32+FC_OTH_HH_WH_E!E32+FC_OTH_HH_CO_E!E32</f>
        <v>0</v>
      </c>
      <c r="F32" s="8">
        <f>FC_OTH_HH_SH_E!F32+FC_OTH_HH_SC_E!F32+FC_OTH_HH_WH_E!F32+FC_OTH_HH_CO_E!F32</f>
        <v>0</v>
      </c>
      <c r="G32" s="8">
        <f>FC_OTH_HH_SH_E!G32+FC_OTH_HH_SC_E!G32+FC_OTH_HH_WH_E!G32+FC_OTH_HH_CO_E!G32</f>
        <v>0</v>
      </c>
      <c r="H32" s="8">
        <f>FC_OTH_HH_SH_E!H32+FC_OTH_HH_SC_E!H32+FC_OTH_HH_WH_E!H32+FC_OTH_HH_CO_E!H32</f>
        <v>0</v>
      </c>
      <c r="I32" s="8">
        <f>FC_OTH_HH_SH_E!I32+FC_OTH_HH_SC_E!I32+FC_OTH_HH_WH_E!I32+FC_OTH_HH_CO_E!I32</f>
        <v>0</v>
      </c>
      <c r="J32" s="8">
        <f>FC_OTH_HH_SH_E!J32+FC_OTH_HH_SC_E!J32+FC_OTH_HH_WH_E!J32+FC_OTH_HH_CO_E!J32</f>
        <v>0</v>
      </c>
      <c r="K32" s="8">
        <f>FC_OTH_HH_SH_E!K32+FC_OTH_HH_SC_E!K32+FC_OTH_HH_WH_E!K32+FC_OTH_HH_CO_E!K32</f>
        <v>0</v>
      </c>
      <c r="L32" s="8">
        <f>FC_OTH_HH_SH_E!L32+FC_OTH_HH_SC_E!L32+FC_OTH_HH_WH_E!L32+FC_OTH_HH_CO_E!L32</f>
        <v>0</v>
      </c>
      <c r="M32" s="8">
        <f>FC_OTH_HH_SH_E!M32+FC_OTH_HH_SC_E!M32+FC_OTH_HH_WH_E!M32+FC_OTH_HH_CO_E!M32</f>
        <v>0</v>
      </c>
      <c r="N32" s="8">
        <f>FC_OTH_HH_SH_E!N32+FC_OTH_HH_SC_E!N32+FC_OTH_HH_WH_E!N32+FC_OTH_HH_CO_E!N32</f>
        <v>0</v>
      </c>
      <c r="O32" s="8">
        <f>FC_OTH_HH_SH_E!O32+FC_OTH_HH_SC_E!O32+FC_OTH_HH_WH_E!O32+FC_OTH_HH_CO_E!O32</f>
        <v>0</v>
      </c>
      <c r="P32" s="8">
        <f>FC_OTH_HH_SH_E!P32+FC_OTH_HH_SC_E!P32+FC_OTH_HH_WH_E!P32+FC_OTH_HH_CO_E!P32</f>
        <v>0</v>
      </c>
      <c r="Q32" s="8">
        <f>FC_OTH_HH_SH_E!Q32+FC_OTH_HH_SC_E!Q32+FC_OTH_HH_WH_E!Q32+FC_OTH_HH_CO_E!Q32</f>
        <v>0</v>
      </c>
      <c r="R32" s="8">
        <f>FC_OTH_HH_SH_E!R32+FC_OTH_HH_SC_E!R32+FC_OTH_HH_WH_E!R32+FC_OTH_HH_CO_E!R32</f>
        <v>0</v>
      </c>
      <c r="S32" s="8">
        <f>FC_OTH_HH_SH_E!S32+FC_OTH_HH_SC_E!S32+FC_OTH_HH_WH_E!S32+FC_OTH_HH_CO_E!S32</f>
        <v>0</v>
      </c>
      <c r="T32" s="8">
        <f>FC_OTH_HH_SH_E!T32+FC_OTH_HH_SC_E!T32+FC_OTH_HH_WH_E!T32+FC_OTH_HH_CO_E!T32</f>
        <v>0</v>
      </c>
      <c r="U32" s="8">
        <f>FC_OTH_HH_SH_E!U32+FC_OTH_HH_SC_E!U32+FC_OTH_HH_WH_E!U32+FC_OTH_HH_CO_E!U32</f>
        <v>0</v>
      </c>
      <c r="V32" s="8">
        <f>FC_OTH_HH_SH_E!V32+FC_OTH_HH_SC_E!V32+FC_OTH_HH_WH_E!V32+FC_OTH_HH_CO_E!V32</f>
        <v>0</v>
      </c>
      <c r="W32" s="8">
        <f>FC_OTH_HH_SH_E!W32+FC_OTH_HH_SC_E!W32+FC_OTH_HH_WH_E!W32+FC_OTH_HH_CO_E!W32</f>
        <v>0</v>
      </c>
      <c r="X32" s="8">
        <f>FC_OTH_HH_SH_E!X32+FC_OTH_HH_SC_E!X32+FC_OTH_HH_WH_E!X32+FC_OTH_HH_CO_E!X32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555.5017787446518</v>
      </c>
      <c r="D33" s="19">
        <f t="shared" si="9"/>
        <v>558.87074853268848</v>
      </c>
      <c r="E33" s="19">
        <f t="shared" si="9"/>
        <v>570.42415090054169</v>
      </c>
      <c r="F33" s="19">
        <f t="shared" si="9"/>
        <v>590.78512581764039</v>
      </c>
      <c r="G33" s="19">
        <f t="shared" si="9"/>
        <v>530.76618761027089</v>
      </c>
      <c r="H33" s="19">
        <f t="shared" si="9"/>
        <v>463.58824068000001</v>
      </c>
      <c r="I33" s="19">
        <f t="shared" si="9"/>
        <v>467.10714959999973</v>
      </c>
      <c r="J33" s="19">
        <f t="shared" si="9"/>
        <v>441.41510484000008</v>
      </c>
      <c r="K33" s="19">
        <f t="shared" si="9"/>
        <v>393.99381575999996</v>
      </c>
      <c r="L33" s="19">
        <f t="shared" si="9"/>
        <v>431.40048876000003</v>
      </c>
      <c r="M33" s="19">
        <f t="shared" si="9"/>
        <v>368.52437123999994</v>
      </c>
      <c r="N33" s="19">
        <f t="shared" si="9"/>
        <v>418.37559912000006</v>
      </c>
      <c r="O33" s="19">
        <f t="shared" si="9"/>
        <v>405.32149980000014</v>
      </c>
      <c r="P33" s="19">
        <f t="shared" si="9"/>
        <v>332.49707172000018</v>
      </c>
      <c r="Q33" s="19">
        <f t="shared" si="9"/>
        <v>301.66213392000003</v>
      </c>
      <c r="R33" s="19">
        <f t="shared" si="9"/>
        <v>352.40139684000007</v>
      </c>
      <c r="S33" s="19">
        <f t="shared" si="9"/>
        <v>355.28495003999984</v>
      </c>
      <c r="T33" s="19">
        <f t="shared" si="9"/>
        <v>348.41272787999981</v>
      </c>
      <c r="U33" s="19">
        <f t="shared" si="9"/>
        <v>283.97317176000007</v>
      </c>
      <c r="V33" s="19">
        <f t="shared" si="9"/>
        <v>327.36000419999982</v>
      </c>
      <c r="W33" s="19">
        <f t="shared" si="9"/>
        <v>323.16810983999977</v>
      </c>
      <c r="X33" s="19">
        <f t="shared" si="9"/>
        <v>293.12268587999995</v>
      </c>
    </row>
    <row r="34" spans="1:24" ht="11.25" customHeight="1" x14ac:dyDescent="0.2">
      <c r="A34" s="28" t="s">
        <v>54</v>
      </c>
      <c r="B34" s="7" t="s">
        <v>55</v>
      </c>
      <c r="C34" s="8">
        <f>FC_OTH_HH_SH_E!C34+FC_OTH_HH_SC_E!C34+FC_OTH_HH_WH_E!C34+FC_OTH_HH_CO_E!C34</f>
        <v>0</v>
      </c>
      <c r="D34" s="8">
        <f>FC_OTH_HH_SH_E!D34+FC_OTH_HH_SC_E!D34+FC_OTH_HH_WH_E!D34+FC_OTH_HH_CO_E!D34</f>
        <v>0</v>
      </c>
      <c r="E34" s="8">
        <f>FC_OTH_HH_SH_E!E34+FC_OTH_HH_SC_E!E34+FC_OTH_HH_WH_E!E34+FC_OTH_HH_CO_E!E34</f>
        <v>0</v>
      </c>
      <c r="F34" s="8">
        <f>FC_OTH_HH_SH_E!F34+FC_OTH_HH_SC_E!F34+FC_OTH_HH_WH_E!F34+FC_OTH_HH_CO_E!F34</f>
        <v>0</v>
      </c>
      <c r="G34" s="8">
        <f>FC_OTH_HH_SH_E!G34+FC_OTH_HH_SC_E!G34+FC_OTH_HH_WH_E!G34+FC_OTH_HH_CO_E!G34</f>
        <v>0</v>
      </c>
      <c r="H34" s="8">
        <f>FC_OTH_HH_SH_E!H34+FC_OTH_HH_SC_E!H34+FC_OTH_HH_WH_E!H34+FC_OTH_HH_CO_E!H34</f>
        <v>0</v>
      </c>
      <c r="I34" s="8">
        <f>FC_OTH_HH_SH_E!I34+FC_OTH_HH_SC_E!I34+FC_OTH_HH_WH_E!I34+FC_OTH_HH_CO_E!I34</f>
        <v>0</v>
      </c>
      <c r="J34" s="8">
        <f>FC_OTH_HH_SH_E!J34+FC_OTH_HH_SC_E!J34+FC_OTH_HH_WH_E!J34+FC_OTH_HH_CO_E!J34</f>
        <v>0</v>
      </c>
      <c r="K34" s="8">
        <f>FC_OTH_HH_SH_E!K34+FC_OTH_HH_SC_E!K34+FC_OTH_HH_WH_E!K34+FC_OTH_HH_CO_E!K34</f>
        <v>0</v>
      </c>
      <c r="L34" s="8">
        <f>FC_OTH_HH_SH_E!L34+FC_OTH_HH_SC_E!L34+FC_OTH_HH_WH_E!L34+FC_OTH_HH_CO_E!L34</f>
        <v>0</v>
      </c>
      <c r="M34" s="8">
        <f>FC_OTH_HH_SH_E!M34+FC_OTH_HH_SC_E!M34+FC_OTH_HH_WH_E!M34+FC_OTH_HH_CO_E!M34</f>
        <v>0</v>
      </c>
      <c r="N34" s="8">
        <f>FC_OTH_HH_SH_E!N34+FC_OTH_HH_SC_E!N34+FC_OTH_HH_WH_E!N34+FC_OTH_HH_CO_E!N34</f>
        <v>0</v>
      </c>
      <c r="O34" s="8">
        <f>FC_OTH_HH_SH_E!O34+FC_OTH_HH_SC_E!O34+FC_OTH_HH_WH_E!O34+FC_OTH_HH_CO_E!O34</f>
        <v>0</v>
      </c>
      <c r="P34" s="8">
        <f>FC_OTH_HH_SH_E!P34+FC_OTH_HH_SC_E!P34+FC_OTH_HH_WH_E!P34+FC_OTH_HH_CO_E!P34</f>
        <v>0</v>
      </c>
      <c r="Q34" s="8">
        <f>FC_OTH_HH_SH_E!Q34+FC_OTH_HH_SC_E!Q34+FC_OTH_HH_WH_E!Q34+FC_OTH_HH_CO_E!Q34</f>
        <v>0</v>
      </c>
      <c r="R34" s="8">
        <f>FC_OTH_HH_SH_E!R34+FC_OTH_HH_SC_E!R34+FC_OTH_HH_WH_E!R34+FC_OTH_HH_CO_E!R34</f>
        <v>0</v>
      </c>
      <c r="S34" s="8">
        <f>FC_OTH_HH_SH_E!S34+FC_OTH_HH_SC_E!S34+FC_OTH_HH_WH_E!S34+FC_OTH_HH_CO_E!S34</f>
        <v>0</v>
      </c>
      <c r="T34" s="8">
        <f>FC_OTH_HH_SH_E!T34+FC_OTH_HH_SC_E!T34+FC_OTH_HH_WH_E!T34+FC_OTH_HH_CO_E!T34</f>
        <v>0</v>
      </c>
      <c r="U34" s="8">
        <f>FC_OTH_HH_SH_E!U34+FC_OTH_HH_SC_E!U34+FC_OTH_HH_WH_E!U34+FC_OTH_HH_CO_E!U34</f>
        <v>0</v>
      </c>
      <c r="V34" s="8">
        <f>FC_OTH_HH_SH_E!V34+FC_OTH_HH_SC_E!V34+FC_OTH_HH_WH_E!V34+FC_OTH_HH_CO_E!V34</f>
        <v>0</v>
      </c>
      <c r="W34" s="8">
        <f>FC_OTH_HH_SH_E!W34+FC_OTH_HH_SC_E!W34+FC_OTH_HH_WH_E!W34+FC_OTH_HH_CO_E!W34</f>
        <v>0</v>
      </c>
      <c r="X34" s="8">
        <f>FC_OTH_HH_SH_E!X34+FC_OTH_HH_SC_E!X34+FC_OTH_HH_WH_E!X34+FC_OTH_HH_CO_E!X34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FC_OTH_HH_SH_E!C35+FC_OTH_HH_SC_E!C35+FC_OTH_HH_WH_E!C35+FC_OTH_HH_CO_E!C35</f>
        <v>0</v>
      </c>
      <c r="D35" s="8">
        <f>FC_OTH_HH_SH_E!D35+FC_OTH_HH_SC_E!D35+FC_OTH_HH_WH_E!D35+FC_OTH_HH_CO_E!D35</f>
        <v>0</v>
      </c>
      <c r="E35" s="8">
        <f>FC_OTH_HH_SH_E!E35+FC_OTH_HH_SC_E!E35+FC_OTH_HH_WH_E!E35+FC_OTH_HH_CO_E!E35</f>
        <v>0</v>
      </c>
      <c r="F35" s="8">
        <f>FC_OTH_HH_SH_E!F35+FC_OTH_HH_SC_E!F35+FC_OTH_HH_WH_E!F35+FC_OTH_HH_CO_E!F35</f>
        <v>0</v>
      </c>
      <c r="G35" s="8">
        <f>FC_OTH_HH_SH_E!G35+FC_OTH_HH_SC_E!G35+FC_OTH_HH_WH_E!G35+FC_OTH_HH_CO_E!G35</f>
        <v>0</v>
      </c>
      <c r="H35" s="8">
        <f>FC_OTH_HH_SH_E!H35+FC_OTH_HH_SC_E!H35+FC_OTH_HH_WH_E!H35+FC_OTH_HH_CO_E!H35</f>
        <v>0</v>
      </c>
      <c r="I35" s="8">
        <f>FC_OTH_HH_SH_E!I35+FC_OTH_HH_SC_E!I35+FC_OTH_HH_WH_E!I35+FC_OTH_HH_CO_E!I35</f>
        <v>0</v>
      </c>
      <c r="J35" s="8">
        <f>FC_OTH_HH_SH_E!J35+FC_OTH_HH_SC_E!J35+FC_OTH_HH_WH_E!J35+FC_OTH_HH_CO_E!J35</f>
        <v>0</v>
      </c>
      <c r="K35" s="8">
        <f>FC_OTH_HH_SH_E!K35+FC_OTH_HH_SC_E!K35+FC_OTH_HH_WH_E!K35+FC_OTH_HH_CO_E!K35</f>
        <v>0</v>
      </c>
      <c r="L35" s="8">
        <f>FC_OTH_HH_SH_E!L35+FC_OTH_HH_SC_E!L35+FC_OTH_HH_WH_E!L35+FC_OTH_HH_CO_E!L35</f>
        <v>0</v>
      </c>
      <c r="M35" s="8">
        <f>FC_OTH_HH_SH_E!M35+FC_OTH_HH_SC_E!M35+FC_OTH_HH_WH_E!M35+FC_OTH_HH_CO_E!M35</f>
        <v>0</v>
      </c>
      <c r="N35" s="8">
        <f>FC_OTH_HH_SH_E!N35+FC_OTH_HH_SC_E!N35+FC_OTH_HH_WH_E!N35+FC_OTH_HH_CO_E!N35</f>
        <v>0</v>
      </c>
      <c r="O35" s="8">
        <f>FC_OTH_HH_SH_E!O35+FC_OTH_HH_SC_E!O35+FC_OTH_HH_WH_E!O35+FC_OTH_HH_CO_E!O35</f>
        <v>0</v>
      </c>
      <c r="P35" s="8">
        <f>FC_OTH_HH_SH_E!P35+FC_OTH_HH_SC_E!P35+FC_OTH_HH_WH_E!P35+FC_OTH_HH_CO_E!P35</f>
        <v>0</v>
      </c>
      <c r="Q35" s="8">
        <f>FC_OTH_HH_SH_E!Q35+FC_OTH_HH_SC_E!Q35+FC_OTH_HH_WH_E!Q35+FC_OTH_HH_CO_E!Q35</f>
        <v>0</v>
      </c>
      <c r="R35" s="8">
        <f>FC_OTH_HH_SH_E!R35+FC_OTH_HH_SC_E!R35+FC_OTH_HH_WH_E!R35+FC_OTH_HH_CO_E!R35</f>
        <v>0</v>
      </c>
      <c r="S35" s="8">
        <f>FC_OTH_HH_SH_E!S35+FC_OTH_HH_SC_E!S35+FC_OTH_HH_WH_E!S35+FC_OTH_HH_CO_E!S35</f>
        <v>0</v>
      </c>
      <c r="T35" s="8">
        <f>FC_OTH_HH_SH_E!T35+FC_OTH_HH_SC_E!T35+FC_OTH_HH_WH_E!T35+FC_OTH_HH_CO_E!T35</f>
        <v>0</v>
      </c>
      <c r="U35" s="8">
        <f>FC_OTH_HH_SH_E!U35+FC_OTH_HH_SC_E!U35+FC_OTH_HH_WH_E!U35+FC_OTH_HH_CO_E!U35</f>
        <v>0</v>
      </c>
      <c r="V35" s="8">
        <f>FC_OTH_HH_SH_E!V35+FC_OTH_HH_SC_E!V35+FC_OTH_HH_WH_E!V35+FC_OTH_HH_CO_E!V35</f>
        <v>0</v>
      </c>
      <c r="W35" s="8">
        <f>FC_OTH_HH_SH_E!W35+FC_OTH_HH_SC_E!W35+FC_OTH_HH_WH_E!W35+FC_OTH_HH_CO_E!W35</f>
        <v>0</v>
      </c>
      <c r="X35" s="8">
        <f>FC_OTH_HH_SH_E!X35+FC_OTH_HH_SC_E!X35+FC_OTH_HH_WH_E!X35+FC_OTH_HH_CO_E!X35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FC_OTH_HH_SH_E!C36+FC_OTH_HH_SC_E!C36+FC_OTH_HH_WH_E!C36+FC_OTH_HH_CO_E!C36</f>
        <v>158.18536476000003</v>
      </c>
      <c r="D36" s="8">
        <f>FC_OTH_HH_SH_E!D36+FC_OTH_HH_SC_E!D36+FC_OTH_HH_WH_E!D36+FC_OTH_HH_CO_E!D36</f>
        <v>158.18536476000003</v>
      </c>
      <c r="E36" s="8">
        <f>FC_OTH_HH_SH_E!E36+FC_OTH_HH_SC_E!E36+FC_OTH_HH_WH_E!E36+FC_OTH_HH_CO_E!E36</f>
        <v>161.17002000000005</v>
      </c>
      <c r="F36" s="8">
        <f>FC_OTH_HH_SH_E!F36+FC_OTH_HH_SC_E!F36+FC_OTH_HH_WH_E!F36+FC_OTH_HH_CO_E!F36</f>
        <v>173.10864096000003</v>
      </c>
      <c r="G36" s="8">
        <f>FC_OTH_HH_SH_E!G36+FC_OTH_HH_SC_E!G36+FC_OTH_HH_WH_E!G36+FC_OTH_HH_CO_E!G36</f>
        <v>167.13933048000007</v>
      </c>
      <c r="H36" s="8">
        <f>FC_OTH_HH_SH_E!H36+FC_OTH_HH_SC_E!H36+FC_OTH_HH_WH_E!H36+FC_OTH_HH_CO_E!H36</f>
        <v>158.18536476</v>
      </c>
      <c r="I36" s="8">
        <f>FC_OTH_HH_SH_E!I36+FC_OTH_HH_SC_E!I36+FC_OTH_HH_WH_E!I36+FC_OTH_HH_CO_E!I36</f>
        <v>104.46202476000001</v>
      </c>
      <c r="J36" s="8">
        <f>FC_OTH_HH_SH_E!J36+FC_OTH_HH_SC_E!J36+FC_OTH_HH_WH_E!J36+FC_OTH_HH_CO_E!J36</f>
        <v>107.44668000000001</v>
      </c>
      <c r="K36" s="8">
        <f>FC_OTH_HH_SH_E!K36+FC_OTH_HH_SC_E!K36+FC_OTH_HH_WH_E!K36+FC_OTH_HH_CO_E!K36</f>
        <v>101.47736952</v>
      </c>
      <c r="L36" s="8">
        <f>FC_OTH_HH_SH_E!L36+FC_OTH_HH_SC_E!L36+FC_OTH_HH_WH_E!L36+FC_OTH_HH_CO_E!L36</f>
        <v>107.44668</v>
      </c>
      <c r="M36" s="8">
        <f>FC_OTH_HH_SH_E!M36+FC_OTH_HH_SC_E!M36+FC_OTH_HH_WH_E!M36+FC_OTH_HH_CO_E!M36</f>
        <v>101.47736952</v>
      </c>
      <c r="N36" s="8">
        <f>FC_OTH_HH_SH_E!N36+FC_OTH_HH_SC_E!N36+FC_OTH_HH_WH_E!N36+FC_OTH_HH_CO_E!N36</f>
        <v>113.41599048</v>
      </c>
      <c r="O36" s="8">
        <f>FC_OTH_HH_SH_E!O36+FC_OTH_HH_SC_E!O36+FC_OTH_HH_WH_E!O36+FC_OTH_HH_CO_E!O36</f>
        <v>110.43133523999998</v>
      </c>
      <c r="P36" s="8">
        <f>FC_OTH_HH_SH_E!P36+FC_OTH_HH_SC_E!P36+FC_OTH_HH_WH_E!P36+FC_OTH_HH_CO_E!P36</f>
        <v>98.492714280000044</v>
      </c>
      <c r="Q36" s="8">
        <f>FC_OTH_HH_SH_E!Q36+FC_OTH_HH_SC_E!Q36+FC_OTH_HH_WH_E!Q36+FC_OTH_HH_CO_E!Q36</f>
        <v>92.52363096000002</v>
      </c>
      <c r="R36" s="8">
        <f>FC_OTH_HH_SH_E!R36+FC_OTH_HH_SC_E!R36+FC_OTH_HH_WH_E!R36+FC_OTH_HH_CO_E!R36</f>
        <v>101.47736952000004</v>
      </c>
      <c r="S36" s="8">
        <f>FC_OTH_HH_SH_E!S36+FC_OTH_HH_SC_E!S36+FC_OTH_HH_WH_E!S36+FC_OTH_HH_CO_E!S36</f>
        <v>104.46202475999998</v>
      </c>
      <c r="T36" s="8">
        <f>FC_OTH_HH_SH_E!T36+FC_OTH_HH_SC_E!T36+FC_OTH_HH_WH_E!T36+FC_OTH_HH_CO_E!T36</f>
        <v>96.901912800000019</v>
      </c>
      <c r="U36" s="8">
        <f>FC_OTH_HH_SH_E!U36+FC_OTH_HH_SC_E!U36+FC_OTH_HH_WH_E!U36+FC_OTH_HH_CO_E!U36</f>
        <v>84.906728999999984</v>
      </c>
      <c r="V36" s="8">
        <f>FC_OTH_HH_SH_E!V36+FC_OTH_HH_SC_E!V36+FC_OTH_HH_WH_E!V36+FC_OTH_HH_CO_E!V36</f>
        <v>95.943979079999991</v>
      </c>
      <c r="W36" s="8">
        <f>FC_OTH_HH_SH_E!W36+FC_OTH_HH_SC_E!W36+FC_OTH_HH_WH_E!W36+FC_OTH_HH_CO_E!W36</f>
        <v>93.439767240000037</v>
      </c>
      <c r="X36" s="8">
        <f>FC_OTH_HH_SH_E!X36+FC_OTH_HH_SC_E!X36+FC_OTH_HH_WH_E!X36+FC_OTH_HH_CO_E!X36</f>
        <v>99.874755719999996</v>
      </c>
    </row>
    <row r="37" spans="1:24" ht="11.25" customHeight="1" x14ac:dyDescent="0.2">
      <c r="A37" s="28" t="s">
        <v>60</v>
      </c>
      <c r="B37" s="7" t="s">
        <v>61</v>
      </c>
      <c r="C37" s="8">
        <f>FC_OTH_HH_SH_E!C37+FC_OTH_HH_SC_E!C37+FC_OTH_HH_WH_E!C37+FC_OTH_HH_CO_E!C37</f>
        <v>0</v>
      </c>
      <c r="D37" s="8">
        <f>FC_OTH_HH_SH_E!D37+FC_OTH_HH_SC_E!D37+FC_OTH_HH_WH_E!D37+FC_OTH_HH_CO_E!D37</f>
        <v>0</v>
      </c>
      <c r="E37" s="8">
        <f>FC_OTH_HH_SH_E!E37+FC_OTH_HH_SC_E!E37+FC_OTH_HH_WH_E!E37+FC_OTH_HH_CO_E!E37</f>
        <v>0</v>
      </c>
      <c r="F37" s="8">
        <f>FC_OTH_HH_SH_E!F37+FC_OTH_HH_SC_E!F37+FC_OTH_HH_WH_E!F37+FC_OTH_HH_CO_E!F37</f>
        <v>0</v>
      </c>
      <c r="G37" s="8">
        <f>FC_OTH_HH_SH_E!G37+FC_OTH_HH_SC_E!G37+FC_OTH_HH_WH_E!G37+FC_OTH_HH_CO_E!G37</f>
        <v>0</v>
      </c>
      <c r="H37" s="8">
        <f>FC_OTH_HH_SH_E!H37+FC_OTH_HH_SC_E!H37+FC_OTH_HH_WH_E!H37+FC_OTH_HH_CO_E!H37</f>
        <v>0</v>
      </c>
      <c r="I37" s="8">
        <f>FC_OTH_HH_SH_E!I37+FC_OTH_HH_SC_E!I37+FC_OTH_HH_WH_E!I37+FC_OTH_HH_CO_E!I37</f>
        <v>0</v>
      </c>
      <c r="J37" s="8">
        <f>FC_OTH_HH_SH_E!J37+FC_OTH_HH_SC_E!J37+FC_OTH_HH_WH_E!J37+FC_OTH_HH_CO_E!J37</f>
        <v>0</v>
      </c>
      <c r="K37" s="8">
        <f>FC_OTH_HH_SH_E!K37+FC_OTH_HH_SC_E!K37+FC_OTH_HH_WH_E!K37+FC_OTH_HH_CO_E!K37</f>
        <v>0</v>
      </c>
      <c r="L37" s="8">
        <f>FC_OTH_HH_SH_E!L37+FC_OTH_HH_SC_E!L37+FC_OTH_HH_WH_E!L37+FC_OTH_HH_CO_E!L37</f>
        <v>0</v>
      </c>
      <c r="M37" s="8">
        <f>FC_OTH_HH_SH_E!M37+FC_OTH_HH_SC_E!M37+FC_OTH_HH_WH_E!M37+FC_OTH_HH_CO_E!M37</f>
        <v>0</v>
      </c>
      <c r="N37" s="8">
        <f>FC_OTH_HH_SH_E!N37+FC_OTH_HH_SC_E!N37+FC_OTH_HH_WH_E!N37+FC_OTH_HH_CO_E!N37</f>
        <v>0</v>
      </c>
      <c r="O37" s="8">
        <f>FC_OTH_HH_SH_E!O37+FC_OTH_HH_SC_E!O37+FC_OTH_HH_WH_E!O37+FC_OTH_HH_CO_E!O37</f>
        <v>0</v>
      </c>
      <c r="P37" s="8">
        <f>FC_OTH_HH_SH_E!P37+FC_OTH_HH_SC_E!P37+FC_OTH_HH_WH_E!P37+FC_OTH_HH_CO_E!P37</f>
        <v>0</v>
      </c>
      <c r="Q37" s="8">
        <f>FC_OTH_HH_SH_E!Q37+FC_OTH_HH_SC_E!Q37+FC_OTH_HH_WH_E!Q37+FC_OTH_HH_CO_E!Q37</f>
        <v>0</v>
      </c>
      <c r="R37" s="8">
        <f>FC_OTH_HH_SH_E!R37+FC_OTH_HH_SC_E!R37+FC_OTH_HH_WH_E!R37+FC_OTH_HH_CO_E!R37</f>
        <v>0</v>
      </c>
      <c r="S37" s="8">
        <f>FC_OTH_HH_SH_E!S37+FC_OTH_HH_SC_E!S37+FC_OTH_HH_WH_E!S37+FC_OTH_HH_CO_E!S37</f>
        <v>0</v>
      </c>
      <c r="T37" s="8">
        <f>FC_OTH_HH_SH_E!T37+FC_OTH_HH_SC_E!T37+FC_OTH_HH_WH_E!T37+FC_OTH_HH_CO_E!T37</f>
        <v>0</v>
      </c>
      <c r="U37" s="8">
        <f>FC_OTH_HH_SH_E!U37+FC_OTH_HH_SC_E!U37+FC_OTH_HH_WH_E!U37+FC_OTH_HH_CO_E!U37</f>
        <v>0</v>
      </c>
      <c r="V37" s="8">
        <f>FC_OTH_HH_SH_E!V37+FC_OTH_HH_SC_E!V37+FC_OTH_HH_WH_E!V37+FC_OTH_HH_CO_E!V37</f>
        <v>0</v>
      </c>
      <c r="W37" s="8">
        <f>FC_OTH_HH_SH_E!W37+FC_OTH_HH_SC_E!W37+FC_OTH_HH_WH_E!W37+FC_OTH_HH_CO_E!W37</f>
        <v>0</v>
      </c>
      <c r="X37" s="8">
        <f>FC_OTH_HH_SH_E!X37+FC_OTH_HH_SC_E!X37+FC_OTH_HH_WH_E!X37+FC_OTH_HH_CO_E!X37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FC_OTH_HH_SH_E!C38+FC_OTH_HH_SC_E!C38+FC_OTH_HH_WH_E!C38+FC_OTH_HH_CO_E!C38</f>
        <v>0</v>
      </c>
      <c r="D38" s="8">
        <f>FC_OTH_HH_SH_E!D38+FC_OTH_HH_SC_E!D38+FC_OTH_HH_WH_E!D38+FC_OTH_HH_CO_E!D38</f>
        <v>0</v>
      </c>
      <c r="E38" s="8">
        <f>FC_OTH_HH_SH_E!E38+FC_OTH_HH_SC_E!E38+FC_OTH_HH_WH_E!E38+FC_OTH_HH_CO_E!E38</f>
        <v>0</v>
      </c>
      <c r="F38" s="8">
        <f>FC_OTH_HH_SH_E!F38+FC_OTH_HH_SC_E!F38+FC_OTH_HH_WH_E!F38+FC_OTH_HH_CO_E!F38</f>
        <v>0</v>
      </c>
      <c r="G38" s="8">
        <f>FC_OTH_HH_SH_E!G38+FC_OTH_HH_SC_E!G38+FC_OTH_HH_WH_E!G38+FC_OTH_HH_CO_E!G38</f>
        <v>0</v>
      </c>
      <c r="H38" s="8">
        <f>FC_OTH_HH_SH_E!H38+FC_OTH_HH_SC_E!H38+FC_OTH_HH_WH_E!H38+FC_OTH_HH_CO_E!H38</f>
        <v>0</v>
      </c>
      <c r="I38" s="8">
        <f>FC_OTH_HH_SH_E!I38+FC_OTH_HH_SC_E!I38+FC_OTH_HH_WH_E!I38+FC_OTH_HH_CO_E!I38</f>
        <v>0</v>
      </c>
      <c r="J38" s="8">
        <f>FC_OTH_HH_SH_E!J38+FC_OTH_HH_SC_E!J38+FC_OTH_HH_WH_E!J38+FC_OTH_HH_CO_E!J38</f>
        <v>0</v>
      </c>
      <c r="K38" s="8">
        <f>FC_OTH_HH_SH_E!K38+FC_OTH_HH_SC_E!K38+FC_OTH_HH_WH_E!K38+FC_OTH_HH_CO_E!K38</f>
        <v>0</v>
      </c>
      <c r="L38" s="8">
        <f>FC_OTH_HH_SH_E!L38+FC_OTH_HH_SC_E!L38+FC_OTH_HH_WH_E!L38+FC_OTH_HH_CO_E!L38</f>
        <v>0</v>
      </c>
      <c r="M38" s="8">
        <f>FC_OTH_HH_SH_E!M38+FC_OTH_HH_SC_E!M38+FC_OTH_HH_WH_E!M38+FC_OTH_HH_CO_E!M38</f>
        <v>0</v>
      </c>
      <c r="N38" s="8">
        <f>FC_OTH_HH_SH_E!N38+FC_OTH_HH_SC_E!N38+FC_OTH_HH_WH_E!N38+FC_OTH_HH_CO_E!N38</f>
        <v>0</v>
      </c>
      <c r="O38" s="8">
        <f>FC_OTH_HH_SH_E!O38+FC_OTH_HH_SC_E!O38+FC_OTH_HH_WH_E!O38+FC_OTH_HH_CO_E!O38</f>
        <v>0</v>
      </c>
      <c r="P38" s="8">
        <f>FC_OTH_HH_SH_E!P38+FC_OTH_HH_SC_E!P38+FC_OTH_HH_WH_E!P38+FC_OTH_HH_CO_E!P38</f>
        <v>0</v>
      </c>
      <c r="Q38" s="8">
        <f>FC_OTH_HH_SH_E!Q38+FC_OTH_HH_SC_E!Q38+FC_OTH_HH_WH_E!Q38+FC_OTH_HH_CO_E!Q38</f>
        <v>0</v>
      </c>
      <c r="R38" s="8">
        <f>FC_OTH_HH_SH_E!R38+FC_OTH_HH_SC_E!R38+FC_OTH_HH_WH_E!R38+FC_OTH_HH_CO_E!R38</f>
        <v>0</v>
      </c>
      <c r="S38" s="8">
        <f>FC_OTH_HH_SH_E!S38+FC_OTH_HH_SC_E!S38+FC_OTH_HH_WH_E!S38+FC_OTH_HH_CO_E!S38</f>
        <v>0</v>
      </c>
      <c r="T38" s="8">
        <f>FC_OTH_HH_SH_E!T38+FC_OTH_HH_SC_E!T38+FC_OTH_HH_WH_E!T38+FC_OTH_HH_CO_E!T38</f>
        <v>0</v>
      </c>
      <c r="U38" s="8">
        <f>FC_OTH_HH_SH_E!U38+FC_OTH_HH_SC_E!U38+FC_OTH_HH_WH_E!U38+FC_OTH_HH_CO_E!U38</f>
        <v>0</v>
      </c>
      <c r="V38" s="8">
        <f>FC_OTH_HH_SH_E!V38+FC_OTH_HH_SC_E!V38+FC_OTH_HH_WH_E!V38+FC_OTH_HH_CO_E!V38</f>
        <v>0</v>
      </c>
      <c r="W38" s="8">
        <f>FC_OTH_HH_SH_E!W38+FC_OTH_HH_SC_E!W38+FC_OTH_HH_WH_E!W38+FC_OTH_HH_CO_E!W38</f>
        <v>0</v>
      </c>
      <c r="X38" s="8">
        <f>FC_OTH_HH_SH_E!X38+FC_OTH_HH_SC_E!X38+FC_OTH_HH_WH_E!X38+FC_OTH_HH_CO_E!X38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FC_OTH_HH_SH_E!C39+FC_OTH_HH_SC_E!C39+FC_OTH_HH_WH_E!C39+FC_OTH_HH_CO_E!C39</f>
        <v>0</v>
      </c>
      <c r="D39" s="8">
        <f>FC_OTH_HH_SH_E!D39+FC_OTH_HH_SC_E!D39+FC_OTH_HH_WH_E!D39+FC_OTH_HH_CO_E!D39</f>
        <v>0</v>
      </c>
      <c r="E39" s="8">
        <f>FC_OTH_HH_SH_E!E39+FC_OTH_HH_SC_E!E39+FC_OTH_HH_WH_E!E39+FC_OTH_HH_CO_E!E39</f>
        <v>0</v>
      </c>
      <c r="F39" s="8">
        <f>FC_OTH_HH_SH_E!F39+FC_OTH_HH_SC_E!F39+FC_OTH_HH_WH_E!F39+FC_OTH_HH_CO_E!F39</f>
        <v>0</v>
      </c>
      <c r="G39" s="8">
        <f>FC_OTH_HH_SH_E!G39+FC_OTH_HH_SC_E!G39+FC_OTH_HH_WH_E!G39+FC_OTH_HH_CO_E!G39</f>
        <v>0</v>
      </c>
      <c r="H39" s="8">
        <f>FC_OTH_HH_SH_E!H39+FC_OTH_HH_SC_E!H39+FC_OTH_HH_WH_E!H39+FC_OTH_HH_CO_E!H39</f>
        <v>0</v>
      </c>
      <c r="I39" s="8">
        <f>FC_OTH_HH_SH_E!I39+FC_OTH_HH_SC_E!I39+FC_OTH_HH_WH_E!I39+FC_OTH_HH_CO_E!I39</f>
        <v>0</v>
      </c>
      <c r="J39" s="8">
        <f>FC_OTH_HH_SH_E!J39+FC_OTH_HH_SC_E!J39+FC_OTH_HH_WH_E!J39+FC_OTH_HH_CO_E!J39</f>
        <v>0</v>
      </c>
      <c r="K39" s="8">
        <f>FC_OTH_HH_SH_E!K39+FC_OTH_HH_SC_E!K39+FC_OTH_HH_WH_E!K39+FC_OTH_HH_CO_E!K39</f>
        <v>0</v>
      </c>
      <c r="L39" s="8">
        <f>FC_OTH_HH_SH_E!L39+FC_OTH_HH_SC_E!L39+FC_OTH_HH_WH_E!L39+FC_OTH_HH_CO_E!L39</f>
        <v>0</v>
      </c>
      <c r="M39" s="8">
        <f>FC_OTH_HH_SH_E!M39+FC_OTH_HH_SC_E!M39+FC_OTH_HH_WH_E!M39+FC_OTH_HH_CO_E!M39</f>
        <v>0</v>
      </c>
      <c r="N39" s="8">
        <f>FC_OTH_HH_SH_E!N39+FC_OTH_HH_SC_E!N39+FC_OTH_HH_WH_E!N39+FC_OTH_HH_CO_E!N39</f>
        <v>0</v>
      </c>
      <c r="O39" s="8">
        <f>FC_OTH_HH_SH_E!O39+FC_OTH_HH_SC_E!O39+FC_OTH_HH_WH_E!O39+FC_OTH_HH_CO_E!O39</f>
        <v>0</v>
      </c>
      <c r="P39" s="8">
        <f>FC_OTH_HH_SH_E!P39+FC_OTH_HH_SC_E!P39+FC_OTH_HH_WH_E!P39+FC_OTH_HH_CO_E!P39</f>
        <v>0</v>
      </c>
      <c r="Q39" s="8">
        <f>FC_OTH_HH_SH_E!Q39+FC_OTH_HH_SC_E!Q39+FC_OTH_HH_WH_E!Q39+FC_OTH_HH_CO_E!Q39</f>
        <v>0</v>
      </c>
      <c r="R39" s="8">
        <f>FC_OTH_HH_SH_E!R39+FC_OTH_HH_SC_E!R39+FC_OTH_HH_WH_E!R39+FC_OTH_HH_CO_E!R39</f>
        <v>0</v>
      </c>
      <c r="S39" s="8">
        <f>FC_OTH_HH_SH_E!S39+FC_OTH_HH_SC_E!S39+FC_OTH_HH_WH_E!S39+FC_OTH_HH_CO_E!S39</f>
        <v>0</v>
      </c>
      <c r="T39" s="8">
        <f>FC_OTH_HH_SH_E!T39+FC_OTH_HH_SC_E!T39+FC_OTH_HH_WH_E!T39+FC_OTH_HH_CO_E!T39</f>
        <v>0</v>
      </c>
      <c r="U39" s="8">
        <f>FC_OTH_HH_SH_E!U39+FC_OTH_HH_SC_E!U39+FC_OTH_HH_WH_E!U39+FC_OTH_HH_CO_E!U39</f>
        <v>0</v>
      </c>
      <c r="V39" s="8">
        <f>FC_OTH_HH_SH_E!V39+FC_OTH_HH_SC_E!V39+FC_OTH_HH_WH_E!V39+FC_OTH_HH_CO_E!V39</f>
        <v>0</v>
      </c>
      <c r="W39" s="8">
        <f>FC_OTH_HH_SH_E!W39+FC_OTH_HH_SC_E!W39+FC_OTH_HH_WH_E!W39+FC_OTH_HH_CO_E!W39</f>
        <v>0</v>
      </c>
      <c r="X39" s="8">
        <f>FC_OTH_HH_SH_E!X39+FC_OTH_HH_SC_E!X39+FC_OTH_HH_WH_E!X39+FC_OTH_HH_CO_E!X39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FC_OTH_HH_SH_E!C40+FC_OTH_HH_SC_E!C40+FC_OTH_HH_WH_E!C40+FC_OTH_HH_CO_E!C40</f>
        <v>0</v>
      </c>
      <c r="D40" s="8">
        <f>FC_OTH_HH_SH_E!D40+FC_OTH_HH_SC_E!D40+FC_OTH_HH_WH_E!D40+FC_OTH_HH_CO_E!D40</f>
        <v>0</v>
      </c>
      <c r="E40" s="8">
        <f>FC_OTH_HH_SH_E!E40+FC_OTH_HH_SC_E!E40+FC_OTH_HH_WH_E!E40+FC_OTH_HH_CO_E!E40</f>
        <v>0</v>
      </c>
      <c r="F40" s="8">
        <f>FC_OTH_HH_SH_E!F40+FC_OTH_HH_SC_E!F40+FC_OTH_HH_WH_E!F40+FC_OTH_HH_CO_E!F40</f>
        <v>0</v>
      </c>
      <c r="G40" s="8">
        <f>FC_OTH_HH_SH_E!G40+FC_OTH_HH_SC_E!G40+FC_OTH_HH_WH_E!G40+FC_OTH_HH_CO_E!G40</f>
        <v>0</v>
      </c>
      <c r="H40" s="8">
        <f>FC_OTH_HH_SH_E!H40+FC_OTH_HH_SC_E!H40+FC_OTH_HH_WH_E!H40+FC_OTH_HH_CO_E!H40</f>
        <v>0</v>
      </c>
      <c r="I40" s="8">
        <f>FC_OTH_HH_SH_E!I40+FC_OTH_HH_SC_E!I40+FC_OTH_HH_WH_E!I40+FC_OTH_HH_CO_E!I40</f>
        <v>0</v>
      </c>
      <c r="J40" s="8">
        <f>FC_OTH_HH_SH_E!J40+FC_OTH_HH_SC_E!J40+FC_OTH_HH_WH_E!J40+FC_OTH_HH_CO_E!J40</f>
        <v>0</v>
      </c>
      <c r="K40" s="8">
        <f>FC_OTH_HH_SH_E!K40+FC_OTH_HH_SC_E!K40+FC_OTH_HH_WH_E!K40+FC_OTH_HH_CO_E!K40</f>
        <v>0</v>
      </c>
      <c r="L40" s="8">
        <f>FC_OTH_HH_SH_E!L40+FC_OTH_HH_SC_E!L40+FC_OTH_HH_WH_E!L40+FC_OTH_HH_CO_E!L40</f>
        <v>0</v>
      </c>
      <c r="M40" s="8">
        <f>FC_OTH_HH_SH_E!M40+FC_OTH_HH_SC_E!M40+FC_OTH_HH_WH_E!M40+FC_OTH_HH_CO_E!M40</f>
        <v>0</v>
      </c>
      <c r="N40" s="8">
        <f>FC_OTH_HH_SH_E!N40+FC_OTH_HH_SC_E!N40+FC_OTH_HH_WH_E!N40+FC_OTH_HH_CO_E!N40</f>
        <v>0</v>
      </c>
      <c r="O40" s="8">
        <f>FC_OTH_HH_SH_E!O40+FC_OTH_HH_SC_E!O40+FC_OTH_HH_WH_E!O40+FC_OTH_HH_CO_E!O40</f>
        <v>0</v>
      </c>
      <c r="P40" s="8">
        <f>FC_OTH_HH_SH_E!P40+FC_OTH_HH_SC_E!P40+FC_OTH_HH_WH_E!P40+FC_OTH_HH_CO_E!P40</f>
        <v>0</v>
      </c>
      <c r="Q40" s="8">
        <f>FC_OTH_HH_SH_E!Q40+FC_OTH_HH_SC_E!Q40+FC_OTH_HH_WH_E!Q40+FC_OTH_HH_CO_E!Q40</f>
        <v>0</v>
      </c>
      <c r="R40" s="8">
        <f>FC_OTH_HH_SH_E!R40+FC_OTH_HH_SC_E!R40+FC_OTH_HH_WH_E!R40+FC_OTH_HH_CO_E!R40</f>
        <v>0</v>
      </c>
      <c r="S40" s="8">
        <f>FC_OTH_HH_SH_E!S40+FC_OTH_HH_SC_E!S40+FC_OTH_HH_WH_E!S40+FC_OTH_HH_CO_E!S40</f>
        <v>0</v>
      </c>
      <c r="T40" s="8">
        <f>FC_OTH_HH_SH_E!T40+FC_OTH_HH_SC_E!T40+FC_OTH_HH_WH_E!T40+FC_OTH_HH_CO_E!T40</f>
        <v>0</v>
      </c>
      <c r="U40" s="8">
        <f>FC_OTH_HH_SH_E!U40+FC_OTH_HH_SC_E!U40+FC_OTH_HH_WH_E!U40+FC_OTH_HH_CO_E!U40</f>
        <v>0</v>
      </c>
      <c r="V40" s="8">
        <f>FC_OTH_HH_SH_E!V40+FC_OTH_HH_SC_E!V40+FC_OTH_HH_WH_E!V40+FC_OTH_HH_CO_E!V40</f>
        <v>0</v>
      </c>
      <c r="W40" s="8">
        <f>FC_OTH_HH_SH_E!W40+FC_OTH_HH_SC_E!W40+FC_OTH_HH_WH_E!W40+FC_OTH_HH_CO_E!W40</f>
        <v>0</v>
      </c>
      <c r="X40" s="8">
        <f>FC_OTH_HH_SH_E!X40+FC_OTH_HH_SC_E!X40+FC_OTH_HH_WH_E!X40+FC_OTH_HH_CO_E!X40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FC_OTH_HH_SH_E!C41+FC_OTH_HH_SC_E!C41+FC_OTH_HH_WH_E!C41+FC_OTH_HH_CO_E!C41</f>
        <v>75.581279999999992</v>
      </c>
      <c r="D41" s="8">
        <f>FC_OTH_HH_SH_E!D41+FC_OTH_HH_SC_E!D41+FC_OTH_HH_WH_E!D41+FC_OTH_HH_CO_E!D41</f>
        <v>75.581279999999992</v>
      </c>
      <c r="E41" s="8">
        <f>FC_OTH_HH_SH_E!E41+FC_OTH_HH_SC_E!E41+FC_OTH_HH_WH_E!E41+FC_OTH_HH_CO_E!E41</f>
        <v>97.625906280000009</v>
      </c>
      <c r="F41" s="8">
        <f>FC_OTH_HH_SH_E!F41+FC_OTH_HH_SC_E!F41+FC_OTH_HH_WH_E!F41+FC_OTH_HH_CO_E!F41</f>
        <v>97.625906280000009</v>
      </c>
      <c r="G41" s="8">
        <f>FC_OTH_HH_SH_E!G41+FC_OTH_HH_SC_E!G41+FC_OTH_HH_WH_E!G41+FC_OTH_HH_CO_E!G41</f>
        <v>75.581279999999992</v>
      </c>
      <c r="H41" s="8">
        <f>FC_OTH_HH_SH_E!H41+FC_OTH_HH_SC_E!H41+FC_OTH_HH_WH_E!H41+FC_OTH_HH_CO_E!H41</f>
        <v>40.939946279999994</v>
      </c>
      <c r="I41" s="8">
        <f>FC_OTH_HH_SH_E!I41+FC_OTH_HH_SC_E!I41+FC_OTH_HH_WH_E!I41+FC_OTH_HH_CO_E!I41</f>
        <v>50.387606279999986</v>
      </c>
      <c r="J41" s="8">
        <f>FC_OTH_HH_SH_E!J41+FC_OTH_HH_SC_E!J41+FC_OTH_HH_WH_E!J41+FC_OTH_HH_CO_E!J41</f>
        <v>50.38760628</v>
      </c>
      <c r="K41" s="8">
        <f>FC_OTH_HH_SH_E!K41+FC_OTH_HH_SC_E!K41+FC_OTH_HH_WH_E!K41+FC_OTH_HH_CO_E!K41</f>
        <v>44.088993719999991</v>
      </c>
      <c r="L41" s="8">
        <f>FC_OTH_HH_SH_E!L41+FC_OTH_HH_SC_E!L41+FC_OTH_HH_WH_E!L41+FC_OTH_HH_CO_E!L41</f>
        <v>59.83526628000002</v>
      </c>
      <c r="M41" s="8">
        <f>FC_OTH_HH_SH_E!M41+FC_OTH_HH_SC_E!M41+FC_OTH_HH_WH_E!M41+FC_OTH_HH_CO_E!M41</f>
        <v>44.088993719999991</v>
      </c>
      <c r="N41" s="8">
        <f>FC_OTH_HH_SH_E!N41+FC_OTH_HH_SC_E!N41+FC_OTH_HH_WH_E!N41+FC_OTH_HH_CO_E!N41</f>
        <v>50.387606280000007</v>
      </c>
      <c r="O41" s="8">
        <f>FC_OTH_HH_SH_E!O41+FC_OTH_HH_SC_E!O41+FC_OTH_HH_WH_E!O41+FC_OTH_HH_CO_E!O41</f>
        <v>53.536653720000039</v>
      </c>
      <c r="P41" s="8">
        <f>FC_OTH_HH_SH_E!P41+FC_OTH_HH_SC_E!P41+FC_OTH_HH_WH_E!P41+FC_OTH_HH_CO_E!P41</f>
        <v>37.790640000000032</v>
      </c>
      <c r="Q41" s="8">
        <f>FC_OTH_HH_SH_E!Q41+FC_OTH_HH_SC_E!Q41+FC_OTH_HH_WH_E!Q41+FC_OTH_HH_CO_E!Q41</f>
        <v>28.342980000000001</v>
      </c>
      <c r="R41" s="8">
        <f>FC_OTH_HH_SH_E!R41+FC_OTH_HH_SC_E!R41+FC_OTH_HH_WH_E!R41+FC_OTH_HH_CO_E!R41</f>
        <v>44.088993719999998</v>
      </c>
      <c r="S41" s="8">
        <f>FC_OTH_HH_SH_E!S41+FC_OTH_HH_SC_E!S41+FC_OTH_HH_WH_E!S41+FC_OTH_HH_CO_E!S41</f>
        <v>44.088993719999976</v>
      </c>
      <c r="T41" s="8">
        <f>FC_OTH_HH_SH_E!T41+FC_OTH_HH_SC_E!T41+FC_OTH_HH_WH_E!T41+FC_OTH_HH_CO_E!T41</f>
        <v>44.876384999999971</v>
      </c>
      <c r="U41" s="8">
        <f>FC_OTH_HH_SH_E!U41+FC_OTH_HH_SC_E!U41+FC_OTH_HH_WH_E!U41+FC_OTH_HH_CO_E!U41</f>
        <v>29.284639920000018</v>
      </c>
      <c r="V41" s="8">
        <f>FC_OTH_HH_SH_E!V41+FC_OTH_HH_SC_E!V41+FC_OTH_HH_WH_E!V41+FC_OTH_HH_CO_E!V41</f>
        <v>39.541692599999976</v>
      </c>
      <c r="W41" s="8">
        <f>FC_OTH_HH_SH_E!W41+FC_OTH_HH_SC_E!W41+FC_OTH_HH_WH_E!W41+FC_OTH_HH_CO_E!W41</f>
        <v>40.287928319999949</v>
      </c>
      <c r="X41" s="8">
        <f>FC_OTH_HH_SH_E!X41+FC_OTH_HH_SC_E!X41+FC_OTH_HH_WH_E!X41+FC_OTH_HH_CO_E!X41</f>
        <v>36.07427195999999</v>
      </c>
    </row>
    <row r="42" spans="1:24" ht="11.25" customHeight="1" x14ac:dyDescent="0.2">
      <c r="A42" s="28" t="s">
        <v>70</v>
      </c>
      <c r="B42" s="7" t="s">
        <v>71</v>
      </c>
      <c r="C42" s="8">
        <f>FC_OTH_HH_SH_E!C42+FC_OTH_HH_SC_E!C42+FC_OTH_HH_WH_E!C42+FC_OTH_HH_CO_E!C42</f>
        <v>0</v>
      </c>
      <c r="D42" s="8">
        <f>FC_OTH_HH_SH_E!D42+FC_OTH_HH_SC_E!D42+FC_OTH_HH_WH_E!D42+FC_OTH_HH_CO_E!D42</f>
        <v>0</v>
      </c>
      <c r="E42" s="8">
        <f>FC_OTH_HH_SH_E!E42+FC_OTH_HH_SC_E!E42+FC_OTH_HH_WH_E!E42+FC_OTH_HH_CO_E!E42</f>
        <v>0</v>
      </c>
      <c r="F42" s="8">
        <f>FC_OTH_HH_SH_E!F42+FC_OTH_HH_SC_E!F42+FC_OTH_HH_WH_E!F42+FC_OTH_HH_CO_E!F42</f>
        <v>0</v>
      </c>
      <c r="G42" s="8">
        <f>FC_OTH_HH_SH_E!G42+FC_OTH_HH_SC_E!G42+FC_OTH_HH_WH_E!G42+FC_OTH_HH_CO_E!G42</f>
        <v>0</v>
      </c>
      <c r="H42" s="8">
        <f>FC_OTH_HH_SH_E!H42+FC_OTH_HH_SC_E!H42+FC_OTH_HH_WH_E!H42+FC_OTH_HH_CO_E!H42</f>
        <v>0</v>
      </c>
      <c r="I42" s="8">
        <f>FC_OTH_HH_SH_E!I42+FC_OTH_HH_SC_E!I42+FC_OTH_HH_WH_E!I42+FC_OTH_HH_CO_E!I42</f>
        <v>0</v>
      </c>
      <c r="J42" s="8">
        <f>FC_OTH_HH_SH_E!J42+FC_OTH_HH_SC_E!J42+FC_OTH_HH_WH_E!J42+FC_OTH_HH_CO_E!J42</f>
        <v>0</v>
      </c>
      <c r="K42" s="8">
        <f>FC_OTH_HH_SH_E!K42+FC_OTH_HH_SC_E!K42+FC_OTH_HH_WH_E!K42+FC_OTH_HH_CO_E!K42</f>
        <v>0</v>
      </c>
      <c r="L42" s="8">
        <f>FC_OTH_HH_SH_E!L42+FC_OTH_HH_SC_E!L42+FC_OTH_HH_WH_E!L42+FC_OTH_HH_CO_E!L42</f>
        <v>0</v>
      </c>
      <c r="M42" s="8">
        <f>FC_OTH_HH_SH_E!M42+FC_OTH_HH_SC_E!M42+FC_OTH_HH_WH_E!M42+FC_OTH_HH_CO_E!M42</f>
        <v>0</v>
      </c>
      <c r="N42" s="8">
        <f>FC_OTH_HH_SH_E!N42+FC_OTH_HH_SC_E!N42+FC_OTH_HH_WH_E!N42+FC_OTH_HH_CO_E!N42</f>
        <v>0</v>
      </c>
      <c r="O42" s="8">
        <f>FC_OTH_HH_SH_E!O42+FC_OTH_HH_SC_E!O42+FC_OTH_HH_WH_E!O42+FC_OTH_HH_CO_E!O42</f>
        <v>0</v>
      </c>
      <c r="P42" s="8">
        <f>FC_OTH_HH_SH_E!P42+FC_OTH_HH_SC_E!P42+FC_OTH_HH_WH_E!P42+FC_OTH_HH_CO_E!P42</f>
        <v>0</v>
      </c>
      <c r="Q42" s="8">
        <f>FC_OTH_HH_SH_E!Q42+FC_OTH_HH_SC_E!Q42+FC_OTH_HH_WH_E!Q42+FC_OTH_HH_CO_E!Q42</f>
        <v>0</v>
      </c>
      <c r="R42" s="8">
        <f>FC_OTH_HH_SH_E!R42+FC_OTH_HH_SC_E!R42+FC_OTH_HH_WH_E!R42+FC_OTH_HH_CO_E!R42</f>
        <v>0</v>
      </c>
      <c r="S42" s="8">
        <f>FC_OTH_HH_SH_E!S42+FC_OTH_HH_SC_E!S42+FC_OTH_HH_WH_E!S42+FC_OTH_HH_CO_E!S42</f>
        <v>0</v>
      </c>
      <c r="T42" s="8">
        <f>FC_OTH_HH_SH_E!T42+FC_OTH_HH_SC_E!T42+FC_OTH_HH_WH_E!T42+FC_OTH_HH_CO_E!T42</f>
        <v>0</v>
      </c>
      <c r="U42" s="8">
        <f>FC_OTH_HH_SH_E!U42+FC_OTH_HH_SC_E!U42+FC_OTH_HH_WH_E!U42+FC_OTH_HH_CO_E!U42</f>
        <v>0</v>
      </c>
      <c r="V42" s="8">
        <f>FC_OTH_HH_SH_E!V42+FC_OTH_HH_SC_E!V42+FC_OTH_HH_WH_E!V42+FC_OTH_HH_CO_E!V42</f>
        <v>0</v>
      </c>
      <c r="W42" s="8">
        <f>FC_OTH_HH_SH_E!W42+FC_OTH_HH_SC_E!W42+FC_OTH_HH_WH_E!W42+FC_OTH_HH_CO_E!W42</f>
        <v>0</v>
      </c>
      <c r="X42" s="8">
        <f>FC_OTH_HH_SH_E!X42+FC_OTH_HH_SC_E!X42+FC_OTH_HH_WH_E!X42+FC_OTH_HH_CO_E!X42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FC_OTH_HH_SH_E!C43+FC_OTH_HH_SC_E!C43+FC_OTH_HH_WH_E!C43+FC_OTH_HH_CO_E!C43</f>
        <v>321.73513398465184</v>
      </c>
      <c r="D43" s="8">
        <f>FC_OTH_HH_SH_E!D43+FC_OTH_HH_SC_E!D43+FC_OTH_HH_WH_E!D43+FC_OTH_HH_CO_E!D43</f>
        <v>325.10410377268846</v>
      </c>
      <c r="E43" s="8">
        <f>FC_OTH_HH_SH_E!E43+FC_OTH_HH_SC_E!E43+FC_OTH_HH_WH_E!E43+FC_OTH_HH_CO_E!E43</f>
        <v>311.62822462054157</v>
      </c>
      <c r="F43" s="8">
        <f>FC_OTH_HH_SH_E!F43+FC_OTH_HH_SC_E!F43+FC_OTH_HH_WH_E!F43+FC_OTH_HH_CO_E!F43</f>
        <v>320.05057857764029</v>
      </c>
      <c r="G43" s="8">
        <f>FC_OTH_HH_SH_E!G43+FC_OTH_HH_SC_E!G43+FC_OTH_HH_WH_E!G43+FC_OTH_HH_CO_E!G43</f>
        <v>288.04557713027077</v>
      </c>
      <c r="H43" s="8">
        <f>FC_OTH_HH_SH_E!H43+FC_OTH_HH_SC_E!H43+FC_OTH_HH_WH_E!H43+FC_OTH_HH_CO_E!H43</f>
        <v>264.46292964000003</v>
      </c>
      <c r="I43" s="8">
        <f>FC_OTH_HH_SH_E!I43+FC_OTH_HH_SC_E!I43+FC_OTH_HH_WH_E!I43+FC_OTH_HH_CO_E!I43</f>
        <v>312.25751855999977</v>
      </c>
      <c r="J43" s="8">
        <f>FC_OTH_HH_SH_E!J43+FC_OTH_HH_SC_E!J43+FC_OTH_HH_WH_E!J43+FC_OTH_HH_CO_E!J43</f>
        <v>283.58081856000007</v>
      </c>
      <c r="K43" s="8">
        <f>FC_OTH_HH_SH_E!K43+FC_OTH_HH_SC_E!K43+FC_OTH_HH_WH_E!K43+FC_OTH_HH_CO_E!K43</f>
        <v>248.42745252</v>
      </c>
      <c r="L43" s="8">
        <f>FC_OTH_HH_SH_E!L43+FC_OTH_HH_SC_E!L43+FC_OTH_HH_WH_E!L43+FC_OTH_HH_CO_E!L43</f>
        <v>264.11854247999997</v>
      </c>
      <c r="M43" s="8">
        <f>FC_OTH_HH_SH_E!M43+FC_OTH_HH_SC_E!M43+FC_OTH_HH_WH_E!M43+FC_OTH_HH_CO_E!M43</f>
        <v>222.95800799999998</v>
      </c>
      <c r="N43" s="8">
        <f>FC_OTH_HH_SH_E!N43+FC_OTH_HH_SC_E!N43+FC_OTH_HH_WH_E!N43+FC_OTH_HH_CO_E!N43</f>
        <v>254.57200236000006</v>
      </c>
      <c r="O43" s="8">
        <f>FC_OTH_HH_SH_E!O43+FC_OTH_HH_SC_E!O43+FC_OTH_HH_WH_E!O43+FC_OTH_HH_CO_E!O43</f>
        <v>241.35351084000013</v>
      </c>
      <c r="P43" s="8">
        <f>FC_OTH_HH_SH_E!P43+FC_OTH_HH_SC_E!P43+FC_OTH_HH_WH_E!P43+FC_OTH_HH_CO_E!P43</f>
        <v>196.2137174400001</v>
      </c>
      <c r="Q43" s="8">
        <f>FC_OTH_HH_SH_E!Q43+FC_OTH_HH_SC_E!Q43+FC_OTH_HH_WH_E!Q43+FC_OTH_HH_CO_E!Q43</f>
        <v>180.79552296</v>
      </c>
      <c r="R43" s="8">
        <f>FC_OTH_HH_SH_E!R43+FC_OTH_HH_SC_E!R43+FC_OTH_HH_WH_E!R43+FC_OTH_HH_CO_E!R43</f>
        <v>206.83503360000003</v>
      </c>
      <c r="S43" s="8">
        <f>FC_OTH_HH_SH_E!S43+FC_OTH_HH_SC_E!S43+FC_OTH_HH_WH_E!S43+FC_OTH_HH_CO_E!S43</f>
        <v>206.73393155999989</v>
      </c>
      <c r="T43" s="8">
        <f>FC_OTH_HH_SH_E!T43+FC_OTH_HH_SC_E!T43+FC_OTH_HH_WH_E!T43+FC_OTH_HH_CO_E!T43</f>
        <v>206.63443007999979</v>
      </c>
      <c r="U43" s="8">
        <f>FC_OTH_HH_SH_E!U43+FC_OTH_HH_SC_E!U43+FC_OTH_HH_WH_E!U43+FC_OTH_HH_CO_E!U43</f>
        <v>169.78180284000007</v>
      </c>
      <c r="V43" s="8">
        <f>FC_OTH_HH_SH_E!V43+FC_OTH_HH_SC_E!V43+FC_OTH_HH_WH_E!V43+FC_OTH_HH_CO_E!V43</f>
        <v>191.87433251999985</v>
      </c>
      <c r="W43" s="8">
        <f>FC_OTH_HH_SH_E!W43+FC_OTH_HH_SC_E!W43+FC_OTH_HH_WH_E!W43+FC_OTH_HH_CO_E!W43</f>
        <v>189.4404142799998</v>
      </c>
      <c r="X43" s="8">
        <f>FC_OTH_HH_SH_E!X43+FC_OTH_HH_SC_E!X43+FC_OTH_HH_WH_E!X43+FC_OTH_HH_CO_E!X43</f>
        <v>157.17365819999998</v>
      </c>
    </row>
    <row r="44" spans="1:24" ht="11.25" customHeight="1" x14ac:dyDescent="0.2">
      <c r="A44" s="28" t="s">
        <v>74</v>
      </c>
      <c r="B44" s="7" t="s">
        <v>75</v>
      </c>
      <c r="C44" s="8">
        <f>FC_OTH_HH_SH_E!C44+FC_OTH_HH_SC_E!C44+FC_OTH_HH_WH_E!C44+FC_OTH_HH_CO_E!C44</f>
        <v>0</v>
      </c>
      <c r="D44" s="8">
        <f>FC_OTH_HH_SH_E!D44+FC_OTH_HH_SC_E!D44+FC_OTH_HH_WH_E!D44+FC_OTH_HH_CO_E!D44</f>
        <v>0</v>
      </c>
      <c r="E44" s="8">
        <f>FC_OTH_HH_SH_E!E44+FC_OTH_HH_SC_E!E44+FC_OTH_HH_WH_E!E44+FC_OTH_HH_CO_E!E44</f>
        <v>0</v>
      </c>
      <c r="F44" s="8">
        <f>FC_OTH_HH_SH_E!F44+FC_OTH_HH_SC_E!F44+FC_OTH_HH_WH_E!F44+FC_OTH_HH_CO_E!F44</f>
        <v>0</v>
      </c>
      <c r="G44" s="8">
        <f>FC_OTH_HH_SH_E!G44+FC_OTH_HH_SC_E!G44+FC_OTH_HH_WH_E!G44+FC_OTH_HH_CO_E!G44</f>
        <v>0</v>
      </c>
      <c r="H44" s="8">
        <f>FC_OTH_HH_SH_E!H44+FC_OTH_HH_SC_E!H44+FC_OTH_HH_WH_E!H44+FC_OTH_HH_CO_E!H44</f>
        <v>0</v>
      </c>
      <c r="I44" s="8">
        <f>FC_OTH_HH_SH_E!I44+FC_OTH_HH_SC_E!I44+FC_OTH_HH_WH_E!I44+FC_OTH_HH_CO_E!I44</f>
        <v>0</v>
      </c>
      <c r="J44" s="8">
        <f>FC_OTH_HH_SH_E!J44+FC_OTH_HH_SC_E!J44+FC_OTH_HH_WH_E!J44+FC_OTH_HH_CO_E!J44</f>
        <v>0</v>
      </c>
      <c r="K44" s="8">
        <f>FC_OTH_HH_SH_E!K44+FC_OTH_HH_SC_E!K44+FC_OTH_HH_WH_E!K44+FC_OTH_HH_CO_E!K44</f>
        <v>0</v>
      </c>
      <c r="L44" s="8">
        <f>FC_OTH_HH_SH_E!L44+FC_OTH_HH_SC_E!L44+FC_OTH_HH_WH_E!L44+FC_OTH_HH_CO_E!L44</f>
        <v>0</v>
      </c>
      <c r="M44" s="8">
        <f>FC_OTH_HH_SH_E!M44+FC_OTH_HH_SC_E!M44+FC_OTH_HH_WH_E!M44+FC_OTH_HH_CO_E!M44</f>
        <v>0</v>
      </c>
      <c r="N44" s="8">
        <f>FC_OTH_HH_SH_E!N44+FC_OTH_HH_SC_E!N44+FC_OTH_HH_WH_E!N44+FC_OTH_HH_CO_E!N44</f>
        <v>0</v>
      </c>
      <c r="O44" s="8">
        <f>FC_OTH_HH_SH_E!O44+FC_OTH_HH_SC_E!O44+FC_OTH_HH_WH_E!O44+FC_OTH_HH_CO_E!O44</f>
        <v>0</v>
      </c>
      <c r="P44" s="8">
        <f>FC_OTH_HH_SH_E!P44+FC_OTH_HH_SC_E!P44+FC_OTH_HH_WH_E!P44+FC_OTH_HH_CO_E!P44</f>
        <v>0</v>
      </c>
      <c r="Q44" s="8">
        <f>FC_OTH_HH_SH_E!Q44+FC_OTH_HH_SC_E!Q44+FC_OTH_HH_WH_E!Q44+FC_OTH_HH_CO_E!Q44</f>
        <v>0</v>
      </c>
      <c r="R44" s="8">
        <f>FC_OTH_HH_SH_E!R44+FC_OTH_HH_SC_E!R44+FC_OTH_HH_WH_E!R44+FC_OTH_HH_CO_E!R44</f>
        <v>0</v>
      </c>
      <c r="S44" s="8">
        <f>FC_OTH_HH_SH_E!S44+FC_OTH_HH_SC_E!S44+FC_OTH_HH_WH_E!S44+FC_OTH_HH_CO_E!S44</f>
        <v>0</v>
      </c>
      <c r="T44" s="8">
        <f>FC_OTH_HH_SH_E!T44+FC_OTH_HH_SC_E!T44+FC_OTH_HH_WH_E!T44+FC_OTH_HH_CO_E!T44</f>
        <v>0</v>
      </c>
      <c r="U44" s="8">
        <f>FC_OTH_HH_SH_E!U44+FC_OTH_HH_SC_E!U44+FC_OTH_HH_WH_E!U44+FC_OTH_HH_CO_E!U44</f>
        <v>0</v>
      </c>
      <c r="V44" s="8">
        <f>FC_OTH_HH_SH_E!V44+FC_OTH_HH_SC_E!V44+FC_OTH_HH_WH_E!V44+FC_OTH_HH_CO_E!V44</f>
        <v>0</v>
      </c>
      <c r="W44" s="8">
        <f>FC_OTH_HH_SH_E!W44+FC_OTH_HH_SC_E!W44+FC_OTH_HH_WH_E!W44+FC_OTH_HH_CO_E!W44</f>
        <v>0</v>
      </c>
      <c r="X44" s="8">
        <f>FC_OTH_HH_SH_E!X44+FC_OTH_HH_SC_E!X44+FC_OTH_HH_WH_E!X44+FC_OTH_HH_CO_E!X44</f>
        <v>0</v>
      </c>
    </row>
    <row r="45" spans="1:24" ht="11.25" customHeight="1" x14ac:dyDescent="0.2">
      <c r="A45" s="28" t="s">
        <v>76</v>
      </c>
      <c r="B45" s="7" t="s">
        <v>77</v>
      </c>
      <c r="C45" s="8">
        <f>FC_OTH_HH_SH_E!C45+FC_OTH_HH_SC_E!C45+FC_OTH_HH_WH_E!C45+FC_OTH_HH_CO_E!C45</f>
        <v>0</v>
      </c>
      <c r="D45" s="8">
        <f>FC_OTH_HH_SH_E!D45+FC_OTH_HH_SC_E!D45+FC_OTH_HH_WH_E!D45+FC_OTH_HH_CO_E!D45</f>
        <v>0</v>
      </c>
      <c r="E45" s="8">
        <f>FC_OTH_HH_SH_E!E45+FC_OTH_HH_SC_E!E45+FC_OTH_HH_WH_E!E45+FC_OTH_HH_CO_E!E45</f>
        <v>0</v>
      </c>
      <c r="F45" s="8">
        <f>FC_OTH_HH_SH_E!F45+FC_OTH_HH_SC_E!F45+FC_OTH_HH_WH_E!F45+FC_OTH_HH_CO_E!F45</f>
        <v>0</v>
      </c>
      <c r="G45" s="8">
        <f>FC_OTH_HH_SH_E!G45+FC_OTH_HH_SC_E!G45+FC_OTH_HH_WH_E!G45+FC_OTH_HH_CO_E!G45</f>
        <v>0</v>
      </c>
      <c r="H45" s="8">
        <f>FC_OTH_HH_SH_E!H45+FC_OTH_HH_SC_E!H45+FC_OTH_HH_WH_E!H45+FC_OTH_HH_CO_E!H45</f>
        <v>0</v>
      </c>
      <c r="I45" s="8">
        <f>FC_OTH_HH_SH_E!I45+FC_OTH_HH_SC_E!I45+FC_OTH_HH_WH_E!I45+FC_OTH_HH_CO_E!I45</f>
        <v>0</v>
      </c>
      <c r="J45" s="8">
        <f>FC_OTH_HH_SH_E!J45+FC_OTH_HH_SC_E!J45+FC_OTH_HH_WH_E!J45+FC_OTH_HH_CO_E!J45</f>
        <v>0</v>
      </c>
      <c r="K45" s="8">
        <f>FC_OTH_HH_SH_E!K45+FC_OTH_HH_SC_E!K45+FC_OTH_HH_WH_E!K45+FC_OTH_HH_CO_E!K45</f>
        <v>0</v>
      </c>
      <c r="L45" s="8">
        <f>FC_OTH_HH_SH_E!L45+FC_OTH_HH_SC_E!L45+FC_OTH_HH_WH_E!L45+FC_OTH_HH_CO_E!L45</f>
        <v>0</v>
      </c>
      <c r="M45" s="8">
        <f>FC_OTH_HH_SH_E!M45+FC_OTH_HH_SC_E!M45+FC_OTH_HH_WH_E!M45+FC_OTH_HH_CO_E!M45</f>
        <v>0</v>
      </c>
      <c r="N45" s="8">
        <f>FC_OTH_HH_SH_E!N45+FC_OTH_HH_SC_E!N45+FC_OTH_HH_WH_E!N45+FC_OTH_HH_CO_E!N45</f>
        <v>0</v>
      </c>
      <c r="O45" s="8">
        <f>FC_OTH_HH_SH_E!O45+FC_OTH_HH_SC_E!O45+FC_OTH_HH_WH_E!O45+FC_OTH_HH_CO_E!O45</f>
        <v>0</v>
      </c>
      <c r="P45" s="8">
        <f>FC_OTH_HH_SH_E!P45+FC_OTH_HH_SC_E!P45+FC_OTH_HH_WH_E!P45+FC_OTH_HH_CO_E!P45</f>
        <v>0</v>
      </c>
      <c r="Q45" s="8">
        <f>FC_OTH_HH_SH_E!Q45+FC_OTH_HH_SC_E!Q45+FC_OTH_HH_WH_E!Q45+FC_OTH_HH_CO_E!Q45</f>
        <v>0</v>
      </c>
      <c r="R45" s="8">
        <f>FC_OTH_HH_SH_E!R45+FC_OTH_HH_SC_E!R45+FC_OTH_HH_WH_E!R45+FC_OTH_HH_CO_E!R45</f>
        <v>0</v>
      </c>
      <c r="S45" s="8">
        <f>FC_OTH_HH_SH_E!S45+FC_OTH_HH_SC_E!S45+FC_OTH_HH_WH_E!S45+FC_OTH_HH_CO_E!S45</f>
        <v>0</v>
      </c>
      <c r="T45" s="8">
        <f>FC_OTH_HH_SH_E!T45+FC_OTH_HH_SC_E!T45+FC_OTH_HH_WH_E!T45+FC_OTH_HH_CO_E!T45</f>
        <v>0</v>
      </c>
      <c r="U45" s="8">
        <f>FC_OTH_HH_SH_E!U45+FC_OTH_HH_SC_E!U45+FC_OTH_HH_WH_E!U45+FC_OTH_HH_CO_E!U45</f>
        <v>0</v>
      </c>
      <c r="V45" s="8">
        <f>FC_OTH_HH_SH_E!V45+FC_OTH_HH_SC_E!V45+FC_OTH_HH_WH_E!V45+FC_OTH_HH_CO_E!V45</f>
        <v>0</v>
      </c>
      <c r="W45" s="8">
        <f>FC_OTH_HH_SH_E!W45+FC_OTH_HH_SC_E!W45+FC_OTH_HH_WH_E!W45+FC_OTH_HH_CO_E!W45</f>
        <v>0</v>
      </c>
      <c r="X45" s="8">
        <f>FC_OTH_HH_SH_E!X45+FC_OTH_HH_SC_E!X45+FC_OTH_HH_WH_E!X45+FC_OTH_HH_CO_E!X45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FC_OTH_HH_SH_E!C46+FC_OTH_HH_SC_E!C46+FC_OTH_HH_WH_E!C46+FC_OTH_HH_CO_E!C46</f>
        <v>0</v>
      </c>
      <c r="D46" s="8">
        <f>FC_OTH_HH_SH_E!D46+FC_OTH_HH_SC_E!D46+FC_OTH_HH_WH_E!D46+FC_OTH_HH_CO_E!D46</f>
        <v>0</v>
      </c>
      <c r="E46" s="8">
        <f>FC_OTH_HH_SH_E!E46+FC_OTH_HH_SC_E!E46+FC_OTH_HH_WH_E!E46+FC_OTH_HH_CO_E!E46</f>
        <v>0</v>
      </c>
      <c r="F46" s="8">
        <f>FC_OTH_HH_SH_E!F46+FC_OTH_HH_SC_E!F46+FC_OTH_HH_WH_E!F46+FC_OTH_HH_CO_E!F46</f>
        <v>0</v>
      </c>
      <c r="G46" s="8">
        <f>FC_OTH_HH_SH_E!G46+FC_OTH_HH_SC_E!G46+FC_OTH_HH_WH_E!G46+FC_OTH_HH_CO_E!G46</f>
        <v>0</v>
      </c>
      <c r="H46" s="8">
        <f>FC_OTH_HH_SH_E!H46+FC_OTH_HH_SC_E!H46+FC_OTH_HH_WH_E!H46+FC_OTH_HH_CO_E!H46</f>
        <v>0</v>
      </c>
      <c r="I46" s="8">
        <f>FC_OTH_HH_SH_E!I46+FC_OTH_HH_SC_E!I46+FC_OTH_HH_WH_E!I46+FC_OTH_HH_CO_E!I46</f>
        <v>0</v>
      </c>
      <c r="J46" s="8">
        <f>FC_OTH_HH_SH_E!J46+FC_OTH_HH_SC_E!J46+FC_OTH_HH_WH_E!J46+FC_OTH_HH_CO_E!J46</f>
        <v>0</v>
      </c>
      <c r="K46" s="8">
        <f>FC_OTH_HH_SH_E!K46+FC_OTH_HH_SC_E!K46+FC_OTH_HH_WH_E!K46+FC_OTH_HH_CO_E!K46</f>
        <v>0</v>
      </c>
      <c r="L46" s="8">
        <f>FC_OTH_HH_SH_E!L46+FC_OTH_HH_SC_E!L46+FC_OTH_HH_WH_E!L46+FC_OTH_HH_CO_E!L46</f>
        <v>0</v>
      </c>
      <c r="M46" s="8">
        <f>FC_OTH_HH_SH_E!M46+FC_OTH_HH_SC_E!M46+FC_OTH_HH_WH_E!M46+FC_OTH_HH_CO_E!M46</f>
        <v>0</v>
      </c>
      <c r="N46" s="8">
        <f>FC_OTH_HH_SH_E!N46+FC_OTH_HH_SC_E!N46+FC_OTH_HH_WH_E!N46+FC_OTH_HH_CO_E!N46</f>
        <v>0</v>
      </c>
      <c r="O46" s="8">
        <f>FC_OTH_HH_SH_E!O46+FC_OTH_HH_SC_E!O46+FC_OTH_HH_WH_E!O46+FC_OTH_HH_CO_E!O46</f>
        <v>0</v>
      </c>
      <c r="P46" s="8">
        <f>FC_OTH_HH_SH_E!P46+FC_OTH_HH_SC_E!P46+FC_OTH_HH_WH_E!P46+FC_OTH_HH_CO_E!P46</f>
        <v>0</v>
      </c>
      <c r="Q46" s="8">
        <f>FC_OTH_HH_SH_E!Q46+FC_OTH_HH_SC_E!Q46+FC_OTH_HH_WH_E!Q46+FC_OTH_HH_CO_E!Q46</f>
        <v>0</v>
      </c>
      <c r="R46" s="8">
        <f>FC_OTH_HH_SH_E!R46+FC_OTH_HH_SC_E!R46+FC_OTH_HH_WH_E!R46+FC_OTH_HH_CO_E!R46</f>
        <v>0</v>
      </c>
      <c r="S46" s="8">
        <f>FC_OTH_HH_SH_E!S46+FC_OTH_HH_SC_E!S46+FC_OTH_HH_WH_E!S46+FC_OTH_HH_CO_E!S46</f>
        <v>0</v>
      </c>
      <c r="T46" s="8">
        <f>FC_OTH_HH_SH_E!T46+FC_OTH_HH_SC_E!T46+FC_OTH_HH_WH_E!T46+FC_OTH_HH_CO_E!T46</f>
        <v>0</v>
      </c>
      <c r="U46" s="8">
        <f>FC_OTH_HH_SH_E!U46+FC_OTH_HH_SC_E!U46+FC_OTH_HH_WH_E!U46+FC_OTH_HH_CO_E!U46</f>
        <v>0</v>
      </c>
      <c r="V46" s="8">
        <f>FC_OTH_HH_SH_E!V46+FC_OTH_HH_SC_E!V46+FC_OTH_HH_WH_E!V46+FC_OTH_HH_CO_E!V46</f>
        <v>0</v>
      </c>
      <c r="W46" s="8">
        <f>FC_OTH_HH_SH_E!W46+FC_OTH_HH_SC_E!W46+FC_OTH_HH_WH_E!W46+FC_OTH_HH_CO_E!W46</f>
        <v>0</v>
      </c>
      <c r="X46" s="8">
        <f>FC_OTH_HH_SH_E!X46+FC_OTH_HH_SC_E!X46+FC_OTH_HH_WH_E!X46+FC_OTH_HH_CO_E!X46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FC_OTH_HH_SH_E!C47+FC_OTH_HH_SC_E!C47+FC_OTH_HH_WH_E!C47+FC_OTH_HH_CO_E!C47</f>
        <v>0</v>
      </c>
      <c r="D47" s="8">
        <f>FC_OTH_HH_SH_E!D47+FC_OTH_HH_SC_E!D47+FC_OTH_HH_WH_E!D47+FC_OTH_HH_CO_E!D47</f>
        <v>0</v>
      </c>
      <c r="E47" s="8">
        <f>FC_OTH_HH_SH_E!E47+FC_OTH_HH_SC_E!E47+FC_OTH_HH_WH_E!E47+FC_OTH_HH_CO_E!E47</f>
        <v>0</v>
      </c>
      <c r="F47" s="8">
        <f>FC_OTH_HH_SH_E!F47+FC_OTH_HH_SC_E!F47+FC_OTH_HH_WH_E!F47+FC_OTH_HH_CO_E!F47</f>
        <v>0</v>
      </c>
      <c r="G47" s="8">
        <f>FC_OTH_HH_SH_E!G47+FC_OTH_HH_SC_E!G47+FC_OTH_HH_WH_E!G47+FC_OTH_HH_CO_E!G47</f>
        <v>0</v>
      </c>
      <c r="H47" s="8">
        <f>FC_OTH_HH_SH_E!H47+FC_OTH_HH_SC_E!H47+FC_OTH_HH_WH_E!H47+FC_OTH_HH_CO_E!H47</f>
        <v>0</v>
      </c>
      <c r="I47" s="8">
        <f>FC_OTH_HH_SH_E!I47+FC_OTH_HH_SC_E!I47+FC_OTH_HH_WH_E!I47+FC_OTH_HH_CO_E!I47</f>
        <v>0</v>
      </c>
      <c r="J47" s="8">
        <f>FC_OTH_HH_SH_E!J47+FC_OTH_HH_SC_E!J47+FC_OTH_HH_WH_E!J47+FC_OTH_HH_CO_E!J47</f>
        <v>0</v>
      </c>
      <c r="K47" s="8">
        <f>FC_OTH_HH_SH_E!K47+FC_OTH_HH_SC_E!K47+FC_OTH_HH_WH_E!K47+FC_OTH_HH_CO_E!K47</f>
        <v>0</v>
      </c>
      <c r="L47" s="8">
        <f>FC_OTH_HH_SH_E!L47+FC_OTH_HH_SC_E!L47+FC_OTH_HH_WH_E!L47+FC_OTH_HH_CO_E!L47</f>
        <v>0</v>
      </c>
      <c r="M47" s="8">
        <f>FC_OTH_HH_SH_E!M47+FC_OTH_HH_SC_E!M47+FC_OTH_HH_WH_E!M47+FC_OTH_HH_CO_E!M47</f>
        <v>0</v>
      </c>
      <c r="N47" s="8">
        <f>FC_OTH_HH_SH_E!N47+FC_OTH_HH_SC_E!N47+FC_OTH_HH_WH_E!N47+FC_OTH_HH_CO_E!N47</f>
        <v>0</v>
      </c>
      <c r="O47" s="8">
        <f>FC_OTH_HH_SH_E!O47+FC_OTH_HH_SC_E!O47+FC_OTH_HH_WH_E!O47+FC_OTH_HH_CO_E!O47</f>
        <v>0</v>
      </c>
      <c r="P47" s="8">
        <f>FC_OTH_HH_SH_E!P47+FC_OTH_HH_SC_E!P47+FC_OTH_HH_WH_E!P47+FC_OTH_HH_CO_E!P47</f>
        <v>0</v>
      </c>
      <c r="Q47" s="8">
        <f>FC_OTH_HH_SH_E!Q47+FC_OTH_HH_SC_E!Q47+FC_OTH_HH_WH_E!Q47+FC_OTH_HH_CO_E!Q47</f>
        <v>0</v>
      </c>
      <c r="R47" s="8">
        <f>FC_OTH_HH_SH_E!R47+FC_OTH_HH_SC_E!R47+FC_OTH_HH_WH_E!R47+FC_OTH_HH_CO_E!R47</f>
        <v>0</v>
      </c>
      <c r="S47" s="8">
        <f>FC_OTH_HH_SH_E!S47+FC_OTH_HH_SC_E!S47+FC_OTH_HH_WH_E!S47+FC_OTH_HH_CO_E!S47</f>
        <v>0</v>
      </c>
      <c r="T47" s="8">
        <f>FC_OTH_HH_SH_E!T47+FC_OTH_HH_SC_E!T47+FC_OTH_HH_WH_E!T47+FC_OTH_HH_CO_E!T47</f>
        <v>0</v>
      </c>
      <c r="U47" s="8">
        <f>FC_OTH_HH_SH_E!U47+FC_OTH_HH_SC_E!U47+FC_OTH_HH_WH_E!U47+FC_OTH_HH_CO_E!U47</f>
        <v>0</v>
      </c>
      <c r="V47" s="8">
        <f>FC_OTH_HH_SH_E!V47+FC_OTH_HH_SC_E!V47+FC_OTH_HH_WH_E!V47+FC_OTH_HH_CO_E!V47</f>
        <v>0</v>
      </c>
      <c r="W47" s="8">
        <f>FC_OTH_HH_SH_E!W47+FC_OTH_HH_SC_E!W47+FC_OTH_HH_WH_E!W47+FC_OTH_HH_CO_E!W47</f>
        <v>0</v>
      </c>
      <c r="X47" s="8">
        <f>FC_OTH_HH_SH_E!X47+FC_OTH_HH_SC_E!X47+FC_OTH_HH_WH_E!X47+FC_OTH_HH_CO_E!X47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FC_OTH_HH_SH_E!C48+FC_OTH_HH_SC_E!C48+FC_OTH_HH_WH_E!C48+FC_OTH_HH_CO_E!C48</f>
        <v>0</v>
      </c>
      <c r="D48" s="8">
        <f>FC_OTH_HH_SH_E!D48+FC_OTH_HH_SC_E!D48+FC_OTH_HH_WH_E!D48+FC_OTH_HH_CO_E!D48</f>
        <v>0</v>
      </c>
      <c r="E48" s="8">
        <f>FC_OTH_HH_SH_E!E48+FC_OTH_HH_SC_E!E48+FC_OTH_HH_WH_E!E48+FC_OTH_HH_CO_E!E48</f>
        <v>0</v>
      </c>
      <c r="F48" s="8">
        <f>FC_OTH_HH_SH_E!F48+FC_OTH_HH_SC_E!F48+FC_OTH_HH_WH_E!F48+FC_OTH_HH_CO_E!F48</f>
        <v>0</v>
      </c>
      <c r="G48" s="8">
        <f>FC_OTH_HH_SH_E!G48+FC_OTH_HH_SC_E!G48+FC_OTH_HH_WH_E!G48+FC_OTH_HH_CO_E!G48</f>
        <v>0</v>
      </c>
      <c r="H48" s="8">
        <f>FC_OTH_HH_SH_E!H48+FC_OTH_HH_SC_E!H48+FC_OTH_HH_WH_E!H48+FC_OTH_HH_CO_E!H48</f>
        <v>0</v>
      </c>
      <c r="I48" s="8">
        <f>FC_OTH_HH_SH_E!I48+FC_OTH_HH_SC_E!I48+FC_OTH_HH_WH_E!I48+FC_OTH_HH_CO_E!I48</f>
        <v>0</v>
      </c>
      <c r="J48" s="8">
        <f>FC_OTH_HH_SH_E!J48+FC_OTH_HH_SC_E!J48+FC_OTH_HH_WH_E!J48+FC_OTH_HH_CO_E!J48</f>
        <v>0</v>
      </c>
      <c r="K48" s="8">
        <f>FC_OTH_HH_SH_E!K48+FC_OTH_HH_SC_E!K48+FC_OTH_HH_WH_E!K48+FC_OTH_HH_CO_E!K48</f>
        <v>0</v>
      </c>
      <c r="L48" s="8">
        <f>FC_OTH_HH_SH_E!L48+FC_OTH_HH_SC_E!L48+FC_OTH_HH_WH_E!L48+FC_OTH_HH_CO_E!L48</f>
        <v>0</v>
      </c>
      <c r="M48" s="8">
        <f>FC_OTH_HH_SH_E!M48+FC_OTH_HH_SC_E!M48+FC_OTH_HH_WH_E!M48+FC_OTH_HH_CO_E!M48</f>
        <v>0</v>
      </c>
      <c r="N48" s="8">
        <f>FC_OTH_HH_SH_E!N48+FC_OTH_HH_SC_E!N48+FC_OTH_HH_WH_E!N48+FC_OTH_HH_CO_E!N48</f>
        <v>0</v>
      </c>
      <c r="O48" s="8">
        <f>FC_OTH_HH_SH_E!O48+FC_OTH_HH_SC_E!O48+FC_OTH_HH_WH_E!O48+FC_OTH_HH_CO_E!O48</f>
        <v>0</v>
      </c>
      <c r="P48" s="8">
        <f>FC_OTH_HH_SH_E!P48+FC_OTH_HH_SC_E!P48+FC_OTH_HH_WH_E!P48+FC_OTH_HH_CO_E!P48</f>
        <v>0</v>
      </c>
      <c r="Q48" s="8">
        <f>FC_OTH_HH_SH_E!Q48+FC_OTH_HH_SC_E!Q48+FC_OTH_HH_WH_E!Q48+FC_OTH_HH_CO_E!Q48</f>
        <v>0</v>
      </c>
      <c r="R48" s="8">
        <f>FC_OTH_HH_SH_E!R48+FC_OTH_HH_SC_E!R48+FC_OTH_HH_WH_E!R48+FC_OTH_HH_CO_E!R48</f>
        <v>0</v>
      </c>
      <c r="S48" s="8">
        <f>FC_OTH_HH_SH_E!S48+FC_OTH_HH_SC_E!S48+FC_OTH_HH_WH_E!S48+FC_OTH_HH_CO_E!S48</f>
        <v>0</v>
      </c>
      <c r="T48" s="8">
        <f>FC_OTH_HH_SH_E!T48+FC_OTH_HH_SC_E!T48+FC_OTH_HH_WH_E!T48+FC_OTH_HH_CO_E!T48</f>
        <v>0</v>
      </c>
      <c r="U48" s="8">
        <f>FC_OTH_HH_SH_E!U48+FC_OTH_HH_SC_E!U48+FC_OTH_HH_WH_E!U48+FC_OTH_HH_CO_E!U48</f>
        <v>0</v>
      </c>
      <c r="V48" s="8">
        <f>FC_OTH_HH_SH_E!V48+FC_OTH_HH_SC_E!V48+FC_OTH_HH_WH_E!V48+FC_OTH_HH_CO_E!V48</f>
        <v>0</v>
      </c>
      <c r="W48" s="8">
        <f>FC_OTH_HH_SH_E!W48+FC_OTH_HH_SC_E!W48+FC_OTH_HH_WH_E!W48+FC_OTH_HH_CO_E!W48</f>
        <v>0</v>
      </c>
      <c r="X48" s="8">
        <f>FC_OTH_HH_SH_E!X48+FC_OTH_HH_SC_E!X48+FC_OTH_HH_WH_E!X48+FC_OTH_HH_CO_E!X48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FC_OTH_HH_SH_E!C49+FC_OTH_HH_SC_E!C49+FC_OTH_HH_WH_E!C49+FC_OTH_HH_CO_E!C49</f>
        <v>0</v>
      </c>
      <c r="D49" s="8">
        <f>FC_OTH_HH_SH_E!D49+FC_OTH_HH_SC_E!D49+FC_OTH_HH_WH_E!D49+FC_OTH_HH_CO_E!D49</f>
        <v>0</v>
      </c>
      <c r="E49" s="8">
        <f>FC_OTH_HH_SH_E!E49+FC_OTH_HH_SC_E!E49+FC_OTH_HH_WH_E!E49+FC_OTH_HH_CO_E!E49</f>
        <v>0</v>
      </c>
      <c r="F49" s="8">
        <f>FC_OTH_HH_SH_E!F49+FC_OTH_HH_SC_E!F49+FC_OTH_HH_WH_E!F49+FC_OTH_HH_CO_E!F49</f>
        <v>0</v>
      </c>
      <c r="G49" s="8">
        <f>FC_OTH_HH_SH_E!G49+FC_OTH_HH_SC_E!G49+FC_OTH_HH_WH_E!G49+FC_OTH_HH_CO_E!G49</f>
        <v>0</v>
      </c>
      <c r="H49" s="8">
        <f>FC_OTH_HH_SH_E!H49+FC_OTH_HH_SC_E!H49+FC_OTH_HH_WH_E!H49+FC_OTH_HH_CO_E!H49</f>
        <v>0</v>
      </c>
      <c r="I49" s="8">
        <f>FC_OTH_HH_SH_E!I49+FC_OTH_HH_SC_E!I49+FC_OTH_HH_WH_E!I49+FC_OTH_HH_CO_E!I49</f>
        <v>0</v>
      </c>
      <c r="J49" s="8">
        <f>FC_OTH_HH_SH_E!J49+FC_OTH_HH_SC_E!J49+FC_OTH_HH_WH_E!J49+FC_OTH_HH_CO_E!J49</f>
        <v>0</v>
      </c>
      <c r="K49" s="8">
        <f>FC_OTH_HH_SH_E!K49+FC_OTH_HH_SC_E!K49+FC_OTH_HH_WH_E!K49+FC_OTH_HH_CO_E!K49</f>
        <v>0</v>
      </c>
      <c r="L49" s="8">
        <f>FC_OTH_HH_SH_E!L49+FC_OTH_HH_SC_E!L49+FC_OTH_HH_WH_E!L49+FC_OTH_HH_CO_E!L49</f>
        <v>0</v>
      </c>
      <c r="M49" s="8">
        <f>FC_OTH_HH_SH_E!M49+FC_OTH_HH_SC_E!M49+FC_OTH_HH_WH_E!M49+FC_OTH_HH_CO_E!M49</f>
        <v>0</v>
      </c>
      <c r="N49" s="8">
        <f>FC_OTH_HH_SH_E!N49+FC_OTH_HH_SC_E!N49+FC_OTH_HH_WH_E!N49+FC_OTH_HH_CO_E!N49</f>
        <v>0</v>
      </c>
      <c r="O49" s="8">
        <f>FC_OTH_HH_SH_E!O49+FC_OTH_HH_SC_E!O49+FC_OTH_HH_WH_E!O49+FC_OTH_HH_CO_E!O49</f>
        <v>0</v>
      </c>
      <c r="P49" s="8">
        <f>FC_OTH_HH_SH_E!P49+FC_OTH_HH_SC_E!P49+FC_OTH_HH_WH_E!P49+FC_OTH_HH_CO_E!P49</f>
        <v>0</v>
      </c>
      <c r="Q49" s="8">
        <f>FC_OTH_HH_SH_E!Q49+FC_OTH_HH_SC_E!Q49+FC_OTH_HH_WH_E!Q49+FC_OTH_HH_CO_E!Q49</f>
        <v>0</v>
      </c>
      <c r="R49" s="8">
        <f>FC_OTH_HH_SH_E!R49+FC_OTH_HH_SC_E!R49+FC_OTH_HH_WH_E!R49+FC_OTH_HH_CO_E!R49</f>
        <v>0</v>
      </c>
      <c r="S49" s="8">
        <f>FC_OTH_HH_SH_E!S49+FC_OTH_HH_SC_E!S49+FC_OTH_HH_WH_E!S49+FC_OTH_HH_CO_E!S49</f>
        <v>0</v>
      </c>
      <c r="T49" s="8">
        <f>FC_OTH_HH_SH_E!T49+FC_OTH_HH_SC_E!T49+FC_OTH_HH_WH_E!T49+FC_OTH_HH_CO_E!T49</f>
        <v>0</v>
      </c>
      <c r="U49" s="8">
        <f>FC_OTH_HH_SH_E!U49+FC_OTH_HH_SC_E!U49+FC_OTH_HH_WH_E!U49+FC_OTH_HH_CO_E!U49</f>
        <v>0</v>
      </c>
      <c r="V49" s="8">
        <f>FC_OTH_HH_SH_E!V49+FC_OTH_HH_SC_E!V49+FC_OTH_HH_WH_E!V49+FC_OTH_HH_CO_E!V49</f>
        <v>0</v>
      </c>
      <c r="W49" s="8">
        <f>FC_OTH_HH_SH_E!W49+FC_OTH_HH_SC_E!W49+FC_OTH_HH_WH_E!W49+FC_OTH_HH_CO_E!W49</f>
        <v>0</v>
      </c>
      <c r="X49" s="8">
        <f>FC_OTH_HH_SH_E!X49+FC_OTH_HH_SC_E!X49+FC_OTH_HH_WH_E!X49+FC_OTH_HH_CO_E!X49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FC_OTH_HH_SH_E!C50+FC_OTH_HH_SC_E!C50+FC_OTH_HH_WH_E!C50+FC_OTH_HH_CO_E!C50</f>
        <v>0</v>
      </c>
      <c r="D50" s="8">
        <f>FC_OTH_HH_SH_E!D50+FC_OTH_HH_SC_E!D50+FC_OTH_HH_WH_E!D50+FC_OTH_HH_CO_E!D50</f>
        <v>0</v>
      </c>
      <c r="E50" s="8">
        <f>FC_OTH_HH_SH_E!E50+FC_OTH_HH_SC_E!E50+FC_OTH_HH_WH_E!E50+FC_OTH_HH_CO_E!E50</f>
        <v>0</v>
      </c>
      <c r="F50" s="8">
        <f>FC_OTH_HH_SH_E!F50+FC_OTH_HH_SC_E!F50+FC_OTH_HH_WH_E!F50+FC_OTH_HH_CO_E!F50</f>
        <v>0</v>
      </c>
      <c r="G50" s="8">
        <f>FC_OTH_HH_SH_E!G50+FC_OTH_HH_SC_E!G50+FC_OTH_HH_WH_E!G50+FC_OTH_HH_CO_E!G50</f>
        <v>0</v>
      </c>
      <c r="H50" s="8">
        <f>FC_OTH_HH_SH_E!H50+FC_OTH_HH_SC_E!H50+FC_OTH_HH_WH_E!H50+FC_OTH_HH_CO_E!H50</f>
        <v>0</v>
      </c>
      <c r="I50" s="8">
        <f>FC_OTH_HH_SH_E!I50+FC_OTH_HH_SC_E!I50+FC_OTH_HH_WH_E!I50+FC_OTH_HH_CO_E!I50</f>
        <v>0</v>
      </c>
      <c r="J50" s="8">
        <f>FC_OTH_HH_SH_E!J50+FC_OTH_HH_SC_E!J50+FC_OTH_HH_WH_E!J50+FC_OTH_HH_CO_E!J50</f>
        <v>0</v>
      </c>
      <c r="K50" s="8">
        <f>FC_OTH_HH_SH_E!K50+FC_OTH_HH_SC_E!K50+FC_OTH_HH_WH_E!K50+FC_OTH_HH_CO_E!K50</f>
        <v>0</v>
      </c>
      <c r="L50" s="8">
        <f>FC_OTH_HH_SH_E!L50+FC_OTH_HH_SC_E!L50+FC_OTH_HH_WH_E!L50+FC_OTH_HH_CO_E!L50</f>
        <v>0</v>
      </c>
      <c r="M50" s="8">
        <f>FC_OTH_HH_SH_E!M50+FC_OTH_HH_SC_E!M50+FC_OTH_HH_WH_E!M50+FC_OTH_HH_CO_E!M50</f>
        <v>0</v>
      </c>
      <c r="N50" s="8">
        <f>FC_OTH_HH_SH_E!N50+FC_OTH_HH_SC_E!N50+FC_OTH_HH_WH_E!N50+FC_OTH_HH_CO_E!N50</f>
        <v>0</v>
      </c>
      <c r="O50" s="8">
        <f>FC_OTH_HH_SH_E!O50+FC_OTH_HH_SC_E!O50+FC_OTH_HH_WH_E!O50+FC_OTH_HH_CO_E!O50</f>
        <v>0</v>
      </c>
      <c r="P50" s="8">
        <f>FC_OTH_HH_SH_E!P50+FC_OTH_HH_SC_E!P50+FC_OTH_HH_WH_E!P50+FC_OTH_HH_CO_E!P50</f>
        <v>0</v>
      </c>
      <c r="Q50" s="8">
        <f>FC_OTH_HH_SH_E!Q50+FC_OTH_HH_SC_E!Q50+FC_OTH_HH_WH_E!Q50+FC_OTH_HH_CO_E!Q50</f>
        <v>0</v>
      </c>
      <c r="R50" s="8">
        <f>FC_OTH_HH_SH_E!R50+FC_OTH_HH_SC_E!R50+FC_OTH_HH_WH_E!R50+FC_OTH_HH_CO_E!R50</f>
        <v>0</v>
      </c>
      <c r="S50" s="8">
        <f>FC_OTH_HH_SH_E!S50+FC_OTH_HH_SC_E!S50+FC_OTH_HH_WH_E!S50+FC_OTH_HH_CO_E!S50</f>
        <v>0</v>
      </c>
      <c r="T50" s="8">
        <f>FC_OTH_HH_SH_E!T50+FC_OTH_HH_SC_E!T50+FC_OTH_HH_WH_E!T50+FC_OTH_HH_CO_E!T50</f>
        <v>0</v>
      </c>
      <c r="U50" s="8">
        <f>FC_OTH_HH_SH_E!U50+FC_OTH_HH_SC_E!U50+FC_OTH_HH_WH_E!U50+FC_OTH_HH_CO_E!U50</f>
        <v>0</v>
      </c>
      <c r="V50" s="8">
        <f>FC_OTH_HH_SH_E!V50+FC_OTH_HH_SC_E!V50+FC_OTH_HH_WH_E!V50+FC_OTH_HH_CO_E!V50</f>
        <v>0</v>
      </c>
      <c r="W50" s="8">
        <f>FC_OTH_HH_SH_E!W50+FC_OTH_HH_SC_E!W50+FC_OTH_HH_WH_E!W50+FC_OTH_HH_CO_E!W50</f>
        <v>0</v>
      </c>
      <c r="X50" s="8">
        <f>FC_OTH_HH_SH_E!X50+FC_OTH_HH_SC_E!X50+FC_OTH_HH_WH_E!X50+FC_OTH_HH_CO_E!X50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FC_OTH_HH_SH_E!C51+FC_OTH_HH_SC_E!C51+FC_OTH_HH_WH_E!C51+FC_OTH_HH_CO_E!C51</f>
        <v>0</v>
      </c>
      <c r="D51" s="27">
        <f>FC_OTH_HH_SH_E!D51+FC_OTH_HH_SC_E!D51+FC_OTH_HH_WH_E!D51+FC_OTH_HH_CO_E!D51</f>
        <v>0</v>
      </c>
      <c r="E51" s="27">
        <f>FC_OTH_HH_SH_E!E51+FC_OTH_HH_SC_E!E51+FC_OTH_HH_WH_E!E51+FC_OTH_HH_CO_E!E51</f>
        <v>0</v>
      </c>
      <c r="F51" s="27">
        <f>FC_OTH_HH_SH_E!F51+FC_OTH_HH_SC_E!F51+FC_OTH_HH_WH_E!F51+FC_OTH_HH_CO_E!F51</f>
        <v>0</v>
      </c>
      <c r="G51" s="27">
        <f>FC_OTH_HH_SH_E!G51+FC_OTH_HH_SC_E!G51+FC_OTH_HH_WH_E!G51+FC_OTH_HH_CO_E!G51</f>
        <v>0</v>
      </c>
      <c r="H51" s="27">
        <f>FC_OTH_HH_SH_E!H51+FC_OTH_HH_SC_E!H51+FC_OTH_HH_WH_E!H51+FC_OTH_HH_CO_E!H51</f>
        <v>0</v>
      </c>
      <c r="I51" s="27">
        <f>FC_OTH_HH_SH_E!I51+FC_OTH_HH_SC_E!I51+FC_OTH_HH_WH_E!I51+FC_OTH_HH_CO_E!I51</f>
        <v>0</v>
      </c>
      <c r="J51" s="27">
        <f>FC_OTH_HH_SH_E!J51+FC_OTH_HH_SC_E!J51+FC_OTH_HH_WH_E!J51+FC_OTH_HH_CO_E!J51</f>
        <v>0</v>
      </c>
      <c r="K51" s="27">
        <f>FC_OTH_HH_SH_E!K51+FC_OTH_HH_SC_E!K51+FC_OTH_HH_WH_E!K51+FC_OTH_HH_CO_E!K51</f>
        <v>0</v>
      </c>
      <c r="L51" s="27">
        <f>FC_OTH_HH_SH_E!L51+FC_OTH_HH_SC_E!L51+FC_OTH_HH_WH_E!L51+FC_OTH_HH_CO_E!L51</f>
        <v>0</v>
      </c>
      <c r="M51" s="27">
        <f>FC_OTH_HH_SH_E!M51+FC_OTH_HH_SC_E!M51+FC_OTH_HH_WH_E!M51+FC_OTH_HH_CO_E!M51</f>
        <v>0</v>
      </c>
      <c r="N51" s="27">
        <f>FC_OTH_HH_SH_E!N51+FC_OTH_HH_SC_E!N51+FC_OTH_HH_WH_E!N51+FC_OTH_HH_CO_E!N51</f>
        <v>0</v>
      </c>
      <c r="O51" s="27">
        <f>FC_OTH_HH_SH_E!O51+FC_OTH_HH_SC_E!O51+FC_OTH_HH_WH_E!O51+FC_OTH_HH_CO_E!O51</f>
        <v>0</v>
      </c>
      <c r="P51" s="27">
        <f>FC_OTH_HH_SH_E!P51+FC_OTH_HH_SC_E!P51+FC_OTH_HH_WH_E!P51+FC_OTH_HH_CO_E!P51</f>
        <v>0</v>
      </c>
      <c r="Q51" s="27">
        <f>FC_OTH_HH_SH_E!Q51+FC_OTH_HH_SC_E!Q51+FC_OTH_HH_WH_E!Q51+FC_OTH_HH_CO_E!Q51</f>
        <v>0</v>
      </c>
      <c r="R51" s="27">
        <f>FC_OTH_HH_SH_E!R51+FC_OTH_HH_SC_E!R51+FC_OTH_HH_WH_E!R51+FC_OTH_HH_CO_E!R51</f>
        <v>0</v>
      </c>
      <c r="S51" s="27">
        <f>FC_OTH_HH_SH_E!S51+FC_OTH_HH_SC_E!S51+FC_OTH_HH_WH_E!S51+FC_OTH_HH_CO_E!S51</f>
        <v>0</v>
      </c>
      <c r="T51" s="27">
        <f>FC_OTH_HH_SH_E!T51+FC_OTH_HH_SC_E!T51+FC_OTH_HH_WH_E!T51+FC_OTH_HH_CO_E!T51</f>
        <v>0</v>
      </c>
      <c r="U51" s="27">
        <f>FC_OTH_HH_SH_E!U51+FC_OTH_HH_SC_E!U51+FC_OTH_HH_WH_E!U51+FC_OTH_HH_CO_E!U51</f>
        <v>0</v>
      </c>
      <c r="V51" s="27">
        <f>FC_OTH_HH_SH_E!V51+FC_OTH_HH_SC_E!V51+FC_OTH_HH_WH_E!V51+FC_OTH_HH_CO_E!V51</f>
        <v>0</v>
      </c>
      <c r="W51" s="27">
        <f>FC_OTH_HH_SH_E!W51+FC_OTH_HH_SC_E!W51+FC_OTH_HH_WH_E!W51+FC_OTH_HH_CO_E!W51</f>
        <v>0</v>
      </c>
      <c r="X51" s="27">
        <f>FC_OTH_HH_SH_E!X51+FC_OTH_HH_SC_E!X51+FC_OTH_HH_WH_E!X51+FC_OTH_HH_CO_E!X51</f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f>FC_OTH_HH_SH_E!C53+FC_OTH_HH_SC_E!C53+FC_OTH_HH_WH_E!C53+FC_OTH_HH_CO_E!C53</f>
        <v>0</v>
      </c>
      <c r="D53" s="8">
        <f>FC_OTH_HH_SH_E!D53+FC_OTH_HH_SC_E!D53+FC_OTH_HH_WH_E!D53+FC_OTH_HH_CO_E!D53</f>
        <v>0</v>
      </c>
      <c r="E53" s="8">
        <f>FC_OTH_HH_SH_E!E53+FC_OTH_HH_SC_E!E53+FC_OTH_HH_WH_E!E53+FC_OTH_HH_CO_E!E53</f>
        <v>0</v>
      </c>
      <c r="F53" s="8">
        <f>FC_OTH_HH_SH_E!F53+FC_OTH_HH_SC_E!F53+FC_OTH_HH_WH_E!F53+FC_OTH_HH_CO_E!F53</f>
        <v>0</v>
      </c>
      <c r="G53" s="8">
        <f>FC_OTH_HH_SH_E!G53+FC_OTH_HH_SC_E!G53+FC_OTH_HH_WH_E!G53+FC_OTH_HH_CO_E!G53</f>
        <v>0</v>
      </c>
      <c r="H53" s="8">
        <f>FC_OTH_HH_SH_E!H53+FC_OTH_HH_SC_E!H53+FC_OTH_HH_WH_E!H53+FC_OTH_HH_CO_E!H53</f>
        <v>0</v>
      </c>
      <c r="I53" s="8">
        <f>FC_OTH_HH_SH_E!I53+FC_OTH_HH_SC_E!I53+FC_OTH_HH_WH_E!I53+FC_OTH_HH_CO_E!I53</f>
        <v>0</v>
      </c>
      <c r="J53" s="8">
        <f>FC_OTH_HH_SH_E!J53+FC_OTH_HH_SC_E!J53+FC_OTH_HH_WH_E!J53+FC_OTH_HH_CO_E!J53</f>
        <v>0</v>
      </c>
      <c r="K53" s="8">
        <f>FC_OTH_HH_SH_E!K53+FC_OTH_HH_SC_E!K53+FC_OTH_HH_WH_E!K53+FC_OTH_HH_CO_E!K53</f>
        <v>0</v>
      </c>
      <c r="L53" s="8">
        <f>FC_OTH_HH_SH_E!L53+FC_OTH_HH_SC_E!L53+FC_OTH_HH_WH_E!L53+FC_OTH_HH_CO_E!L53</f>
        <v>0</v>
      </c>
      <c r="M53" s="8">
        <f>FC_OTH_HH_SH_E!M53+FC_OTH_HH_SC_E!M53+FC_OTH_HH_WH_E!M53+FC_OTH_HH_CO_E!M53</f>
        <v>0</v>
      </c>
      <c r="N53" s="8">
        <f>FC_OTH_HH_SH_E!N53+FC_OTH_HH_SC_E!N53+FC_OTH_HH_WH_E!N53+FC_OTH_HH_CO_E!N53</f>
        <v>0</v>
      </c>
      <c r="O53" s="8">
        <f>FC_OTH_HH_SH_E!O53+FC_OTH_HH_SC_E!O53+FC_OTH_HH_WH_E!O53+FC_OTH_HH_CO_E!O53</f>
        <v>0</v>
      </c>
      <c r="P53" s="8">
        <f>FC_OTH_HH_SH_E!P53+FC_OTH_HH_SC_E!P53+FC_OTH_HH_WH_E!P53+FC_OTH_HH_CO_E!P53</f>
        <v>0</v>
      </c>
      <c r="Q53" s="8">
        <f>FC_OTH_HH_SH_E!Q53+FC_OTH_HH_SC_E!Q53+FC_OTH_HH_WH_E!Q53+FC_OTH_HH_CO_E!Q53</f>
        <v>0</v>
      </c>
      <c r="R53" s="8">
        <f>FC_OTH_HH_SH_E!R53+FC_OTH_HH_SC_E!R53+FC_OTH_HH_WH_E!R53+FC_OTH_HH_CO_E!R53</f>
        <v>0</v>
      </c>
      <c r="S53" s="8">
        <f>FC_OTH_HH_SH_E!S53+FC_OTH_HH_SC_E!S53+FC_OTH_HH_WH_E!S53+FC_OTH_HH_CO_E!S53</f>
        <v>0</v>
      </c>
      <c r="T53" s="8">
        <f>FC_OTH_HH_SH_E!T53+FC_OTH_HH_SC_E!T53+FC_OTH_HH_WH_E!T53+FC_OTH_HH_CO_E!T53</f>
        <v>0</v>
      </c>
      <c r="U53" s="8">
        <f>FC_OTH_HH_SH_E!U53+FC_OTH_HH_SC_E!U53+FC_OTH_HH_WH_E!U53+FC_OTH_HH_CO_E!U53</f>
        <v>0</v>
      </c>
      <c r="V53" s="8">
        <f>FC_OTH_HH_SH_E!V53+FC_OTH_HH_SC_E!V53+FC_OTH_HH_WH_E!V53+FC_OTH_HH_CO_E!V53</f>
        <v>0</v>
      </c>
      <c r="W53" s="8">
        <f>FC_OTH_HH_SH_E!W53+FC_OTH_HH_SC_E!W53+FC_OTH_HH_WH_E!W53+FC_OTH_HH_CO_E!W53</f>
        <v>0</v>
      </c>
      <c r="X53" s="8">
        <f>FC_OTH_HH_SH_E!X53+FC_OTH_HH_SC_E!X53+FC_OTH_HH_WH_E!X53+FC_OTH_HH_CO_E!X53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FC_OTH_HH_SH_E!C54+FC_OTH_HH_SC_E!C54+FC_OTH_HH_WH_E!C54+FC_OTH_HH_CO_E!C54</f>
        <v>0</v>
      </c>
      <c r="D54" s="45">
        <f>FC_OTH_HH_SH_E!D54+FC_OTH_HH_SC_E!D54+FC_OTH_HH_WH_E!D54+FC_OTH_HH_CO_E!D54</f>
        <v>0</v>
      </c>
      <c r="E54" s="45">
        <f>FC_OTH_HH_SH_E!E54+FC_OTH_HH_SC_E!E54+FC_OTH_HH_WH_E!E54+FC_OTH_HH_CO_E!E54</f>
        <v>0</v>
      </c>
      <c r="F54" s="45">
        <f>FC_OTH_HH_SH_E!F54+FC_OTH_HH_SC_E!F54+FC_OTH_HH_WH_E!F54+FC_OTH_HH_CO_E!F54</f>
        <v>0</v>
      </c>
      <c r="G54" s="45">
        <f>FC_OTH_HH_SH_E!G54+FC_OTH_HH_SC_E!G54+FC_OTH_HH_WH_E!G54+FC_OTH_HH_CO_E!G54</f>
        <v>0</v>
      </c>
      <c r="H54" s="45">
        <f>FC_OTH_HH_SH_E!H54+FC_OTH_HH_SC_E!H54+FC_OTH_HH_WH_E!H54+FC_OTH_HH_CO_E!H54</f>
        <v>0</v>
      </c>
      <c r="I54" s="45">
        <f>FC_OTH_HH_SH_E!I54+FC_OTH_HH_SC_E!I54+FC_OTH_HH_WH_E!I54+FC_OTH_HH_CO_E!I54</f>
        <v>0</v>
      </c>
      <c r="J54" s="45">
        <f>FC_OTH_HH_SH_E!J54+FC_OTH_HH_SC_E!J54+FC_OTH_HH_WH_E!J54+FC_OTH_HH_CO_E!J54</f>
        <v>0</v>
      </c>
      <c r="K54" s="45">
        <f>FC_OTH_HH_SH_E!K54+FC_OTH_HH_SC_E!K54+FC_OTH_HH_WH_E!K54+FC_OTH_HH_CO_E!K54</f>
        <v>0</v>
      </c>
      <c r="L54" s="45">
        <f>FC_OTH_HH_SH_E!L54+FC_OTH_HH_SC_E!L54+FC_OTH_HH_WH_E!L54+FC_OTH_HH_CO_E!L54</f>
        <v>0</v>
      </c>
      <c r="M54" s="45">
        <f>FC_OTH_HH_SH_E!M54+FC_OTH_HH_SC_E!M54+FC_OTH_HH_WH_E!M54+FC_OTH_HH_CO_E!M54</f>
        <v>0</v>
      </c>
      <c r="N54" s="45">
        <f>FC_OTH_HH_SH_E!N54+FC_OTH_HH_SC_E!N54+FC_OTH_HH_WH_E!N54+FC_OTH_HH_CO_E!N54</f>
        <v>0</v>
      </c>
      <c r="O54" s="45">
        <f>FC_OTH_HH_SH_E!O54+FC_OTH_HH_SC_E!O54+FC_OTH_HH_WH_E!O54+FC_OTH_HH_CO_E!O54</f>
        <v>0</v>
      </c>
      <c r="P54" s="45">
        <f>FC_OTH_HH_SH_E!P54+FC_OTH_HH_SC_E!P54+FC_OTH_HH_WH_E!P54+FC_OTH_HH_CO_E!P54</f>
        <v>0</v>
      </c>
      <c r="Q54" s="45">
        <f>FC_OTH_HH_SH_E!Q54+FC_OTH_HH_SC_E!Q54+FC_OTH_HH_WH_E!Q54+FC_OTH_HH_CO_E!Q54</f>
        <v>0</v>
      </c>
      <c r="R54" s="45">
        <f>FC_OTH_HH_SH_E!R54+FC_OTH_HH_SC_E!R54+FC_OTH_HH_WH_E!R54+FC_OTH_HH_CO_E!R54</f>
        <v>0</v>
      </c>
      <c r="S54" s="45">
        <f>FC_OTH_HH_SH_E!S54+FC_OTH_HH_SC_E!S54+FC_OTH_HH_WH_E!S54+FC_OTH_HH_CO_E!S54</f>
        <v>0</v>
      </c>
      <c r="T54" s="45">
        <f>FC_OTH_HH_SH_E!T54+FC_OTH_HH_SC_E!T54+FC_OTH_HH_WH_E!T54+FC_OTH_HH_CO_E!T54</f>
        <v>0</v>
      </c>
      <c r="U54" s="45">
        <f>FC_OTH_HH_SH_E!U54+FC_OTH_HH_SC_E!U54+FC_OTH_HH_WH_E!U54+FC_OTH_HH_CO_E!U54</f>
        <v>0</v>
      </c>
      <c r="V54" s="45">
        <f>FC_OTH_HH_SH_E!V54+FC_OTH_HH_SC_E!V54+FC_OTH_HH_WH_E!V54+FC_OTH_HH_CO_E!V54</f>
        <v>0</v>
      </c>
      <c r="W54" s="45">
        <f>FC_OTH_HH_SH_E!W54+FC_OTH_HH_SC_E!W54+FC_OTH_HH_WH_E!W54+FC_OTH_HH_CO_E!W54</f>
        <v>0</v>
      </c>
      <c r="X54" s="45">
        <f>FC_OTH_HH_SH_E!X54+FC_OTH_HH_SC_E!X54+FC_OTH_HH_WH_E!X54+FC_OTH_HH_CO_E!X54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16.996089600000005</v>
      </c>
      <c r="D61" s="49">
        <f t="shared" si="11"/>
        <v>17.219865599999999</v>
      </c>
      <c r="E61" s="49">
        <f t="shared" si="11"/>
        <v>19.852156799999996</v>
      </c>
      <c r="F61" s="49">
        <f t="shared" si="11"/>
        <v>19.067932799999994</v>
      </c>
      <c r="G61" s="49">
        <f t="shared" si="11"/>
        <v>20.630131200000008</v>
      </c>
      <c r="H61" s="49">
        <f t="shared" si="11"/>
        <v>23.744044799999983</v>
      </c>
      <c r="I61" s="49">
        <f t="shared" si="11"/>
        <v>25.536268799999995</v>
      </c>
      <c r="J61" s="49">
        <f t="shared" si="11"/>
        <v>31.337510399999999</v>
      </c>
      <c r="K61" s="49">
        <f t="shared" si="11"/>
        <v>46.793375999999981</v>
      </c>
      <c r="L61" s="49">
        <f t="shared" si="11"/>
        <v>62.375443199999978</v>
      </c>
      <c r="M61" s="49">
        <f t="shared" si="11"/>
        <v>41.005843200000008</v>
      </c>
      <c r="N61" s="49">
        <f t="shared" si="11"/>
        <v>51.166080000000015</v>
      </c>
      <c r="O61" s="49">
        <f t="shared" si="11"/>
        <v>58.464403199999992</v>
      </c>
      <c r="P61" s="49">
        <f t="shared" si="11"/>
        <v>51.61605119999998</v>
      </c>
      <c r="Q61" s="49">
        <f t="shared" si="11"/>
        <v>40.404671999999977</v>
      </c>
      <c r="R61" s="49">
        <f t="shared" si="11"/>
        <v>68.88107519999997</v>
      </c>
      <c r="S61" s="49">
        <f t="shared" si="11"/>
        <v>76.753958399999988</v>
      </c>
      <c r="T61" s="49">
        <f t="shared" si="11"/>
        <v>92.927116800000022</v>
      </c>
      <c r="U61" s="49">
        <f t="shared" si="11"/>
        <v>97.139347199999989</v>
      </c>
      <c r="V61" s="49">
        <f t="shared" si="11"/>
        <v>100.38188160000003</v>
      </c>
      <c r="W61" s="49">
        <f t="shared" si="11"/>
        <v>105.6460608</v>
      </c>
      <c r="X61" s="49">
        <f t="shared" si="11"/>
        <v>97.153862399999895</v>
      </c>
    </row>
    <row r="62" spans="1:24" ht="11.25" customHeight="1" x14ac:dyDescent="0.2">
      <c r="A62" s="50" t="s">
        <v>92</v>
      </c>
      <c r="B62" s="51" t="s">
        <v>93</v>
      </c>
      <c r="C62" s="52">
        <f>FC_OTH_HH_SH_E!C62+FC_OTH_HH_SC_E!C62+FC_OTH_HH_WH_E!C62+FC_OTH_HH_CO_E!C62</f>
        <v>8.7361344000000027</v>
      </c>
      <c r="D62" s="52">
        <f>FC_OTH_HH_SH_E!D62+FC_OTH_HH_SC_E!D62+FC_OTH_HH_WH_E!D62+FC_OTH_HH_CO_E!D62</f>
        <v>8.9599103999999983</v>
      </c>
      <c r="E62" s="52">
        <f>FC_OTH_HH_SH_E!E62+FC_OTH_HH_SC_E!E62+FC_OTH_HH_WH_E!E62+FC_OTH_HH_CO_E!E62</f>
        <v>8.2881791999999983</v>
      </c>
      <c r="F62" s="52">
        <f>FC_OTH_HH_SH_E!F62+FC_OTH_HH_SC_E!F62+FC_OTH_HH_WH_E!F62+FC_OTH_HH_CO_E!F62</f>
        <v>7.5039552</v>
      </c>
      <c r="G62" s="52">
        <f>FC_OTH_HH_SH_E!G62+FC_OTH_HH_SC_E!G62+FC_OTH_HH_WH_E!G62+FC_OTH_HH_CO_E!G62</f>
        <v>6.8318208000000036</v>
      </c>
      <c r="H62" s="52">
        <f>FC_OTH_HH_SH_E!H62+FC_OTH_HH_SC_E!H62+FC_OTH_HH_WH_E!H62+FC_OTH_HH_CO_E!H62</f>
        <v>6.4959551999999947</v>
      </c>
      <c r="I62" s="52">
        <f>FC_OTH_HH_SH_E!I62+FC_OTH_HH_SC_E!I62+FC_OTH_HH_WH_E!I62+FC_OTH_HH_CO_E!I62</f>
        <v>8.2881792000000001</v>
      </c>
      <c r="J62" s="52">
        <f>FC_OTH_HH_SH_E!J62+FC_OTH_HH_SC_E!J62+FC_OTH_HH_WH_E!J62+FC_OTH_HH_CO_E!J62</f>
        <v>10.640044799999997</v>
      </c>
      <c r="K62" s="52">
        <f>FC_OTH_HH_SH_E!K62+FC_OTH_HH_SC_E!K62+FC_OTH_HH_WH_E!K62+FC_OTH_HH_CO_E!K62</f>
        <v>26.095910399999987</v>
      </c>
      <c r="L62" s="52">
        <f>FC_OTH_HH_SH_E!L62+FC_OTH_HH_SC_E!L62+FC_OTH_HH_WH_E!L62+FC_OTH_HH_CO_E!L62</f>
        <v>45.855532799999985</v>
      </c>
      <c r="M62" s="52">
        <f>FC_OTH_HH_SH_E!M62+FC_OTH_HH_SC_E!M62+FC_OTH_HH_WH_E!M62+FC_OTH_HH_CO_E!M62</f>
        <v>24.485932800000004</v>
      </c>
      <c r="N62" s="52">
        <f>FC_OTH_HH_SH_E!N62+FC_OTH_HH_SC_E!N62+FC_OTH_HH_WH_E!N62+FC_OTH_HH_CO_E!N62</f>
        <v>31.34194560000001</v>
      </c>
      <c r="O62" s="52">
        <f>FC_OTH_HH_SH_E!O62+FC_OTH_HH_SC_E!O62+FC_OTH_HH_WH_E!O62+FC_OTH_HH_CO_E!O62</f>
        <v>38.640268800000001</v>
      </c>
      <c r="P62" s="52">
        <f>FC_OTH_HH_SH_E!P62+FC_OTH_HH_SC_E!P62+FC_OTH_HH_WH_E!P62+FC_OTH_HH_CO_E!P62</f>
        <v>31.791916799999989</v>
      </c>
      <c r="Q62" s="52">
        <f>FC_OTH_HH_SH_E!Q62+FC_OTH_HH_SC_E!Q62+FC_OTH_HH_WH_E!Q62+FC_OTH_HH_CO_E!Q62</f>
        <v>20.580537599999985</v>
      </c>
      <c r="R62" s="52">
        <f>FC_OTH_HH_SH_E!R62+FC_OTH_HH_SC_E!R62+FC_OTH_HH_WH_E!R62+FC_OTH_HH_CO_E!R62</f>
        <v>49.056940799999985</v>
      </c>
      <c r="S62" s="52">
        <f>FC_OTH_HH_SH_E!S62+FC_OTH_HH_SC_E!S62+FC_OTH_HH_WH_E!S62+FC_OTH_HH_CO_E!S62</f>
        <v>50.321779199999987</v>
      </c>
      <c r="T62" s="52">
        <f>FC_OTH_HH_SH_E!T62+FC_OTH_HH_SC_E!T62+FC_OTH_HH_WH_E!T62+FC_OTH_HH_CO_E!T62</f>
        <v>64.374105600000021</v>
      </c>
      <c r="U62" s="52">
        <f>FC_OTH_HH_SH_E!U62+FC_OTH_HH_SC_E!U62+FC_OTH_HH_WH_E!U62+FC_OTH_HH_CO_E!U62</f>
        <v>69.01251839999999</v>
      </c>
      <c r="V62" s="52">
        <f>FC_OTH_HH_SH_E!V62+FC_OTH_HH_SC_E!V62+FC_OTH_HH_WH_E!V62+FC_OTH_HH_CO_E!V62</f>
        <v>72.466329600000023</v>
      </c>
      <c r="W62" s="52">
        <f>FC_OTH_HH_SH_E!W62+FC_OTH_HH_SC_E!W62+FC_OTH_HH_WH_E!W62+FC_OTH_HH_CO_E!W62</f>
        <v>72.093772799999996</v>
      </c>
      <c r="X62" s="52">
        <f>FC_OTH_HH_SH_E!X62+FC_OTH_HH_SC_E!X62+FC_OTH_HH_WH_E!X62+FC_OTH_HH_CO_E!X62</f>
        <v>68.316595199999924</v>
      </c>
    </row>
    <row r="63" spans="1:24" ht="11.25" customHeight="1" x14ac:dyDescent="0.2">
      <c r="A63" s="50" t="s">
        <v>94</v>
      </c>
      <c r="B63" s="51" t="s">
        <v>95</v>
      </c>
      <c r="C63" s="52">
        <f>FC_OTH_HH_SH_E!C63+FC_OTH_HH_SC_E!C63+FC_OTH_HH_WH_E!C63+FC_OTH_HH_CO_E!C63</f>
        <v>8.2599552000000003</v>
      </c>
      <c r="D63" s="52">
        <f>FC_OTH_HH_SH_E!D63+FC_OTH_HH_SC_E!D63+FC_OTH_HH_WH_E!D63+FC_OTH_HH_CO_E!D63</f>
        <v>8.2599551999999985</v>
      </c>
      <c r="E63" s="52">
        <f>FC_OTH_HH_SH_E!E63+FC_OTH_HH_SC_E!E63+FC_OTH_HH_WH_E!E63+FC_OTH_HH_CO_E!E63</f>
        <v>11.563977599999999</v>
      </c>
      <c r="F63" s="52">
        <f>FC_OTH_HH_SH_E!F63+FC_OTH_HH_SC_E!F63+FC_OTH_HH_WH_E!F63+FC_OTH_HH_CO_E!F63</f>
        <v>11.563977599999996</v>
      </c>
      <c r="G63" s="52">
        <f>FC_OTH_HH_SH_E!G63+FC_OTH_HH_SC_E!G63+FC_OTH_HH_WH_E!G63+FC_OTH_HH_CO_E!G63</f>
        <v>13.798310400000004</v>
      </c>
      <c r="H63" s="52">
        <f>FC_OTH_HH_SH_E!H63+FC_OTH_HH_SC_E!H63+FC_OTH_HH_WH_E!H63+FC_OTH_HH_CO_E!H63</f>
        <v>17.248089599999989</v>
      </c>
      <c r="I63" s="52">
        <f>FC_OTH_HH_SH_E!I63+FC_OTH_HH_SC_E!I63+FC_OTH_HH_WH_E!I63+FC_OTH_HH_CO_E!I63</f>
        <v>17.248089599999997</v>
      </c>
      <c r="J63" s="52">
        <f>FC_OTH_HH_SH_E!J63+FC_OTH_HH_SC_E!J63+FC_OTH_HH_WH_E!J63+FC_OTH_HH_CO_E!J63</f>
        <v>20.697465600000001</v>
      </c>
      <c r="K63" s="52">
        <f>FC_OTH_HH_SH_E!K63+FC_OTH_HH_SC_E!K63+FC_OTH_HH_WH_E!K63+FC_OTH_HH_CO_E!K63</f>
        <v>20.697465599999994</v>
      </c>
      <c r="L63" s="52">
        <f>FC_OTH_HH_SH_E!L63+FC_OTH_HH_SC_E!L63+FC_OTH_HH_WH_E!L63+FC_OTH_HH_CO_E!L63</f>
        <v>16.519910399999997</v>
      </c>
      <c r="M63" s="52">
        <f>FC_OTH_HH_SH_E!M63+FC_OTH_HH_SC_E!M63+FC_OTH_HH_WH_E!M63+FC_OTH_HH_CO_E!M63</f>
        <v>16.519910400000004</v>
      </c>
      <c r="N63" s="52">
        <f>FC_OTH_HH_SH_E!N63+FC_OTH_HH_SC_E!N63+FC_OTH_HH_WH_E!N63+FC_OTH_HH_CO_E!N63</f>
        <v>19.824134400000005</v>
      </c>
      <c r="O63" s="52">
        <f>FC_OTH_HH_SH_E!O63+FC_OTH_HH_SC_E!O63+FC_OTH_HH_WH_E!O63+FC_OTH_HH_CO_E!O63</f>
        <v>19.824134399999995</v>
      </c>
      <c r="P63" s="52">
        <f>FC_OTH_HH_SH_E!P63+FC_OTH_HH_SC_E!P63+FC_OTH_HH_WH_E!P63+FC_OTH_HH_CO_E!P63</f>
        <v>19.824134399999991</v>
      </c>
      <c r="Q63" s="52">
        <f>FC_OTH_HH_SH_E!Q63+FC_OTH_HH_SC_E!Q63+FC_OTH_HH_WH_E!Q63+FC_OTH_HH_CO_E!Q63</f>
        <v>19.824134399999988</v>
      </c>
      <c r="R63" s="52">
        <f>FC_OTH_HH_SH_E!R63+FC_OTH_HH_SC_E!R63+FC_OTH_HH_WH_E!R63+FC_OTH_HH_CO_E!R63</f>
        <v>19.824134399999988</v>
      </c>
      <c r="S63" s="52">
        <f>FC_OTH_HH_SH_E!S63+FC_OTH_HH_SC_E!S63+FC_OTH_HH_WH_E!S63+FC_OTH_HH_CO_E!S63</f>
        <v>26.432179199999997</v>
      </c>
      <c r="T63" s="52">
        <f>FC_OTH_HH_SH_E!T63+FC_OTH_HH_SC_E!T63+FC_OTH_HH_WH_E!T63+FC_OTH_HH_CO_E!T63</f>
        <v>28.5530112</v>
      </c>
      <c r="U63" s="52">
        <f>FC_OTH_HH_SH_E!U63+FC_OTH_HH_SC_E!U63+FC_OTH_HH_WH_E!U63+FC_OTH_HH_CO_E!U63</f>
        <v>28.126828799999998</v>
      </c>
      <c r="V63" s="52">
        <f>FC_OTH_HH_SH_E!V63+FC_OTH_HH_SC_E!V63+FC_OTH_HH_WH_E!V63+FC_OTH_HH_CO_E!V63</f>
        <v>27.915552000000005</v>
      </c>
      <c r="W63" s="52">
        <f>FC_OTH_HH_SH_E!W63+FC_OTH_HH_SC_E!W63+FC_OTH_HH_WH_E!W63+FC_OTH_HH_CO_E!W63</f>
        <v>33.552288000000004</v>
      </c>
      <c r="X63" s="52">
        <f>FC_OTH_HH_SH_E!X63+FC_OTH_HH_SC_E!X63+FC_OTH_HH_WH_E!X63+FC_OTH_HH_CO_E!X63</f>
        <v>28.837267199999978</v>
      </c>
    </row>
    <row r="64" spans="1:24" ht="11.25" customHeight="1" x14ac:dyDescent="0.2">
      <c r="A64" s="50" t="s">
        <v>96</v>
      </c>
      <c r="B64" s="51" t="s">
        <v>97</v>
      </c>
      <c r="C64" s="52">
        <f>FC_OTH_HH_SH_E!C64+FC_OTH_HH_SC_E!C64+FC_OTH_HH_WH_E!C64+FC_OTH_HH_CO_E!C64</f>
        <v>0</v>
      </c>
      <c r="D64" s="52">
        <f>FC_OTH_HH_SH_E!D64+FC_OTH_HH_SC_E!D64+FC_OTH_HH_WH_E!D64+FC_OTH_HH_CO_E!D64</f>
        <v>0</v>
      </c>
      <c r="E64" s="52">
        <f>FC_OTH_HH_SH_E!E64+FC_OTH_HH_SC_E!E64+FC_OTH_HH_WH_E!E64+FC_OTH_HH_CO_E!E64</f>
        <v>0</v>
      </c>
      <c r="F64" s="52">
        <f>FC_OTH_HH_SH_E!F64+FC_OTH_HH_SC_E!F64+FC_OTH_HH_WH_E!F64+FC_OTH_HH_CO_E!F64</f>
        <v>0</v>
      </c>
      <c r="G64" s="52">
        <f>FC_OTH_HH_SH_E!G64+FC_OTH_HH_SC_E!G64+FC_OTH_HH_WH_E!G64+FC_OTH_HH_CO_E!G64</f>
        <v>0</v>
      </c>
      <c r="H64" s="52">
        <f>FC_OTH_HH_SH_E!H64+FC_OTH_HH_SC_E!H64+FC_OTH_HH_WH_E!H64+FC_OTH_HH_CO_E!H64</f>
        <v>0</v>
      </c>
      <c r="I64" s="52">
        <f>FC_OTH_HH_SH_E!I64+FC_OTH_HH_SC_E!I64+FC_OTH_HH_WH_E!I64+FC_OTH_HH_CO_E!I64</f>
        <v>0</v>
      </c>
      <c r="J64" s="52">
        <f>FC_OTH_HH_SH_E!J64+FC_OTH_HH_SC_E!J64+FC_OTH_HH_WH_E!J64+FC_OTH_HH_CO_E!J64</f>
        <v>0</v>
      </c>
      <c r="K64" s="52">
        <f>FC_OTH_HH_SH_E!K64+FC_OTH_HH_SC_E!K64+FC_OTH_HH_WH_E!K64+FC_OTH_HH_CO_E!K64</f>
        <v>0</v>
      </c>
      <c r="L64" s="52">
        <f>FC_OTH_HH_SH_E!L64+FC_OTH_HH_SC_E!L64+FC_OTH_HH_WH_E!L64+FC_OTH_HH_CO_E!L64</f>
        <v>0</v>
      </c>
      <c r="M64" s="52">
        <f>FC_OTH_HH_SH_E!M64+FC_OTH_HH_SC_E!M64+FC_OTH_HH_WH_E!M64+FC_OTH_HH_CO_E!M64</f>
        <v>0</v>
      </c>
      <c r="N64" s="52">
        <f>FC_OTH_HH_SH_E!N64+FC_OTH_HH_SC_E!N64+FC_OTH_HH_WH_E!N64+FC_OTH_HH_CO_E!N64</f>
        <v>0</v>
      </c>
      <c r="O64" s="52">
        <f>FC_OTH_HH_SH_E!O64+FC_OTH_HH_SC_E!O64+FC_OTH_HH_WH_E!O64+FC_OTH_HH_CO_E!O64</f>
        <v>0</v>
      </c>
      <c r="P64" s="52">
        <f>FC_OTH_HH_SH_E!P64+FC_OTH_HH_SC_E!P64+FC_OTH_HH_WH_E!P64+FC_OTH_HH_CO_E!P64</f>
        <v>0</v>
      </c>
      <c r="Q64" s="52">
        <f>FC_OTH_HH_SH_E!Q64+FC_OTH_HH_SC_E!Q64+FC_OTH_HH_WH_E!Q64+FC_OTH_HH_CO_E!Q64</f>
        <v>0</v>
      </c>
      <c r="R64" s="52">
        <f>FC_OTH_HH_SH_E!R64+FC_OTH_HH_SC_E!R64+FC_OTH_HH_WH_E!R64+FC_OTH_HH_CO_E!R64</f>
        <v>0</v>
      </c>
      <c r="S64" s="52">
        <f>FC_OTH_HH_SH_E!S64+FC_OTH_HH_SC_E!S64+FC_OTH_HH_WH_E!S64+FC_OTH_HH_CO_E!S64</f>
        <v>0</v>
      </c>
      <c r="T64" s="52">
        <f>FC_OTH_HH_SH_E!T64+FC_OTH_HH_SC_E!T64+FC_OTH_HH_WH_E!T64+FC_OTH_HH_CO_E!T64</f>
        <v>0</v>
      </c>
      <c r="U64" s="52">
        <f>FC_OTH_HH_SH_E!U64+FC_OTH_HH_SC_E!U64+FC_OTH_HH_WH_E!U64+FC_OTH_HH_CO_E!U64</f>
        <v>0</v>
      </c>
      <c r="V64" s="52">
        <f>FC_OTH_HH_SH_E!V64+FC_OTH_HH_SC_E!V64+FC_OTH_HH_WH_E!V64+FC_OTH_HH_CO_E!V64</f>
        <v>0</v>
      </c>
      <c r="W64" s="52">
        <f>FC_OTH_HH_SH_E!W64+FC_OTH_HH_SC_E!W64+FC_OTH_HH_WH_E!W64+FC_OTH_HH_CO_E!W64</f>
        <v>0</v>
      </c>
      <c r="X64" s="52">
        <f>FC_OTH_HH_SH_E!X64+FC_OTH_HH_SC_E!X64+FC_OTH_HH_WH_E!X64+FC_OTH_HH_CO_E!X64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FC_OTH_HH_SH_E!C65+FC_OTH_HH_SC_E!C65+FC_OTH_HH_WH_E!C65+FC_OTH_HH_CO_E!C65</f>
        <v>0</v>
      </c>
      <c r="D65" s="52">
        <f>FC_OTH_HH_SH_E!D65+FC_OTH_HH_SC_E!D65+FC_OTH_HH_WH_E!D65+FC_OTH_HH_CO_E!D65</f>
        <v>0</v>
      </c>
      <c r="E65" s="52">
        <f>FC_OTH_HH_SH_E!E65+FC_OTH_HH_SC_E!E65+FC_OTH_HH_WH_E!E65+FC_OTH_HH_CO_E!E65</f>
        <v>0</v>
      </c>
      <c r="F65" s="52">
        <f>FC_OTH_HH_SH_E!F65+FC_OTH_HH_SC_E!F65+FC_OTH_HH_WH_E!F65+FC_OTH_HH_CO_E!F65</f>
        <v>0</v>
      </c>
      <c r="G65" s="52">
        <f>FC_OTH_HH_SH_E!G65+FC_OTH_HH_SC_E!G65+FC_OTH_HH_WH_E!G65+FC_OTH_HH_CO_E!G65</f>
        <v>0</v>
      </c>
      <c r="H65" s="52">
        <f>FC_OTH_HH_SH_E!H65+FC_OTH_HH_SC_E!H65+FC_OTH_HH_WH_E!H65+FC_OTH_HH_CO_E!H65</f>
        <v>0</v>
      </c>
      <c r="I65" s="52">
        <f>FC_OTH_HH_SH_E!I65+FC_OTH_HH_SC_E!I65+FC_OTH_HH_WH_E!I65+FC_OTH_HH_CO_E!I65</f>
        <v>0</v>
      </c>
      <c r="J65" s="52">
        <f>FC_OTH_HH_SH_E!J65+FC_OTH_HH_SC_E!J65+FC_OTH_HH_WH_E!J65+FC_OTH_HH_CO_E!J65</f>
        <v>0</v>
      </c>
      <c r="K65" s="52">
        <f>FC_OTH_HH_SH_E!K65+FC_OTH_HH_SC_E!K65+FC_OTH_HH_WH_E!K65+FC_OTH_HH_CO_E!K65</f>
        <v>0</v>
      </c>
      <c r="L65" s="52">
        <f>FC_OTH_HH_SH_E!L65+FC_OTH_HH_SC_E!L65+FC_OTH_HH_WH_E!L65+FC_OTH_HH_CO_E!L65</f>
        <v>0</v>
      </c>
      <c r="M65" s="52">
        <f>FC_OTH_HH_SH_E!M65+FC_OTH_HH_SC_E!M65+FC_OTH_HH_WH_E!M65+FC_OTH_HH_CO_E!M65</f>
        <v>0</v>
      </c>
      <c r="N65" s="52">
        <f>FC_OTH_HH_SH_E!N65+FC_OTH_HH_SC_E!N65+FC_OTH_HH_WH_E!N65+FC_OTH_HH_CO_E!N65</f>
        <v>0</v>
      </c>
      <c r="O65" s="52">
        <f>FC_OTH_HH_SH_E!O65+FC_OTH_HH_SC_E!O65+FC_OTH_HH_WH_E!O65+FC_OTH_HH_CO_E!O65</f>
        <v>0</v>
      </c>
      <c r="P65" s="52">
        <f>FC_OTH_HH_SH_E!P65+FC_OTH_HH_SC_E!P65+FC_OTH_HH_WH_E!P65+FC_OTH_HH_CO_E!P65</f>
        <v>0</v>
      </c>
      <c r="Q65" s="52">
        <f>FC_OTH_HH_SH_E!Q65+FC_OTH_HH_SC_E!Q65+FC_OTH_HH_WH_E!Q65+FC_OTH_HH_CO_E!Q65</f>
        <v>0</v>
      </c>
      <c r="R65" s="52">
        <f>FC_OTH_HH_SH_E!R65+FC_OTH_HH_SC_E!R65+FC_OTH_HH_WH_E!R65+FC_OTH_HH_CO_E!R65</f>
        <v>0</v>
      </c>
      <c r="S65" s="52">
        <f>FC_OTH_HH_SH_E!S65+FC_OTH_HH_SC_E!S65+FC_OTH_HH_WH_E!S65+FC_OTH_HH_CO_E!S65</f>
        <v>0</v>
      </c>
      <c r="T65" s="52">
        <f>FC_OTH_HH_SH_E!T65+FC_OTH_HH_SC_E!T65+FC_OTH_HH_WH_E!T65+FC_OTH_HH_CO_E!T65</f>
        <v>0</v>
      </c>
      <c r="U65" s="52">
        <f>FC_OTH_HH_SH_E!U65+FC_OTH_HH_SC_E!U65+FC_OTH_HH_WH_E!U65+FC_OTH_HH_CO_E!U65</f>
        <v>0</v>
      </c>
      <c r="V65" s="52">
        <f>FC_OTH_HH_SH_E!V65+FC_OTH_HH_SC_E!V65+FC_OTH_HH_WH_E!V65+FC_OTH_HH_CO_E!V65</f>
        <v>0</v>
      </c>
      <c r="W65" s="52">
        <f>FC_OTH_HH_SH_E!W65+FC_OTH_HH_SC_E!W65+FC_OTH_HH_WH_E!W65+FC_OTH_HH_CO_E!W65</f>
        <v>0</v>
      </c>
      <c r="X65" s="52">
        <f>FC_OTH_HH_SH_E!X65+FC_OTH_HH_SC_E!X65+FC_OTH_HH_WH_E!X65+FC_OTH_HH_CO_E!X65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FC_OTH_HH_SH_E!C66+FC_OTH_HH_SC_E!C66+FC_OTH_HH_WH_E!C66+FC_OTH_HH_CO_E!C66</f>
        <v>0</v>
      </c>
      <c r="D66" s="52">
        <f>FC_OTH_HH_SH_E!D66+FC_OTH_HH_SC_E!D66+FC_OTH_HH_WH_E!D66+FC_OTH_HH_CO_E!D66</f>
        <v>0</v>
      </c>
      <c r="E66" s="52">
        <f>FC_OTH_HH_SH_E!E66+FC_OTH_HH_SC_E!E66+FC_OTH_HH_WH_E!E66+FC_OTH_HH_CO_E!E66</f>
        <v>0</v>
      </c>
      <c r="F66" s="52">
        <f>FC_OTH_HH_SH_E!F66+FC_OTH_HH_SC_E!F66+FC_OTH_HH_WH_E!F66+FC_OTH_HH_CO_E!F66</f>
        <v>0</v>
      </c>
      <c r="G66" s="52">
        <f>FC_OTH_HH_SH_E!G66+FC_OTH_HH_SC_E!G66+FC_OTH_HH_WH_E!G66+FC_OTH_HH_CO_E!G66</f>
        <v>0</v>
      </c>
      <c r="H66" s="52">
        <f>FC_OTH_HH_SH_E!H66+FC_OTH_HH_SC_E!H66+FC_OTH_HH_WH_E!H66+FC_OTH_HH_CO_E!H66</f>
        <v>0</v>
      </c>
      <c r="I66" s="52">
        <f>FC_OTH_HH_SH_E!I66+FC_OTH_HH_SC_E!I66+FC_OTH_HH_WH_E!I66+FC_OTH_HH_CO_E!I66</f>
        <v>0</v>
      </c>
      <c r="J66" s="52">
        <f>FC_OTH_HH_SH_E!J66+FC_OTH_HH_SC_E!J66+FC_OTH_HH_WH_E!J66+FC_OTH_HH_CO_E!J66</f>
        <v>0</v>
      </c>
      <c r="K66" s="52">
        <f>FC_OTH_HH_SH_E!K66+FC_OTH_HH_SC_E!K66+FC_OTH_HH_WH_E!K66+FC_OTH_HH_CO_E!K66</f>
        <v>0</v>
      </c>
      <c r="L66" s="52">
        <f>FC_OTH_HH_SH_E!L66+FC_OTH_HH_SC_E!L66+FC_OTH_HH_WH_E!L66+FC_OTH_HH_CO_E!L66</f>
        <v>0</v>
      </c>
      <c r="M66" s="52">
        <f>FC_OTH_HH_SH_E!M66+FC_OTH_HH_SC_E!M66+FC_OTH_HH_WH_E!M66+FC_OTH_HH_CO_E!M66</f>
        <v>0</v>
      </c>
      <c r="N66" s="52">
        <f>FC_OTH_HH_SH_E!N66+FC_OTH_HH_SC_E!N66+FC_OTH_HH_WH_E!N66+FC_OTH_HH_CO_E!N66</f>
        <v>0</v>
      </c>
      <c r="O66" s="52">
        <f>FC_OTH_HH_SH_E!O66+FC_OTH_HH_SC_E!O66+FC_OTH_HH_WH_E!O66+FC_OTH_HH_CO_E!O66</f>
        <v>0</v>
      </c>
      <c r="P66" s="52">
        <f>FC_OTH_HH_SH_E!P66+FC_OTH_HH_SC_E!P66+FC_OTH_HH_WH_E!P66+FC_OTH_HH_CO_E!P66</f>
        <v>0</v>
      </c>
      <c r="Q66" s="52">
        <f>FC_OTH_HH_SH_E!Q66+FC_OTH_HH_SC_E!Q66+FC_OTH_HH_WH_E!Q66+FC_OTH_HH_CO_E!Q66</f>
        <v>0</v>
      </c>
      <c r="R66" s="52">
        <f>FC_OTH_HH_SH_E!R66+FC_OTH_HH_SC_E!R66+FC_OTH_HH_WH_E!R66+FC_OTH_HH_CO_E!R66</f>
        <v>0</v>
      </c>
      <c r="S66" s="52">
        <f>FC_OTH_HH_SH_E!S66+FC_OTH_HH_SC_E!S66+FC_OTH_HH_WH_E!S66+FC_OTH_HH_CO_E!S66</f>
        <v>0</v>
      </c>
      <c r="T66" s="52">
        <f>FC_OTH_HH_SH_E!T66+FC_OTH_HH_SC_E!T66+FC_OTH_HH_WH_E!T66+FC_OTH_HH_CO_E!T66</f>
        <v>0</v>
      </c>
      <c r="U66" s="52">
        <f>FC_OTH_HH_SH_E!U66+FC_OTH_HH_SC_E!U66+FC_OTH_HH_WH_E!U66+FC_OTH_HH_CO_E!U66</f>
        <v>0</v>
      </c>
      <c r="V66" s="52">
        <f>FC_OTH_HH_SH_E!V66+FC_OTH_HH_SC_E!V66+FC_OTH_HH_WH_E!V66+FC_OTH_HH_CO_E!V66</f>
        <v>0</v>
      </c>
      <c r="W66" s="52">
        <f>FC_OTH_HH_SH_E!W66+FC_OTH_HH_SC_E!W66+FC_OTH_HH_WH_E!W66+FC_OTH_HH_CO_E!W66</f>
        <v>0</v>
      </c>
      <c r="X66" s="52">
        <f>FC_OTH_HH_SH_E!X66+FC_OTH_HH_SC_E!X66+FC_OTH_HH_WH_E!X66+FC_OTH_HH_CO_E!X66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FC_OTH_HH_SH_E!C67+FC_OTH_HH_SC_E!C67+FC_OTH_HH_WH_E!C67+FC_OTH_HH_CO_E!C67</f>
        <v>0</v>
      </c>
      <c r="D67" s="52">
        <f>FC_OTH_HH_SH_E!D67+FC_OTH_HH_SC_E!D67+FC_OTH_HH_WH_E!D67+FC_OTH_HH_CO_E!D67</f>
        <v>0</v>
      </c>
      <c r="E67" s="52">
        <f>FC_OTH_HH_SH_E!E67+FC_OTH_HH_SC_E!E67+FC_OTH_HH_WH_E!E67+FC_OTH_HH_CO_E!E67</f>
        <v>0</v>
      </c>
      <c r="F67" s="52">
        <f>FC_OTH_HH_SH_E!F67+FC_OTH_HH_SC_E!F67+FC_OTH_HH_WH_E!F67+FC_OTH_HH_CO_E!F67</f>
        <v>0</v>
      </c>
      <c r="G67" s="52">
        <f>FC_OTH_HH_SH_E!G67+FC_OTH_HH_SC_E!G67+FC_OTH_HH_WH_E!G67+FC_OTH_HH_CO_E!G67</f>
        <v>0</v>
      </c>
      <c r="H67" s="52">
        <f>FC_OTH_HH_SH_E!H67+FC_OTH_HH_SC_E!H67+FC_OTH_HH_WH_E!H67+FC_OTH_HH_CO_E!H67</f>
        <v>0</v>
      </c>
      <c r="I67" s="52">
        <f>FC_OTH_HH_SH_E!I67+FC_OTH_HH_SC_E!I67+FC_OTH_HH_WH_E!I67+FC_OTH_HH_CO_E!I67</f>
        <v>0</v>
      </c>
      <c r="J67" s="52">
        <f>FC_OTH_HH_SH_E!J67+FC_OTH_HH_SC_E!J67+FC_OTH_HH_WH_E!J67+FC_OTH_HH_CO_E!J67</f>
        <v>0</v>
      </c>
      <c r="K67" s="52">
        <f>FC_OTH_HH_SH_E!K67+FC_OTH_HH_SC_E!K67+FC_OTH_HH_WH_E!K67+FC_OTH_HH_CO_E!K67</f>
        <v>0</v>
      </c>
      <c r="L67" s="52">
        <f>FC_OTH_HH_SH_E!L67+FC_OTH_HH_SC_E!L67+FC_OTH_HH_WH_E!L67+FC_OTH_HH_CO_E!L67</f>
        <v>0</v>
      </c>
      <c r="M67" s="52">
        <f>FC_OTH_HH_SH_E!M67+FC_OTH_HH_SC_E!M67+FC_OTH_HH_WH_E!M67+FC_OTH_HH_CO_E!M67</f>
        <v>0</v>
      </c>
      <c r="N67" s="52">
        <f>FC_OTH_HH_SH_E!N67+FC_OTH_HH_SC_E!N67+FC_OTH_HH_WH_E!N67+FC_OTH_HH_CO_E!N67</f>
        <v>0</v>
      </c>
      <c r="O67" s="52">
        <f>FC_OTH_HH_SH_E!O67+FC_OTH_HH_SC_E!O67+FC_OTH_HH_WH_E!O67+FC_OTH_HH_CO_E!O67</f>
        <v>0</v>
      </c>
      <c r="P67" s="52">
        <f>FC_OTH_HH_SH_E!P67+FC_OTH_HH_SC_E!P67+FC_OTH_HH_WH_E!P67+FC_OTH_HH_CO_E!P67</f>
        <v>0</v>
      </c>
      <c r="Q67" s="52">
        <f>FC_OTH_HH_SH_E!Q67+FC_OTH_HH_SC_E!Q67+FC_OTH_HH_WH_E!Q67+FC_OTH_HH_CO_E!Q67</f>
        <v>0</v>
      </c>
      <c r="R67" s="52">
        <f>FC_OTH_HH_SH_E!R67+FC_OTH_HH_SC_E!R67+FC_OTH_HH_WH_E!R67+FC_OTH_HH_CO_E!R67</f>
        <v>0</v>
      </c>
      <c r="S67" s="52">
        <f>FC_OTH_HH_SH_E!S67+FC_OTH_HH_SC_E!S67+FC_OTH_HH_WH_E!S67+FC_OTH_HH_CO_E!S67</f>
        <v>0</v>
      </c>
      <c r="T67" s="52">
        <f>FC_OTH_HH_SH_E!T67+FC_OTH_HH_SC_E!T67+FC_OTH_HH_WH_E!T67+FC_OTH_HH_CO_E!T67</f>
        <v>0</v>
      </c>
      <c r="U67" s="52">
        <f>FC_OTH_HH_SH_E!U67+FC_OTH_HH_SC_E!U67+FC_OTH_HH_WH_E!U67+FC_OTH_HH_CO_E!U67</f>
        <v>0</v>
      </c>
      <c r="V67" s="52">
        <f>FC_OTH_HH_SH_E!V67+FC_OTH_HH_SC_E!V67+FC_OTH_HH_WH_E!V67+FC_OTH_HH_CO_E!V67</f>
        <v>0</v>
      </c>
      <c r="W67" s="52">
        <f>FC_OTH_HH_SH_E!W67+FC_OTH_HH_SC_E!W67+FC_OTH_HH_WH_E!W67+FC_OTH_HH_CO_E!W67</f>
        <v>0</v>
      </c>
      <c r="X67" s="52">
        <f>FC_OTH_HH_SH_E!X67+FC_OTH_HH_SC_E!X67+FC_OTH_HH_WH_E!X67+FC_OTH_HH_CO_E!X67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FC_OTH_HH_SH_E!C68+FC_OTH_HH_SC_E!C68+FC_OTH_HH_WH_E!C68+FC_OTH_HH_CO_E!C68</f>
        <v>0</v>
      </c>
      <c r="D68" s="52">
        <f>FC_OTH_HH_SH_E!D68+FC_OTH_HH_SC_E!D68+FC_OTH_HH_WH_E!D68+FC_OTH_HH_CO_E!D68</f>
        <v>0</v>
      </c>
      <c r="E68" s="52">
        <f>FC_OTH_HH_SH_E!E68+FC_OTH_HH_SC_E!E68+FC_OTH_HH_WH_E!E68+FC_OTH_HH_CO_E!E68</f>
        <v>0</v>
      </c>
      <c r="F68" s="52">
        <f>FC_OTH_HH_SH_E!F68+FC_OTH_HH_SC_E!F68+FC_OTH_HH_WH_E!F68+FC_OTH_HH_CO_E!F68</f>
        <v>0</v>
      </c>
      <c r="G68" s="52">
        <f>FC_OTH_HH_SH_E!G68+FC_OTH_HH_SC_E!G68+FC_OTH_HH_WH_E!G68+FC_OTH_HH_CO_E!G68</f>
        <v>0</v>
      </c>
      <c r="H68" s="52">
        <f>FC_OTH_HH_SH_E!H68+FC_OTH_HH_SC_E!H68+FC_OTH_HH_WH_E!H68+FC_OTH_HH_CO_E!H68</f>
        <v>0</v>
      </c>
      <c r="I68" s="52">
        <f>FC_OTH_HH_SH_E!I68+FC_OTH_HH_SC_E!I68+FC_OTH_HH_WH_E!I68+FC_OTH_HH_CO_E!I68</f>
        <v>0</v>
      </c>
      <c r="J68" s="52">
        <f>FC_OTH_HH_SH_E!J68+FC_OTH_HH_SC_E!J68+FC_OTH_HH_WH_E!J68+FC_OTH_HH_CO_E!J68</f>
        <v>0</v>
      </c>
      <c r="K68" s="52">
        <f>FC_OTH_HH_SH_E!K68+FC_OTH_HH_SC_E!K68+FC_OTH_HH_WH_E!K68+FC_OTH_HH_CO_E!K68</f>
        <v>0</v>
      </c>
      <c r="L68" s="52">
        <f>FC_OTH_HH_SH_E!L68+FC_OTH_HH_SC_E!L68+FC_OTH_HH_WH_E!L68+FC_OTH_HH_CO_E!L68</f>
        <v>0</v>
      </c>
      <c r="M68" s="52">
        <f>FC_OTH_HH_SH_E!M68+FC_OTH_HH_SC_E!M68+FC_OTH_HH_WH_E!M68+FC_OTH_HH_CO_E!M68</f>
        <v>0</v>
      </c>
      <c r="N68" s="52">
        <f>FC_OTH_HH_SH_E!N68+FC_OTH_HH_SC_E!N68+FC_OTH_HH_WH_E!N68+FC_OTH_HH_CO_E!N68</f>
        <v>0</v>
      </c>
      <c r="O68" s="52">
        <f>FC_OTH_HH_SH_E!O68+FC_OTH_HH_SC_E!O68+FC_OTH_HH_WH_E!O68+FC_OTH_HH_CO_E!O68</f>
        <v>0</v>
      </c>
      <c r="P68" s="52">
        <f>FC_OTH_HH_SH_E!P68+FC_OTH_HH_SC_E!P68+FC_OTH_HH_WH_E!P68+FC_OTH_HH_CO_E!P68</f>
        <v>0</v>
      </c>
      <c r="Q68" s="52">
        <f>FC_OTH_HH_SH_E!Q68+FC_OTH_HH_SC_E!Q68+FC_OTH_HH_WH_E!Q68+FC_OTH_HH_CO_E!Q68</f>
        <v>0</v>
      </c>
      <c r="R68" s="52">
        <f>FC_OTH_HH_SH_E!R68+FC_OTH_HH_SC_E!R68+FC_OTH_HH_WH_E!R68+FC_OTH_HH_CO_E!R68</f>
        <v>0</v>
      </c>
      <c r="S68" s="52">
        <f>FC_OTH_HH_SH_E!S68+FC_OTH_HH_SC_E!S68+FC_OTH_HH_WH_E!S68+FC_OTH_HH_CO_E!S68</f>
        <v>0</v>
      </c>
      <c r="T68" s="52">
        <f>FC_OTH_HH_SH_E!T68+FC_OTH_HH_SC_E!T68+FC_OTH_HH_WH_E!T68+FC_OTH_HH_CO_E!T68</f>
        <v>0</v>
      </c>
      <c r="U68" s="52">
        <f>FC_OTH_HH_SH_E!U68+FC_OTH_HH_SC_E!U68+FC_OTH_HH_WH_E!U68+FC_OTH_HH_CO_E!U68</f>
        <v>0</v>
      </c>
      <c r="V68" s="52">
        <f>FC_OTH_HH_SH_E!V68+FC_OTH_HH_SC_E!V68+FC_OTH_HH_WH_E!V68+FC_OTH_HH_CO_E!V68</f>
        <v>0</v>
      </c>
      <c r="W68" s="52">
        <f>FC_OTH_HH_SH_E!W68+FC_OTH_HH_SC_E!W68+FC_OTH_HH_WH_E!W68+FC_OTH_HH_CO_E!W68</f>
        <v>0</v>
      </c>
      <c r="X68" s="52">
        <f>FC_OTH_HH_SH_E!X68+FC_OTH_HH_SC_E!X68+FC_OTH_HH_WH_E!X68+FC_OTH_HH_CO_E!X68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FC_OTH_HH_SH_E!C69+FC_OTH_HH_SC_E!C69+FC_OTH_HH_WH_E!C69+FC_OTH_HH_CO_E!C69</f>
        <v>0</v>
      </c>
      <c r="D69" s="52">
        <f>FC_OTH_HH_SH_E!D69+FC_OTH_HH_SC_E!D69+FC_OTH_HH_WH_E!D69+FC_OTH_HH_CO_E!D69</f>
        <v>0</v>
      </c>
      <c r="E69" s="52">
        <f>FC_OTH_HH_SH_E!E69+FC_OTH_HH_SC_E!E69+FC_OTH_HH_WH_E!E69+FC_OTH_HH_CO_E!E69</f>
        <v>0</v>
      </c>
      <c r="F69" s="52">
        <f>FC_OTH_HH_SH_E!F69+FC_OTH_HH_SC_E!F69+FC_OTH_HH_WH_E!F69+FC_OTH_HH_CO_E!F69</f>
        <v>0</v>
      </c>
      <c r="G69" s="52">
        <f>FC_OTH_HH_SH_E!G69+FC_OTH_HH_SC_E!G69+FC_OTH_HH_WH_E!G69+FC_OTH_HH_CO_E!G69</f>
        <v>0</v>
      </c>
      <c r="H69" s="52">
        <f>FC_OTH_HH_SH_E!H69+FC_OTH_HH_SC_E!H69+FC_OTH_HH_WH_E!H69+FC_OTH_HH_CO_E!H69</f>
        <v>0</v>
      </c>
      <c r="I69" s="52">
        <f>FC_OTH_HH_SH_E!I69+FC_OTH_HH_SC_E!I69+FC_OTH_HH_WH_E!I69+FC_OTH_HH_CO_E!I69</f>
        <v>0</v>
      </c>
      <c r="J69" s="52">
        <f>FC_OTH_HH_SH_E!J69+FC_OTH_HH_SC_E!J69+FC_OTH_HH_WH_E!J69+FC_OTH_HH_CO_E!J69</f>
        <v>0</v>
      </c>
      <c r="K69" s="52">
        <f>FC_OTH_HH_SH_E!K69+FC_OTH_HH_SC_E!K69+FC_OTH_HH_WH_E!K69+FC_OTH_HH_CO_E!K69</f>
        <v>0</v>
      </c>
      <c r="L69" s="52">
        <f>FC_OTH_HH_SH_E!L69+FC_OTH_HH_SC_E!L69+FC_OTH_HH_WH_E!L69+FC_OTH_HH_CO_E!L69</f>
        <v>0</v>
      </c>
      <c r="M69" s="52">
        <f>FC_OTH_HH_SH_E!M69+FC_OTH_HH_SC_E!M69+FC_OTH_HH_WH_E!M69+FC_OTH_HH_CO_E!M69</f>
        <v>0</v>
      </c>
      <c r="N69" s="52">
        <f>FC_OTH_HH_SH_E!N69+FC_OTH_HH_SC_E!N69+FC_OTH_HH_WH_E!N69+FC_OTH_HH_CO_E!N69</f>
        <v>0</v>
      </c>
      <c r="O69" s="52">
        <f>FC_OTH_HH_SH_E!O69+FC_OTH_HH_SC_E!O69+FC_OTH_HH_WH_E!O69+FC_OTH_HH_CO_E!O69</f>
        <v>0</v>
      </c>
      <c r="P69" s="52">
        <f>FC_OTH_HH_SH_E!P69+FC_OTH_HH_SC_E!P69+FC_OTH_HH_WH_E!P69+FC_OTH_HH_CO_E!P69</f>
        <v>0</v>
      </c>
      <c r="Q69" s="52">
        <f>FC_OTH_HH_SH_E!Q69+FC_OTH_HH_SC_E!Q69+FC_OTH_HH_WH_E!Q69+FC_OTH_HH_CO_E!Q69</f>
        <v>0</v>
      </c>
      <c r="R69" s="52">
        <f>FC_OTH_HH_SH_E!R69+FC_OTH_HH_SC_E!R69+FC_OTH_HH_WH_E!R69+FC_OTH_HH_CO_E!R69</f>
        <v>0</v>
      </c>
      <c r="S69" s="52">
        <f>FC_OTH_HH_SH_E!S69+FC_OTH_HH_SC_E!S69+FC_OTH_HH_WH_E!S69+FC_OTH_HH_CO_E!S69</f>
        <v>0</v>
      </c>
      <c r="T69" s="52">
        <f>FC_OTH_HH_SH_E!T69+FC_OTH_HH_SC_E!T69+FC_OTH_HH_WH_E!T69+FC_OTH_HH_CO_E!T69</f>
        <v>0</v>
      </c>
      <c r="U69" s="52">
        <f>FC_OTH_HH_SH_E!U69+FC_OTH_HH_SC_E!U69+FC_OTH_HH_WH_E!U69+FC_OTH_HH_CO_E!U69</f>
        <v>0</v>
      </c>
      <c r="V69" s="52">
        <f>FC_OTH_HH_SH_E!V69+FC_OTH_HH_SC_E!V69+FC_OTH_HH_WH_E!V69+FC_OTH_HH_CO_E!V69</f>
        <v>0</v>
      </c>
      <c r="W69" s="52">
        <f>FC_OTH_HH_SH_E!W69+FC_OTH_HH_SC_E!W69+FC_OTH_HH_WH_E!W69+FC_OTH_HH_CO_E!W69</f>
        <v>0</v>
      </c>
      <c r="X69" s="52">
        <f>FC_OTH_HH_SH_E!X69+FC_OTH_HH_SC_E!X69+FC_OTH_HH_WH_E!X69+FC_OTH_HH_CO_E!X69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FC_OTH_HH_SH_E!C70+FC_OTH_HH_SC_E!C70+FC_OTH_HH_WH_E!C70+FC_OTH_HH_CO_E!C70</f>
        <v>0</v>
      </c>
      <c r="D70" s="52">
        <f>FC_OTH_HH_SH_E!D70+FC_OTH_HH_SC_E!D70+FC_OTH_HH_WH_E!D70+FC_OTH_HH_CO_E!D70</f>
        <v>0</v>
      </c>
      <c r="E70" s="52">
        <f>FC_OTH_HH_SH_E!E70+FC_OTH_HH_SC_E!E70+FC_OTH_HH_WH_E!E70+FC_OTH_HH_CO_E!E70</f>
        <v>0</v>
      </c>
      <c r="F70" s="52">
        <f>FC_OTH_HH_SH_E!F70+FC_OTH_HH_SC_E!F70+FC_OTH_HH_WH_E!F70+FC_OTH_HH_CO_E!F70</f>
        <v>0</v>
      </c>
      <c r="G70" s="52">
        <f>FC_OTH_HH_SH_E!G70+FC_OTH_HH_SC_E!G70+FC_OTH_HH_WH_E!G70+FC_OTH_HH_CO_E!G70</f>
        <v>0</v>
      </c>
      <c r="H70" s="52">
        <f>FC_OTH_HH_SH_E!H70+FC_OTH_HH_SC_E!H70+FC_OTH_HH_WH_E!H70+FC_OTH_HH_CO_E!H70</f>
        <v>0</v>
      </c>
      <c r="I70" s="52">
        <f>FC_OTH_HH_SH_E!I70+FC_OTH_HH_SC_E!I70+FC_OTH_HH_WH_E!I70+FC_OTH_HH_CO_E!I70</f>
        <v>0</v>
      </c>
      <c r="J70" s="52">
        <f>FC_OTH_HH_SH_E!J70+FC_OTH_HH_SC_E!J70+FC_OTH_HH_WH_E!J70+FC_OTH_HH_CO_E!J70</f>
        <v>0</v>
      </c>
      <c r="K70" s="52">
        <f>FC_OTH_HH_SH_E!K70+FC_OTH_HH_SC_E!K70+FC_OTH_HH_WH_E!K70+FC_OTH_HH_CO_E!K70</f>
        <v>0</v>
      </c>
      <c r="L70" s="52">
        <f>FC_OTH_HH_SH_E!L70+FC_OTH_HH_SC_E!L70+FC_OTH_HH_WH_E!L70+FC_OTH_HH_CO_E!L70</f>
        <v>0</v>
      </c>
      <c r="M70" s="52">
        <f>FC_OTH_HH_SH_E!M70+FC_OTH_HH_SC_E!M70+FC_OTH_HH_WH_E!M70+FC_OTH_HH_CO_E!M70</f>
        <v>0</v>
      </c>
      <c r="N70" s="52">
        <f>FC_OTH_HH_SH_E!N70+FC_OTH_HH_SC_E!N70+FC_OTH_HH_WH_E!N70+FC_OTH_HH_CO_E!N70</f>
        <v>0</v>
      </c>
      <c r="O70" s="52">
        <f>FC_OTH_HH_SH_E!O70+FC_OTH_HH_SC_E!O70+FC_OTH_HH_WH_E!O70+FC_OTH_HH_CO_E!O70</f>
        <v>0</v>
      </c>
      <c r="P70" s="52">
        <f>FC_OTH_HH_SH_E!P70+FC_OTH_HH_SC_E!P70+FC_OTH_HH_WH_E!P70+FC_OTH_HH_CO_E!P70</f>
        <v>0</v>
      </c>
      <c r="Q70" s="52">
        <f>FC_OTH_HH_SH_E!Q70+FC_OTH_HH_SC_E!Q70+FC_OTH_HH_WH_E!Q70+FC_OTH_HH_CO_E!Q70</f>
        <v>0</v>
      </c>
      <c r="R70" s="52">
        <f>FC_OTH_HH_SH_E!R70+FC_OTH_HH_SC_E!R70+FC_OTH_HH_WH_E!R70+FC_OTH_HH_CO_E!R70</f>
        <v>0</v>
      </c>
      <c r="S70" s="52">
        <f>FC_OTH_HH_SH_E!S70+FC_OTH_HH_SC_E!S70+FC_OTH_HH_WH_E!S70+FC_OTH_HH_CO_E!S70</f>
        <v>0</v>
      </c>
      <c r="T70" s="52">
        <f>FC_OTH_HH_SH_E!T70+FC_OTH_HH_SC_E!T70+FC_OTH_HH_WH_E!T70+FC_OTH_HH_CO_E!T70</f>
        <v>0</v>
      </c>
      <c r="U70" s="52">
        <f>FC_OTH_HH_SH_E!U70+FC_OTH_HH_SC_E!U70+FC_OTH_HH_WH_E!U70+FC_OTH_HH_CO_E!U70</f>
        <v>0</v>
      </c>
      <c r="V70" s="52">
        <f>FC_OTH_HH_SH_E!V70+FC_OTH_HH_SC_E!V70+FC_OTH_HH_WH_E!V70+FC_OTH_HH_CO_E!V70</f>
        <v>0</v>
      </c>
      <c r="W70" s="52">
        <f>FC_OTH_HH_SH_E!W70+FC_OTH_HH_SC_E!W70+FC_OTH_HH_WH_E!W70+FC_OTH_HH_CO_E!W70</f>
        <v>0</v>
      </c>
      <c r="X70" s="52">
        <f>FC_OTH_HH_SH_E!X70+FC_OTH_HH_SC_E!X70+FC_OTH_HH_WH_E!X70+FC_OTH_HH_CO_E!X70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FC_OTH_HH_SH_E!C71+FC_OTH_HH_SC_E!C71+FC_OTH_HH_WH_E!C71+FC_OTH_HH_CO_E!C71</f>
        <v>0</v>
      </c>
      <c r="D71" s="52">
        <f>FC_OTH_HH_SH_E!D71+FC_OTH_HH_SC_E!D71+FC_OTH_HH_WH_E!D71+FC_OTH_HH_CO_E!D71</f>
        <v>0</v>
      </c>
      <c r="E71" s="52">
        <f>FC_OTH_HH_SH_E!E71+FC_OTH_HH_SC_E!E71+FC_OTH_HH_WH_E!E71+FC_OTH_HH_CO_E!E71</f>
        <v>0</v>
      </c>
      <c r="F71" s="52">
        <f>FC_OTH_HH_SH_E!F71+FC_OTH_HH_SC_E!F71+FC_OTH_HH_WH_E!F71+FC_OTH_HH_CO_E!F71</f>
        <v>0</v>
      </c>
      <c r="G71" s="52">
        <f>FC_OTH_HH_SH_E!G71+FC_OTH_HH_SC_E!G71+FC_OTH_HH_WH_E!G71+FC_OTH_HH_CO_E!G71</f>
        <v>0</v>
      </c>
      <c r="H71" s="52">
        <f>FC_OTH_HH_SH_E!H71+FC_OTH_HH_SC_E!H71+FC_OTH_HH_WH_E!H71+FC_OTH_HH_CO_E!H71</f>
        <v>0</v>
      </c>
      <c r="I71" s="52">
        <f>FC_OTH_HH_SH_E!I71+FC_OTH_HH_SC_E!I71+FC_OTH_HH_WH_E!I71+FC_OTH_HH_CO_E!I71</f>
        <v>0</v>
      </c>
      <c r="J71" s="52">
        <f>FC_OTH_HH_SH_E!J71+FC_OTH_HH_SC_E!J71+FC_OTH_HH_WH_E!J71+FC_OTH_HH_CO_E!J71</f>
        <v>0</v>
      </c>
      <c r="K71" s="52">
        <f>FC_OTH_HH_SH_E!K71+FC_OTH_HH_SC_E!K71+FC_OTH_HH_WH_E!K71+FC_OTH_HH_CO_E!K71</f>
        <v>0</v>
      </c>
      <c r="L71" s="52">
        <f>FC_OTH_HH_SH_E!L71+FC_OTH_HH_SC_E!L71+FC_OTH_HH_WH_E!L71+FC_OTH_HH_CO_E!L71</f>
        <v>0</v>
      </c>
      <c r="M71" s="52">
        <f>FC_OTH_HH_SH_E!M71+FC_OTH_HH_SC_E!M71+FC_OTH_HH_WH_E!M71+FC_OTH_HH_CO_E!M71</f>
        <v>0</v>
      </c>
      <c r="N71" s="52">
        <f>FC_OTH_HH_SH_E!N71+FC_OTH_HH_SC_E!N71+FC_OTH_HH_WH_E!N71+FC_OTH_HH_CO_E!N71</f>
        <v>0</v>
      </c>
      <c r="O71" s="52">
        <f>FC_OTH_HH_SH_E!O71+FC_OTH_HH_SC_E!O71+FC_OTH_HH_WH_E!O71+FC_OTH_HH_CO_E!O71</f>
        <v>0</v>
      </c>
      <c r="P71" s="52">
        <f>FC_OTH_HH_SH_E!P71+FC_OTH_HH_SC_E!P71+FC_OTH_HH_WH_E!P71+FC_OTH_HH_CO_E!P71</f>
        <v>0</v>
      </c>
      <c r="Q71" s="52">
        <f>FC_OTH_HH_SH_E!Q71+FC_OTH_HH_SC_E!Q71+FC_OTH_HH_WH_E!Q71+FC_OTH_HH_CO_E!Q71</f>
        <v>0</v>
      </c>
      <c r="R71" s="52">
        <f>FC_OTH_HH_SH_E!R71+FC_OTH_HH_SC_E!R71+FC_OTH_HH_WH_E!R71+FC_OTH_HH_CO_E!R71</f>
        <v>0</v>
      </c>
      <c r="S71" s="52">
        <f>FC_OTH_HH_SH_E!S71+FC_OTH_HH_SC_E!S71+FC_OTH_HH_WH_E!S71+FC_OTH_HH_CO_E!S71</f>
        <v>0</v>
      </c>
      <c r="T71" s="52">
        <f>FC_OTH_HH_SH_E!T71+FC_OTH_HH_SC_E!T71+FC_OTH_HH_WH_E!T71+FC_OTH_HH_CO_E!T71</f>
        <v>0</v>
      </c>
      <c r="U71" s="52">
        <f>FC_OTH_HH_SH_E!U71+FC_OTH_HH_SC_E!U71+FC_OTH_HH_WH_E!U71+FC_OTH_HH_CO_E!U71</f>
        <v>0</v>
      </c>
      <c r="V71" s="52">
        <f>FC_OTH_HH_SH_E!V71+FC_OTH_HH_SC_E!V71+FC_OTH_HH_WH_E!V71+FC_OTH_HH_CO_E!V71</f>
        <v>0</v>
      </c>
      <c r="W71" s="52">
        <f>FC_OTH_HH_SH_E!W71+FC_OTH_HH_SC_E!W71+FC_OTH_HH_WH_E!W71+FC_OTH_HH_CO_E!W71</f>
        <v>0</v>
      </c>
      <c r="X71" s="52">
        <f>FC_OTH_HH_SH_E!X71+FC_OTH_HH_SC_E!X71+FC_OTH_HH_WH_E!X71+FC_OTH_HH_CO_E!X71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FC_OTH_HH_SH_E!C72+FC_OTH_HH_SC_E!C72+FC_OTH_HH_WH_E!C72+FC_OTH_HH_CO_E!C72</f>
        <v>0</v>
      </c>
      <c r="D72" s="55">
        <f>FC_OTH_HH_SH_E!D72+FC_OTH_HH_SC_E!D72+FC_OTH_HH_WH_E!D72+FC_OTH_HH_CO_E!D72</f>
        <v>0</v>
      </c>
      <c r="E72" s="55">
        <f>FC_OTH_HH_SH_E!E72+FC_OTH_HH_SC_E!E72+FC_OTH_HH_WH_E!E72+FC_OTH_HH_CO_E!E72</f>
        <v>0</v>
      </c>
      <c r="F72" s="55">
        <f>FC_OTH_HH_SH_E!F72+FC_OTH_HH_SC_E!F72+FC_OTH_HH_WH_E!F72+FC_OTH_HH_CO_E!F72</f>
        <v>0</v>
      </c>
      <c r="G72" s="55">
        <f>FC_OTH_HH_SH_E!G72+FC_OTH_HH_SC_E!G72+FC_OTH_HH_WH_E!G72+FC_OTH_HH_CO_E!G72</f>
        <v>0</v>
      </c>
      <c r="H72" s="55">
        <f>FC_OTH_HH_SH_E!H72+FC_OTH_HH_SC_E!H72+FC_OTH_HH_WH_E!H72+FC_OTH_HH_CO_E!H72</f>
        <v>0</v>
      </c>
      <c r="I72" s="55">
        <f>FC_OTH_HH_SH_E!I72+FC_OTH_HH_SC_E!I72+FC_OTH_HH_WH_E!I72+FC_OTH_HH_CO_E!I72</f>
        <v>0</v>
      </c>
      <c r="J72" s="55">
        <f>FC_OTH_HH_SH_E!J72+FC_OTH_HH_SC_E!J72+FC_OTH_HH_WH_E!J72+FC_OTH_HH_CO_E!J72</f>
        <v>0</v>
      </c>
      <c r="K72" s="55">
        <f>FC_OTH_HH_SH_E!K72+FC_OTH_HH_SC_E!K72+FC_OTH_HH_WH_E!K72+FC_OTH_HH_CO_E!K72</f>
        <v>0</v>
      </c>
      <c r="L72" s="55">
        <f>FC_OTH_HH_SH_E!L72+FC_OTH_HH_SC_E!L72+FC_OTH_HH_WH_E!L72+FC_OTH_HH_CO_E!L72</f>
        <v>0</v>
      </c>
      <c r="M72" s="55">
        <f>FC_OTH_HH_SH_E!M72+FC_OTH_HH_SC_E!M72+FC_OTH_HH_WH_E!M72+FC_OTH_HH_CO_E!M72</f>
        <v>0</v>
      </c>
      <c r="N72" s="55">
        <f>FC_OTH_HH_SH_E!N72+FC_OTH_HH_SC_E!N72+FC_OTH_HH_WH_E!N72+FC_OTH_HH_CO_E!N72</f>
        <v>0</v>
      </c>
      <c r="O72" s="55">
        <f>FC_OTH_HH_SH_E!O72+FC_OTH_HH_SC_E!O72+FC_OTH_HH_WH_E!O72+FC_OTH_HH_CO_E!O72</f>
        <v>0</v>
      </c>
      <c r="P72" s="55">
        <f>FC_OTH_HH_SH_E!P72+FC_OTH_HH_SC_E!P72+FC_OTH_HH_WH_E!P72+FC_OTH_HH_CO_E!P72</f>
        <v>0</v>
      </c>
      <c r="Q72" s="55">
        <f>FC_OTH_HH_SH_E!Q72+FC_OTH_HH_SC_E!Q72+FC_OTH_HH_WH_E!Q72+FC_OTH_HH_CO_E!Q72</f>
        <v>0</v>
      </c>
      <c r="R72" s="55">
        <f>FC_OTH_HH_SH_E!R72+FC_OTH_HH_SC_E!R72+FC_OTH_HH_WH_E!R72+FC_OTH_HH_CO_E!R72</f>
        <v>0</v>
      </c>
      <c r="S72" s="55">
        <f>FC_OTH_HH_SH_E!S72+FC_OTH_HH_SC_E!S72+FC_OTH_HH_WH_E!S72+FC_OTH_HH_CO_E!S72</f>
        <v>0</v>
      </c>
      <c r="T72" s="55">
        <f>FC_OTH_HH_SH_E!T72+FC_OTH_HH_SC_E!T72+FC_OTH_HH_WH_E!T72+FC_OTH_HH_CO_E!T72</f>
        <v>0</v>
      </c>
      <c r="U72" s="55">
        <f>FC_OTH_HH_SH_E!U72+FC_OTH_HH_SC_E!U72+FC_OTH_HH_WH_E!U72+FC_OTH_HH_CO_E!U72</f>
        <v>0</v>
      </c>
      <c r="V72" s="55">
        <f>FC_OTH_HH_SH_E!V72+FC_OTH_HH_SC_E!V72+FC_OTH_HH_WH_E!V72+FC_OTH_HH_CO_E!V72</f>
        <v>0</v>
      </c>
      <c r="W72" s="55">
        <f>FC_OTH_HH_SH_E!W72+FC_OTH_HH_SC_E!W72+FC_OTH_HH_WH_E!W72+FC_OTH_HH_CO_E!W72</f>
        <v>0</v>
      </c>
      <c r="X72" s="55">
        <f>FC_OTH_HH_SH_E!X72+FC_OTH_HH_SC_E!X72+FC_OTH_HH_WH_E!X72+FC_OTH_HH_CO_E!X72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6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300</v>
      </c>
      <c r="B1" s="4" t="s">
        <v>260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498.12819381691986</v>
      </c>
      <c r="D2" s="21">
        <f t="shared" ref="D2:X2" si="0">SUM(D3,D17,D22,D25,D26,D51,D52)</f>
        <v>502.38833859567734</v>
      </c>
      <c r="E2" s="21">
        <f t="shared" si="0"/>
        <v>513.18215552317497</v>
      </c>
      <c r="F2" s="21">
        <f t="shared" si="0"/>
        <v>530.76986867959431</v>
      </c>
      <c r="G2" s="21">
        <f t="shared" si="0"/>
        <v>469.87256189440325</v>
      </c>
      <c r="H2" s="21">
        <f t="shared" si="0"/>
        <v>403.2976975445543</v>
      </c>
      <c r="I2" s="21">
        <f t="shared" si="0"/>
        <v>408.98770599588522</v>
      </c>
      <c r="J2" s="21">
        <f t="shared" si="0"/>
        <v>380.0592585227829</v>
      </c>
      <c r="K2" s="21">
        <f t="shared" si="0"/>
        <v>333.22493694895161</v>
      </c>
      <c r="L2" s="21">
        <f t="shared" si="0"/>
        <v>370.10176835083286</v>
      </c>
      <c r="M2" s="21">
        <f t="shared" si="0"/>
        <v>307.30165510842187</v>
      </c>
      <c r="N2" s="21">
        <f t="shared" si="0"/>
        <v>354.62682930378935</v>
      </c>
      <c r="O2" s="21">
        <f t="shared" si="0"/>
        <v>342.25758745867125</v>
      </c>
      <c r="P2" s="21">
        <f t="shared" si="0"/>
        <v>270.5719023944294</v>
      </c>
      <c r="Q2" s="21">
        <f t="shared" si="0"/>
        <v>240.12781800308269</v>
      </c>
      <c r="R2" s="21">
        <f t="shared" si="0"/>
        <v>289.15549028126065</v>
      </c>
      <c r="S2" s="21">
        <f t="shared" si="0"/>
        <v>291.99939427838899</v>
      </c>
      <c r="T2" s="21">
        <f t="shared" si="0"/>
        <v>283.89266965407262</v>
      </c>
      <c r="U2" s="21">
        <f t="shared" si="0"/>
        <v>219.16413107817147</v>
      </c>
      <c r="V2" s="21">
        <f t="shared" si="0"/>
        <v>251.49036917231012</v>
      </c>
      <c r="W2" s="21">
        <f t="shared" si="0"/>
        <v>250.79198419001978</v>
      </c>
      <c r="X2" s="21">
        <f t="shared" si="0"/>
        <v>220.66498943488918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498.12819381691986</v>
      </c>
      <c r="D26" s="27">
        <f t="shared" si="11"/>
        <v>502.38833859567734</v>
      </c>
      <c r="E26" s="27">
        <f t="shared" si="11"/>
        <v>513.18215552317497</v>
      </c>
      <c r="F26" s="27">
        <f t="shared" si="11"/>
        <v>530.76986867959431</v>
      </c>
      <c r="G26" s="27">
        <f t="shared" si="11"/>
        <v>469.87256189440325</v>
      </c>
      <c r="H26" s="27">
        <f t="shared" si="11"/>
        <v>403.2976975445543</v>
      </c>
      <c r="I26" s="27">
        <f t="shared" si="11"/>
        <v>408.98770599588522</v>
      </c>
      <c r="J26" s="27">
        <f t="shared" si="11"/>
        <v>380.0592585227829</v>
      </c>
      <c r="K26" s="27">
        <f t="shared" si="11"/>
        <v>333.22493694895161</v>
      </c>
      <c r="L26" s="27">
        <f t="shared" si="11"/>
        <v>370.10176835083286</v>
      </c>
      <c r="M26" s="27">
        <f t="shared" si="11"/>
        <v>307.30165510842187</v>
      </c>
      <c r="N26" s="27">
        <f t="shared" si="11"/>
        <v>354.62682930378935</v>
      </c>
      <c r="O26" s="27">
        <f t="shared" si="11"/>
        <v>342.25758745867125</v>
      </c>
      <c r="P26" s="27">
        <f t="shared" si="11"/>
        <v>270.5719023944294</v>
      </c>
      <c r="Q26" s="27">
        <f t="shared" si="11"/>
        <v>240.12781800308269</v>
      </c>
      <c r="R26" s="27">
        <f t="shared" si="11"/>
        <v>289.15549028126065</v>
      </c>
      <c r="S26" s="27">
        <f t="shared" si="11"/>
        <v>291.99939427838899</v>
      </c>
      <c r="T26" s="27">
        <f t="shared" si="11"/>
        <v>283.89266965407262</v>
      </c>
      <c r="U26" s="27">
        <f t="shared" si="11"/>
        <v>219.16413107817147</v>
      </c>
      <c r="V26" s="27">
        <f t="shared" si="11"/>
        <v>251.49036917231012</v>
      </c>
      <c r="W26" s="27">
        <f t="shared" si="11"/>
        <v>250.79198419001978</v>
      </c>
      <c r="X26" s="27">
        <f t="shared" si="11"/>
        <v>220.66498943488918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498.12819381691986</v>
      </c>
      <c r="D33" s="19">
        <f t="shared" si="13"/>
        <v>502.38833859567734</v>
      </c>
      <c r="E33" s="19">
        <f t="shared" si="13"/>
        <v>513.18215552317497</v>
      </c>
      <c r="F33" s="19">
        <f t="shared" si="13"/>
        <v>530.76986867959431</v>
      </c>
      <c r="G33" s="19">
        <f t="shared" si="13"/>
        <v>469.87256189440325</v>
      </c>
      <c r="H33" s="19">
        <f t="shared" si="13"/>
        <v>403.2976975445543</v>
      </c>
      <c r="I33" s="19">
        <f t="shared" si="13"/>
        <v>408.98770599588522</v>
      </c>
      <c r="J33" s="19">
        <f t="shared" si="13"/>
        <v>380.0592585227829</v>
      </c>
      <c r="K33" s="19">
        <f t="shared" si="13"/>
        <v>333.22493694895161</v>
      </c>
      <c r="L33" s="19">
        <f t="shared" si="13"/>
        <v>370.10176835083286</v>
      </c>
      <c r="M33" s="19">
        <f t="shared" si="13"/>
        <v>307.30165510842187</v>
      </c>
      <c r="N33" s="19">
        <f t="shared" si="13"/>
        <v>354.62682930378935</v>
      </c>
      <c r="O33" s="19">
        <f t="shared" si="13"/>
        <v>342.25758745867125</v>
      </c>
      <c r="P33" s="19">
        <f t="shared" si="13"/>
        <v>270.5719023944294</v>
      </c>
      <c r="Q33" s="19">
        <f t="shared" si="13"/>
        <v>240.12781800308269</v>
      </c>
      <c r="R33" s="19">
        <f t="shared" si="13"/>
        <v>289.15549028126065</v>
      </c>
      <c r="S33" s="19">
        <f t="shared" si="13"/>
        <v>291.99939427838899</v>
      </c>
      <c r="T33" s="19">
        <f t="shared" si="13"/>
        <v>283.89266965407262</v>
      </c>
      <c r="U33" s="19">
        <f t="shared" si="13"/>
        <v>219.16413107817147</v>
      </c>
      <c r="V33" s="19">
        <f t="shared" si="13"/>
        <v>251.49036917231012</v>
      </c>
      <c r="W33" s="19">
        <f t="shared" si="13"/>
        <v>250.79198419001978</v>
      </c>
      <c r="X33" s="19">
        <f t="shared" si="13"/>
        <v>220.66498943488918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109.08044061480798</v>
      </c>
      <c r="D36" s="8">
        <v>109.23004657931563</v>
      </c>
      <c r="E36" s="8">
        <v>112.14791985332516</v>
      </c>
      <c r="F36" s="8">
        <v>122.06102419122429</v>
      </c>
      <c r="G36" s="8">
        <v>115.33044730954339</v>
      </c>
      <c r="H36" s="8">
        <v>107.59885458126736</v>
      </c>
      <c r="I36" s="8">
        <v>58.164524129314067</v>
      </c>
      <c r="J36" s="8">
        <v>59.117647161217327</v>
      </c>
      <c r="K36" s="8">
        <v>53.640195934372159</v>
      </c>
      <c r="L36" s="8">
        <v>59.204088971813839</v>
      </c>
      <c r="M36" s="8">
        <v>53.232890262394719</v>
      </c>
      <c r="N36" s="8">
        <v>62.568210890771994</v>
      </c>
      <c r="O36" s="8">
        <v>60.17532376724435</v>
      </c>
      <c r="P36" s="8">
        <v>49.115735988259154</v>
      </c>
      <c r="Q36" s="8">
        <v>43.884318956648791</v>
      </c>
      <c r="R36" s="8">
        <v>51.726265966444046</v>
      </c>
      <c r="S36" s="8">
        <v>55.077626499389922</v>
      </c>
      <c r="T36" s="8">
        <v>46.793236875315515</v>
      </c>
      <c r="U36" s="8">
        <v>34.591836459999982</v>
      </c>
      <c r="V36" s="8">
        <v>41.256603589999983</v>
      </c>
      <c r="W36" s="8">
        <v>42.050407900000017</v>
      </c>
      <c r="X36" s="8">
        <v>44.945625199999974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74.008337267625706</v>
      </c>
      <c r="D41" s="8">
        <v>74.161444756038691</v>
      </c>
      <c r="E41" s="8">
        <v>95.665083747415835</v>
      </c>
      <c r="F41" s="8">
        <v>95.529848565519103</v>
      </c>
      <c r="G41" s="8">
        <v>73.69298034174173</v>
      </c>
      <c r="H41" s="8">
        <v>39.639098713485097</v>
      </c>
      <c r="I41" s="8">
        <v>48.745010344724285</v>
      </c>
      <c r="J41" s="8">
        <v>48.422181108596988</v>
      </c>
      <c r="K41" s="8">
        <v>42.139886660205228</v>
      </c>
      <c r="L41" s="8">
        <v>57.423758969475109</v>
      </c>
      <c r="M41" s="8">
        <v>41.94630947210414</v>
      </c>
      <c r="N41" s="8">
        <v>48.256012463106352</v>
      </c>
      <c r="O41" s="8">
        <v>51.211407794270357</v>
      </c>
      <c r="P41" s="8">
        <v>35.764164189043044</v>
      </c>
      <c r="Q41" s="8">
        <v>26.595416386177881</v>
      </c>
      <c r="R41" s="8">
        <v>41.717868518070219</v>
      </c>
      <c r="S41" s="8">
        <v>41.645484837874577</v>
      </c>
      <c r="T41" s="8">
        <v>42.305001577275021</v>
      </c>
      <c r="U41" s="8">
        <v>27.152407568853203</v>
      </c>
      <c r="V41" s="8">
        <v>35.922313195404215</v>
      </c>
      <c r="W41" s="8">
        <v>36.607436277982906</v>
      </c>
      <c r="X41" s="8">
        <v>32.802152803392744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315.03941593448616</v>
      </c>
      <c r="D43" s="8">
        <v>318.99684726032302</v>
      </c>
      <c r="E43" s="8">
        <v>305.36915192243396</v>
      </c>
      <c r="F43" s="8">
        <v>313.1789959228509</v>
      </c>
      <c r="G43" s="8">
        <v>280.8491342431181</v>
      </c>
      <c r="H43" s="8">
        <v>256.05974424980184</v>
      </c>
      <c r="I43" s="8">
        <v>302.07817152184685</v>
      </c>
      <c r="J43" s="8">
        <v>272.51943025296862</v>
      </c>
      <c r="K43" s="8">
        <v>237.4448543543742</v>
      </c>
      <c r="L43" s="8">
        <v>253.47392040954392</v>
      </c>
      <c r="M43" s="8">
        <v>212.122455373923</v>
      </c>
      <c r="N43" s="8">
        <v>243.802605949911</v>
      </c>
      <c r="O43" s="8">
        <v>230.87085589715653</v>
      </c>
      <c r="P43" s="8">
        <v>185.6920022171272</v>
      </c>
      <c r="Q43" s="8">
        <v>169.64808266025602</v>
      </c>
      <c r="R43" s="8">
        <v>195.7113557967464</v>
      </c>
      <c r="S43" s="8">
        <v>195.27628294112449</v>
      </c>
      <c r="T43" s="8">
        <v>194.7944312014821</v>
      </c>
      <c r="U43" s="8">
        <v>157.41988704931828</v>
      </c>
      <c r="V43" s="8">
        <v>174.31145238690593</v>
      </c>
      <c r="W43" s="8">
        <v>172.13414001203685</v>
      </c>
      <c r="X43" s="8">
        <v>142.91721143149647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16.935324829539617</v>
      </c>
      <c r="D61" s="49">
        <f t="shared" si="15"/>
        <v>17.160928674918821</v>
      </c>
      <c r="E61" s="49">
        <f t="shared" si="15"/>
        <v>19.774488355829337</v>
      </c>
      <c r="F61" s="49">
        <f t="shared" si="15"/>
        <v>18.983549709350658</v>
      </c>
      <c r="G61" s="49">
        <f t="shared" si="15"/>
        <v>20.516157839860924</v>
      </c>
      <c r="H61" s="49">
        <f t="shared" si="15"/>
        <v>23.562339023539742</v>
      </c>
      <c r="I61" s="49">
        <f t="shared" si="15"/>
        <v>25.325143720573138</v>
      </c>
      <c r="J61" s="49">
        <f t="shared" si="15"/>
        <v>31.005188078132786</v>
      </c>
      <c r="K61" s="49">
        <f t="shared" si="15"/>
        <v>46.219855851061951</v>
      </c>
      <c r="L61" s="49">
        <f t="shared" si="15"/>
        <v>61.669667388984166</v>
      </c>
      <c r="M61" s="49">
        <f t="shared" si="15"/>
        <v>40.441455374596352</v>
      </c>
      <c r="N61" s="49">
        <f t="shared" si="15"/>
        <v>50.551455773650922</v>
      </c>
      <c r="O61" s="49">
        <f t="shared" si="15"/>
        <v>57.85391071936472</v>
      </c>
      <c r="P61" s="49">
        <f t="shared" si="15"/>
        <v>51.018302819741066</v>
      </c>
      <c r="Q61" s="49">
        <f t="shared" si="15"/>
        <v>39.790888537437539</v>
      </c>
      <c r="R61" s="49">
        <f t="shared" si="15"/>
        <v>68.23795565092793</v>
      </c>
      <c r="S61" s="49">
        <f t="shared" si="15"/>
        <v>76.091471855328791</v>
      </c>
      <c r="T61" s="49">
        <f t="shared" si="15"/>
        <v>92.240259116709424</v>
      </c>
      <c r="U61" s="49">
        <f t="shared" si="15"/>
        <v>96.449203199999985</v>
      </c>
      <c r="V61" s="49">
        <f t="shared" si="15"/>
        <v>99.65724160000002</v>
      </c>
      <c r="W61" s="49">
        <f t="shared" si="15"/>
        <v>104.9251168</v>
      </c>
      <c r="X61" s="49">
        <f t="shared" si="15"/>
        <v>96.470662399999895</v>
      </c>
    </row>
    <row r="62" spans="1:24" ht="11.25" customHeight="1" x14ac:dyDescent="0.2">
      <c r="A62" s="50" t="s">
        <v>92</v>
      </c>
      <c r="B62" s="51" t="s">
        <v>93</v>
      </c>
      <c r="C62" s="52">
        <v>8.7049007919159944</v>
      </c>
      <c r="D62" s="52">
        <v>8.929244099795028</v>
      </c>
      <c r="E62" s="52">
        <v>8.2557530011765223</v>
      </c>
      <c r="F62" s="52">
        <v>7.4707472514241493</v>
      </c>
      <c r="G62" s="52">
        <v>6.7940776773365821</v>
      </c>
      <c r="H62" s="52">
        <v>6.446243678925585</v>
      </c>
      <c r="I62" s="52">
        <v>8.2196553876291016</v>
      </c>
      <c r="J62" s="52">
        <v>10.527211191089343</v>
      </c>
      <c r="K62" s="52">
        <v>25.776067471392281</v>
      </c>
      <c r="L62" s="52">
        <v>45.336679158387987</v>
      </c>
      <c r="M62" s="52">
        <v>24.148918333584348</v>
      </c>
      <c r="N62" s="52">
        <v>30.965455568583192</v>
      </c>
      <c r="O62" s="52">
        <v>38.236782366187811</v>
      </c>
      <c r="P62" s="52">
        <v>31.423745149307614</v>
      </c>
      <c r="Q62" s="52">
        <v>20.26790064481014</v>
      </c>
      <c r="R62" s="52">
        <v>48.598912559956631</v>
      </c>
      <c r="S62" s="52">
        <v>49.887436759312074</v>
      </c>
      <c r="T62" s="52">
        <v>63.898293473691588</v>
      </c>
      <c r="U62" s="52">
        <v>68.522206524621751</v>
      </c>
      <c r="V62" s="52">
        <v>71.943207297007206</v>
      </c>
      <c r="W62" s="52">
        <v>71.601794466459296</v>
      </c>
      <c r="X62" s="52">
        <v>67.836183030193695</v>
      </c>
    </row>
    <row r="63" spans="1:24" ht="11.25" customHeight="1" x14ac:dyDescent="0.2">
      <c r="A63" s="50" t="s">
        <v>94</v>
      </c>
      <c r="B63" s="51" t="s">
        <v>95</v>
      </c>
      <c r="C63" s="52">
        <v>8.2304240376236226</v>
      </c>
      <c r="D63" s="52">
        <v>8.2316845751237935</v>
      </c>
      <c r="E63" s="52">
        <v>11.518735354652815</v>
      </c>
      <c r="F63" s="52">
        <v>11.512802457926508</v>
      </c>
      <c r="G63" s="52">
        <v>13.722080162524342</v>
      </c>
      <c r="H63" s="52">
        <v>17.116095344614159</v>
      </c>
      <c r="I63" s="52">
        <v>17.105488332944038</v>
      </c>
      <c r="J63" s="52">
        <v>20.477976887043443</v>
      </c>
      <c r="K63" s="52">
        <v>20.44378837966967</v>
      </c>
      <c r="L63" s="52">
        <v>16.332988230596179</v>
      </c>
      <c r="M63" s="52">
        <v>16.292537041012004</v>
      </c>
      <c r="N63" s="52">
        <v>19.58600020506773</v>
      </c>
      <c r="O63" s="52">
        <v>19.617128353176906</v>
      </c>
      <c r="P63" s="52">
        <v>19.594557670433453</v>
      </c>
      <c r="Q63" s="52">
        <v>19.522987892627398</v>
      </c>
      <c r="R63" s="52">
        <v>19.639043090971299</v>
      </c>
      <c r="S63" s="52">
        <v>26.204035096016721</v>
      </c>
      <c r="T63" s="52">
        <v>28.34196564301784</v>
      </c>
      <c r="U63" s="52">
        <v>27.926996675378234</v>
      </c>
      <c r="V63" s="52">
        <v>27.714034302992818</v>
      </c>
      <c r="W63" s="52">
        <v>33.323322333540702</v>
      </c>
      <c r="X63" s="52">
        <v>28.634479369806208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7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301</v>
      </c>
      <c r="B1" s="4" t="s">
        <v>261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0</v>
      </c>
      <c r="D26" s="27">
        <f t="shared" si="11"/>
        <v>0</v>
      </c>
      <c r="E26" s="27">
        <f t="shared" si="11"/>
        <v>0</v>
      </c>
      <c r="F26" s="27">
        <f t="shared" si="11"/>
        <v>0</v>
      </c>
      <c r="G26" s="27">
        <f t="shared" si="11"/>
        <v>0</v>
      </c>
      <c r="H26" s="27">
        <f t="shared" si="11"/>
        <v>0</v>
      </c>
      <c r="I26" s="27">
        <f t="shared" si="11"/>
        <v>0</v>
      </c>
      <c r="J26" s="27">
        <f t="shared" si="11"/>
        <v>0</v>
      </c>
      <c r="K26" s="27">
        <f t="shared" si="11"/>
        <v>0</v>
      </c>
      <c r="L26" s="27">
        <f t="shared" si="11"/>
        <v>0</v>
      </c>
      <c r="M26" s="27">
        <f t="shared" si="11"/>
        <v>0</v>
      </c>
      <c r="N26" s="27">
        <f t="shared" si="11"/>
        <v>0</v>
      </c>
      <c r="O26" s="27">
        <f t="shared" si="11"/>
        <v>0</v>
      </c>
      <c r="P26" s="27">
        <f t="shared" si="11"/>
        <v>0</v>
      </c>
      <c r="Q26" s="27">
        <f t="shared" si="11"/>
        <v>0</v>
      </c>
      <c r="R26" s="27">
        <f t="shared" si="11"/>
        <v>0</v>
      </c>
      <c r="S26" s="27">
        <f t="shared" si="11"/>
        <v>0</v>
      </c>
      <c r="T26" s="27">
        <f t="shared" si="11"/>
        <v>0</v>
      </c>
      <c r="U26" s="27">
        <f t="shared" si="11"/>
        <v>0</v>
      </c>
      <c r="V26" s="27">
        <f t="shared" si="11"/>
        <v>0</v>
      </c>
      <c r="W26" s="27">
        <f t="shared" si="11"/>
        <v>0</v>
      </c>
      <c r="X26" s="27">
        <f t="shared" si="11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0</v>
      </c>
      <c r="D33" s="19">
        <f t="shared" si="13"/>
        <v>0</v>
      </c>
      <c r="E33" s="19">
        <f t="shared" si="13"/>
        <v>0</v>
      </c>
      <c r="F33" s="19">
        <f t="shared" si="13"/>
        <v>0</v>
      </c>
      <c r="G33" s="19">
        <f t="shared" si="13"/>
        <v>0</v>
      </c>
      <c r="H33" s="19">
        <f t="shared" si="13"/>
        <v>0</v>
      </c>
      <c r="I33" s="19">
        <f t="shared" si="13"/>
        <v>0</v>
      </c>
      <c r="J33" s="19">
        <f t="shared" si="13"/>
        <v>0</v>
      </c>
      <c r="K33" s="19">
        <f t="shared" si="13"/>
        <v>0</v>
      </c>
      <c r="L33" s="19">
        <f t="shared" si="13"/>
        <v>0</v>
      </c>
      <c r="M33" s="19">
        <f t="shared" si="13"/>
        <v>0</v>
      </c>
      <c r="N33" s="19">
        <f t="shared" si="13"/>
        <v>0</v>
      </c>
      <c r="O33" s="19">
        <f t="shared" si="13"/>
        <v>0</v>
      </c>
      <c r="P33" s="19">
        <f t="shared" si="13"/>
        <v>0</v>
      </c>
      <c r="Q33" s="19">
        <f t="shared" si="13"/>
        <v>0</v>
      </c>
      <c r="R33" s="19">
        <f t="shared" si="13"/>
        <v>0</v>
      </c>
      <c r="S33" s="19">
        <f t="shared" si="13"/>
        <v>0</v>
      </c>
      <c r="T33" s="19">
        <f t="shared" si="13"/>
        <v>0</v>
      </c>
      <c r="U33" s="19">
        <f t="shared" si="13"/>
        <v>0</v>
      </c>
      <c r="V33" s="19">
        <f t="shared" si="13"/>
        <v>0</v>
      </c>
      <c r="W33" s="19">
        <f t="shared" si="13"/>
        <v>0</v>
      </c>
      <c r="X33" s="19">
        <f t="shared" si="13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0</v>
      </c>
      <c r="E61" s="49">
        <f t="shared" si="15"/>
        <v>0</v>
      </c>
      <c r="F61" s="49">
        <f t="shared" si="15"/>
        <v>0</v>
      </c>
      <c r="G61" s="49">
        <f t="shared" si="15"/>
        <v>0</v>
      </c>
      <c r="H61" s="49">
        <f t="shared" si="15"/>
        <v>0</v>
      </c>
      <c r="I61" s="49">
        <f t="shared" si="15"/>
        <v>0</v>
      </c>
      <c r="J61" s="49">
        <f t="shared" si="15"/>
        <v>0</v>
      </c>
      <c r="K61" s="49">
        <f t="shared" si="15"/>
        <v>0</v>
      </c>
      <c r="L61" s="49">
        <f t="shared" si="15"/>
        <v>0</v>
      </c>
      <c r="M61" s="49">
        <f t="shared" si="15"/>
        <v>0</v>
      </c>
      <c r="N61" s="49">
        <f t="shared" si="15"/>
        <v>0</v>
      </c>
      <c r="O61" s="49">
        <f t="shared" si="15"/>
        <v>0</v>
      </c>
      <c r="P61" s="49">
        <f t="shared" si="15"/>
        <v>0</v>
      </c>
      <c r="Q61" s="49">
        <f t="shared" si="15"/>
        <v>0</v>
      </c>
      <c r="R61" s="49">
        <f t="shared" si="15"/>
        <v>0</v>
      </c>
      <c r="S61" s="49">
        <f t="shared" si="15"/>
        <v>0</v>
      </c>
      <c r="T61" s="49">
        <f t="shared" si="15"/>
        <v>0</v>
      </c>
      <c r="U61" s="49">
        <f t="shared" si="15"/>
        <v>0</v>
      </c>
      <c r="V61" s="49">
        <f t="shared" si="15"/>
        <v>0</v>
      </c>
      <c r="W61" s="49">
        <f t="shared" si="15"/>
        <v>0</v>
      </c>
      <c r="X61" s="49">
        <f t="shared" si="15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8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302</v>
      </c>
      <c r="B1" s="4" t="s">
        <v>262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13.145885260691557</v>
      </c>
      <c r="D2" s="21">
        <f t="shared" ref="D2:X2" si="0">SUM(D3,D17,D22,D25,D26,D51,D52)</f>
        <v>12.267598348003151</v>
      </c>
      <c r="E2" s="21">
        <f t="shared" si="0"/>
        <v>13.140805733733885</v>
      </c>
      <c r="F2" s="21">
        <f t="shared" si="0"/>
        <v>13.966669082286618</v>
      </c>
      <c r="G2" s="21">
        <f t="shared" si="0"/>
        <v>13.941681374773911</v>
      </c>
      <c r="H2" s="21">
        <f t="shared" si="0"/>
        <v>14.769031902447079</v>
      </c>
      <c r="I2" s="21">
        <f t="shared" si="0"/>
        <v>16.696804966067674</v>
      </c>
      <c r="J2" s="21">
        <f t="shared" si="0"/>
        <v>17.834038404923369</v>
      </c>
      <c r="K2" s="21">
        <f t="shared" si="0"/>
        <v>17.910871687165852</v>
      </c>
      <c r="L2" s="21">
        <f t="shared" si="0"/>
        <v>18.095825455548262</v>
      </c>
      <c r="M2" s="21">
        <f t="shared" si="0"/>
        <v>17.991464451781365</v>
      </c>
      <c r="N2" s="21">
        <f t="shared" si="0"/>
        <v>17.951253967459728</v>
      </c>
      <c r="O2" s="21">
        <f t="shared" si="0"/>
        <v>17.824214750472009</v>
      </c>
      <c r="P2" s="21">
        <f t="shared" si="0"/>
        <v>17.459788789554949</v>
      </c>
      <c r="Q2" s="21">
        <f t="shared" si="0"/>
        <v>17.938359239626521</v>
      </c>
      <c r="R2" s="21">
        <f t="shared" si="0"/>
        <v>18.779208012716772</v>
      </c>
      <c r="S2" s="21">
        <f t="shared" si="0"/>
        <v>19.344697849191537</v>
      </c>
      <c r="T2" s="21">
        <f t="shared" si="0"/>
        <v>20.055176190389297</v>
      </c>
      <c r="U2" s="21">
        <f t="shared" si="0"/>
        <v>20.164945141828611</v>
      </c>
      <c r="V2" s="21">
        <f t="shared" si="0"/>
        <v>26.9396108076897</v>
      </c>
      <c r="W2" s="21">
        <f t="shared" si="0"/>
        <v>26.591901449980007</v>
      </c>
      <c r="X2" s="21">
        <f t="shared" si="0"/>
        <v>24.518569385110766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13.145885260691557</v>
      </c>
      <c r="D26" s="27">
        <f t="shared" si="11"/>
        <v>12.267598348003151</v>
      </c>
      <c r="E26" s="27">
        <f t="shared" si="11"/>
        <v>13.140805733733885</v>
      </c>
      <c r="F26" s="27">
        <f t="shared" si="11"/>
        <v>13.966669082286618</v>
      </c>
      <c r="G26" s="27">
        <f t="shared" si="11"/>
        <v>13.941681374773911</v>
      </c>
      <c r="H26" s="27">
        <f t="shared" si="11"/>
        <v>14.769031902447079</v>
      </c>
      <c r="I26" s="27">
        <f t="shared" si="11"/>
        <v>16.696804966067674</v>
      </c>
      <c r="J26" s="27">
        <f t="shared" si="11"/>
        <v>17.834038404923369</v>
      </c>
      <c r="K26" s="27">
        <f t="shared" si="11"/>
        <v>17.910871687165852</v>
      </c>
      <c r="L26" s="27">
        <f t="shared" si="11"/>
        <v>18.095825455548262</v>
      </c>
      <c r="M26" s="27">
        <f t="shared" si="11"/>
        <v>17.991464451781365</v>
      </c>
      <c r="N26" s="27">
        <f t="shared" si="11"/>
        <v>17.951253967459728</v>
      </c>
      <c r="O26" s="27">
        <f t="shared" si="11"/>
        <v>17.824214750472009</v>
      </c>
      <c r="P26" s="27">
        <f t="shared" si="11"/>
        <v>17.459788789554949</v>
      </c>
      <c r="Q26" s="27">
        <f t="shared" si="11"/>
        <v>17.938359239626521</v>
      </c>
      <c r="R26" s="27">
        <f t="shared" si="11"/>
        <v>18.779208012716772</v>
      </c>
      <c r="S26" s="27">
        <f t="shared" si="11"/>
        <v>19.344697849191537</v>
      </c>
      <c r="T26" s="27">
        <f t="shared" si="11"/>
        <v>20.055176190389297</v>
      </c>
      <c r="U26" s="27">
        <f t="shared" si="11"/>
        <v>20.164945141828611</v>
      </c>
      <c r="V26" s="27">
        <f t="shared" si="11"/>
        <v>26.9396108076897</v>
      </c>
      <c r="W26" s="27">
        <f t="shared" si="11"/>
        <v>26.591901449980007</v>
      </c>
      <c r="X26" s="27">
        <f t="shared" si="11"/>
        <v>24.518569385110766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13.145885260691557</v>
      </c>
      <c r="D33" s="19">
        <f t="shared" si="13"/>
        <v>12.267598348003151</v>
      </c>
      <c r="E33" s="19">
        <f t="shared" si="13"/>
        <v>13.140805733733885</v>
      </c>
      <c r="F33" s="19">
        <f t="shared" si="13"/>
        <v>13.966669082286618</v>
      </c>
      <c r="G33" s="19">
        <f t="shared" si="13"/>
        <v>13.941681374773911</v>
      </c>
      <c r="H33" s="19">
        <f t="shared" si="13"/>
        <v>14.769031902447079</v>
      </c>
      <c r="I33" s="19">
        <f t="shared" si="13"/>
        <v>16.696804966067674</v>
      </c>
      <c r="J33" s="19">
        <f t="shared" si="13"/>
        <v>17.834038404923369</v>
      </c>
      <c r="K33" s="19">
        <f t="shared" si="13"/>
        <v>17.910871687165852</v>
      </c>
      <c r="L33" s="19">
        <f t="shared" si="13"/>
        <v>18.095825455548262</v>
      </c>
      <c r="M33" s="19">
        <f t="shared" si="13"/>
        <v>17.991464451781365</v>
      </c>
      <c r="N33" s="19">
        <f t="shared" si="13"/>
        <v>17.951253967459728</v>
      </c>
      <c r="O33" s="19">
        <f t="shared" si="13"/>
        <v>17.824214750472009</v>
      </c>
      <c r="P33" s="19">
        <f t="shared" si="13"/>
        <v>17.459788789554949</v>
      </c>
      <c r="Q33" s="19">
        <f t="shared" si="13"/>
        <v>17.938359239626521</v>
      </c>
      <c r="R33" s="19">
        <f t="shared" si="13"/>
        <v>18.779208012716772</v>
      </c>
      <c r="S33" s="19">
        <f t="shared" si="13"/>
        <v>19.344697849191537</v>
      </c>
      <c r="T33" s="19">
        <f t="shared" si="13"/>
        <v>20.055176190389297</v>
      </c>
      <c r="U33" s="19">
        <f t="shared" si="13"/>
        <v>20.164945141828611</v>
      </c>
      <c r="V33" s="19">
        <f t="shared" si="13"/>
        <v>26.9396108076897</v>
      </c>
      <c r="W33" s="19">
        <f t="shared" si="13"/>
        <v>26.591901449980007</v>
      </c>
      <c r="X33" s="19">
        <f t="shared" si="13"/>
        <v>24.518569385110766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4.8772244781515912</v>
      </c>
      <c r="D36" s="8">
        <v>4.7405065916764277</v>
      </c>
      <c r="E36" s="8">
        <v>4.9209105030420854</v>
      </c>
      <c r="F36" s="8">
        <v>4.9990287130163296</v>
      </c>
      <c r="G36" s="8">
        <v>4.8569388293629538</v>
      </c>
      <c r="H36" s="8">
        <v>5.064998945733997</v>
      </c>
      <c r="I36" s="8">
        <v>4.8748619926390733</v>
      </c>
      <c r="J36" s="8">
        <v>4.8072249264889306</v>
      </c>
      <c r="K36" s="8">
        <v>4.9791664617452769</v>
      </c>
      <c r="L36" s="8">
        <v>5.0396960745672912</v>
      </c>
      <c r="M36" s="8">
        <v>5.0132275778085411</v>
      </c>
      <c r="N36" s="8">
        <v>5.0502637404770097</v>
      </c>
      <c r="O36" s="8">
        <v>5.0163138818987294</v>
      </c>
      <c r="P36" s="8">
        <v>4.9115977557250616</v>
      </c>
      <c r="Q36" s="8">
        <v>5.0433553260604267</v>
      </c>
      <c r="R36" s="8">
        <v>5.2844050075333557</v>
      </c>
      <c r="S36" s="8">
        <v>5.4435403481907425</v>
      </c>
      <c r="T36" s="8">
        <v>5.6437938891466466</v>
      </c>
      <c r="U36" s="8">
        <v>5.6707970000000012</v>
      </c>
      <c r="V36" s="8">
        <v>5.75735127</v>
      </c>
      <c r="W36" s="8">
        <v>5.6051351399999998</v>
      </c>
      <c r="X36" s="8">
        <v>6.9900034600000032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1.5729427323742888</v>
      </c>
      <c r="D41" s="8">
        <v>1.4198352439612987</v>
      </c>
      <c r="E41" s="8">
        <v>1.9608225325841777</v>
      </c>
      <c r="F41" s="8">
        <v>2.0960577144809096</v>
      </c>
      <c r="G41" s="8">
        <v>1.8882996582582681</v>
      </c>
      <c r="H41" s="8">
        <v>1.3008475665148973</v>
      </c>
      <c r="I41" s="8">
        <v>1.6425959352757007</v>
      </c>
      <c r="J41" s="8">
        <v>1.9654251714030146</v>
      </c>
      <c r="K41" s="8">
        <v>1.9491070597947615</v>
      </c>
      <c r="L41" s="8">
        <v>2.4115073105249083</v>
      </c>
      <c r="M41" s="8">
        <v>2.1426842478958505</v>
      </c>
      <c r="N41" s="8">
        <v>2.1315938168936555</v>
      </c>
      <c r="O41" s="8">
        <v>2.3252459257296803</v>
      </c>
      <c r="P41" s="8">
        <v>2.02647581095699</v>
      </c>
      <c r="Q41" s="8">
        <v>1.7475636138221191</v>
      </c>
      <c r="R41" s="8">
        <v>2.3711252019297797</v>
      </c>
      <c r="S41" s="8">
        <v>2.4435088821253972</v>
      </c>
      <c r="T41" s="8">
        <v>2.5713834227249457</v>
      </c>
      <c r="U41" s="8">
        <v>2.1322323511468166</v>
      </c>
      <c r="V41" s="8">
        <v>3.6193794045957652</v>
      </c>
      <c r="W41" s="8">
        <v>3.6804920420170446</v>
      </c>
      <c r="X41" s="8">
        <v>3.2721191566072432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6.6957180501656781</v>
      </c>
      <c r="D43" s="8">
        <v>6.1072565123654234</v>
      </c>
      <c r="E43" s="8">
        <v>6.2590726981076221</v>
      </c>
      <c r="F43" s="8">
        <v>6.8715826547893775</v>
      </c>
      <c r="G43" s="8">
        <v>7.1964428871526893</v>
      </c>
      <c r="H43" s="8">
        <v>8.4031853901981837</v>
      </c>
      <c r="I43" s="8">
        <v>10.179347038152899</v>
      </c>
      <c r="J43" s="8">
        <v>11.061388307031423</v>
      </c>
      <c r="K43" s="8">
        <v>10.982598165625815</v>
      </c>
      <c r="L43" s="8">
        <v>10.644622070456062</v>
      </c>
      <c r="M43" s="8">
        <v>10.835552626076973</v>
      </c>
      <c r="N43" s="8">
        <v>10.769396410089062</v>
      </c>
      <c r="O43" s="8">
        <v>10.482654942843599</v>
      </c>
      <c r="P43" s="8">
        <v>10.521715222872899</v>
      </c>
      <c r="Q43" s="8">
        <v>11.147440299743975</v>
      </c>
      <c r="R43" s="8">
        <v>11.123677803253635</v>
      </c>
      <c r="S43" s="8">
        <v>11.457648618875396</v>
      </c>
      <c r="T43" s="8">
        <v>11.839998878517703</v>
      </c>
      <c r="U43" s="8">
        <v>12.361915790681794</v>
      </c>
      <c r="V43" s="8">
        <v>17.562880133093934</v>
      </c>
      <c r="W43" s="8">
        <v>17.306274267962962</v>
      </c>
      <c r="X43" s="8">
        <v>14.256446768503521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6.0764770460385822E-2</v>
      </c>
      <c r="D61" s="49">
        <f t="shared" si="15"/>
        <v>5.8936925081176289E-2</v>
      </c>
      <c r="E61" s="49">
        <f t="shared" si="15"/>
        <v>7.7668444170661335E-2</v>
      </c>
      <c r="F61" s="49">
        <f t="shared" si="15"/>
        <v>8.4383090649338161E-2</v>
      </c>
      <c r="G61" s="49">
        <f t="shared" si="15"/>
        <v>0.11397336013908196</v>
      </c>
      <c r="H61" s="49">
        <f t="shared" si="15"/>
        <v>0.18170577646023883</v>
      </c>
      <c r="I61" s="49">
        <f t="shared" si="15"/>
        <v>0.21112507942685499</v>
      </c>
      <c r="J61" s="49">
        <f t="shared" si="15"/>
        <v>0.33232232186721117</v>
      </c>
      <c r="K61" s="49">
        <f t="shared" si="15"/>
        <v>0.57352014893802883</v>
      </c>
      <c r="L61" s="49">
        <f t="shared" si="15"/>
        <v>0.70577581101581888</v>
      </c>
      <c r="M61" s="49">
        <f t="shared" si="15"/>
        <v>0.56438782540365673</v>
      </c>
      <c r="N61" s="49">
        <f t="shared" si="15"/>
        <v>0.6146242263490943</v>
      </c>
      <c r="O61" s="49">
        <f t="shared" si="15"/>
        <v>0.6104924806352825</v>
      </c>
      <c r="P61" s="49">
        <f t="shared" si="15"/>
        <v>0.59774838025891597</v>
      </c>
      <c r="Q61" s="49">
        <f t="shared" si="15"/>
        <v>0.61378346256243155</v>
      </c>
      <c r="R61" s="49">
        <f t="shared" si="15"/>
        <v>0.64311954907204405</v>
      </c>
      <c r="S61" s="49">
        <f t="shared" si="15"/>
        <v>0.66248654467119017</v>
      </c>
      <c r="T61" s="49">
        <f t="shared" si="15"/>
        <v>0.68685768329058838</v>
      </c>
      <c r="U61" s="49">
        <f t="shared" si="15"/>
        <v>0.69014399999999987</v>
      </c>
      <c r="V61" s="49">
        <f t="shared" si="15"/>
        <v>0.72464000000000017</v>
      </c>
      <c r="W61" s="49">
        <f t="shared" si="15"/>
        <v>0.72094399999999981</v>
      </c>
      <c r="X61" s="49">
        <f t="shared" si="15"/>
        <v>0.68320000000000003</v>
      </c>
    </row>
    <row r="62" spans="1:24" ht="11.25" customHeight="1" x14ac:dyDescent="0.2">
      <c r="A62" s="50" t="s">
        <v>92</v>
      </c>
      <c r="B62" s="51" t="s">
        <v>93</v>
      </c>
      <c r="C62" s="52">
        <v>3.1233608084007776E-2</v>
      </c>
      <c r="D62" s="52">
        <v>3.066630020497095E-2</v>
      </c>
      <c r="E62" s="52">
        <v>3.2426198823476776E-2</v>
      </c>
      <c r="F62" s="52">
        <v>3.3207948575850479E-2</v>
      </c>
      <c r="G62" s="52">
        <v>3.7743122663421121E-2</v>
      </c>
      <c r="H62" s="52">
        <v>4.9711521074409612E-2</v>
      </c>
      <c r="I62" s="52">
        <v>6.8523812370897649E-2</v>
      </c>
      <c r="J62" s="52">
        <v>0.11283360891065379</v>
      </c>
      <c r="K62" s="52">
        <v>0.31984292860770414</v>
      </c>
      <c r="L62" s="52">
        <v>0.51885364161200032</v>
      </c>
      <c r="M62" s="52">
        <v>0.33701446641565636</v>
      </c>
      <c r="N62" s="52">
        <v>0.37649003141681758</v>
      </c>
      <c r="O62" s="52">
        <v>0.40348643381219212</v>
      </c>
      <c r="P62" s="52">
        <v>0.36817165069237645</v>
      </c>
      <c r="Q62" s="52">
        <v>0.31263695518984325</v>
      </c>
      <c r="R62" s="52">
        <v>0.45802824004335468</v>
      </c>
      <c r="S62" s="52">
        <v>0.43434244068791333</v>
      </c>
      <c r="T62" s="52">
        <v>0.47581212630842862</v>
      </c>
      <c r="U62" s="52">
        <v>0.49031187537823584</v>
      </c>
      <c r="V62" s="52">
        <v>0.52312230299281437</v>
      </c>
      <c r="W62" s="52">
        <v>0.49197833354069731</v>
      </c>
      <c r="X62" s="52">
        <v>0.48041216980623097</v>
      </c>
    </row>
    <row r="63" spans="1:24" ht="11.25" customHeight="1" x14ac:dyDescent="0.2">
      <c r="A63" s="50" t="s">
        <v>94</v>
      </c>
      <c r="B63" s="51" t="s">
        <v>95</v>
      </c>
      <c r="C63" s="52">
        <v>2.953116237637805E-2</v>
      </c>
      <c r="D63" s="52">
        <v>2.8270624876205339E-2</v>
      </c>
      <c r="E63" s="52">
        <v>4.5242245347184559E-2</v>
      </c>
      <c r="F63" s="52">
        <v>5.1175142073487681E-2</v>
      </c>
      <c r="G63" s="52">
        <v>7.6230237475660836E-2</v>
      </c>
      <c r="H63" s="52">
        <v>0.13199425538582923</v>
      </c>
      <c r="I63" s="52">
        <v>0.14260126705595735</v>
      </c>
      <c r="J63" s="52">
        <v>0.21948871295655736</v>
      </c>
      <c r="K63" s="52">
        <v>0.25367722033032475</v>
      </c>
      <c r="L63" s="52">
        <v>0.18692216940381856</v>
      </c>
      <c r="M63" s="52">
        <v>0.22737335898800035</v>
      </c>
      <c r="N63" s="52">
        <v>0.23813419493227675</v>
      </c>
      <c r="O63" s="52">
        <v>0.20700604682309043</v>
      </c>
      <c r="P63" s="52">
        <v>0.22957672956653949</v>
      </c>
      <c r="Q63" s="52">
        <v>0.3011465073725883</v>
      </c>
      <c r="R63" s="52">
        <v>0.18509130902868942</v>
      </c>
      <c r="S63" s="52">
        <v>0.22814410398327684</v>
      </c>
      <c r="T63" s="52">
        <v>0.21104555698215982</v>
      </c>
      <c r="U63" s="52">
        <v>0.19983212462176397</v>
      </c>
      <c r="V63" s="52">
        <v>0.20151769700718583</v>
      </c>
      <c r="W63" s="52">
        <v>0.22896566645930255</v>
      </c>
      <c r="X63" s="52">
        <v>0.20278783019376903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9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303</v>
      </c>
      <c r="B1" s="4" t="s">
        <v>263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44.227699667040447</v>
      </c>
      <c r="D2" s="21">
        <f t="shared" ref="D2:X2" si="0">SUM(D3,D17,D22,D25,D26,D51,D52)</f>
        <v>44.214811589007994</v>
      </c>
      <c r="E2" s="21">
        <f t="shared" si="0"/>
        <v>44.1011896436328</v>
      </c>
      <c r="F2" s="21">
        <f t="shared" si="0"/>
        <v>46.04858805575941</v>
      </c>
      <c r="G2" s="21">
        <f t="shared" si="0"/>
        <v>46.951944341093714</v>
      </c>
      <c r="H2" s="21">
        <f t="shared" si="0"/>
        <v>45.521511232998655</v>
      </c>
      <c r="I2" s="21">
        <f t="shared" si="0"/>
        <v>41.422638638046863</v>
      </c>
      <c r="J2" s="21">
        <f t="shared" si="0"/>
        <v>43.521807912293752</v>
      </c>
      <c r="K2" s="21">
        <f t="shared" si="0"/>
        <v>42.858007123882565</v>
      </c>
      <c r="L2" s="21">
        <f t="shared" si="0"/>
        <v>43.202894953618866</v>
      </c>
      <c r="M2" s="21">
        <f t="shared" si="0"/>
        <v>43.231251679796742</v>
      </c>
      <c r="N2" s="21">
        <f t="shared" si="0"/>
        <v>45.797515848751011</v>
      </c>
      <c r="O2" s="21">
        <f t="shared" si="0"/>
        <v>45.239697590856906</v>
      </c>
      <c r="P2" s="21">
        <f t="shared" si="0"/>
        <v>44.465380536015829</v>
      </c>
      <c r="Q2" s="21">
        <f t="shared" si="0"/>
        <v>43.5959566772908</v>
      </c>
      <c r="R2" s="21">
        <f t="shared" si="0"/>
        <v>44.466698546022634</v>
      </c>
      <c r="S2" s="21">
        <f t="shared" si="0"/>
        <v>43.940857912419311</v>
      </c>
      <c r="T2" s="21">
        <f t="shared" si="0"/>
        <v>44.464882035537855</v>
      </c>
      <c r="U2" s="21">
        <f t="shared" si="0"/>
        <v>44.644095540000009</v>
      </c>
      <c r="V2" s="21">
        <f t="shared" si="0"/>
        <v>48.93002422</v>
      </c>
      <c r="W2" s="21">
        <f t="shared" si="0"/>
        <v>45.784224200000011</v>
      </c>
      <c r="X2" s="21">
        <f t="shared" si="0"/>
        <v>47.939127060000011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44.227699667040447</v>
      </c>
      <c r="D26" s="27">
        <f t="shared" si="11"/>
        <v>44.214811589007994</v>
      </c>
      <c r="E26" s="27">
        <f t="shared" si="11"/>
        <v>44.1011896436328</v>
      </c>
      <c r="F26" s="27">
        <f t="shared" si="11"/>
        <v>46.04858805575941</v>
      </c>
      <c r="G26" s="27">
        <f t="shared" si="11"/>
        <v>46.951944341093714</v>
      </c>
      <c r="H26" s="27">
        <f t="shared" si="11"/>
        <v>45.521511232998655</v>
      </c>
      <c r="I26" s="27">
        <f t="shared" si="11"/>
        <v>41.422638638046863</v>
      </c>
      <c r="J26" s="27">
        <f t="shared" si="11"/>
        <v>43.521807912293752</v>
      </c>
      <c r="K26" s="27">
        <f t="shared" si="11"/>
        <v>42.858007123882565</v>
      </c>
      <c r="L26" s="27">
        <f t="shared" si="11"/>
        <v>43.202894953618866</v>
      </c>
      <c r="M26" s="27">
        <f t="shared" si="11"/>
        <v>43.231251679796742</v>
      </c>
      <c r="N26" s="27">
        <f t="shared" si="11"/>
        <v>45.797515848751011</v>
      </c>
      <c r="O26" s="27">
        <f t="shared" si="11"/>
        <v>45.239697590856906</v>
      </c>
      <c r="P26" s="27">
        <f t="shared" si="11"/>
        <v>44.465380536015829</v>
      </c>
      <c r="Q26" s="27">
        <f t="shared" si="11"/>
        <v>43.5959566772908</v>
      </c>
      <c r="R26" s="27">
        <f t="shared" si="11"/>
        <v>44.466698546022634</v>
      </c>
      <c r="S26" s="27">
        <f t="shared" si="11"/>
        <v>43.940857912419311</v>
      </c>
      <c r="T26" s="27">
        <f t="shared" si="11"/>
        <v>44.464882035537855</v>
      </c>
      <c r="U26" s="27">
        <f t="shared" si="11"/>
        <v>44.644095540000009</v>
      </c>
      <c r="V26" s="27">
        <f t="shared" si="11"/>
        <v>48.93002422</v>
      </c>
      <c r="W26" s="27">
        <f t="shared" si="11"/>
        <v>45.784224200000011</v>
      </c>
      <c r="X26" s="27">
        <f t="shared" si="11"/>
        <v>47.939127060000011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44.227699667040447</v>
      </c>
      <c r="D33" s="19">
        <f t="shared" si="13"/>
        <v>44.214811589007994</v>
      </c>
      <c r="E33" s="19">
        <f t="shared" si="13"/>
        <v>44.1011896436328</v>
      </c>
      <c r="F33" s="19">
        <f t="shared" si="13"/>
        <v>46.04858805575941</v>
      </c>
      <c r="G33" s="19">
        <f t="shared" si="13"/>
        <v>46.951944341093714</v>
      </c>
      <c r="H33" s="19">
        <f t="shared" si="13"/>
        <v>45.521511232998655</v>
      </c>
      <c r="I33" s="19">
        <f t="shared" si="13"/>
        <v>41.422638638046863</v>
      </c>
      <c r="J33" s="19">
        <f t="shared" si="13"/>
        <v>43.521807912293752</v>
      </c>
      <c r="K33" s="19">
        <f t="shared" si="13"/>
        <v>42.858007123882565</v>
      </c>
      <c r="L33" s="19">
        <f t="shared" si="13"/>
        <v>43.202894953618866</v>
      </c>
      <c r="M33" s="19">
        <f t="shared" si="13"/>
        <v>43.231251679796742</v>
      </c>
      <c r="N33" s="19">
        <f t="shared" si="13"/>
        <v>45.797515848751011</v>
      </c>
      <c r="O33" s="19">
        <f t="shared" si="13"/>
        <v>45.239697590856906</v>
      </c>
      <c r="P33" s="19">
        <f t="shared" si="13"/>
        <v>44.465380536015829</v>
      </c>
      <c r="Q33" s="19">
        <f t="shared" si="13"/>
        <v>43.5959566772908</v>
      </c>
      <c r="R33" s="19">
        <f t="shared" si="13"/>
        <v>44.466698546022634</v>
      </c>
      <c r="S33" s="19">
        <f t="shared" si="13"/>
        <v>43.940857912419311</v>
      </c>
      <c r="T33" s="19">
        <f t="shared" si="13"/>
        <v>44.464882035537855</v>
      </c>
      <c r="U33" s="19">
        <f t="shared" si="13"/>
        <v>44.644095540000009</v>
      </c>
      <c r="V33" s="19">
        <f t="shared" si="13"/>
        <v>48.93002422</v>
      </c>
      <c r="W33" s="19">
        <f t="shared" si="13"/>
        <v>45.784224200000011</v>
      </c>
      <c r="X33" s="19">
        <f t="shared" si="13"/>
        <v>47.939127060000011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44.227699667040447</v>
      </c>
      <c r="D36" s="8">
        <v>44.214811589007994</v>
      </c>
      <c r="E36" s="8">
        <v>44.1011896436328</v>
      </c>
      <c r="F36" s="8">
        <v>46.04858805575941</v>
      </c>
      <c r="G36" s="8">
        <v>46.951944341093714</v>
      </c>
      <c r="H36" s="8">
        <v>45.521511232998655</v>
      </c>
      <c r="I36" s="8">
        <v>41.422638638046863</v>
      </c>
      <c r="J36" s="8">
        <v>43.521807912293752</v>
      </c>
      <c r="K36" s="8">
        <v>42.858007123882565</v>
      </c>
      <c r="L36" s="8">
        <v>43.202894953618866</v>
      </c>
      <c r="M36" s="8">
        <v>43.231251679796742</v>
      </c>
      <c r="N36" s="8">
        <v>45.797515848751011</v>
      </c>
      <c r="O36" s="8">
        <v>45.239697590856906</v>
      </c>
      <c r="P36" s="8">
        <v>44.465380536015829</v>
      </c>
      <c r="Q36" s="8">
        <v>43.5959566772908</v>
      </c>
      <c r="R36" s="8">
        <v>44.466698546022634</v>
      </c>
      <c r="S36" s="8">
        <v>43.940857912419311</v>
      </c>
      <c r="T36" s="8">
        <v>44.464882035537855</v>
      </c>
      <c r="U36" s="8">
        <v>44.644095540000009</v>
      </c>
      <c r="V36" s="8">
        <v>48.93002422</v>
      </c>
      <c r="W36" s="8">
        <v>45.784224200000011</v>
      </c>
      <c r="X36" s="8">
        <v>47.939127060000011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0</v>
      </c>
      <c r="E61" s="49">
        <f t="shared" si="15"/>
        <v>0</v>
      </c>
      <c r="F61" s="49">
        <f t="shared" si="15"/>
        <v>0</v>
      </c>
      <c r="G61" s="49">
        <f t="shared" si="15"/>
        <v>0</v>
      </c>
      <c r="H61" s="49">
        <f t="shared" si="15"/>
        <v>0</v>
      </c>
      <c r="I61" s="49">
        <f t="shared" si="15"/>
        <v>0</v>
      </c>
      <c r="J61" s="49">
        <f t="shared" si="15"/>
        <v>0</v>
      </c>
      <c r="K61" s="49">
        <f t="shared" si="15"/>
        <v>0</v>
      </c>
      <c r="L61" s="49">
        <f t="shared" si="15"/>
        <v>0</v>
      </c>
      <c r="M61" s="49">
        <f t="shared" si="15"/>
        <v>0</v>
      </c>
      <c r="N61" s="49">
        <f t="shared" si="15"/>
        <v>0</v>
      </c>
      <c r="O61" s="49">
        <f t="shared" si="15"/>
        <v>0</v>
      </c>
      <c r="P61" s="49">
        <f t="shared" si="15"/>
        <v>0</v>
      </c>
      <c r="Q61" s="49">
        <f t="shared" si="15"/>
        <v>0</v>
      </c>
      <c r="R61" s="49">
        <f t="shared" si="15"/>
        <v>0</v>
      </c>
      <c r="S61" s="49">
        <f t="shared" si="15"/>
        <v>0</v>
      </c>
      <c r="T61" s="49">
        <f t="shared" si="15"/>
        <v>0</v>
      </c>
      <c r="U61" s="49">
        <f t="shared" si="15"/>
        <v>0</v>
      </c>
      <c r="V61" s="49">
        <f t="shared" si="15"/>
        <v>0</v>
      </c>
      <c r="W61" s="49">
        <f t="shared" si="15"/>
        <v>0</v>
      </c>
      <c r="X61" s="49">
        <f t="shared" si="15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8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264</v>
      </c>
      <c r="B1" s="4" t="s">
        <v>265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116.43973684900455</v>
      </c>
      <c r="D2" s="21">
        <f t="shared" ref="D2:X2" si="0">SUM(D3,D17,D22,D25,D26,D51,D52)</f>
        <v>117.65900672081763</v>
      </c>
      <c r="E2" s="21">
        <f t="shared" si="0"/>
        <v>112.78192723356518</v>
      </c>
      <c r="F2" s="21">
        <f t="shared" si="0"/>
        <v>115.83007639361469</v>
      </c>
      <c r="G2" s="21">
        <f t="shared" si="0"/>
        <v>104.24708916983984</v>
      </c>
      <c r="H2" s="21">
        <f t="shared" si="0"/>
        <v>95.712251106114536</v>
      </c>
      <c r="I2" s="21">
        <f t="shared" si="0"/>
        <v>102.86980313180763</v>
      </c>
      <c r="J2" s="21">
        <f t="shared" si="0"/>
        <v>102.12976791329991</v>
      </c>
      <c r="K2" s="21">
        <f t="shared" si="0"/>
        <v>85.793628240000004</v>
      </c>
      <c r="L2" s="21">
        <f t="shared" si="0"/>
        <v>79.356442679999986</v>
      </c>
      <c r="M2" s="21">
        <f t="shared" si="0"/>
        <v>76.242286439999987</v>
      </c>
      <c r="N2" s="21">
        <f t="shared" si="0"/>
        <v>82.538622719999978</v>
      </c>
      <c r="O2" s="21">
        <f t="shared" si="0"/>
        <v>79.201455119999991</v>
      </c>
      <c r="P2" s="21">
        <f t="shared" si="0"/>
        <v>75.773589120000011</v>
      </c>
      <c r="Q2" s="21">
        <f t="shared" si="0"/>
        <v>66.608904960000004</v>
      </c>
      <c r="R2" s="21">
        <f t="shared" si="0"/>
        <v>79.354308599999982</v>
      </c>
      <c r="S2" s="21">
        <f t="shared" si="0"/>
        <v>79.121304719999983</v>
      </c>
      <c r="T2" s="21">
        <f t="shared" si="0"/>
        <v>83.83015116</v>
      </c>
      <c r="U2" s="21">
        <f t="shared" si="0"/>
        <v>78.571874160000007</v>
      </c>
      <c r="V2" s="21">
        <f t="shared" si="0"/>
        <v>84.367304280000013</v>
      </c>
      <c r="W2" s="21">
        <f t="shared" si="0"/>
        <v>87.841071720000002</v>
      </c>
      <c r="X2" s="21">
        <f t="shared" si="0"/>
        <v>84.404588039999979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116.43973684900455</v>
      </c>
      <c r="D26" s="27">
        <f t="shared" si="11"/>
        <v>117.65900672081763</v>
      </c>
      <c r="E26" s="27">
        <f t="shared" si="11"/>
        <v>112.78192723356518</v>
      </c>
      <c r="F26" s="27">
        <f t="shared" si="11"/>
        <v>115.83007639361469</v>
      </c>
      <c r="G26" s="27">
        <f t="shared" si="11"/>
        <v>104.24708916983984</v>
      </c>
      <c r="H26" s="27">
        <f t="shared" si="11"/>
        <v>95.712251106114536</v>
      </c>
      <c r="I26" s="27">
        <f t="shared" si="11"/>
        <v>102.86980313180763</v>
      </c>
      <c r="J26" s="27">
        <f t="shared" si="11"/>
        <v>102.12976791329991</v>
      </c>
      <c r="K26" s="27">
        <f t="shared" si="11"/>
        <v>85.793628240000004</v>
      </c>
      <c r="L26" s="27">
        <f t="shared" si="11"/>
        <v>79.356442679999986</v>
      </c>
      <c r="M26" s="27">
        <f t="shared" si="11"/>
        <v>76.242286439999987</v>
      </c>
      <c r="N26" s="27">
        <f t="shared" si="11"/>
        <v>82.538622719999978</v>
      </c>
      <c r="O26" s="27">
        <f t="shared" si="11"/>
        <v>79.201455119999991</v>
      </c>
      <c r="P26" s="27">
        <f t="shared" si="11"/>
        <v>75.773589120000011</v>
      </c>
      <c r="Q26" s="27">
        <f t="shared" si="11"/>
        <v>66.608904960000004</v>
      </c>
      <c r="R26" s="27">
        <f t="shared" si="11"/>
        <v>79.354308599999982</v>
      </c>
      <c r="S26" s="27">
        <f t="shared" si="11"/>
        <v>79.121304719999983</v>
      </c>
      <c r="T26" s="27">
        <f t="shared" si="11"/>
        <v>83.83015116</v>
      </c>
      <c r="U26" s="27">
        <f t="shared" si="11"/>
        <v>78.571874160000007</v>
      </c>
      <c r="V26" s="27">
        <f t="shared" si="11"/>
        <v>84.367304280000013</v>
      </c>
      <c r="W26" s="27">
        <f t="shared" si="11"/>
        <v>87.841071720000002</v>
      </c>
      <c r="X26" s="27">
        <f t="shared" si="11"/>
        <v>84.404588039999979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116.43973684900455</v>
      </c>
      <c r="D33" s="19">
        <f t="shared" si="13"/>
        <v>117.65900672081763</v>
      </c>
      <c r="E33" s="19">
        <f t="shared" si="13"/>
        <v>112.78192723356518</v>
      </c>
      <c r="F33" s="19">
        <f t="shared" si="13"/>
        <v>115.83007639361469</v>
      </c>
      <c r="G33" s="19">
        <f t="shared" si="13"/>
        <v>104.24708916983984</v>
      </c>
      <c r="H33" s="19">
        <f t="shared" si="13"/>
        <v>95.712251106114536</v>
      </c>
      <c r="I33" s="19">
        <f t="shared" si="13"/>
        <v>102.86980313180763</v>
      </c>
      <c r="J33" s="19">
        <f t="shared" si="13"/>
        <v>102.12976791329991</v>
      </c>
      <c r="K33" s="19">
        <f t="shared" si="13"/>
        <v>85.793628240000004</v>
      </c>
      <c r="L33" s="19">
        <f t="shared" si="13"/>
        <v>79.356442679999986</v>
      </c>
      <c r="M33" s="19">
        <f t="shared" si="13"/>
        <v>76.242286439999987</v>
      </c>
      <c r="N33" s="19">
        <f t="shared" si="13"/>
        <v>82.538622719999978</v>
      </c>
      <c r="O33" s="19">
        <f t="shared" si="13"/>
        <v>79.201455119999991</v>
      </c>
      <c r="P33" s="19">
        <f t="shared" si="13"/>
        <v>75.773589120000011</v>
      </c>
      <c r="Q33" s="19">
        <f t="shared" si="13"/>
        <v>66.608904960000004</v>
      </c>
      <c r="R33" s="19">
        <f t="shared" si="13"/>
        <v>79.354308599999982</v>
      </c>
      <c r="S33" s="19">
        <f t="shared" si="13"/>
        <v>79.121304719999983</v>
      </c>
      <c r="T33" s="19">
        <f t="shared" si="13"/>
        <v>83.83015116</v>
      </c>
      <c r="U33" s="19">
        <f t="shared" si="13"/>
        <v>78.571874160000007</v>
      </c>
      <c r="V33" s="19">
        <f t="shared" si="13"/>
        <v>84.367304280000013</v>
      </c>
      <c r="W33" s="19">
        <f t="shared" si="13"/>
        <v>87.841071720000002</v>
      </c>
      <c r="X33" s="19">
        <f t="shared" si="13"/>
        <v>84.404588039999979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2.9846552400000008</v>
      </c>
      <c r="J36" s="8">
        <v>2.9846552400000008</v>
      </c>
      <c r="K36" s="8">
        <v>2.9846552400000008</v>
      </c>
      <c r="L36" s="8">
        <v>2.9846552400000008</v>
      </c>
      <c r="M36" s="8">
        <v>2.9846552400000008</v>
      </c>
      <c r="N36" s="8">
        <v>2.9846552400000008</v>
      </c>
      <c r="O36" s="8">
        <v>2.9846552400000008</v>
      </c>
      <c r="P36" s="8">
        <v>2.9846552400000008</v>
      </c>
      <c r="Q36" s="8">
        <v>0</v>
      </c>
      <c r="R36" s="8">
        <v>2.9846552400000008</v>
      </c>
      <c r="S36" s="8">
        <v>5.969310479999999</v>
      </c>
      <c r="T36" s="8">
        <v>7.2348188400000026</v>
      </c>
      <c r="U36" s="8">
        <v>7.5510255600000002</v>
      </c>
      <c r="V36" s="8">
        <v>8.5330382399999998</v>
      </c>
      <c r="W36" s="8">
        <v>7.6943635200000005</v>
      </c>
      <c r="X36" s="8">
        <v>7.1959744800000012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116.43973684900455</v>
      </c>
      <c r="D43" s="8">
        <v>117.65900672081763</v>
      </c>
      <c r="E43" s="8">
        <v>112.78192723356518</v>
      </c>
      <c r="F43" s="8">
        <v>115.83007639361469</v>
      </c>
      <c r="G43" s="8">
        <v>104.24708916983984</v>
      </c>
      <c r="H43" s="8">
        <v>95.712251106114536</v>
      </c>
      <c r="I43" s="8">
        <v>99.885147891807634</v>
      </c>
      <c r="J43" s="8">
        <v>99.14511267329992</v>
      </c>
      <c r="K43" s="8">
        <v>82.808973000000009</v>
      </c>
      <c r="L43" s="8">
        <v>76.371787439999991</v>
      </c>
      <c r="M43" s="8">
        <v>73.257631199999992</v>
      </c>
      <c r="N43" s="8">
        <v>79.553967479999983</v>
      </c>
      <c r="O43" s="8">
        <v>76.216799879999996</v>
      </c>
      <c r="P43" s="8">
        <v>72.788933880000016</v>
      </c>
      <c r="Q43" s="8">
        <v>66.608904960000004</v>
      </c>
      <c r="R43" s="8">
        <v>76.369653359999987</v>
      </c>
      <c r="S43" s="8">
        <v>73.151994239999979</v>
      </c>
      <c r="T43" s="8">
        <v>76.595332319999997</v>
      </c>
      <c r="U43" s="8">
        <v>71.020848600000008</v>
      </c>
      <c r="V43" s="8">
        <v>75.834266040000017</v>
      </c>
      <c r="W43" s="8">
        <v>80.146708200000006</v>
      </c>
      <c r="X43" s="8">
        <v>77.208613559999975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0</v>
      </c>
      <c r="E61" s="49">
        <f t="shared" si="15"/>
        <v>0</v>
      </c>
      <c r="F61" s="49">
        <f t="shared" si="15"/>
        <v>0</v>
      </c>
      <c r="G61" s="49">
        <f t="shared" si="15"/>
        <v>0</v>
      </c>
      <c r="H61" s="49">
        <f t="shared" si="15"/>
        <v>0</v>
      </c>
      <c r="I61" s="49">
        <f t="shared" si="15"/>
        <v>0.56004480000000012</v>
      </c>
      <c r="J61" s="49">
        <f t="shared" si="15"/>
        <v>0.32766551999999988</v>
      </c>
      <c r="K61" s="49">
        <f t="shared" si="15"/>
        <v>0.11208959999999998</v>
      </c>
      <c r="L61" s="49">
        <f t="shared" si="15"/>
        <v>2.4176224800000004</v>
      </c>
      <c r="M61" s="49">
        <f t="shared" si="15"/>
        <v>3.5938223999999996</v>
      </c>
      <c r="N61" s="49">
        <f t="shared" si="15"/>
        <v>5.5479211200000007</v>
      </c>
      <c r="O61" s="49">
        <f t="shared" si="15"/>
        <v>6.3498405599999996</v>
      </c>
      <c r="P61" s="49">
        <f t="shared" si="15"/>
        <v>5.5483243200000008</v>
      </c>
      <c r="Q61" s="49">
        <f t="shared" si="15"/>
        <v>5.8725727200000009</v>
      </c>
      <c r="R61" s="49">
        <f t="shared" si="15"/>
        <v>4.7856916800000011</v>
      </c>
      <c r="S61" s="49">
        <f t="shared" si="15"/>
        <v>5.4845834399999998</v>
      </c>
      <c r="T61" s="49">
        <f t="shared" si="15"/>
        <v>5.63502744</v>
      </c>
      <c r="U61" s="49">
        <f t="shared" si="15"/>
        <v>5.6168027999999994</v>
      </c>
      <c r="V61" s="49">
        <f t="shared" si="15"/>
        <v>6.9143457600000007</v>
      </c>
      <c r="W61" s="49">
        <f t="shared" si="15"/>
        <v>7.7198486399999995</v>
      </c>
      <c r="X61" s="49">
        <f t="shared" si="15"/>
        <v>7.4207196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0.56004480000000012</v>
      </c>
      <c r="J62" s="52">
        <v>0</v>
      </c>
      <c r="K62" s="52">
        <v>0.11208959999999998</v>
      </c>
      <c r="L62" s="52">
        <v>0.28828799999999999</v>
      </c>
      <c r="M62" s="52">
        <v>0.1540224</v>
      </c>
      <c r="N62" s="52">
        <v>0.19716479999999997</v>
      </c>
      <c r="O62" s="52">
        <v>0.23466239999999997</v>
      </c>
      <c r="P62" s="52">
        <v>0.19756799999999999</v>
      </c>
      <c r="Q62" s="52">
        <v>0.1395072</v>
      </c>
      <c r="R62" s="52">
        <v>0.30844799999999994</v>
      </c>
      <c r="S62" s="52">
        <v>0.29756159999999998</v>
      </c>
      <c r="T62" s="52">
        <v>0.38707199999999997</v>
      </c>
      <c r="U62" s="52">
        <v>0.39715199999999995</v>
      </c>
      <c r="V62" s="52">
        <v>0.43061760000000004</v>
      </c>
      <c r="W62" s="52">
        <v>0.43061760000000004</v>
      </c>
      <c r="X62" s="52">
        <v>0.15684480000000001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0.32766551999999988</v>
      </c>
      <c r="K64" s="52">
        <v>0</v>
      </c>
      <c r="L64" s="52">
        <v>2.1293344800000003</v>
      </c>
      <c r="M64" s="52">
        <v>3.4397999999999995</v>
      </c>
      <c r="N64" s="52">
        <v>5.3507563200000003</v>
      </c>
      <c r="O64" s="52">
        <v>6.1151781599999993</v>
      </c>
      <c r="P64" s="52">
        <v>5.3507563200000003</v>
      </c>
      <c r="Q64" s="52">
        <v>5.7330655200000011</v>
      </c>
      <c r="R64" s="52">
        <v>4.4772436800000008</v>
      </c>
      <c r="S64" s="52">
        <v>5.1870218399999999</v>
      </c>
      <c r="T64" s="52">
        <v>5.2479554400000001</v>
      </c>
      <c r="U64" s="52">
        <v>5.2196507999999993</v>
      </c>
      <c r="V64" s="52">
        <v>6.483728160000001</v>
      </c>
      <c r="W64" s="52">
        <v>7.2892310399999998</v>
      </c>
      <c r="X64" s="52">
        <v>7.2638748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95</vt:i4>
      </vt:variant>
    </vt:vector>
  </HeadingPairs>
  <TitlesOfParts>
    <vt:vector size="95" baseType="lpstr">
      <vt:lpstr>cover</vt:lpstr>
      <vt:lpstr>index</vt:lpstr>
      <vt:lpstr>ef</vt:lpstr>
      <vt:lpstr>GAE</vt:lpstr>
      <vt:lpstr>INTMARB</vt:lpstr>
      <vt:lpstr>INTMARB_IN</vt:lpstr>
      <vt:lpstr>INTMARB_EX</vt:lpstr>
      <vt:lpstr>GIC</vt:lpstr>
      <vt:lpstr>INTAVI</vt:lpstr>
      <vt:lpstr>INTAVI_PA_IN</vt:lpstr>
      <vt:lpstr>INTAVI_PA_EX</vt:lpstr>
      <vt:lpstr>INTAVI_FR_IN</vt:lpstr>
      <vt:lpstr>INTAVI_FR_EX</vt:lpstr>
      <vt:lpstr>NRGSUP</vt:lpstr>
      <vt:lpstr>TI_EHG_E</vt:lpstr>
      <vt:lpstr>TI_EHG_E_E</vt:lpstr>
      <vt:lpstr>TI_EHG_CHP_E</vt:lpstr>
      <vt:lpstr>TI_EHG_H_E</vt:lpstr>
      <vt:lpstr>NRG_E</vt:lpstr>
      <vt:lpstr>NRG_CM_E</vt:lpstr>
      <vt:lpstr>NRG_OIL_NG_E</vt:lpstr>
      <vt:lpstr>NRG_PF_E</vt:lpstr>
      <vt:lpstr>NRG_CO_E</vt:lpstr>
      <vt:lpstr>NRG_BKBPB_E</vt:lpstr>
      <vt:lpstr>NRG_GW_E</vt:lpstr>
      <vt:lpstr>NRG_BF_E</vt:lpstr>
      <vt:lpstr>NRG_PR_E</vt:lpstr>
      <vt:lpstr>NRG_NI_E</vt:lpstr>
      <vt:lpstr>NRG_CL_E</vt:lpstr>
      <vt:lpstr>NRG_LNG_E</vt:lpstr>
      <vt:lpstr>NRG_BIOG_E</vt:lpstr>
      <vt:lpstr>NRG_GTL_E</vt:lpstr>
      <vt:lpstr>NRG_CPP_E</vt:lpstr>
      <vt:lpstr>NRG_NSP_E</vt:lpstr>
      <vt:lpstr>FC_E</vt:lpstr>
      <vt:lpstr>FC_IND_E</vt:lpstr>
      <vt:lpstr>FC_IND_IS_E</vt:lpstr>
      <vt:lpstr>FC_IND_IS_BF_E</vt:lpstr>
      <vt:lpstr>FC_IND_IS_EA_E</vt:lpstr>
      <vt:lpstr>FC_IND_NFM_E</vt:lpstr>
      <vt:lpstr>FC_IND_NFM_AM_E</vt:lpstr>
      <vt:lpstr>FC_IND_NFM_PA_E</vt:lpstr>
      <vt:lpstr>FC_IND_NFM_SA_E</vt:lpstr>
      <vt:lpstr>FC_IND_NFM_OM_E</vt:lpstr>
      <vt:lpstr>FC_IND_CPC_E</vt:lpstr>
      <vt:lpstr>FC_IND_CPC_BC_E</vt:lpstr>
      <vt:lpstr>FC_IND_CPC_OC_E</vt:lpstr>
      <vt:lpstr>FC_IND_CPC_PH_E</vt:lpstr>
      <vt:lpstr>FC_IND_NMM_E</vt:lpstr>
      <vt:lpstr>FC_IND_NMM_CM_E</vt:lpstr>
      <vt:lpstr>FC_IND_NMM_CR_E</vt:lpstr>
      <vt:lpstr>FC_IND_NMM_GL_E</vt:lpstr>
      <vt:lpstr>FC_IND_PPP_E</vt:lpstr>
      <vt:lpstr>FC_IND_PPP_PU_E</vt:lpstr>
      <vt:lpstr>FC_IND_PPP_PA_E</vt:lpstr>
      <vt:lpstr>FC_IND_PPP_PR_E</vt:lpstr>
      <vt:lpstr>FC_IND_FBT_E</vt:lpstr>
      <vt:lpstr>FC_IND_TE_E</vt:lpstr>
      <vt:lpstr>FC_IND_MAC_E</vt:lpstr>
      <vt:lpstr>FC_IND_TL_E</vt:lpstr>
      <vt:lpstr>FC_IND_WP_E</vt:lpstr>
      <vt:lpstr>FC_IND_MQ_E</vt:lpstr>
      <vt:lpstr>FC_IND_CON_E</vt:lpstr>
      <vt:lpstr>FC_IND_NSP_E</vt:lpstr>
      <vt:lpstr>FC_TRA_E</vt:lpstr>
      <vt:lpstr>FC_TRA_RAIL_E</vt:lpstr>
      <vt:lpstr>FC_TRA_RAIL_MTU_E</vt:lpstr>
      <vt:lpstr>FC_TRA_RAIL_CPT_E</vt:lpstr>
      <vt:lpstr>FC_TRA_RAIL_HST_E</vt:lpstr>
      <vt:lpstr>FC_TRA_RAIL_FRT_E</vt:lpstr>
      <vt:lpstr>FC_TRA_ROAD_E</vt:lpstr>
      <vt:lpstr>FC_TRA_ROAD_P2W_E</vt:lpstr>
      <vt:lpstr>FC_TRA_ROAD_CAR_E</vt:lpstr>
      <vt:lpstr>FC_TRA_ROAD_BUS_E</vt:lpstr>
      <vt:lpstr>FC_TRA_ROAD_LCV_E</vt:lpstr>
      <vt:lpstr>FC_TRA_ROAD_HGV_E</vt:lpstr>
      <vt:lpstr>FC_TRA_DAVI_E</vt:lpstr>
      <vt:lpstr>FC_TRA_DAVI_PA_E</vt:lpstr>
      <vt:lpstr>FC_TRA_DAVI_FR_E</vt:lpstr>
      <vt:lpstr>FC_TRA_DNAVI_E</vt:lpstr>
      <vt:lpstr>FC_TRA_DNAVI_DCS_E</vt:lpstr>
      <vt:lpstr>FC_TRA_DNAVI_IWW_E</vt:lpstr>
      <vt:lpstr>FC_TRA_PIPE_E</vt:lpstr>
      <vt:lpstr>FC_OTH_E</vt:lpstr>
      <vt:lpstr>FC_OTH_CP_E</vt:lpstr>
      <vt:lpstr>FC_OTH_CP_SH_E</vt:lpstr>
      <vt:lpstr>FC_OTH_CP_SC_E</vt:lpstr>
      <vt:lpstr>FC_OTH_CP_HW_E</vt:lpstr>
      <vt:lpstr>FC_OTH_CP_CA_E</vt:lpstr>
      <vt:lpstr>FC_OTH_HH_E</vt:lpstr>
      <vt:lpstr>FC_OTH_HH_SH_E</vt:lpstr>
      <vt:lpstr>FC_OTH_HH_SC_E</vt:lpstr>
      <vt:lpstr>FC_OTH_HH_WH_E</vt:lpstr>
      <vt:lpstr>FC_OTH_HH_CO_E</vt:lpstr>
      <vt:lpstr>FC_OTH_AFF_E</vt:lpstr>
    </vt:vector>
  </TitlesOfParts>
  <Company>European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JRC-IDEES-2021</dc:title>
  <dc:creator>JRC C.6</dc:creator>
  <dc:description>v2021-1.00</dc:description>
  <cp:lastModifiedBy>ROZSAI Mate (JRC-SEVILLA)</cp:lastModifiedBy>
  <dcterms:created xsi:type="dcterms:W3CDTF">2024-05-20T16:47:20Z</dcterms:created>
  <dcterms:modified xsi:type="dcterms:W3CDTF">2024-05-20T16:47:21Z</dcterms:modified>
</cp:coreProperties>
</file>