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comments6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11.xml.rels" ContentType="application/vnd.openxmlformats-package.relationships+xml"/>
  <Override PartName="/xl/worksheets/_rels/sheet3.xml.rels" ContentType="application/vnd.openxmlformats-package.relationships+xml"/>
  <Override PartName="/xl/worksheets/_rels/sheet10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3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1.vml" ContentType="application/vnd.openxmlformats-officedocument.vmlDrawing"/>
  <Override PartName="/xl/drawings/drawing6.xml" ContentType="application/vnd.openxmlformats-officedocument.drawing+xml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7.xml" ContentType="application/vnd.openxmlformats-officedocument.drawing+xml"/>
  <Override PartName="/xl/drawings/drawing4.xml" ContentType="application/vnd.openxmlformats-officedocument.drawing+xml"/>
  <Override PartName="/xl/drawings/vmlDrawing3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comments9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Description" sheetId="1" state="visible" r:id="rId2"/>
    <sheet name="MAIN_PARAMS" sheetId="2" state="visible" r:id="rId3"/>
    <sheet name="NODES" sheetId="3" state="visible" r:id="rId4"/>
    <sheet name="PROCESSES" sheetId="4" state="visible" r:id="rId5"/>
    <sheet name="PROCESSES_2" sheetId="5" state="visible" r:id="rId6"/>
    <sheet name="PROCESSES_3" sheetId="6" state="visible" r:id="rId7"/>
    <sheet name="INDICATORS" sheetId="7" state="visible" r:id="rId8"/>
    <sheet name="DB_PARAMS" sheetId="8" state="visible" r:id="rId9"/>
    <sheet name="IMPORT_MIX" sheetId="9" state="visible" r:id="rId10"/>
    <sheet name="GAS_PRO" sheetId="10" state="visible" r:id="rId11"/>
    <sheet name="OIL_PRO" sheetId="11" state="visible" r:id="rId12"/>
  </sheets>
  <externalReferences>
    <externalReference r:id="rId13"/>
  </externalReferences>
  <definedNames>
    <definedName function="false" hidden="true" localSheetId="7" name="_xlnm._FilterDatabase" vbProcedure="false">DB_PARAMS!$A$1:$E$3</definedName>
    <definedName function="false" hidden="true" localSheetId="6" name="_xlnm._FilterDatabase" vbProcedure="false">INDICATORS!$A$1:$E$24</definedName>
    <definedName function="false" hidden="true" localSheetId="1" name="_xlnm._FilterDatabase" vbProcedure="false">MAIN_PARAMS!$A$1:$C$3</definedName>
    <definedName function="false" hidden="true" localSheetId="2" name="_xlnm._FilterDatabase" vbProcedure="false">NODES!$A$1:$S$107</definedName>
    <definedName function="false" hidden="true" localSheetId="3" name="_xlnm._FilterDatabase" vbProcedure="false">PROCESSES!$A$1:$G$254</definedName>
    <definedName function="false" hidden="true" localSheetId="4" name="_xlnm._FilterDatabase" vbProcedure="false">PROCESSES_2!$A$1:$G$2</definedName>
    <definedName function="false" hidden="true" localSheetId="5" name="_xlnm._FilterDatabase" vbProcedure="false">PROCESSES_3!$A$1:$G$2</definedName>
    <definedName function="false" hidden="false" name="Valeurs_PCS_PCI" vbProcedure="false">[1]Listes!$A$6:$A$7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35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3,1 MW, reservoir</t>
        </r>
      </text>
    </comment>
    <comment ref="L44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Average logs, pellets &amp; woodchips</t>
        </r>
      </text>
    </comment>
    <comment ref="M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M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Calculation from ESTAT</t>
        </r>
      </text>
    </comment>
    <comment ref="P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Base Carbone Ademe v21, average of coals, without upstream
Réponse :
    Equivalent to anthracite from IPCC 2006</t>
        </r>
      </text>
    </comment>
    <comment ref="P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 weighted average for heating oil, diesel, gasoline
Réponse :
    Base Carbone Ademe v21, average of stationnary uses, without upstream: 0,2782</t>
        </r>
      </text>
    </comment>
    <comment ref="P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GRTgaz / Base carbone Ademe v21 : 0,187</t>
        </r>
      </text>
    </comment>
    <comment ref="P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Réponse :
    Base carbone Ademe v21 : 0,355</t>
        </r>
      </text>
    </comment>
    <comment ref="Q4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Anthracite from IPCC 2006</t>
        </r>
      </text>
    </comment>
    <comment ref="Q42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3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</t>
        </r>
      </text>
    </comment>
    <comment ref="Q48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IPCC 2006
</t>
        </r>
      </text>
    </comment>
    <comment ref="R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We assume all non-CO2 is CH4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" authorId="0">
      <text>
        <r>
          <rPr>
            <sz val="11"/>
            <color rgb="FF000000"/>
            <rFont val="Calibri"/>
            <family val="2"/>
            <charset val="1"/>
          </rPr>
          <t xml:space="preserve">Adrien JACOB:
</t>
        </r>
        <r>
          <rPr>
            <sz val="9"/>
            <color rgb="FF000000"/>
            <rFont val="Tahoma"/>
            <family val="2"/>
            <charset val="1"/>
          </rPr>
          <t xml:space="preserve">To avoid duplicates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All secondary energies in "NODES" should be indicated here</t>
        </r>
      </text>
    </comment>
  </commentList>
</comments>
</file>

<file path=xl/sharedStrings.xml><?xml version="1.0" encoding="utf-8"?>
<sst xmlns="http://schemas.openxmlformats.org/spreadsheetml/2006/main" count="2451" uniqueCount="1289">
  <si>
    <t xml:space="preserve">Sheet</t>
  </si>
  <si>
    <t xml:space="preserve">Column</t>
  </si>
  <si>
    <t xml:space="preserve">Used</t>
  </si>
  <si>
    <t xml:space="preserve">Content</t>
  </si>
  <si>
    <t xml:space="preserve">MAIN_PARAMS</t>
  </si>
  <si>
    <t xml:space="preserve">Main parameters</t>
  </si>
  <si>
    <t xml:space="preserve">Code</t>
  </si>
  <si>
    <t xml:space="preserve">Parameter code</t>
  </si>
  <si>
    <t xml:space="preserve">Description</t>
  </si>
  <si>
    <t xml:space="preserve">Description of the parameter</t>
  </si>
  <si>
    <t xml:space="preserve">Value</t>
  </si>
  <si>
    <t xml:space="preserve">NODES</t>
  </si>
  <si>
    <t xml:space="preserve">List of energies and relevant network graph nodes</t>
  </si>
  <si>
    <t xml:space="preserve">Internal code/index</t>
  </si>
  <si>
    <t xml:space="preserve">Type</t>
  </si>
  <si>
    <t xml:space="preserve">Defines type of energy in the Sankey (primary, secondary, final etc…)</t>
  </si>
  <si>
    <t xml:space="preserve">Label</t>
  </si>
  <si>
    <t xml:space="preserve">Label on graphs</t>
  </si>
  <si>
    <t xml:space="preserve">Color</t>
  </si>
  <si>
    <t xml:space="preserve">Color on graphs</t>
  </si>
  <si>
    <t xml:space="preserve">Category</t>
  </si>
  <si>
    <t xml:space="preserve">Defines origin : renewable, fossil or nuclear</t>
  </si>
  <si>
    <t xml:space="preserve">Emission_Factor</t>
  </si>
  <si>
    <t xml:space="preserve">MTeqCO2/TWh - TeqCO2/MWh LHV.</t>
  </si>
  <si>
    <t xml:space="preserve">Emission_Factor_CO2</t>
  </si>
  <si>
    <t xml:space="preserve">MTCO2/TWh - TCO2/MWh LHV. (CO2 only emission factors)</t>
  </si>
  <si>
    <t xml:space="preserve">Emission_Factor_CH4</t>
  </si>
  <si>
    <t xml:space="preserve">MTeqCO2/TWh - TeqCO2/MWh LHV. (CH4 only emission factors)</t>
  </si>
  <si>
    <t xml:space="preserve">HHV_LHV_Ratio</t>
  </si>
  <si>
    <t xml:space="preserve">Ratio to convert HHV to LHV (currently not used)</t>
  </si>
  <si>
    <t xml:space="preserve">PositionX</t>
  </si>
  <si>
    <t xml:space="preserve">X position in Sankeys (from 0 to 1)</t>
  </si>
  <si>
    <t xml:space="preserve">PositionY</t>
  </si>
  <si>
    <t xml:space="preserve">Y position in Sankeys (from 0 to 1)</t>
  </si>
  <si>
    <t xml:space="preserve">Emission_Factor_Scope3</t>
  </si>
  <si>
    <t xml:space="preserve">Scope 3 emission factors (currently not used)</t>
  </si>
  <si>
    <t xml:space="preserve">Emission_Factor_Fugitive</t>
  </si>
  <si>
    <t xml:space="preserve">Fugitive emissions from fossil fuels</t>
  </si>
  <si>
    <t xml:space="preserve">Emission_Factor_Fugitive_CO2</t>
  </si>
  <si>
    <t xml:space="preserve">Fugitive emissions from fossil fuels (CO2 only)</t>
  </si>
  <si>
    <t xml:space="preserve">Emission_Factor_Fugitive_CH4</t>
  </si>
  <si>
    <t xml:space="preserve">Fugitive emissions from fossil fuels (CH4 only)</t>
  </si>
  <si>
    <t xml:space="preserve">Emission_Factor_Combustion</t>
  </si>
  <si>
    <t xml:space="preserve">Raw factor emissions without fugitive or upstream emissions</t>
  </si>
  <si>
    <t xml:space="preserve">Emission_Factor_Combustion_CO2</t>
  </si>
  <si>
    <t xml:space="preserve">Raw factor emissions without fugitive or upstream emissions (CO2 only)</t>
  </si>
  <si>
    <t xml:space="preserve">Emission_Factor_Combustion_CH4</t>
  </si>
  <si>
    <t xml:space="preserve">Raw factor emissions without fugitive or upstream emissions (CH4 only)</t>
  </si>
  <si>
    <t xml:space="preserve">GHG_Code</t>
  </si>
  <si>
    <t xml:space="preserve">GHG emission sector code (CRF)</t>
  </si>
  <si>
    <t xml:space="preserve">Color_backup</t>
  </si>
  <si>
    <t xml:space="preserve">Backup of color codes</t>
  </si>
  <si>
    <t xml:space="preserve">PROCESSES</t>
  </si>
  <si>
    <t xml:space="preserve">Transformation processes (links between nodes)</t>
  </si>
  <si>
    <t xml:space="preserve">Source</t>
  </si>
  <si>
    <t xml:space="preserve">Source node</t>
  </si>
  <si>
    <t xml:space="preserve">Target</t>
  </si>
  <si>
    <t xml:space="preserve">Target node</t>
  </si>
  <si>
    <t xml:space="preserve">Type of process (in case of duplicate source/target pairs)</t>
  </si>
  <si>
    <t xml:space="preserve">Label on Sankey</t>
  </si>
  <si>
    <t xml:space="preserve">Value_Code</t>
  </si>
  <si>
    <t xml:space="preserve">Indicator code of values in input file</t>
  </si>
  <si>
    <t xml:space="preserve">Efficiency_Code</t>
  </si>
  <si>
    <t xml:space="preserve">Indicator code of efficiency in input file (for transformation process involving an efficiency)</t>
  </si>
  <si>
    <t xml:space="preserve">Input_Label</t>
  </si>
  <si>
    <t xml:space="preserve">Used only for heat production merit order</t>
  </si>
  <si>
    <t xml:space="preserve">INDICATORS</t>
  </si>
  <si>
    <t xml:space="preserve">Misc. indicators used in calculations</t>
  </si>
  <si>
    <t xml:space="preserve">Description (not used)</t>
  </si>
  <si>
    <t xml:space="preserve">Unit</t>
  </si>
  <si>
    <t xml:space="preserve">Unit (not used)</t>
  </si>
  <si>
    <t xml:space="preserve">Indicator code in input file</t>
  </si>
  <si>
    <t xml:space="preserve">Is the indicator used by SEPIA ? (Yes, No, Proxy : used if some other indicator is not filled)</t>
  </si>
  <si>
    <t xml:space="preserve">DB_PARAMS</t>
  </si>
  <si>
    <t xml:space="preserve">Fixed value parameters (not time-dependant)</t>
  </si>
  <si>
    <t xml:space="preserve">IMPORT_MIX</t>
  </si>
  <si>
    <t xml:space="preserve">Renewable/fossil/nuke mix of extra-EU seconded energy imports</t>
  </si>
  <si>
    <t xml:space="preserve">Network</t>
  </si>
  <si>
    <t xml:space="preserve">Secondary energy node</t>
  </si>
  <si>
    <t xml:space="preserve">Renewable, fossil or nuclear</t>
  </si>
  <si>
    <t xml:space="preserve">2015-2050</t>
  </si>
  <si>
    <t xml:space="preserve">Values in percent, missing values will be interpolated</t>
  </si>
  <si>
    <t xml:space="preserve">HTML_TEMPLATE</t>
  </si>
  <si>
    <t xml:space="preserve">Use HTML template (CLEVER) or raw output (raw) ?</t>
  </si>
  <si>
    <t xml:space="preserve">CLEVER</t>
  </si>
  <si>
    <t xml:space="preserve">DRAFT</t>
  </si>
  <si>
    <t xml:space="preserve">Add DRAFT watermark and disclaimer (DRAFT = True) to HTML output, or display CC-by license (DRAFT = False) ?</t>
  </si>
  <si>
    <t xml:space="preserve">PROJECT_LOGO</t>
  </si>
  <si>
    <t xml:space="preserve">URL of the project logo on HTML output</t>
  </si>
  <si>
    <t xml:space="preserve">https://i.postimg.cc/Y9gh22Kz/Screenshot-from-2024-02-09-12-10-58-min-min-2.png</t>
  </si>
  <si>
    <t xml:space="preserve">DECIMALS</t>
  </si>
  <si>
    <t xml:space="preserve">Decimals to display on results</t>
  </si>
  <si>
    <t xml:space="preserve">USE_IMPORT_MIX</t>
  </si>
  <si>
    <t xml:space="preserve">Use calculated mix from all countries for imported energy carriers ?</t>
  </si>
  <si>
    <t xml:space="preserve">INT_AVIATION</t>
  </si>
  <si>
    <t xml:space="preserve">Include international aviation in calculations ?</t>
  </si>
  <si>
    <t xml:space="preserve">INT_AVIATION_EU27</t>
  </si>
  <si>
    <t xml:space="preserve">Include international aviation in calculations on the EU27 perimeter ? (will override previous parameter)</t>
  </si>
  <si>
    <t xml:space="preserve">INT_MARITIME</t>
  </si>
  <si>
    <t xml:space="preserve">Include international maritime transport in calculations ?</t>
  </si>
  <si>
    <t xml:space="preserve">INT_MARITIME_EU27</t>
  </si>
  <si>
    <t xml:space="preserve">Include international maritime transport in calculations on the EU27 perimeter ? (will override previous parameter)</t>
  </si>
  <si>
    <t xml:space="preserve">HEAT_MERIT_ORDER</t>
  </si>
  <si>
    <t xml:space="preserve">Use heat production merit order to adjust production to final heat network consumption</t>
  </si>
  <si>
    <t xml:space="preserve">BIOFUEL_SHARE</t>
  </si>
  <si>
    <t xml:space="preserve">Force share of biofuels in liquid motor fuels (using the DB indicator)</t>
  </si>
  <si>
    <t xml:space="preserve">total</t>
  </si>
  <si>
    <t xml:space="preserve">GROUPS</t>
  </si>
  <si>
    <t xml:space="preserve">Total</t>
  </si>
  <si>
    <t xml:space="preserve">#000000</t>
  </si>
  <si>
    <t xml:space="preserve">res</t>
  </si>
  <si>
    <t xml:space="preserve">DEMAND_SECTORS</t>
  </si>
  <si>
    <t xml:space="preserve">Residential and Tertiary</t>
  </si>
  <si>
    <t xml:space="preserve">#d60a51</t>
  </si>
  <si>
    <t xml:space="preserve">#374C98</t>
  </si>
  <si>
    <t xml:space="preserve">ter</t>
  </si>
  <si>
    <t xml:space="preserve">Tertiary</t>
  </si>
  <si>
    <t xml:space="preserve">#ea80a8</t>
  </si>
  <si>
    <t xml:space="preserve">#C65911</t>
  </si>
  <si>
    <t xml:space="preserve">tra</t>
  </si>
  <si>
    <t xml:space="preserve">Domestic transport</t>
  </si>
  <si>
    <t xml:space="preserve">#a26643</t>
  </si>
  <si>
    <t xml:space="preserve">#D9DA1A</t>
  </si>
  <si>
    <t xml:space="preserve">wati</t>
  </si>
  <si>
    <t xml:space="preserve">Maritime bunkers</t>
  </si>
  <si>
    <t xml:space="preserve">#f18959</t>
  </si>
  <si>
    <t xml:space="preserve">avi</t>
  </si>
  <si>
    <t xml:space="preserve">Aviation bunkers</t>
  </si>
  <si>
    <t xml:space="preserve">#ff4d00</t>
  </si>
  <si>
    <t xml:space="preserve">ind</t>
  </si>
  <si>
    <t xml:space="preserve">Industry</t>
  </si>
  <si>
    <t xml:space="preserve">#feda47</t>
  </si>
  <si>
    <t xml:space="preserve">#E07B6F</t>
  </si>
  <si>
    <t xml:space="preserve">agr</t>
  </si>
  <si>
    <t xml:space="preserve">Agriculture</t>
  </si>
  <si>
    <t xml:space="preserve">#008556</t>
  </si>
  <si>
    <t xml:space="preserve">#548441</t>
  </si>
  <si>
    <t xml:space="preserve">ens</t>
  </si>
  <si>
    <t xml:space="preserve">Energy</t>
  </si>
  <si>
    <t xml:space="preserve">#813411</t>
  </si>
  <si>
    <t xml:space="preserve">ras</t>
  </si>
  <si>
    <t xml:space="preserve">Rail Network</t>
  </si>
  <si>
    <t xml:space="preserve">neind</t>
  </si>
  <si>
    <t xml:space="preserve">Non-energy</t>
  </si>
  <si>
    <t xml:space="preserve">#4a4949</t>
  </si>
  <si>
    <t xml:space="preserve">#FCF600</t>
  </si>
  <si>
    <t xml:space="preserve">dac</t>
  </si>
  <si>
    <t xml:space="preserve">SECONDARY_ENERGIES</t>
  </si>
  <si>
    <t xml:space="preserve">DAC Demand</t>
  </si>
  <si>
    <t xml:space="preserve">#bdd57a</t>
  </si>
  <si>
    <t xml:space="preserve">elc_fe</t>
  </si>
  <si>
    <t xml:space="preserve">FINAL_ENERGIES</t>
  </si>
  <si>
    <t xml:space="preserve">Electricity</t>
  </si>
  <si>
    <t xml:space="preserve">#00a09a</t>
  </si>
  <si>
    <t xml:space="preserve">#0054A0</t>
  </si>
  <si>
    <t xml:space="preserve">pet_fe</t>
  </si>
  <si>
    <t xml:space="preserve">Liquid  fuels</t>
  </si>
  <si>
    <t xml:space="preserve">#B0B332</t>
  </si>
  <si>
    <t xml:space="preserve">lqf_fe</t>
  </si>
  <si>
    <t xml:space="preserve">Liquid motor fuels</t>
  </si>
  <si>
    <t xml:space="preserve">#7C4D26</t>
  </si>
  <si>
    <t xml:space="preserve">hyd_fe</t>
  </si>
  <si>
    <t xml:space="preserve">Hydrogen</t>
  </si>
  <si>
    <t xml:space="preserve">#75519c</t>
  </si>
  <si>
    <t xml:space="preserve">#0DB2AE</t>
  </si>
  <si>
    <t xml:space="preserve">gaz_fe</t>
  </si>
  <si>
    <t xml:space="preserve">Network gas</t>
  </si>
  <si>
    <t xml:space="preserve">#F8D91B</t>
  </si>
  <si>
    <t xml:space="preserve">cms_fe</t>
  </si>
  <si>
    <t xml:space="preserve">Coal</t>
  </si>
  <si>
    <t xml:space="preserve">#41291B</t>
  </si>
  <si>
    <t xml:space="preserve">enc_fe</t>
  </si>
  <si>
    <t xml:space="preserve">Solid biomass</t>
  </si>
  <si>
    <t xml:space="preserve">#006400</t>
  </si>
  <si>
    <t xml:space="preserve">vap_fe</t>
  </si>
  <si>
    <t xml:space="preserve">Network heat / steam</t>
  </si>
  <si>
    <t xml:space="preserve">#E6332E</t>
  </si>
  <si>
    <t xml:space="preserve">sth_fe</t>
  </si>
  <si>
    <t xml:space="preserve">Solar thermal</t>
  </si>
  <si>
    <t xml:space="preserve">#D50064</t>
  </si>
  <si>
    <t xml:space="preserve">pac_fe</t>
  </si>
  <si>
    <t xml:space="preserve">Ambient heat</t>
  </si>
  <si>
    <t xml:space="preserve">#2BFAFA</t>
  </si>
  <si>
    <t xml:space="preserve">met_fe</t>
  </si>
  <si>
    <t xml:space="preserve">Methanol</t>
  </si>
  <si>
    <t xml:space="preserve">amm_fe</t>
  </si>
  <si>
    <t xml:space="preserve">Ammonia</t>
  </si>
  <si>
    <t xml:space="preserve">bev_fe</t>
  </si>
  <si>
    <t xml:space="preserve">EV</t>
  </si>
  <si>
    <t xml:space="preserve">elc_se</t>
  </si>
  <si>
    <t xml:space="preserve">Electricity grid</t>
  </si>
  <si>
    <t xml:space="preserve">hyd_se</t>
  </si>
  <si>
    <t xml:space="preserve">Hydrogen network</t>
  </si>
  <si>
    <t xml:space="preserve">gaz_se</t>
  </si>
  <si>
    <t xml:space="preserve">Gas grid</t>
  </si>
  <si>
    <t xml:space="preserve">imp</t>
  </si>
  <si>
    <t xml:space="preserve">vap_se</t>
  </si>
  <si>
    <t xml:space="preserve">District heating</t>
  </si>
  <si>
    <t xml:space="preserve">lqf_se</t>
  </si>
  <si>
    <t xml:space="preserve">bev_se</t>
  </si>
  <si>
    <t xml:space="preserve">BEV </t>
  </si>
  <si>
    <t xml:space="preserve">batt_se</t>
  </si>
  <si>
    <t xml:space="preserve">Stationary Battery</t>
  </si>
  <si>
    <t xml:space="preserve">tes_se</t>
  </si>
  <si>
    <t xml:space="preserve">Thermal energy storage</t>
  </si>
  <si>
    <t xml:space="preserve">hdr_pe</t>
  </si>
  <si>
    <t xml:space="preserve">PRIMARY_ENERGIES</t>
  </si>
  <si>
    <t xml:space="preserve">Hydro</t>
  </si>
  <si>
    <t xml:space="preserve">#86C7AF</t>
  </si>
  <si>
    <t xml:space="preserve">enm_pe</t>
  </si>
  <si>
    <t xml:space="preserve">Marine energy</t>
  </si>
  <si>
    <t xml:space="preserve">#78bcb7</t>
  </si>
  <si>
    <t xml:space="preserve">#8FCBEB</t>
  </si>
  <si>
    <t xml:space="preserve">eon_pe</t>
  </si>
  <si>
    <t xml:space="preserve">Onshore wind</t>
  </si>
  <si>
    <t xml:space="preserve">#BE0926</t>
  </si>
  <si>
    <t xml:space="preserve">eof_pe</t>
  </si>
  <si>
    <t xml:space="preserve">Offshore wind</t>
  </si>
  <si>
    <t xml:space="preserve">spv_pe</t>
  </si>
  <si>
    <t xml:space="preserve">Solar PV</t>
  </si>
  <si>
    <t xml:space="preserve">#219CD3</t>
  </si>
  <si>
    <t xml:space="preserve">ura_pe</t>
  </si>
  <si>
    <t xml:space="preserve">Uranium</t>
  </si>
  <si>
    <t xml:space="preserve">#BE6AA3</t>
  </si>
  <si>
    <t xml:space="preserve">cms_pe</t>
  </si>
  <si>
    <t xml:space="preserve">pet_pe</t>
  </si>
  <si>
    <t xml:space="preserve">Petroleum</t>
  </si>
  <si>
    <t xml:space="preserve">gaz_pe</t>
  </si>
  <si>
    <t xml:space="preserve">Natural gas</t>
  </si>
  <si>
    <t xml:space="preserve">enc_pe</t>
  </si>
  <si>
    <t xml:space="preserve">wst_pe</t>
  </si>
  <si>
    <t xml:space="preserve">Solid waste</t>
  </si>
  <si>
    <t xml:space="preserve">#787373</t>
  </si>
  <si>
    <t xml:space="preserve">#CBBB9D</t>
  </si>
  <si>
    <t xml:space="preserve">oth_pe</t>
  </si>
  <si>
    <t xml:space="preserve">Other energy</t>
  </si>
  <si>
    <t xml:space="preserve">wst_ren_pe</t>
  </si>
  <si>
    <t xml:space="preserve">Solid waste (renewable)</t>
  </si>
  <si>
    <t xml:space="preserve">wst_fos_pe</t>
  </si>
  <si>
    <t xml:space="preserve">Solid waste (non renew.)</t>
  </si>
  <si>
    <t xml:space="preserve">fos</t>
  </si>
  <si>
    <t xml:space="preserve">bgl_pe</t>
  </si>
  <si>
    <t xml:space="preserve">Biogas</t>
  </si>
  <si>
    <t xml:space="preserve">#dfeac2</t>
  </si>
  <si>
    <t xml:space="preserve">#FFE011</t>
  </si>
  <si>
    <t xml:space="preserve">ght_pe</t>
  </si>
  <si>
    <t xml:space="preserve">Deep geothermal &amp; CSP</t>
  </si>
  <si>
    <t xml:space="preserve">#786854</t>
  </si>
  <si>
    <t xml:space="preserve">sth_pe</t>
  </si>
  <si>
    <t xml:space="preserve">pac_pe</t>
  </si>
  <si>
    <t xml:space="preserve">fat_pe</t>
  </si>
  <si>
    <t xml:space="preserve">Fatal heat</t>
  </si>
  <si>
    <t xml:space="preserve">prod</t>
  </si>
  <si>
    <t xml:space="preserve">LOCAL_PROD</t>
  </si>
  <si>
    <t xml:space="preserve">Local production</t>
  </si>
  <si>
    <t xml:space="preserve">#2643EE</t>
  </si>
  <si>
    <t xml:space="preserve">IMPORTS</t>
  </si>
  <si>
    <t xml:space="preserve">Imports</t>
  </si>
  <si>
    <t xml:space="preserve">#FF3F3F</t>
  </si>
  <si>
    <t xml:space="preserve">imp_nuk</t>
  </si>
  <si>
    <t xml:space="preserve">SECONDARY_IMPORTS</t>
  </si>
  <si>
    <t xml:space="preserve">Nuclear imports</t>
  </si>
  <si>
    <t xml:space="preserve">nuk</t>
  </si>
  <si>
    <t xml:space="preserve">imp_fos</t>
  </si>
  <si>
    <t xml:space="preserve">Fossil imports</t>
  </si>
  <si>
    <t xml:space="preserve">imp_ren</t>
  </si>
  <si>
    <t xml:space="preserve">Renew. imports</t>
  </si>
  <si>
    <t xml:space="preserve">ren</t>
  </si>
  <si>
    <t xml:space="preserve">def</t>
  </si>
  <si>
    <t xml:space="preserve">Deficit</t>
  </si>
  <si>
    <t xml:space="preserve">exp</t>
  </si>
  <si>
    <t xml:space="preserve">EXPORTS</t>
  </si>
  <si>
    <t xml:space="preserve">Exports</t>
  </si>
  <si>
    <t xml:space="preserve">#55a382</t>
  </si>
  <si>
    <t xml:space="preserve">#92D050</t>
  </si>
  <si>
    <t xml:space="preserve">per</t>
  </si>
  <si>
    <t xml:space="preserve">OTHER</t>
  </si>
  <si>
    <t xml:space="preserve">Losses</t>
  </si>
  <si>
    <t xml:space="preserve">exc</t>
  </si>
  <si>
    <t xml:space="preserve">Excess</t>
  </si>
  <si>
    <t xml:space="preserve">Renewables</t>
  </si>
  <si>
    <t xml:space="preserve">#7EB61C</t>
  </si>
  <si>
    <t xml:space="preserve">Fossils</t>
  </si>
  <si>
    <t xml:space="preserve">Nuclear</t>
  </si>
  <si>
    <t xml:space="preserve">nes</t>
  </si>
  <si>
    <t xml:space="preserve">GHG</t>
  </si>
  <si>
    <t xml:space="preserve">nes_ghg</t>
  </si>
  <si>
    <t xml:space="preserve">Non-energy Agri</t>
  </si>
  <si>
    <t xml:space="preserve">#5a7d9a</t>
  </si>
  <si>
    <t xml:space="preserve">chfcli</t>
  </si>
  <si>
    <t xml:space="preserve">Heating &amp; cooling</t>
  </si>
  <si>
    <t xml:space="preserve">elc_vap_ghg</t>
  </si>
  <si>
    <t xml:space="preserve">GHG_SECTORS</t>
  </si>
  <si>
    <t xml:space="preserve">Heat and power production </t>
  </si>
  <si>
    <t xml:space="preserve">CRF1A1A</t>
  </si>
  <si>
    <t xml:space="preserve">Fuel combustion - power exports</t>
  </si>
  <si>
    <t xml:space="preserve">Fuel combustion - excess heat</t>
  </si>
  <si>
    <t xml:space="preserve">Other energy industry</t>
  </si>
  <si>
    <t xml:space="preserve">CRF1A1B-CRF1A1C</t>
  </si>
  <si>
    <t xml:space="preserve">Fuel usage - industry</t>
  </si>
  <si>
    <t xml:space="preserve">CRF1A2</t>
  </si>
  <si>
    <t xml:space="preserve">Fuel combustion - transport</t>
  </si>
  <si>
    <t xml:space="preserve">CRF1A3</t>
  </si>
  <si>
    <t xml:space="preserve">Fuel combustion - tertiary</t>
  </si>
  <si>
    <t xml:space="preserve">CRF1A4A</t>
  </si>
  <si>
    <t xml:space="preserve">Fuel combustion – residential and tertiary</t>
  </si>
  <si>
    <t xml:space="preserve">CRF1A4B</t>
  </si>
  <si>
    <t xml:space="preserve">Fuel combustion - agriculture</t>
  </si>
  <si>
    <t xml:space="preserve">CRF1A4C</t>
  </si>
  <si>
    <t xml:space="preserve">Fuel combustion - aviation bunkers</t>
  </si>
  <si>
    <t xml:space="preserve">CRF1D1A</t>
  </si>
  <si>
    <t xml:space="preserve">Fuel combustion - maritime bunkers</t>
  </si>
  <si>
    <t xml:space="preserve">CRF1D1B</t>
  </si>
  <si>
    <t xml:space="preserve">indnes_ghg</t>
  </si>
  <si>
    <t xml:space="preserve">Industrial processes</t>
  </si>
  <si>
    <t xml:space="preserve">#b1d1fc</t>
  </si>
  <si>
    <t xml:space="preserve">CRF2A-CRF2E</t>
  </si>
  <si>
    <t xml:space="preserve">#f9e559</t>
  </si>
  <si>
    <t xml:space="preserve">othnes_ghg</t>
  </si>
  <si>
    <t xml:space="preserve">Industrial product uses</t>
  </si>
  <si>
    <t xml:space="preserve">CRF2F-CRF2H</t>
  </si>
  <si>
    <t xml:space="preserve">agrnes_ghg</t>
  </si>
  <si>
    <t xml:space="preserve">CRF3</t>
  </si>
  <si>
    <t xml:space="preserve">#ffa361</t>
  </si>
  <si>
    <t xml:space="preserve">wstnes_ghg</t>
  </si>
  <si>
    <t xml:space="preserve">Waste management</t>
  </si>
  <si>
    <t xml:space="preserve">CRF5</t>
  </si>
  <si>
    <t xml:space="preserve">#347f83</t>
  </si>
  <si>
    <t xml:space="preserve">lufnes_ghg</t>
  </si>
  <si>
    <t xml:space="preserve">Land use and forestry</t>
  </si>
  <si>
    <t xml:space="preserve">#befdb7</t>
  </si>
  <si>
    <t xml:space="preserve">CRF4</t>
  </si>
  <si>
    <t xml:space="preserve">#669E40</t>
  </si>
  <si>
    <t xml:space="preserve">atm</t>
  </si>
  <si>
    <t xml:space="preserve">Atmosphere</t>
  </si>
  <si>
    <t xml:space="preserve">stm</t>
  </si>
  <si>
    <t xml:space="preserve">Carbon Capture</t>
  </si>
  <si>
    <t xml:space="preserve">pro_ghg</t>
  </si>
  <si>
    <t xml:space="preserve">Process Emissions</t>
  </si>
  <si>
    <t xml:space="preserve">gas_ghg</t>
  </si>
  <si>
    <t xml:space="preserve">Gas Emissions</t>
  </si>
  <si>
    <t xml:space="preserve">col_ghg</t>
  </si>
  <si>
    <t xml:space="preserve">Coal Emissions</t>
  </si>
  <si>
    <t xml:space="preserve">oil_ghg</t>
  </si>
  <si>
    <t xml:space="preserve">Oil Emissions</t>
  </si>
  <si>
    <t xml:space="preserve">bm_ghg</t>
  </si>
  <si>
    <t xml:space="preserve">Biomass Emissions</t>
  </si>
  <si>
    <t xml:space="preserve">#048243</t>
  </si>
  <si>
    <t xml:space="preserve">bmc_ghg</t>
  </si>
  <si>
    <t xml:space="preserve">Biomass</t>
  </si>
  <si>
    <t xml:space="preserve">#76a973</t>
  </si>
  <si>
    <t xml:space="preserve">met_ghg</t>
  </si>
  <si>
    <t xml:space="preserve">Methanol Emissions</t>
  </si>
  <si>
    <t xml:space="preserve">luf_ghg</t>
  </si>
  <si>
    <t xml:space="preserve">LULUCF</t>
  </si>
  <si>
    <t xml:space="preserve">fgs_ghg</t>
  </si>
  <si>
    <t xml:space="preserve">Fossil gas</t>
  </si>
  <si>
    <t xml:space="preserve">fol_ghg</t>
  </si>
  <si>
    <t xml:space="preserve">Fossil oil</t>
  </si>
  <si>
    <t xml:space="preserve">net_ghg</t>
  </si>
  <si>
    <t xml:space="preserve">Net CO2 Emissions</t>
  </si>
  <si>
    <t xml:space="preserve">bec_ghg</t>
  </si>
  <si>
    <t xml:space="preserve">BECCS</t>
  </si>
  <si>
    <t xml:space="preserve">#889717</t>
  </si>
  <si>
    <t xml:space="preserve">blg_ghg</t>
  </si>
  <si>
    <t xml:space="preserve">biogas to gas</t>
  </si>
  <si>
    <t xml:space="preserve">blq_ghg</t>
  </si>
  <si>
    <t xml:space="preserve">biomass to liquid</t>
  </si>
  <si>
    <t xml:space="preserve">imp_ghg</t>
  </si>
  <si>
    <t xml:space="preserve">Imported methanol emmissions</t>
  </si>
  <si>
    <t xml:space="preserve">dac_ghg</t>
  </si>
  <si>
    <t xml:space="preserve">DAC</t>
  </si>
  <si>
    <t xml:space="preserve">seq</t>
  </si>
  <si>
    <t xml:space="preserve">co2 sequestration</t>
  </si>
  <si>
    <t xml:space="preserve">ext_ghg</t>
  </si>
  <si>
    <t xml:space="preserve">export oil emissions</t>
  </si>
  <si>
    <t xml:space="preserve">exg_ghg</t>
  </si>
  <si>
    <t xml:space="preserve">export gas emissions</t>
  </si>
  <si>
    <t xml:space="preserve">hth_ghg</t>
  </si>
  <si>
    <t xml:space="preserve">Imported methanol</t>
  </si>
  <si>
    <t xml:space="preserve">eth_ghg</t>
  </si>
  <si>
    <t xml:space="preserve">Exported Methanol</t>
  </si>
  <si>
    <t xml:space="preserve">agh_ghg</t>
  </si>
  <si>
    <t xml:space="preserve">GHG Agriculture</t>
  </si>
  <si>
    <t xml:space="preserve">Domestic production of uranium</t>
  </si>
  <si>
    <t xml:space="preserve">prodomura</t>
  </si>
  <si>
    <t xml:space="preserve">Domestic production of solid fossil fuels (coal…)</t>
  </si>
  <si>
    <t xml:space="preserve">prodomcms</t>
  </si>
  <si>
    <t xml:space="preserve">Domestic petroleum production</t>
  </si>
  <si>
    <t xml:space="preserve">prodompet</t>
  </si>
  <si>
    <t xml:space="preserve">Domestic natural gas production</t>
  </si>
  <si>
    <t xml:space="preserve">prodomgaz</t>
  </si>
  <si>
    <t xml:space="preserve">Domestic production of solid biomass</t>
  </si>
  <si>
    <t xml:space="preserve">prodomboi</t>
  </si>
  <si>
    <t xml:space="preserve">Domestivc production of biogas</t>
  </si>
  <si>
    <t xml:space="preserve">probiogasb</t>
  </si>
  <si>
    <t xml:space="preserve">Biomethane injected directly into the gas network</t>
  </si>
  <si>
    <t xml:space="preserve">prodombgr</t>
  </si>
  <si>
    <t xml:space="preserve">cc</t>
  </si>
  <si>
    <t xml:space="preserve">Biomethane injected directly into the gas network CC</t>
  </si>
  <si>
    <t xml:space="preserve">prodombgrcc</t>
  </si>
  <si>
    <t xml:space="preserve">btl</t>
  </si>
  <si>
    <t xml:space="preserve">Biomass liquefaction</t>
  </si>
  <si>
    <t xml:space="preserve">proboilqf</t>
  </si>
  <si>
    <t xml:space="preserve">rdmboilqf</t>
  </si>
  <si>
    <t xml:space="preserve">Solar photovoltaic Production</t>
  </si>
  <si>
    <t xml:space="preserve">prospv</t>
  </si>
  <si>
    <t xml:space="preserve">Solar photovoltaic Production rooftop</t>
  </si>
  <si>
    <t xml:space="preserve">prospvr</t>
  </si>
  <si>
    <t xml:space="preserve">Onshore wind-generated electricity</t>
  </si>
  <si>
    <t xml:space="preserve">proeon</t>
  </si>
  <si>
    <t xml:space="preserve">Offshore wind-generated electricity</t>
  </si>
  <si>
    <t xml:space="preserve">proeof</t>
  </si>
  <si>
    <t xml:space="preserve">proeofac</t>
  </si>
  <si>
    <t xml:space="preserve">proeofdc</t>
  </si>
  <si>
    <t xml:space="preserve">Marine energy Production</t>
  </si>
  <si>
    <t xml:space="preserve">proenm</t>
  </si>
  <si>
    <t xml:space="preserve">Hydropower production</t>
  </si>
  <si>
    <t xml:space="preserve">prohdr</t>
  </si>
  <si>
    <t xml:space="preserve">Hydropower production ror</t>
  </si>
  <si>
    <t xml:space="preserve">prohdror</t>
  </si>
  <si>
    <t xml:space="preserve">High-temperature geothermal energy &amp; CSP production</t>
  </si>
  <si>
    <t xml:space="preserve">proght</t>
  </si>
  <si>
    <t xml:space="preserve">thm</t>
  </si>
  <si>
    <t xml:space="preserve">Nuclear production</t>
  </si>
  <si>
    <t xml:space="preserve">proelcnuc</t>
  </si>
  <si>
    <t xml:space="preserve">rdmelcnuc</t>
  </si>
  <si>
    <t xml:space="preserve">proelcura</t>
  </si>
  <si>
    <t xml:space="preserve">Coal-fired power generation</t>
  </si>
  <si>
    <t xml:space="preserve">proelccms</t>
  </si>
  <si>
    <t xml:space="preserve">rdmelccms</t>
  </si>
  <si>
    <t xml:space="preserve">Coal-fired power generation lignite</t>
  </si>
  <si>
    <t xml:space="preserve">proelign</t>
  </si>
  <si>
    <t xml:space="preserve">Oil-fired power generation</t>
  </si>
  <si>
    <t xml:space="preserve">proelcpet</t>
  </si>
  <si>
    <t xml:space="preserve">rdmelcpet</t>
  </si>
  <si>
    <t xml:space="preserve">Gas-fired power generation</t>
  </si>
  <si>
    <t xml:space="preserve">proelcgaz</t>
  </si>
  <si>
    <t xml:space="preserve">rdmelcgaz</t>
  </si>
  <si>
    <t xml:space="preserve">OCGT generation</t>
  </si>
  <si>
    <t xml:space="preserve">proelcgazoc</t>
  </si>
  <si>
    <t xml:space="preserve">OCGT losses</t>
  </si>
  <si>
    <t xml:space="preserve">proelcgazoclo</t>
  </si>
  <si>
    <t xml:space="preserve">Energy production from solid biomass power plants</t>
  </si>
  <si>
    <t xml:space="preserve">proelcboi</t>
  </si>
  <si>
    <t xml:space="preserve">rdmelcboi</t>
  </si>
  <si>
    <t xml:space="preserve">Waste-fired power generation</t>
  </si>
  <si>
    <t xml:space="preserve">proelcwst</t>
  </si>
  <si>
    <t xml:space="preserve">rdmelcwst</t>
  </si>
  <si>
    <t xml:space="preserve">dfdfg</t>
  </si>
  <si>
    <t xml:space="preserve">dfsfsfs</t>
  </si>
  <si>
    <t xml:space="preserve">Hydrogen power generation</t>
  </si>
  <si>
    <t xml:space="preserve">proelchyd</t>
  </si>
  <si>
    <t xml:space="preserve">rdmelchyd</t>
  </si>
  <si>
    <t xml:space="preserve">chp</t>
  </si>
  <si>
    <t xml:space="preserve">Power output from coal-fired CHP plants</t>
  </si>
  <si>
    <t xml:space="preserve">prbelcchpcms</t>
  </si>
  <si>
    <t xml:space="preserve">rdmelcchpcms</t>
  </si>
  <si>
    <t xml:space="preserve">Power output from oil-fired CHP plants</t>
  </si>
  <si>
    <t xml:space="preserve">prbelcchppet</t>
  </si>
  <si>
    <t xml:space="preserve">rdmelcchppet</t>
  </si>
  <si>
    <t xml:space="preserve">Power output from methane-fired CHP plants</t>
  </si>
  <si>
    <t xml:space="preserve">prbelcchpgaz</t>
  </si>
  <si>
    <t xml:space="preserve">rdmelcchpgaz</t>
  </si>
  <si>
    <t xml:space="preserve">Power output from gas fired CHP CC plants</t>
  </si>
  <si>
    <t xml:space="preserve">prbelcchpccgaz</t>
  </si>
  <si>
    <t xml:space="preserve">Power output from biogas-fired CHP plants</t>
  </si>
  <si>
    <t xml:space="preserve">prbelcchpbgl</t>
  </si>
  <si>
    <t xml:space="preserve">rdmelcchpbgl</t>
  </si>
  <si>
    <t xml:space="preserve">Power output from solid biomass CHP plants</t>
  </si>
  <si>
    <t xml:space="preserve">prbelcchpboi</t>
  </si>
  <si>
    <t xml:space="preserve">rdmelcchpboi</t>
  </si>
  <si>
    <t xml:space="preserve">Power output solid biomass chp CC</t>
  </si>
  <si>
    <t xml:space="preserve">prbelccbmcc</t>
  </si>
  <si>
    <t xml:space="preserve">Power output from waste-to-energy CHP plants</t>
  </si>
  <si>
    <t xml:space="preserve">prbelcchpwst</t>
  </si>
  <si>
    <t xml:space="preserve">rdmelcchpwst</t>
  </si>
  <si>
    <t xml:space="preserve">eee</t>
  </si>
  <si>
    <t xml:space="preserve">gegerg</t>
  </si>
  <si>
    <t xml:space="preserve">Power output from geothermal CHP</t>
  </si>
  <si>
    <t xml:space="preserve">prbelcchpgeo</t>
  </si>
  <si>
    <t xml:space="preserve">rdmelcchpgeo</t>
  </si>
  <si>
    <t xml:space="preserve">Power output from hydrogen CHP</t>
  </si>
  <si>
    <t xml:space="preserve">prbelcchphyd</t>
  </si>
  <si>
    <t xml:space="preserve">rdmelcchphyd</t>
  </si>
  <si>
    <t xml:space="preserve">els</t>
  </si>
  <si>
    <t xml:space="preserve">Production of H2 via electrolysis</t>
  </si>
  <si>
    <t xml:space="preserve">prohyd</t>
  </si>
  <si>
    <t xml:space="preserve">rdmels</t>
  </si>
  <si>
    <t xml:space="preserve">Production of methanol via methanolisation</t>
  </si>
  <si>
    <t xml:space="preserve">promethanol</t>
  </si>
  <si>
    <t xml:space="preserve">Electricity to methanol</t>
  </si>
  <si>
    <t xml:space="preserve">pretareen</t>
  </si>
  <si>
    <t xml:space="preserve">methanation</t>
  </si>
  <si>
    <t xml:space="preserve">presaba</t>
  </si>
  <si>
    <t xml:space="preserve">Production of ammonia from electricity</t>
  </si>
  <si>
    <t xml:space="preserve">prohydcl</t>
  </si>
  <si>
    <t xml:space="preserve">rdmhydcl</t>
  </si>
  <si>
    <t xml:space="preserve">Production losses of ammonia</t>
  </si>
  <si>
    <t xml:space="preserve">prohydclam</t>
  </si>
  <si>
    <t xml:space="preserve">Production of ammonia from hydrogen</t>
  </si>
  <si>
    <t xml:space="preserve">prohydclamm</t>
  </si>
  <si>
    <t xml:space="preserve">smr</t>
  </si>
  <si>
    <t xml:space="preserve">Production of H2 via steam methane reforming</t>
  </si>
  <si>
    <t xml:space="preserve">prohydgaz</t>
  </si>
  <si>
    <t xml:space="preserve">rdmsmr</t>
  </si>
  <si>
    <t xml:space="preserve">smrc</t>
  </si>
  <si>
    <t xml:space="preserve">Production of H2 via steam methane reforming CC</t>
  </si>
  <si>
    <t xml:space="preserve">prohydgazcc</t>
  </si>
  <si>
    <t xml:space="preserve">ddd</t>
  </si>
  <si>
    <t xml:space="preserve">Steam Methane reforming H2 production</t>
  </si>
  <si>
    <t xml:space="preserve">prohydfesmr</t>
  </si>
  <si>
    <t xml:space="preserve">probmliqu</t>
  </si>
  <si>
    <t xml:space="preserve">biomass to liquid losses</t>
  </si>
  <si>
    <t xml:space="preserve">probmliqlos</t>
  </si>
  <si>
    <t xml:space="preserve">battery charger</t>
  </si>
  <si>
    <t xml:space="preserve">probattchg</t>
  </si>
  <si>
    <t xml:space="preserve">battery charger losses</t>
  </si>
  <si>
    <t xml:space="preserve">probattchlos</t>
  </si>
  <si>
    <t xml:space="preserve">battery discharger</t>
  </si>
  <si>
    <t xml:space="preserve">probattdhg</t>
  </si>
  <si>
    <t xml:space="preserve">battery discharger losses</t>
  </si>
  <si>
    <t xml:space="preserve">probattdhlos</t>
  </si>
  <si>
    <t xml:space="preserve">Fischer-Tropsch</t>
  </si>
  <si>
    <t xml:space="preserve">profischer</t>
  </si>
  <si>
    <t xml:space="preserve">Fischer-Tropsch heat</t>
  </si>
  <si>
    <t xml:space="preserve">profischerh</t>
  </si>
  <si>
    <t xml:space="preserve">Fischer-Tropsch losses</t>
  </si>
  <si>
    <t xml:space="preserve">profischerlo</t>
  </si>
  <si>
    <t xml:space="preserve">Heat energy output from coal-fired CHP plants</t>
  </si>
  <si>
    <t xml:space="preserve">prbvapchpcms</t>
  </si>
  <si>
    <t xml:space="preserve">rdmvapchpcms</t>
  </si>
  <si>
    <t xml:space="preserve">Coal cogeneration</t>
  </si>
  <si>
    <t xml:space="preserve">Heat energy output from oil-fired CHP plants</t>
  </si>
  <si>
    <t xml:space="preserve">prbvapchppet</t>
  </si>
  <si>
    <t xml:space="preserve">rdmvapchppet</t>
  </si>
  <si>
    <t xml:space="preserve">Oil cogeneration</t>
  </si>
  <si>
    <t xml:space="preserve">Heat energy output from methane-fired CHP plants</t>
  </si>
  <si>
    <t xml:space="preserve">prbvapchpgaz</t>
  </si>
  <si>
    <t xml:space="preserve">rdmvapchpgaz</t>
  </si>
  <si>
    <t xml:space="preserve">Gas network cogeneration</t>
  </si>
  <si>
    <t xml:space="preserve">Heat energy output from methane-fired CHP CC plants</t>
  </si>
  <si>
    <t xml:space="preserve">prbvapchpccgaz</t>
  </si>
  <si>
    <t xml:space="preserve">Heat energy output from biogas-fired CHP plants</t>
  </si>
  <si>
    <t xml:space="preserve">prbvapchpbgl</t>
  </si>
  <si>
    <t xml:space="preserve">rdmvapchpbgl</t>
  </si>
  <si>
    <t xml:space="preserve">Biogas cogeneration</t>
  </si>
  <si>
    <t xml:space="preserve">Heat energy output from solid biomass CHP plants</t>
  </si>
  <si>
    <t xml:space="preserve">prbvapchpboi</t>
  </si>
  <si>
    <t xml:space="preserve">rdmvapchpboi</t>
  </si>
  <si>
    <t xml:space="preserve">Solid biomass cogeneration</t>
  </si>
  <si>
    <t xml:space="preserve">Heat out put solid biomass CHP CC</t>
  </si>
  <si>
    <t xml:space="preserve">prbelccbmcch</t>
  </si>
  <si>
    <t xml:space="preserve">Heat energy output from waste-to-energy CHP plants</t>
  </si>
  <si>
    <t xml:space="preserve">prbvapchpwst</t>
  </si>
  <si>
    <t xml:space="preserve">rdmvapchpwst</t>
  </si>
  <si>
    <t xml:space="preserve">Waste cogeneration</t>
  </si>
  <si>
    <t xml:space="preserve">prb</t>
  </si>
  <si>
    <t xml:space="preserve">prbb</t>
  </si>
  <si>
    <t xml:space="preserve">Heat energy output from geothermal CHP</t>
  </si>
  <si>
    <t xml:space="preserve">prbvapchpgeo</t>
  </si>
  <si>
    <t xml:space="preserve">rdmvapchpgeo</t>
  </si>
  <si>
    <t xml:space="preserve">Geothermal heat cogeneration</t>
  </si>
  <si>
    <t xml:space="preserve">Heat energy output from hydrogen CHP</t>
  </si>
  <si>
    <t xml:space="preserve">prbvapchphyd</t>
  </si>
  <si>
    <t xml:space="preserve">rdmvapchphyd</t>
  </si>
  <si>
    <t xml:space="preserve">Hydrogen cogeneration</t>
  </si>
  <si>
    <t xml:space="preserve">rch</t>
  </si>
  <si>
    <t xml:space="preserve">Heat energy output from heat recovery</t>
  </si>
  <si>
    <t xml:space="preserve">prbrchfat</t>
  </si>
  <si>
    <t xml:space="preserve">Heat recovery</t>
  </si>
  <si>
    <t xml:space="preserve">Heat energy output from household waste incineration</t>
  </si>
  <si>
    <t xml:space="preserve">prbrchinc</t>
  </si>
  <si>
    <t xml:space="preserve">rdmrchinc</t>
  </si>
  <si>
    <t xml:space="preserve">Waste</t>
  </si>
  <si>
    <t xml:space="preserve">prc</t>
  </si>
  <si>
    <t xml:space="preserve">prcc</t>
  </si>
  <si>
    <t xml:space="preserve">Heat energy output from geothermal energy</t>
  </si>
  <si>
    <t xml:space="preserve">prbrchgeo</t>
  </si>
  <si>
    <t xml:space="preserve">Geothermal heat</t>
  </si>
  <si>
    <t xml:space="preserve">Heat energy output from solid biomass boilers</t>
  </si>
  <si>
    <t xml:space="preserve">prbrchboi</t>
  </si>
  <si>
    <t xml:space="preserve">rdmrchboi</t>
  </si>
  <si>
    <t xml:space="preserve">Heat energy output from gas-fired boilers</t>
  </si>
  <si>
    <t xml:space="preserve">prbrchgaz</t>
  </si>
  <si>
    <t xml:space="preserve">rdmrchgaz</t>
  </si>
  <si>
    <t xml:space="preserve">Gas network</t>
  </si>
  <si>
    <t xml:space="preserve"> Gas-fired boilers losses</t>
  </si>
  <si>
    <t xml:space="preserve">prbrchgazzloss</t>
  </si>
  <si>
    <t xml:space="preserve">Heat energy output from oil-fired boilers</t>
  </si>
  <si>
    <t xml:space="preserve">prbrchpet</t>
  </si>
  <si>
    <t xml:space="preserve">rdmrchpet</t>
  </si>
  <si>
    <t xml:space="preserve">Oil</t>
  </si>
  <si>
    <t xml:space="preserve">Heat energy output from centralised electric boilers</t>
  </si>
  <si>
    <t xml:space="preserve">prbchresh</t>
  </si>
  <si>
    <t xml:space="preserve">prbchreshh</t>
  </si>
  <si>
    <t xml:space="preserve">Losses from centralised electric boilers</t>
  </si>
  <si>
    <t xml:space="preserve">losselchh</t>
  </si>
  <si>
    <t xml:space="preserve">Heat energy output from coal-fired boilers</t>
  </si>
  <si>
    <t xml:space="preserve">prbrchcms</t>
  </si>
  <si>
    <t xml:space="preserve">rdmrchcms</t>
  </si>
  <si>
    <t xml:space="preserve">Heat energy output from centralised solar thermal</t>
  </si>
  <si>
    <t xml:space="preserve">prbrchsth</t>
  </si>
  <si>
    <t xml:space="preserve">Centralised solar thermal</t>
  </si>
  <si>
    <t xml:space="preserve">Heat energy output from centralised heat pumps</t>
  </si>
  <si>
    <t xml:space="preserve">prbrchpac</t>
  </si>
  <si>
    <t xml:space="preserve">rdmrchpac</t>
  </si>
  <si>
    <t xml:space="preserve">Centralised heat pumps</t>
  </si>
  <si>
    <t xml:space="preserve">prbrchpacc</t>
  </si>
  <si>
    <t xml:space="preserve">Heat energy output from centralised electric heat pumps</t>
  </si>
  <si>
    <t xml:space="preserve">prbrchpee</t>
  </si>
  <si>
    <t xml:space="preserve">prbrchpeee</t>
  </si>
  <si>
    <t xml:space="preserve">prbrchpeeee</t>
  </si>
  <si>
    <t xml:space="preserve">Heat energy output from hydrogen boilers</t>
  </si>
  <si>
    <t xml:space="preserve">prbrchhyd</t>
  </si>
  <si>
    <t xml:space="preserve">rdmrchhyd</t>
  </si>
  <si>
    <t xml:space="preserve">Transformation losses (nuclear powerplants)</t>
  </si>
  <si>
    <t xml:space="preserve">lossnuc</t>
  </si>
  <si>
    <t xml:space="preserve">Transformation losses (coal-fired powerplants)</t>
  </si>
  <si>
    <t xml:space="preserve">losscoal</t>
  </si>
  <si>
    <t xml:space="preserve">Transformation losses (coal-fired powerplants) lignite</t>
  </si>
  <si>
    <t xml:space="preserve">losslig</t>
  </si>
  <si>
    <t xml:space="preserve">Transformation losses (oil-fired powerplants)</t>
  </si>
  <si>
    <t xml:space="preserve">pof</t>
  </si>
  <si>
    <t xml:space="preserve">Transformation losses (gas-fired powerplants)</t>
  </si>
  <si>
    <t xml:space="preserve">lossgas</t>
  </si>
  <si>
    <t xml:space="preserve">Transformation losses (solid biomass powerplants)</t>
  </si>
  <si>
    <t xml:space="preserve">lll</t>
  </si>
  <si>
    <t xml:space="preserve">Transformation losses (waste-fired powerplants)</t>
  </si>
  <si>
    <t xml:space="preserve">llll</t>
  </si>
  <si>
    <t xml:space="preserve">iuygg</t>
  </si>
  <si>
    <t xml:space="preserve">Transformation losses (hydrogen powerplants)</t>
  </si>
  <si>
    <t xml:space="preserve">fftfy</t>
  </si>
  <si>
    <t xml:space="preserve">Transformation losses (coal-fired CHP plants)</t>
  </si>
  <si>
    <t xml:space="preserve">scvqs</t>
  </si>
  <si>
    <t xml:space="preserve">Transformation losses (oil-fired CHP plants)</t>
  </si>
  <si>
    <t xml:space="preserve">csqz</t>
  </si>
  <si>
    <t xml:space="preserve">Transformation losses (methane-fired CHP plants)</t>
  </si>
  <si>
    <t xml:space="preserve">dqzf</t>
  </si>
  <si>
    <t xml:space="preserve">Transformation losses (methane-fired CHP CC plants)</t>
  </si>
  <si>
    <t xml:space="preserve">lossgazchpcc</t>
  </si>
  <si>
    <t xml:space="preserve">Transformation losses (biogas-fired CHP plants)</t>
  </si>
  <si>
    <t xml:space="preserve">sfqf</t>
  </si>
  <si>
    <t xml:space="preserve">Transformation losses (solid biomass CHP plants)</t>
  </si>
  <si>
    <t xml:space="preserve">lossbchp</t>
  </si>
  <si>
    <t xml:space="preserve">losses solid biomass chp CC</t>
  </si>
  <si>
    <t xml:space="preserve">prbelccbmccl</t>
  </si>
  <si>
    <t xml:space="preserve">Transformation losses (waste-to-energy CHP plants)</t>
  </si>
  <si>
    <t xml:space="preserve">dz</t>
  </si>
  <si>
    <t xml:space="preserve">zfazfa</t>
  </si>
  <si>
    <t xml:space="preserve">fzza</t>
  </si>
  <si>
    <t xml:space="preserve">Transformation losses (geothermal CHP plants)</t>
  </si>
  <si>
    <t xml:space="preserve">fzeg</t>
  </si>
  <si>
    <t xml:space="preserve">Transformation losses methanolisation</t>
  </si>
  <si>
    <t xml:space="preserve">lossmet</t>
  </si>
  <si>
    <t xml:space="preserve">Transformation losses (hydrogen CHP plants)</t>
  </si>
  <si>
    <t xml:space="preserve">afzf</t>
  </si>
  <si>
    <t xml:space="preserve">Transformation losses (electrolysis)</t>
  </si>
  <si>
    <t xml:space="preserve">losshely</t>
  </si>
  <si>
    <t xml:space="preserve">Transformation losses (steam methane reforming)</t>
  </si>
  <si>
    <t xml:space="preserve">lossmr</t>
  </si>
  <si>
    <t xml:space="preserve">lossmrr</t>
  </si>
  <si>
    <t xml:space="preserve">Transformation losses (heat recovery)</t>
  </si>
  <si>
    <t xml:space="preserve">efzz</t>
  </si>
  <si>
    <t xml:space="preserve">Transformation losses (household waste incineration)</t>
  </si>
  <si>
    <t xml:space="preserve">eff</t>
  </si>
  <si>
    <t xml:space="preserve">fzfaz</t>
  </si>
  <si>
    <t xml:space="preserve">zr</t>
  </si>
  <si>
    <t xml:space="preserve">Transformation losses (geothermal energy)</t>
  </si>
  <si>
    <t xml:space="preserve">fqzfzef</t>
  </si>
  <si>
    <t xml:space="preserve">Transformation losses (solid biomass residential rural boilers)</t>
  </si>
  <si>
    <t xml:space="preserve">lossbb</t>
  </si>
  <si>
    <t xml:space="preserve">Transformation losses (solid biomass tertiary rural boilers)</t>
  </si>
  <si>
    <t xml:space="preserve">lossbbb</t>
  </si>
  <si>
    <t xml:space="preserve">Transformation losses (solid biomass residential urban boilers)</t>
  </si>
  <si>
    <t xml:space="preserve">losssb</t>
  </si>
  <si>
    <t xml:space="preserve">Transformation losses (solid biomass tertiary urban boilers)</t>
  </si>
  <si>
    <t xml:space="preserve">losssbbb</t>
  </si>
  <si>
    <t xml:space="preserve">Transformation losses (gas-fired residential rural boilers)</t>
  </si>
  <si>
    <t xml:space="preserve">lossgb</t>
  </si>
  <si>
    <t xml:space="preserve">Transformation losses (gas-fired tertiary rural boilers)</t>
  </si>
  <si>
    <t xml:space="preserve">lossgbb</t>
  </si>
  <si>
    <t xml:space="preserve">Transformation losses (gas-fired residential urban boilers)</t>
  </si>
  <si>
    <t xml:space="preserve">lossgbs</t>
  </si>
  <si>
    <t xml:space="preserve">Transformation losses (gas-fired tertiary urban boilers)</t>
  </si>
  <si>
    <t xml:space="preserve">lossgbss</t>
  </si>
  <si>
    <t xml:space="preserve">Transformation losses (oil-fired residential rural boilers)</t>
  </si>
  <si>
    <t xml:space="preserve">lossob</t>
  </si>
  <si>
    <t xml:space="preserve">Transformation losses (oil-fired tertiary rural boilers)</t>
  </si>
  <si>
    <t xml:space="preserve">lossobb</t>
  </si>
  <si>
    <t xml:space="preserve">Transformation losses (oil-fired residential urban boilers)</t>
  </si>
  <si>
    <t xml:space="preserve">lossobs</t>
  </si>
  <si>
    <t xml:space="preserve">Transformation losses (oil-fired tertiary urban boilers)</t>
  </si>
  <si>
    <t xml:space="preserve">lossobss</t>
  </si>
  <si>
    <t xml:space="preserve">Transformation losses (coal-fired boilers)</t>
  </si>
  <si>
    <t xml:space="preserve">efzef</t>
  </si>
  <si>
    <t xml:space="preserve">Transformation losses (centralised solar thermal)</t>
  </si>
  <si>
    <t xml:space="preserve">fz</t>
  </si>
  <si>
    <t xml:space="preserve">Transformation losses (centralised heat pumps)</t>
  </si>
  <si>
    <t xml:space="preserve">losshp</t>
  </si>
  <si>
    <t xml:space="preserve">Transformation losses (hydrogen boilers)</t>
  </si>
  <si>
    <t xml:space="preserve">zfzf</t>
  </si>
  <si>
    <t xml:space="preserve">Transformation losses (resistive heaters residential rural)</t>
  </si>
  <si>
    <t xml:space="preserve">lossrh</t>
  </si>
  <si>
    <t xml:space="preserve">Transformation losses (resistive heaters tertiary rural)</t>
  </si>
  <si>
    <t xml:space="preserve">lossrhh</t>
  </si>
  <si>
    <t xml:space="preserve">Transformation losses (resistive heaters residential urban)</t>
  </si>
  <si>
    <t xml:space="preserve">lossrhs</t>
  </si>
  <si>
    <t xml:space="preserve">Transformation losses (resistive heaters tertiary urban)</t>
  </si>
  <si>
    <t xml:space="preserve">lossrhss</t>
  </si>
  <si>
    <t xml:space="preserve">Transformation losses (resistive heaters)</t>
  </si>
  <si>
    <t xml:space="preserve">lossrhsh</t>
  </si>
  <si>
    <t xml:space="preserve">lossrhshs</t>
  </si>
  <si>
    <t xml:space="preserve">lossrhshsh</t>
  </si>
  <si>
    <t xml:space="preserve">lossrhshss</t>
  </si>
  <si>
    <t xml:space="preserve">lossrhx</t>
  </si>
  <si>
    <t xml:space="preserve">lossrhxx</t>
  </si>
  <si>
    <t xml:space="preserve">lossrhy</t>
  </si>
  <si>
    <t xml:space="preserve">lossrhyy</t>
  </si>
  <si>
    <t xml:space="preserve">Gas grid distribution &amp; storage losses</t>
  </si>
  <si>
    <t xml:space="preserve">fzzaf</t>
  </si>
  <si>
    <t xml:space="preserve">Heat network distribution losses</t>
  </si>
  <si>
    <t xml:space="preserve">fza</t>
  </si>
  <si>
    <t xml:space="preserve">Hydrogen distribution &amp; storage losses</t>
  </si>
  <si>
    <t xml:space="preserve">fazfa</t>
  </si>
  <si>
    <t xml:space="preserve">Transformation losses (methanation)</t>
  </si>
  <si>
    <t xml:space="preserve">presabaloss</t>
  </si>
  <si>
    <t xml:space="preserve">Transformation losses (biomass liquefaction)</t>
  </si>
  <si>
    <t xml:space="preserve">fzafz</t>
  </si>
  <si>
    <t xml:space="preserve">Transformation losses biomass for industry CC</t>
  </si>
  <si>
    <t xml:space="preserve">lossbmind</t>
  </si>
  <si>
    <t xml:space="preserve">Transformation losses gas for industry CC</t>
  </si>
  <si>
    <t xml:space="preserve">lossgasind</t>
  </si>
  <si>
    <t xml:space="preserve">prescmscfres</t>
  </si>
  <si>
    <t xml:space="preserve">Residential and tertiary biomass for heating</t>
  </si>
  <si>
    <t xml:space="preserve">presenccfres</t>
  </si>
  <si>
    <t xml:space="preserve">presenccfb</t>
  </si>
  <si>
    <t xml:space="preserve">presenccfbb</t>
  </si>
  <si>
    <t xml:space="preserve">presenccfbbb</t>
  </si>
  <si>
    <t xml:space="preserve">Residential and tertiary oil for heating</t>
  </si>
  <si>
    <t xml:space="preserve">prespetcfres</t>
  </si>
  <si>
    <t xml:space="preserve">prespetcfo</t>
  </si>
  <si>
    <t xml:space="preserve">prespetcfoo</t>
  </si>
  <si>
    <t xml:space="preserve">prespetcfooo</t>
  </si>
  <si>
    <t xml:space="preserve">Residential and tertiary gas for heating</t>
  </si>
  <si>
    <t xml:space="preserve">presgazcfres</t>
  </si>
  <si>
    <t xml:space="preserve">presgazcfg</t>
  </si>
  <si>
    <t xml:space="preserve">presgazcfgg</t>
  </si>
  <si>
    <t xml:space="preserve">presgazcfggg</t>
  </si>
  <si>
    <t xml:space="preserve">electricity demand of residential and tertairy</t>
  </si>
  <si>
    <t xml:space="preserve">preselccfres</t>
  </si>
  <si>
    <t xml:space="preserve">Residential rural heat pumps</t>
  </si>
  <si>
    <t xml:space="preserve">preehhp</t>
  </si>
  <si>
    <t xml:space="preserve">preehhpp</t>
  </si>
  <si>
    <t xml:space="preserve">Residential urban heat pumps</t>
  </si>
  <si>
    <t xml:space="preserve">preehhh</t>
  </si>
  <si>
    <t xml:space="preserve">preehhhh</t>
  </si>
  <si>
    <t xml:space="preserve">Tertairy rural heat pumps</t>
  </si>
  <si>
    <t xml:space="preserve">preehpp</t>
  </si>
  <si>
    <t xml:space="preserve">preehppp</t>
  </si>
  <si>
    <t xml:space="preserve">Tertairy urban heat pumps</t>
  </si>
  <si>
    <t xml:space="preserve">preehplm</t>
  </si>
  <si>
    <t xml:space="preserve">Tertairy urban heatpumps</t>
  </si>
  <si>
    <t xml:space="preserve">preehplmm</t>
  </si>
  <si>
    <t xml:space="preserve">Residential rural electric heaters</t>
  </si>
  <si>
    <t xml:space="preserve">preehpln</t>
  </si>
  <si>
    <t xml:space="preserve">preehplnn</t>
  </si>
  <si>
    <t xml:space="preserve">Residential urban electric heaters</t>
  </si>
  <si>
    <t xml:space="preserve">preehplx</t>
  </si>
  <si>
    <t xml:space="preserve">preehplxx</t>
  </si>
  <si>
    <t xml:space="preserve">Tertairy rural electric heaters</t>
  </si>
  <si>
    <t xml:space="preserve">preehply</t>
  </si>
  <si>
    <t xml:space="preserve">preehplyy</t>
  </si>
  <si>
    <t xml:space="preserve">Tertairy urban electric heaters</t>
  </si>
  <si>
    <t xml:space="preserve">preehplyyy</t>
  </si>
  <si>
    <t xml:space="preserve">preehplz</t>
  </si>
  <si>
    <t xml:space="preserve">Residential and tertairy heat from electric heaters and pumps</t>
  </si>
  <si>
    <t xml:space="preserve">preehpx</t>
  </si>
  <si>
    <t xml:space="preserve">preehpxx</t>
  </si>
  <si>
    <t xml:space="preserve">preehpy</t>
  </si>
  <si>
    <t xml:space="preserve">preehpyy</t>
  </si>
  <si>
    <t xml:space="preserve">electricity demand for rail network</t>
  </si>
  <si>
    <t xml:space="preserve">preserail</t>
  </si>
  <si>
    <t xml:space="preserve">Residential and tertiary DH demand</t>
  </si>
  <si>
    <t xml:space="preserve">presvapcfdhs</t>
  </si>
  <si>
    <t xml:space="preserve">Residential  ambient rural  heat pumps</t>
  </si>
  <si>
    <t xml:space="preserve">prespaccfres</t>
  </si>
  <si>
    <t xml:space="preserve">prespaccfra</t>
  </si>
  <si>
    <t xml:space="preserve">Residential  ambient urban heat pumps</t>
  </si>
  <si>
    <t xml:space="preserve">prespaccfraa</t>
  </si>
  <si>
    <t xml:space="preserve">prespaccfaaa</t>
  </si>
  <si>
    <t xml:space="preserve">Tertiary rural ambient heat pumps</t>
  </si>
  <si>
    <t xml:space="preserve">prespaccfta</t>
  </si>
  <si>
    <t xml:space="preserve">Tertiary rural heat pumps</t>
  </si>
  <si>
    <t xml:space="preserve">prespaccftaa</t>
  </si>
  <si>
    <t xml:space="preserve">Tertiary urban ambient heat pumps</t>
  </si>
  <si>
    <t xml:space="preserve">prespaccfftt</t>
  </si>
  <si>
    <t xml:space="preserve">Tertiary urban heat pumps</t>
  </si>
  <si>
    <t xml:space="preserve">prespaccffff</t>
  </si>
  <si>
    <t xml:space="preserve">pressthcfres</t>
  </si>
  <si>
    <t xml:space="preserve">prescmscfter</t>
  </si>
  <si>
    <t xml:space="preserve">presenccfter</t>
  </si>
  <si>
    <t xml:space="preserve">prespetcfter</t>
  </si>
  <si>
    <t xml:space="preserve">presgazcfter</t>
  </si>
  <si>
    <t xml:space="preserve">preselccfter</t>
  </si>
  <si>
    <t xml:space="preserve">presvapcfter</t>
  </si>
  <si>
    <t xml:space="preserve">prespaccfter</t>
  </si>
  <si>
    <t xml:space="preserve">pressthcfter</t>
  </si>
  <si>
    <t xml:space="preserve">oil to transport demand</t>
  </si>
  <si>
    <t xml:space="preserve">preslqfcftra</t>
  </si>
  <si>
    <t xml:space="preserve">presgazcftra</t>
  </si>
  <si>
    <t xml:space="preserve">land transport hydrogen demand</t>
  </si>
  <si>
    <t xml:space="preserve">preshydcftra</t>
  </si>
  <si>
    <t xml:space="preserve">land transport EV</t>
  </si>
  <si>
    <t xml:space="preserve">preselccftra</t>
  </si>
  <si>
    <t xml:space="preserve">aviation oil demand</t>
  </si>
  <si>
    <t xml:space="preserve">preslqfcfavi</t>
  </si>
  <si>
    <t xml:space="preserve">shipping oil</t>
  </si>
  <si>
    <t xml:space="preserve">preslqfcffrewati</t>
  </si>
  <si>
    <t xml:space="preserve">shipping methanol</t>
  </si>
  <si>
    <t xml:space="preserve">presngvcffrewati</t>
  </si>
  <si>
    <t xml:space="preserve">shipping hydrogen</t>
  </si>
  <si>
    <t xml:space="preserve">preshydwati</t>
  </si>
  <si>
    <t xml:space="preserve">prescmscfind</t>
  </si>
  <si>
    <t xml:space="preserve">solid biomass for Industry</t>
  </si>
  <si>
    <t xml:space="preserve">presenccfind</t>
  </si>
  <si>
    <t xml:space="preserve">solid biomass for Industry CC</t>
  </si>
  <si>
    <t xml:space="preserve">presenccfindd</t>
  </si>
  <si>
    <t xml:space="preserve">prespetcfind</t>
  </si>
  <si>
    <t xml:space="preserve">gas for industry</t>
  </si>
  <si>
    <t xml:space="preserve">presgazcfind</t>
  </si>
  <si>
    <t xml:space="preserve">gas for industry CC</t>
  </si>
  <si>
    <t xml:space="preserve">presgazcfindd</t>
  </si>
  <si>
    <t xml:space="preserve">electricity for industry</t>
  </si>
  <si>
    <t xml:space="preserve">preselccfind</t>
  </si>
  <si>
    <t xml:space="preserve">pressthcfind</t>
  </si>
  <si>
    <t xml:space="preserve">low-temperature heat for industry</t>
  </si>
  <si>
    <t xml:space="preserve">presvapcfind</t>
  </si>
  <si>
    <t xml:space="preserve">prespaccfind</t>
  </si>
  <si>
    <t xml:space="preserve">hydrogen for industry</t>
  </si>
  <si>
    <t xml:space="preserve">preshydcfind</t>
  </si>
  <si>
    <t xml:space="preserve">ammonia for industry</t>
  </si>
  <si>
    <t xml:space="preserve">preammind</t>
  </si>
  <si>
    <t xml:space="preserve">prescmscfneind</t>
  </si>
  <si>
    <t xml:space="preserve">presgazcfneind</t>
  </si>
  <si>
    <t xml:space="preserve">naphtha for non-energy</t>
  </si>
  <si>
    <t xml:space="preserve">prespetcfneind</t>
  </si>
  <si>
    <t xml:space="preserve">H2 for non-energy</t>
  </si>
  <si>
    <t xml:space="preserve">preshydcfneind</t>
  </si>
  <si>
    <t xml:space="preserve">presenccfneind</t>
  </si>
  <si>
    <t xml:space="preserve">coal for industry</t>
  </si>
  <si>
    <t xml:space="preserve">cmscfind</t>
  </si>
  <si>
    <t xml:space="preserve">enccfens</t>
  </si>
  <si>
    <t xml:space="preserve">petcfens</t>
  </si>
  <si>
    <t xml:space="preserve">gazcfens</t>
  </si>
  <si>
    <t xml:space="preserve">elccfens</t>
  </si>
  <si>
    <t xml:space="preserve">vapcfens</t>
  </si>
  <si>
    <t xml:space="preserve">prescmscfagr</t>
  </si>
  <si>
    <t xml:space="preserve">presenccfagr</t>
  </si>
  <si>
    <t xml:space="preserve">agriculture oil</t>
  </si>
  <si>
    <t xml:space="preserve">prespetcfagr</t>
  </si>
  <si>
    <t xml:space="preserve">agriculture electricity</t>
  </si>
  <si>
    <t xml:space="preserve">preselccfagr</t>
  </si>
  <si>
    <t xml:space="preserve">agriculture heat</t>
  </si>
  <si>
    <t xml:space="preserve">presvapcfagr</t>
  </si>
  <si>
    <t xml:space="preserve">pregazcfagr</t>
  </si>
  <si>
    <t xml:space="preserve">pressthcfagr</t>
  </si>
  <si>
    <t xml:space="preserve">prespaccfagr</t>
  </si>
  <si>
    <t xml:space="preserve">BEV charging</t>
  </si>
  <si>
    <t xml:space="preserve">prebev</t>
  </si>
  <si>
    <t xml:space="preserve">vehicle to grid</t>
  </si>
  <si>
    <t xml:space="preserve">prevtg</t>
  </si>
  <si>
    <t xml:space="preserve">BEV charging losses</t>
  </si>
  <si>
    <t xml:space="preserve">prebevloss</t>
  </si>
  <si>
    <t xml:space="preserve">vehicle to grid losses</t>
  </si>
  <si>
    <t xml:space="preserve">prevtgloss</t>
  </si>
  <si>
    <t xml:space="preserve">TES charging</t>
  </si>
  <si>
    <t xml:space="preserve">pretesdhs</t>
  </si>
  <si>
    <t xml:space="preserve">TES discharging</t>
  </si>
  <si>
    <t xml:space="preserve">pretesdhd</t>
  </si>
  <si>
    <t xml:space="preserve">TES charging losses</t>
  </si>
  <si>
    <t xml:space="preserve">predhsclos</t>
  </si>
  <si>
    <t xml:space="preserve">TES discharging losses</t>
  </si>
  <si>
    <t xml:space="preserve">predhsdlos</t>
  </si>
  <si>
    <t xml:space="preserve">Fossil gas to gas network</t>
  </si>
  <si>
    <t xml:space="preserve">prefossilgas</t>
  </si>
  <si>
    <t xml:space="preserve">Fossil oil to oil</t>
  </si>
  <si>
    <t xml:space="preserve">prefossiloil</t>
  </si>
  <si>
    <t xml:space="preserve">electricity demand to</t>
  </si>
  <si>
    <t xml:space="preserve">preresindra</t>
  </si>
  <si>
    <t xml:space="preserve">prebevse</t>
  </si>
  <si>
    <t xml:space="preserve">prehydse</t>
  </si>
  <si>
    <t xml:space="preserve">solid biomass demand</t>
  </si>
  <si>
    <t xml:space="preserve">pbiomassd</t>
  </si>
  <si>
    <t xml:space="preserve">gas demand</t>
  </si>
  <si>
    <t xml:space="preserve">pgasmassd</t>
  </si>
  <si>
    <t xml:space="preserve">heatpump demand</t>
  </si>
  <si>
    <t xml:space="preserve">phpmassd</t>
  </si>
  <si>
    <t xml:space="preserve">dh demand</t>
  </si>
  <si>
    <t xml:space="preserve">pshdemand</t>
  </si>
  <si>
    <t xml:space="preserve">prohydro</t>
  </si>
  <si>
    <t xml:space="preserve">proonshore</t>
  </si>
  <si>
    <t xml:space="preserve">proofshore</t>
  </si>
  <si>
    <t xml:space="preserve">prosolar</t>
  </si>
  <si>
    <t xml:space="preserve">proambient</t>
  </si>
  <si>
    <t xml:space="preserve">procimpgas</t>
  </si>
  <si>
    <t xml:space="preserve">procimpoil</t>
  </si>
  <si>
    <t xml:space="preserve">procimpelc</t>
  </si>
  <si>
    <t xml:space="preserve">procimphyd</t>
  </si>
  <si>
    <t xml:space="preserve">procimpbio</t>
  </si>
  <si>
    <t xml:space="preserve">procimpdh</t>
  </si>
  <si>
    <t xml:space="preserve">procimpam</t>
  </si>
  <si>
    <t xml:space="preserve">procimpmet</t>
  </si>
  <si>
    <t xml:space="preserve">procimpcoal</t>
  </si>
  <si>
    <t xml:space="preserve">electricity exports</t>
  </si>
  <si>
    <t xml:space="preserve">procexpelec</t>
  </si>
  <si>
    <t xml:space="preserve">hydrogen exports</t>
  </si>
  <si>
    <t xml:space="preserve">procexphyd</t>
  </si>
  <si>
    <t xml:space="preserve">heat exports</t>
  </si>
  <si>
    <t xml:space="preserve">procexphe</t>
  </si>
  <si>
    <t xml:space="preserve">proexpamm</t>
  </si>
  <si>
    <t xml:space="preserve">biomass exports</t>
  </si>
  <si>
    <t xml:space="preserve">expbm</t>
  </si>
  <si>
    <t xml:space="preserve">proexpmet</t>
  </si>
  <si>
    <t xml:space="preserve">BioSNG</t>
  </si>
  <si>
    <t xml:space="preserve">probiosng</t>
  </si>
  <si>
    <t xml:space="preserve">BioSNG losses</t>
  </si>
  <si>
    <t xml:space="preserve">probiosngloss</t>
  </si>
  <si>
    <t xml:space="preserve">oil exports</t>
  </si>
  <si>
    <t xml:space="preserve">proexpoil</t>
  </si>
  <si>
    <t xml:space="preserve">Gas exports</t>
  </si>
  <si>
    <t xml:space="preserve">proexpgas</t>
  </si>
  <si>
    <t xml:space="preserve">Power requirement DAC</t>
  </si>
  <si>
    <t xml:space="preserve">predacelc</t>
  </si>
  <si>
    <t xml:space="preserve">Heat requirement DAC</t>
  </si>
  <si>
    <t xml:space="preserve">predachee</t>
  </si>
  <si>
    <t xml:space="preserve">precoalpf</t>
  </si>
  <si>
    <t xml:space="preserve">home battery charging</t>
  </si>
  <si>
    <t xml:space="preserve">prehbatelc</t>
  </si>
  <si>
    <t xml:space="preserve">home battery discharger</t>
  </si>
  <si>
    <t xml:space="preserve">prebatelcd</t>
  </si>
  <si>
    <t xml:space="preserve">home battery charging losses</t>
  </si>
  <si>
    <t xml:space="preserve">prebatloss</t>
  </si>
  <si>
    <t xml:space="preserve">home battery losses</t>
  </si>
  <si>
    <t xml:space="preserve">prebatelcdloss</t>
  </si>
  <si>
    <t xml:space="preserve">Electricity grid losses</t>
  </si>
  <si>
    <t xml:space="preserve">pregridloss</t>
  </si>
  <si>
    <t xml:space="preserve">Methanol losses</t>
  </si>
  <si>
    <t xml:space="preserve">premetlosses</t>
  </si>
  <si>
    <t xml:space="preserve">Process emissions from industry</t>
  </si>
  <si>
    <t xml:space="preserve">emmprocess</t>
  </si>
  <si>
    <t xml:space="preserve">Process emissions from industry CC</t>
  </si>
  <si>
    <t xml:space="preserve">emmprocesscc</t>
  </si>
  <si>
    <t xml:space="preserve">emmprocessccst</t>
  </si>
  <si>
    <t xml:space="preserve">CCGT emissions</t>
  </si>
  <si>
    <t xml:space="preserve">emmccgt</t>
  </si>
  <si>
    <t xml:space="preserve">OCGT emmissions</t>
  </si>
  <si>
    <t xml:space="preserve">emmocgt</t>
  </si>
  <si>
    <t xml:space="preserve">lignite emissions</t>
  </si>
  <si>
    <t xml:space="preserve">emmlig</t>
  </si>
  <si>
    <t xml:space="preserve">SMR CC Emissions</t>
  </si>
  <si>
    <t xml:space="preserve">emmsmr</t>
  </si>
  <si>
    <t xml:space="preserve">SMR Emissions</t>
  </si>
  <si>
    <t xml:space="preserve">emmsmrsm</t>
  </si>
  <si>
    <t xml:space="preserve">SMR Emissions captured</t>
  </si>
  <si>
    <t xml:space="preserve">emmsmrcc</t>
  </si>
  <si>
    <t xml:space="preserve">Residential rural boiler</t>
  </si>
  <si>
    <t xml:space="preserve">emmresbo</t>
  </si>
  <si>
    <t xml:space="preserve">Residential decentral rural boiler</t>
  </si>
  <si>
    <t xml:space="preserve">emmresubbo</t>
  </si>
  <si>
    <t xml:space="preserve">services decentral rural boiler</t>
  </si>
  <si>
    <t xml:space="preserve">emmsesubbo</t>
  </si>
  <si>
    <t xml:space="preserve">services  rural boiler</t>
  </si>
  <si>
    <t xml:space="preserve">emmserbo</t>
  </si>
  <si>
    <t xml:space="preserve">urban boiler</t>
  </si>
  <si>
    <t xml:space="preserve">emmurbbbo</t>
  </si>
  <si>
    <t xml:space="preserve">Residential oil boiler</t>
  </si>
  <si>
    <t xml:space="preserve">emmresoil</t>
  </si>
  <si>
    <t xml:space="preserve">Residential decentral oil boiler</t>
  </si>
  <si>
    <t xml:space="preserve">emmresuoil</t>
  </si>
  <si>
    <t xml:space="preserve">services decentral oil boiler</t>
  </si>
  <si>
    <t xml:space="preserve">emmsesuboil</t>
  </si>
  <si>
    <t xml:space="preserve">services oil boiler</t>
  </si>
  <si>
    <t xml:space="preserve">emmserroil</t>
  </si>
  <si>
    <t xml:space="preserve">solid biomass for industry</t>
  </si>
  <si>
    <t xml:space="preserve">emmindbm</t>
  </si>
  <si>
    <t xml:space="preserve">emmindbmatm</t>
  </si>
  <si>
    <t xml:space="preserve">methanolisation</t>
  </si>
  <si>
    <t xml:space="preserve">emmmet</t>
  </si>
  <si>
    <t xml:space="preserve">emmgas</t>
  </si>
  <si>
    <t xml:space="preserve">Residential decentral biomass boiler</t>
  </si>
  <si>
    <t xml:space="preserve">emmresbm</t>
  </si>
  <si>
    <t xml:space="preserve">emmresbmatm</t>
  </si>
  <si>
    <t xml:space="preserve">services decentral biomass boiler</t>
  </si>
  <si>
    <t xml:space="preserve">emmserbm</t>
  </si>
  <si>
    <t xml:space="preserve">emmserbmatm</t>
  </si>
  <si>
    <t xml:space="preserve">Residential rural biomass boiler</t>
  </si>
  <si>
    <t xml:space="preserve">emmresbmm</t>
  </si>
  <si>
    <t xml:space="preserve">emmresbmmatm</t>
  </si>
  <si>
    <t xml:space="preserve">services rural biomass boiler</t>
  </si>
  <si>
    <t xml:space="preserve">emmserbmm</t>
  </si>
  <si>
    <t xml:space="preserve">emmserbmmatm</t>
  </si>
  <si>
    <t xml:space="preserve">oil</t>
  </si>
  <si>
    <t xml:space="preserve">oil emissions</t>
  </si>
  <si>
    <t xml:space="preserve">emmoil</t>
  </si>
  <si>
    <t xml:space="preserve">aviation emmissions</t>
  </si>
  <si>
    <t xml:space="preserve">emmavi</t>
  </si>
  <si>
    <t xml:space="preserve">Agriculture oil emissions</t>
  </si>
  <si>
    <t xml:space="preserve">emmoilagr</t>
  </si>
  <si>
    <t xml:space="preserve">land transport oil emisions</t>
  </si>
  <si>
    <t xml:space="preserve">emmoiltra</t>
  </si>
  <si>
    <t xml:space="preserve">so</t>
  </si>
  <si>
    <t xml:space="preserve">shipping oil emisions</t>
  </si>
  <si>
    <t xml:space="preserve">emmoilwati</t>
  </si>
  <si>
    <t xml:space="preserve">shipping methanol emisions</t>
  </si>
  <si>
    <t xml:space="preserve">emmmetwati</t>
  </si>
  <si>
    <t xml:space="preserve">emmluf</t>
  </si>
  <si>
    <t xml:space="preserve">Fossil gas to gas</t>
  </si>
  <si>
    <t xml:space="preserve">emmfossgas</t>
  </si>
  <si>
    <t xml:space="preserve">emmfossoil</t>
  </si>
  <si>
    <t xml:space="preserve">net</t>
  </si>
  <si>
    <t xml:space="preserve">Net Emissions</t>
  </si>
  <si>
    <t xml:space="preserve">emmnet</t>
  </si>
  <si>
    <t xml:space="preserve">gas for industry CC </t>
  </si>
  <si>
    <t xml:space="preserve">emmgascc</t>
  </si>
  <si>
    <t xml:space="preserve">emmgasccx</t>
  </si>
  <si>
    <t xml:space="preserve">solid biomass for industry CC</t>
  </si>
  <si>
    <t xml:space="preserve">emmindatmbm</t>
  </si>
  <si>
    <t xml:space="preserve">BECCUS</t>
  </si>
  <si>
    <t xml:space="preserve">emmindbeccs</t>
  </si>
  <si>
    <t xml:space="preserve">urban central solid biomass CHP</t>
  </si>
  <si>
    <t xml:space="preserve">emmbmchp</t>
  </si>
  <si>
    <t xml:space="preserve">emmbmchpatm</t>
  </si>
  <si>
    <t xml:space="preserve">Coal emissions</t>
  </si>
  <si>
    <t xml:space="preserve">emmcoal</t>
  </si>
  <si>
    <t xml:space="preserve">solid biomass to liquid</t>
  </si>
  <si>
    <t xml:space="preserve">emmbmliq</t>
  </si>
  <si>
    <t xml:space="preserve">emmbmliqat</t>
  </si>
  <si>
    <t xml:space="preserve">emmbiogas</t>
  </si>
  <si>
    <t xml:space="preserve">emmbiogasat</t>
  </si>
  <si>
    <t xml:space="preserve">biogas to gas CC</t>
  </si>
  <si>
    <t xml:space="preserve">emmbiogasccc</t>
  </si>
  <si>
    <t xml:space="preserve">emmbiogascc</t>
  </si>
  <si>
    <t xml:space="preserve">emmbiogasatcc</t>
  </si>
  <si>
    <t xml:space="preserve">urban central gas chp</t>
  </si>
  <si>
    <t xml:space="preserve">emmgaschp</t>
  </si>
  <si>
    <t xml:space="preserve">emmfischer</t>
  </si>
  <si>
    <t xml:space="preserve">urban central solid biomass CHP CC</t>
  </si>
  <si>
    <t xml:space="preserve">emmbmchpcc</t>
  </si>
  <si>
    <t xml:space="preserve">emmbmchpatmcc</t>
  </si>
  <si>
    <t xml:space="preserve">emmdac</t>
  </si>
  <si>
    <t xml:space="preserve">emmseq</t>
  </si>
  <si>
    <t xml:space="preserve">solid biomass to gas</t>
  </si>
  <si>
    <t xml:space="preserve">emmbmsng</t>
  </si>
  <si>
    <t xml:space="preserve">emmbmsngatm</t>
  </si>
  <si>
    <t xml:space="preserve">solid biomass to gas CC</t>
  </si>
  <si>
    <t xml:space="preserve">emmbmsngcc</t>
  </si>
  <si>
    <t xml:space="preserve">emmbmsngccc</t>
  </si>
  <si>
    <t xml:space="preserve">emmbmsngccca</t>
  </si>
  <si>
    <t xml:space="preserve">emmbmsngcccb</t>
  </si>
  <si>
    <t xml:space="preserve">Sabatier</t>
  </si>
  <si>
    <t xml:space="preserve">emmsaba</t>
  </si>
  <si>
    <t xml:space="preserve">exported oil</t>
  </si>
  <si>
    <t xml:space="preserve">emmexp</t>
  </si>
  <si>
    <t xml:space="preserve">exported gas</t>
  </si>
  <si>
    <t xml:space="preserve">emmexpgas</t>
  </si>
  <si>
    <t xml:space="preserve">urban central gas CHP CC</t>
  </si>
  <si>
    <t xml:space="preserve">emmgaschpcc</t>
  </si>
  <si>
    <t xml:space="preserve">emmgaschpatmcc</t>
  </si>
  <si>
    <t xml:space="preserve">emmmetexp</t>
  </si>
  <si>
    <t xml:space="preserve">Imported Methanol Emissions</t>
  </si>
  <si>
    <t xml:space="preserve">emmmetimp</t>
  </si>
  <si>
    <t xml:space="preserve">Non-energy GHG Agriculture</t>
  </si>
  <si>
    <t xml:space="preserve">emmghgagri</t>
  </si>
  <si>
    <t xml:space="preserve">OCGT emissions</t>
  </si>
  <si>
    <t xml:space="preserve">ens_ghg</t>
  </si>
  <si>
    <t xml:space="preserve">res_ghg</t>
  </si>
  <si>
    <t xml:space="preserve">ind_ghg</t>
  </si>
  <si>
    <t xml:space="preserve">avi_ghg</t>
  </si>
  <si>
    <t xml:space="preserve">agr_ghg</t>
  </si>
  <si>
    <t xml:space="preserve">tra_ghg</t>
  </si>
  <si>
    <t xml:space="preserve">wati_ghg</t>
  </si>
  <si>
    <t xml:space="preserve">biogas to gas cc</t>
  </si>
  <si>
    <t xml:space="preserve">Biomass CHP CC</t>
  </si>
  <si>
    <t xml:space="preserve">Biomass to gas CC</t>
  </si>
  <si>
    <t xml:space="preserve">caispv</t>
  </si>
  <si>
    <t xml:space="preserve">Installed capacity of solar photovoltaics</t>
  </si>
  <si>
    <t xml:space="preserve">GW</t>
  </si>
  <si>
    <t xml:space="preserve">Proxy</t>
  </si>
  <si>
    <t xml:space="preserve">fchspv</t>
  </si>
  <si>
    <t xml:space="preserve">Average load factor for solar photovoltaics</t>
  </si>
  <si>
    <t xml:space="preserve">%</t>
  </si>
  <si>
    <t xml:space="preserve">caieon</t>
  </si>
  <si>
    <t xml:space="preserve">Installed onshore wind capacity</t>
  </si>
  <si>
    <t xml:space="preserve">fcheon</t>
  </si>
  <si>
    <t xml:space="preserve">Average load factor for onshore wind</t>
  </si>
  <si>
    <t xml:space="preserve">caieof</t>
  </si>
  <si>
    <t xml:space="preserve">Installed offshore wind capacity</t>
  </si>
  <si>
    <t xml:space="preserve">fcheof</t>
  </si>
  <si>
    <t xml:space="preserve">Average load factor for offshore wind</t>
  </si>
  <si>
    <t xml:space="preserve">caienm</t>
  </si>
  <si>
    <t xml:space="preserve">Installed marine energy sources capacity</t>
  </si>
  <si>
    <t xml:space="preserve">fchenm</t>
  </si>
  <si>
    <t xml:space="preserve">Average load factor for marine energy sources</t>
  </si>
  <si>
    <t xml:space="preserve">caihdr</t>
  </si>
  <si>
    <t xml:space="preserve">Installed hydropower capacity</t>
  </si>
  <si>
    <t xml:space="preserve">caight</t>
  </si>
  <si>
    <t xml:space="preserve">Installed capacity in high-temperature geothermal energy &amp; CSP</t>
  </si>
  <si>
    <t xml:space="preserve">fchght</t>
  </si>
  <si>
    <t xml:space="preserve">Average load factor for high-temperature geothermal energy &amp; CSP</t>
  </si>
  <si>
    <t xml:space="preserve">pchydirg</t>
  </si>
  <si>
    <t xml:space="preserve">Volumetric share of H2 that can be directly injected into the gas network</t>
  </si>
  <si>
    <t xml:space="preserve">YES</t>
  </si>
  <si>
    <t xml:space="preserve">perresgaz</t>
  </si>
  <si>
    <t xml:space="preserve">Gas network losses</t>
  </si>
  <si>
    <t xml:space="preserve">perresvap</t>
  </si>
  <si>
    <t xml:space="preserve">Heating network losses</t>
  </si>
  <si>
    <t xml:space="preserve">perrescha</t>
  </si>
  <si>
    <t xml:space="preserve">perreselc</t>
  </si>
  <si>
    <t xml:space="preserve">Losses of the entire power grid</t>
  </si>
  <si>
    <t xml:space="preserve">pertraelc</t>
  </si>
  <si>
    <t xml:space="preserve">Power transmission grid losses</t>
  </si>
  <si>
    <t xml:space="preserve">perdiselc</t>
  </si>
  <si>
    <t xml:space="preserve">Power distribution grid losses</t>
  </si>
  <si>
    <t xml:space="preserve">pcenrcfcltra</t>
  </si>
  <si>
    <t xml:space="preserve">Share of renewable energy sources in liquid fuel consumption for transport</t>
  </si>
  <si>
    <t xml:space="preserve">prespcenrcfcltra</t>
  </si>
  <si>
    <t xml:space="preserve">pcenrwst</t>
  </si>
  <si>
    <t xml:space="preserve">Share of renewables in solid waste</t>
  </si>
  <si>
    <t xml:space="preserve">tghgenes</t>
  </si>
  <si>
    <r>
      <rPr>
        <b val="true"/>
        <sz val="11"/>
        <color rgb="FF000000"/>
        <rFont val="Calibri"/>
        <family val="2"/>
        <charset val="1"/>
      </rPr>
      <t xml:space="preserve">Total</t>
    </r>
    <r>
      <rPr>
        <sz val="11"/>
        <color rgb="FF000000"/>
        <rFont val="Calibri"/>
        <family val="2"/>
        <charset val="1"/>
      </rPr>
      <t xml:space="preserve"> GHG emissions from non-energy sources</t>
    </r>
  </si>
  <si>
    <t xml:space="preserve">MtCO2eq</t>
  </si>
  <si>
    <t xml:space="preserve">No</t>
  </si>
  <si>
    <t xml:space="preserve">ghgagrnes</t>
  </si>
  <si>
    <t xml:space="preserve">Total net GHG emissions from non-energy sources in agriculture</t>
  </si>
  <si>
    <t xml:space="preserve">soltneghgagrnes</t>
  </si>
  <si>
    <t xml:space="preserve">ghgindnes</t>
  </si>
  <si>
    <t xml:space="preserve">GHG emissions from non-energy sources in industry</t>
  </si>
  <si>
    <t xml:space="preserve">ghgwstnes</t>
  </si>
  <si>
    <t xml:space="preserve">GHG emissions from non-energy sources in waste management</t>
  </si>
  <si>
    <t xml:space="preserve">pop</t>
  </si>
  <si>
    <t xml:space="preserve">Total population</t>
  </si>
  <si>
    <t xml:space="preserve">k</t>
  </si>
  <si>
    <t xml:space="preserve">ghgco2luf</t>
  </si>
  <si>
    <r>
      <rPr>
        <sz val="11"/>
        <color rgb="FF000000"/>
        <rFont val="Calibri"/>
        <family val="2"/>
        <charset val="1"/>
      </rPr>
      <t xml:space="preserve">Total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</si>
  <si>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solghgco2luf</t>
  </si>
  <si>
    <t xml:space="preserve">ghgch4luf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</si>
  <si>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the LULUCF sector</t>
    </r>
  </si>
  <si>
    <t xml:space="preserve">solghgch4luf</t>
  </si>
  <si>
    <t xml:space="preserve">ghgn2oluf</t>
  </si>
  <si>
    <r>
      <rPr>
        <sz val="11"/>
        <color rgb="FF000000"/>
        <rFont val="Calibri"/>
        <family val="2"/>
        <charset val="1"/>
      </rPr>
      <t xml:space="preserve">Total N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O emissions from the LULUCF sector</t>
    </r>
  </si>
  <si>
    <t xml:space="preserve">solghgn2oluf</t>
  </si>
  <si>
    <t xml:space="preserve">ghgothluf</t>
  </si>
  <si>
    <t xml:space="preserve">Total other GHG (HFC, PFC, SF6) emissions from the LULUCF sector</t>
  </si>
  <si>
    <t xml:space="preserve">solghgothluf</t>
  </si>
  <si>
    <t xml:space="preserve">ghgco2agr</t>
  </si>
  <si>
    <t xml:space="preserve">Total CO2 emissions from agriculture</t>
  </si>
  <si>
    <t xml:space="preserve">solghgco2agr</t>
  </si>
  <si>
    <t xml:space="preserve">ghgch4agr</t>
  </si>
  <si>
    <r>
      <rPr>
        <sz val="11"/>
        <color rgb="FF000000"/>
        <rFont val="Calibri"/>
        <family val="2"/>
        <charset val="1"/>
      </rPr>
      <t xml:space="preserve">Total CH</t>
    </r>
    <r>
      <rPr>
        <vertAlign val="subscript"/>
        <sz val="11"/>
        <color rgb="FF000000"/>
        <rFont val="Calibri"/>
        <family val="2"/>
        <charset val="1"/>
      </rPr>
      <t xml:space="preserve">4</t>
    </r>
    <r>
      <rPr>
        <sz val="11"/>
        <color rgb="FF000000"/>
        <rFont val="Calibri"/>
        <family val="2"/>
        <charset val="1"/>
      </rPr>
      <t xml:space="preserve"> emissions from agriculture</t>
    </r>
  </si>
  <si>
    <t xml:space="preserve">solghgch4agr</t>
  </si>
  <si>
    <t xml:space="preserve">ghgothnes</t>
  </si>
  <si>
    <t xml:space="preserve">GHG emissions from non-energy sources in other sectors (industrial product use)</t>
  </si>
  <si>
    <t xml:space="preserve">defpetcfens</t>
  </si>
  <si>
    <t xml:space="preserve">Ratio of reffinery oil consumption vs. total primary oil consumption</t>
  </si>
  <si>
    <t xml:space="preserve">TWh / TWh</t>
  </si>
  <si>
    <t xml:space="preserve">defgazcfens</t>
  </si>
  <si>
    <t xml:space="preserve">Ratio of reffinery gas consumption vs. total primary oil consumption</t>
  </si>
  <si>
    <t xml:space="preserve">pcspci</t>
  </si>
  <si>
    <t xml:space="preserve">Energy given in LHV (low heating value) or HHV (high heating value) ?</t>
  </si>
  <si>
    <t xml:space="preserve">ges1990</t>
  </si>
  <si>
    <r>
      <rPr>
        <sz val="11"/>
        <color rgb="FF000000"/>
        <rFont val="Calibri"/>
        <family val="2"/>
        <charset val="1"/>
      </rPr>
      <t xml:space="preserve">GHG emissions (energy related CO</t>
    </r>
    <r>
      <rPr>
        <vertAlign val="subscript"/>
        <sz val="11"/>
        <color rgb="FF000000"/>
        <rFont val="Calibri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) in 1990</t>
    </r>
  </si>
  <si>
    <r>
      <rPr>
        <sz val="11"/>
        <color rgb="FF0060A8"/>
        <rFont val="Calibri"/>
        <family val="2"/>
        <charset val="1"/>
      </rPr>
      <t xml:space="preserve">Gt</t>
    </r>
    <r>
      <rPr>
        <vertAlign val="subscript"/>
        <sz val="11"/>
        <color rgb="FF0060A8"/>
        <rFont val="Calibri"/>
        <family val="2"/>
        <charset val="1"/>
      </rPr>
      <t xml:space="preserve">eq</t>
    </r>
    <r>
      <rPr>
        <sz val="11"/>
        <color rgb="FF0060A8"/>
        <rFont val="Calibri"/>
        <family val="2"/>
        <charset val="1"/>
      </rPr>
      <t xml:space="preserve">CO</t>
    </r>
    <r>
      <rPr>
        <vertAlign val="subscript"/>
        <sz val="11"/>
        <color rgb="FF0060A8"/>
        <rFont val="Calibri"/>
        <family val="2"/>
        <charset val="1"/>
      </rPr>
      <t xml:space="preserve">2</t>
    </r>
  </si>
  <si>
    <t xml:space="preserve">mrtrch1</t>
  </si>
  <si>
    <t xml:space="preserve">Merit order for heat networks - rank 1</t>
  </si>
  <si>
    <t xml:space="preserve">mrtrch2</t>
  </si>
  <si>
    <t xml:space="preserve">Merit order for heat networks - rank 2</t>
  </si>
  <si>
    <t xml:space="preserve">mrtrch3</t>
  </si>
  <si>
    <t xml:space="preserve">Merit order for heat networks - rank 3</t>
  </si>
  <si>
    <t xml:space="preserve">mrtrch4</t>
  </si>
  <si>
    <t xml:space="preserve">Merit order for heat networks - rank 4</t>
  </si>
  <si>
    <t xml:space="preserve">mrtrch5</t>
  </si>
  <si>
    <t xml:space="preserve">Merit order for heat networks - rank 5</t>
  </si>
  <si>
    <t xml:space="preserve">mrtrch6</t>
  </si>
  <si>
    <t xml:space="preserve">Merit order for heat networks - rank 6</t>
  </si>
  <si>
    <t xml:space="preserve">mrtrch7</t>
  </si>
  <si>
    <t xml:space="preserve">Merit order for heat networks - rank 7</t>
  </si>
  <si>
    <t xml:space="preserve">mrtrch8</t>
  </si>
  <si>
    <t xml:space="preserve">Merit order for heat networks - rank 8</t>
  </si>
  <si>
    <t xml:space="preserve">mrtrch9</t>
  </si>
  <si>
    <t xml:space="preserve">Merit order for heat networks - rank 9</t>
  </si>
  <si>
    <t xml:space="preserve">mrtrch10</t>
  </si>
  <si>
    <t xml:space="preserve">Merit order for heat networks - rank 10</t>
  </si>
  <si>
    <t xml:space="preserve">mrtrch11</t>
  </si>
  <si>
    <t xml:space="preserve">Merit order for heat networks - rank 11</t>
  </si>
  <si>
    <t xml:space="preserve">mrtrch12</t>
  </si>
  <si>
    <t xml:space="preserve">Merit order for heat networks - rank 12</t>
  </si>
  <si>
    <t xml:space="preserve">mrtrch13</t>
  </si>
  <si>
    <t xml:space="preserve">Merit order for heat networks - rank 13</t>
  </si>
  <si>
    <t xml:space="preserve">mrtrch14</t>
  </si>
  <si>
    <t xml:space="preserve">Merit order for heat networks - rank 14</t>
  </si>
  <si>
    <t xml:space="preserve">mrtrch15</t>
  </si>
  <si>
    <t xml:space="preserve">Merit order for heat networks - rank 15</t>
  </si>
  <si>
    <t xml:space="preserve">mrtrch16</t>
  </si>
  <si>
    <t xml:space="preserve">Merit order for heat networks - rank 16</t>
  </si>
  <si>
    <t xml:space="preserve">countries</t>
  </si>
  <si>
    <t xml:space="preserve">AT</t>
  </si>
  <si>
    <t xml:space="preserve">https://iea.blob.core.windows.net/assets/ea419c67-4847-4a22-905a-d3ef66b848ba/Austria_2020_Energy_Policy_Review.pdf</t>
  </si>
  <si>
    <t xml:space="preserve">BE</t>
  </si>
  <si>
    <t xml:space="preserve">https://www.trade.gov/country-commercial-guides/belgium-energy-natural-gas-and-lng</t>
  </si>
  <si>
    <t xml:space="preserve">BG</t>
  </si>
  <si>
    <t xml:space="preserve">https://www.gem.wiki/Bulgaria_and_fossil_gas</t>
  </si>
  <si>
    <t xml:space="preserve">CH</t>
  </si>
  <si>
    <t xml:space="preserve">https://iea.blob.core.windows.net/assets/b6451900-e6ef-45a8-922d-117520e09a82/Switzerland2023.pdf</t>
  </si>
  <si>
    <t xml:space="preserve">CZ</t>
  </si>
  <si>
    <t xml:space="preserve">https://iea.blob.core.windows.net/assets/301b7295-c0aa-4a3e-be6b-2d79aba3680e/CzechRepublic2021.pdf</t>
  </si>
  <si>
    <t xml:space="preserve">DE</t>
  </si>
  <si>
    <t xml:space="preserve">https://www.iea.org/countries/germany/natural-gas</t>
  </si>
  <si>
    <t xml:space="preserve">DK</t>
  </si>
  <si>
    <t xml:space="preserve">https://ens.dk/sites/ens.dk/files/Naturgas/groen_gasstrategi_en.pdf</t>
  </si>
  <si>
    <t xml:space="preserve">EE</t>
  </si>
  <si>
    <t xml:space="preserve">https://library.fes.de/pdf-files/bueros/budapest/20486.pdf</t>
  </si>
  <si>
    <t xml:space="preserve">GR</t>
  </si>
  <si>
    <t xml:space="preserve">https://www.gem.wiki/Greece_and_fossil_gas</t>
  </si>
  <si>
    <t xml:space="preserve">ES</t>
  </si>
  <si>
    <t xml:space="preserve">https://www.iea.org/countries/spain/natural-gas</t>
  </si>
  <si>
    <t xml:space="preserve">FI</t>
  </si>
  <si>
    <t xml:space="preserve">https://secure.ipex.eu/IPEXL-WEB/download/file/082dbcc5511d0b7301511f4c028400fc&amp;ved=2ahUKEwiBzObQx8mGAxXbU6QEHVPuC2IQFnoECEUQAQ&amp;usg=AOvVaw21ej3vLpSh1tPEU-70_mSS</t>
  </si>
  <si>
    <t xml:space="preserve">FR</t>
  </si>
  <si>
    <t xml:space="preserve">https://www.iea.org/countries/france/natural-gas</t>
  </si>
  <si>
    <t xml:space="preserve">HR</t>
  </si>
  <si>
    <t xml:space="preserve">https://www.gem.wiki/Croatia_and_fossil_gas</t>
  </si>
  <si>
    <t xml:space="preserve">HU</t>
  </si>
  <si>
    <t xml:space="preserve">https://iea.blob.core.windows.net/assets/9f137e48-13e4-4aab-b13a-dcc90adf7e38/Hungary2022.pdf</t>
  </si>
  <si>
    <t xml:space="preserve">IE</t>
  </si>
  <si>
    <t xml:space="preserve">https://assets.gov.ie/276797/eb1ed2b1-a773-40c9-a4e6-02f4c3dbb83f.pdf</t>
  </si>
  <si>
    <t xml:space="preserve">IT</t>
  </si>
  <si>
    <t xml:space="preserve">https://iea.blob.core.windows.net/assets/71b328b3-3e5b-4c04-8a22-3ead575b3a9a/Italy_2023_EnergyPolicyReview.pdf</t>
  </si>
  <si>
    <t xml:space="preserve">LT</t>
  </si>
  <si>
    <t xml:space="preserve">https://www.iea.org/countries/lithuania/natural-gas</t>
  </si>
  <si>
    <t xml:space="preserve">LU</t>
  </si>
  <si>
    <t xml:space="preserve">https://www.iea.org/countries/luxembourg/natural-gas</t>
  </si>
  <si>
    <t xml:space="preserve">LV</t>
  </si>
  <si>
    <t xml:space="preserve">https://www.iea.org/countries/latvia/natural-gas</t>
  </si>
  <si>
    <t xml:space="preserve">NL</t>
  </si>
  <si>
    <t xml:space="preserve">https://www.tno.nl/en/newsroom/2023/09/domestic-gas-production-remains-below/</t>
  </si>
  <si>
    <t xml:space="preserve">NO</t>
  </si>
  <si>
    <t xml:space="preserve">https://www.gecf.org/_resources/files/pages/global-gas-outlook-2050/gecf-global-gas-outlook-20231.pdf</t>
  </si>
  <si>
    <t xml:space="preserve">PL</t>
  </si>
  <si>
    <t xml:space="preserve">https://www.sciencedirect.com/science/article/pii/S1364032117302617</t>
  </si>
  <si>
    <t xml:space="preserve">PT</t>
  </si>
  <si>
    <t xml:space="preserve">https://www.erse.pt/en/gas/the-sector/</t>
  </si>
  <si>
    <t xml:space="preserve">RO</t>
  </si>
  <si>
    <t xml:space="preserve">SE</t>
  </si>
  <si>
    <t xml:space="preserve">https://www.iea.org/countries/sweden/natural-gas</t>
  </si>
  <si>
    <t xml:space="preserve">SI</t>
  </si>
  <si>
    <t xml:space="preserve">https://www.iea.org/countries/slovenia/natural-gas</t>
  </si>
  <si>
    <t xml:space="preserve">SK</t>
  </si>
  <si>
    <t xml:space="preserve">https://library.fes.de/pdf-files/bueros/budapest/20408.pdf</t>
  </si>
  <si>
    <t xml:space="preserve">GB</t>
  </si>
  <si>
    <t xml:space="preserve">EU</t>
  </si>
  <si>
    <t xml:space="preserve">https://www.thinkgeoenergy.com/austrian-oil-gas-and-chemicals-company-to-pivot-to-geothermal/</t>
  </si>
  <si>
    <t xml:space="preserve">https://www.iea.org/countries/belgium/oil</t>
  </si>
  <si>
    <t xml:space="preserve">https://www.iea.org/countries/bulgaria/oil</t>
  </si>
  <si>
    <t xml:space="preserve">https://www.iea.org/countries/switzerland/oil</t>
  </si>
  <si>
    <t xml:space="preserve">https://www.iea.org/countries/czechia/oil</t>
  </si>
  <si>
    <t xml:space="preserve">https://www.iea.org/countries/germany/oil</t>
  </si>
  <si>
    <t xml:space="preserve">https://www.iea.org/countries/denmark/oil</t>
  </si>
  <si>
    <t xml:space="preserve">https://www.iea.org/countries/estonia/oil</t>
  </si>
  <si>
    <t xml:space="preserve">https://www.iea.org/countries/greece/oil</t>
  </si>
  <si>
    <t xml:space="preserve">https://www.iea.org/countries/spain/oil</t>
  </si>
  <si>
    <t xml:space="preserve">https://www.iea.org/countries/finland/oil</t>
  </si>
  <si>
    <t xml:space="preserve">https://www.ecologie.gouv.fr/sites/default/files/0-PPE%20English%20Version%20With%20Annex_0.pdf</t>
  </si>
  <si>
    <t xml:space="preserve">https://mingo.gov.hr/UserDocsImages/klimatske_aktivnosti/odrzivi_razvoj/NUS/lts_nus_eng.pdf</t>
  </si>
  <si>
    <t xml:space="preserve">https://www.dw.com/en/hungarys-unexpected-oil-bonanza/a-49756708</t>
  </si>
  <si>
    <t xml:space="preserve">https://www.iea.org/countries/ireland/oil</t>
  </si>
  <si>
    <t xml:space="preserve">https://www.iea.org/countries/italy/oil</t>
  </si>
  <si>
    <t xml:space="preserve">https://www.iea.org/countries/lithuania/oil</t>
  </si>
  <si>
    <t xml:space="preserve">https://www.iea.org/countries/luxembourg/oil</t>
  </si>
  <si>
    <t xml:space="preserve">https://www.iea.org/countries/latvia/oil</t>
  </si>
  <si>
    <t xml:space="preserve">https://www.iea.org/countries/the-netherlands/oil</t>
  </si>
  <si>
    <t xml:space="preserve">https://www.norskindustri.no/siteassets/dokumenter/rapporter-og-brosjyrer/energy-transition-norway/2022/energy-transition-norway-2022_web.pdf</t>
  </si>
  <si>
    <t xml:space="preserve">https://www.iea.org/countries/poland/oil</t>
  </si>
  <si>
    <t xml:space="preserve">https://www.iea.org/countries/portugal/oil</t>
  </si>
  <si>
    <t xml:space="preserve">https://www.iea.org/countries/romania/oil</t>
  </si>
  <si>
    <t xml:space="preserve">https://www.iea.org/countries/sweden/oil</t>
  </si>
  <si>
    <t xml:space="preserve">https://www.iea.org/countries/slovenia/oil</t>
  </si>
  <si>
    <t xml:space="preserve">https://www.iea.org/countries/slovak-republic/oil</t>
  </si>
  <si>
    <t xml:space="preserve">https://www.nstauthority.co.uk/media/5391/oga_projections_of_uk_oil_and_gas_production_and_expenditure.pdf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</si>
</sst>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0.00"/>
    <numFmt numFmtId="167" formatCode="0.000"/>
    <numFmt numFmtId="168" formatCode="0.0000"/>
    <numFmt numFmtId="169" formatCode="0%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sz val="10"/>
      <color rgb="FF6A8759"/>
      <name val="JetBrains Mono"/>
      <family val="3"/>
      <charset val="1"/>
    </font>
    <font>
      <sz val="9"/>
      <color rgb="FF000000"/>
      <name val="Tahoma"/>
      <family val="2"/>
      <charset val="1"/>
    </font>
    <font>
      <sz val="11"/>
      <color rgb="FFFF8000"/>
      <name val="Calibri"/>
      <family val="2"/>
      <charset val="1"/>
    </font>
    <font>
      <b val="true"/>
      <sz val="11"/>
      <color rgb="FFFF8000"/>
      <name val="Calibri"/>
      <family val="2"/>
      <charset val="1"/>
    </font>
    <font>
      <sz val="10"/>
      <color rgb="FF1C1C1C"/>
      <name val="JetBrains Mono"/>
      <family val="3"/>
      <charset val="1"/>
    </font>
    <font>
      <sz val="11"/>
      <color rgb="FF0060A8"/>
      <name val="Calibri"/>
      <family val="2"/>
      <charset val="1"/>
    </font>
    <font>
      <vertAlign val="subscript"/>
      <sz val="11"/>
      <color rgb="FF000000"/>
      <name val="Calibri"/>
      <family val="2"/>
      <charset val="1"/>
    </font>
    <font>
      <vertAlign val="subscript"/>
      <sz val="11"/>
      <color rgb="FF0060A8"/>
      <name val="Calibri"/>
      <family val="2"/>
      <charset val="1"/>
    </font>
  </fonts>
  <fills count="29">
    <fill>
      <patternFill patternType="none"/>
    </fill>
    <fill>
      <patternFill patternType="gray125"/>
    </fill>
    <fill>
      <patternFill patternType="solid">
        <fgColor rgb="FFFFCC99"/>
        <bgColor rgb="FFFEE58A"/>
      </patternFill>
    </fill>
    <fill>
      <patternFill patternType="solid">
        <fgColor rgb="FFF2F2F2"/>
        <bgColor rgb="FFEAEDF2"/>
      </patternFill>
    </fill>
    <fill>
      <patternFill patternType="solid">
        <fgColor rgb="FF000000"/>
        <bgColor rgb="FF1C1C1C"/>
      </patternFill>
    </fill>
    <fill>
      <patternFill patternType="solid">
        <fgColor rgb="FFD60A51"/>
        <bgColor rgb="FFFF0000"/>
      </patternFill>
    </fill>
    <fill>
      <patternFill patternType="solid">
        <fgColor rgb="FFEA80A8"/>
        <bgColor rgb="FFF18959"/>
      </patternFill>
    </fill>
    <fill>
      <patternFill patternType="solid">
        <fgColor rgb="FFA26643"/>
        <bgColor rgb="FF787373"/>
      </patternFill>
    </fill>
    <fill>
      <patternFill patternType="solid">
        <fgColor rgb="FFF18959"/>
        <bgColor rgb="FFEA80A8"/>
      </patternFill>
    </fill>
    <fill>
      <patternFill patternType="solid">
        <fgColor rgb="FFFF4D00"/>
        <bgColor rgb="FFFA7D00"/>
      </patternFill>
    </fill>
    <fill>
      <patternFill patternType="solid">
        <fgColor rgb="FFFEDA47"/>
        <bgColor rgb="FFFEE58A"/>
      </patternFill>
    </fill>
    <fill>
      <patternFill patternType="solid">
        <fgColor rgb="FF008556"/>
        <bgColor rgb="FF008000"/>
      </patternFill>
    </fill>
    <fill>
      <patternFill patternType="solid">
        <fgColor rgb="FF813411"/>
        <bgColor rgb="FF4A4949"/>
      </patternFill>
    </fill>
    <fill>
      <patternFill patternType="solid">
        <fgColor rgb="FF4A4949"/>
        <bgColor rgb="FF3F3F76"/>
      </patternFill>
    </fill>
    <fill>
      <patternFill patternType="solid">
        <fgColor rgb="FF00A09A"/>
        <bgColor rgb="FF008556"/>
      </patternFill>
    </fill>
    <fill>
      <patternFill patternType="solid">
        <fgColor rgb="FF75519C"/>
        <bgColor rgb="FF787373"/>
      </patternFill>
    </fill>
    <fill>
      <patternFill patternType="solid">
        <fgColor rgb="FF78BCB7"/>
        <bgColor rgb="FF74CA7E"/>
      </patternFill>
    </fill>
    <fill>
      <patternFill patternType="solid">
        <fgColor rgb="FFFFFF00"/>
        <bgColor rgb="FFFFFF00"/>
      </patternFill>
    </fill>
    <fill>
      <patternFill patternType="solid">
        <fgColor rgb="FF787373"/>
        <bgColor rgb="FF7F7F7F"/>
      </patternFill>
    </fill>
    <fill>
      <patternFill patternType="solid">
        <fgColor rgb="FFDFEAC2"/>
        <bgColor rgb="FFC3E3D0"/>
      </patternFill>
    </fill>
    <fill>
      <patternFill patternType="solid">
        <fgColor rgb="FFBDD57A"/>
        <bgColor rgb="FFC3E3D0"/>
      </patternFill>
    </fill>
    <fill>
      <patternFill patternType="solid">
        <fgColor rgb="FF55A382"/>
        <bgColor rgb="FF70AD47"/>
      </patternFill>
    </fill>
    <fill>
      <patternFill patternType="solid">
        <fgColor rgb="FFFEE58A"/>
        <bgColor rgb="FFFFCC99"/>
      </patternFill>
    </fill>
    <fill>
      <patternFill patternType="solid">
        <fgColor rgb="FFFFFFFF"/>
        <bgColor rgb="FFF2F2F2"/>
      </patternFill>
    </fill>
    <fill>
      <patternFill patternType="solid">
        <fgColor rgb="FFEAEDF2"/>
        <bgColor rgb="FFF2F2F2"/>
      </patternFill>
    </fill>
    <fill>
      <patternFill patternType="solid">
        <fgColor rgb="FF70AD47"/>
        <bgColor rgb="FF55A382"/>
      </patternFill>
    </fill>
    <fill>
      <patternFill patternType="solid">
        <fgColor rgb="FFC3E3D0"/>
        <bgColor rgb="FFDFEAC2"/>
      </patternFill>
    </fill>
    <fill>
      <patternFill patternType="solid">
        <fgColor rgb="FF74CA7E"/>
        <bgColor rgb="FF78BCB7"/>
      </patternFill>
    </fill>
    <fill>
      <patternFill patternType="solid">
        <fgColor rgb="FFFF0000"/>
        <bgColor rgb="FFD60A51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/>
      <bottom style="double">
        <color rgb="FFFF8001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2" applyFont="true" applyBorder="true" applyAlignment="true" applyProtection="false">
      <alignment horizontal="general" vertical="bottom" textRotation="0" wrapText="false" indent="0" shrinkToFit="false"/>
    </xf>
    <xf numFmtId="164" fontId="9" fillId="3" borderId="1" applyFont="true" applyBorder="tru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17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2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5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3" borderId="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3" borderId="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2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7" fillId="2" borderId="1" xfId="21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2" xfId="22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9" fillId="3" borderId="1" xfId="23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Input" xfId="21"/>
    <cellStyle name="Excel Built-in Linked Cell" xfId="22"/>
    <cellStyle name="Excel Built-in Calculation" xfId="23"/>
  </cellStyles>
  <dxfs count="3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008556"/>
        </patternFill>
      </fill>
    </dxf>
    <dxf>
      <fill>
        <patternFill patternType="solid">
          <fgColor rgb="FF00A09A"/>
        </patternFill>
      </fill>
    </dxf>
    <dxf>
      <fill>
        <patternFill patternType="solid">
          <fgColor rgb="FF4A4949"/>
        </patternFill>
      </fill>
    </dxf>
    <dxf>
      <fill>
        <patternFill patternType="solid">
          <fgColor rgb="FF55A382"/>
        </patternFill>
      </fill>
    </dxf>
    <dxf>
      <fill>
        <patternFill patternType="solid">
          <fgColor rgb="FF75519C"/>
        </patternFill>
      </fill>
    </dxf>
    <dxf>
      <fill>
        <patternFill patternType="solid">
          <fgColor rgb="FF787373"/>
        </patternFill>
      </fill>
    </dxf>
    <dxf>
      <fill>
        <patternFill patternType="solid">
          <fgColor rgb="FF78BCB7"/>
        </patternFill>
      </fill>
    </dxf>
    <dxf>
      <fill>
        <patternFill patternType="solid">
          <fgColor rgb="FF813411"/>
        </patternFill>
      </fill>
    </dxf>
    <dxf>
      <fill>
        <patternFill patternType="solid">
          <fgColor rgb="FFA26643"/>
        </patternFill>
      </fill>
    </dxf>
    <dxf>
      <fill>
        <patternFill patternType="solid">
          <fgColor rgb="FFBDD57A"/>
        </patternFill>
      </fill>
    </dxf>
    <dxf>
      <fill>
        <patternFill patternType="solid">
          <fgColor rgb="FFD60A51"/>
        </patternFill>
      </fill>
    </dxf>
    <dxf>
      <fill>
        <patternFill patternType="solid">
          <fgColor rgb="FFDFEAC2"/>
        </patternFill>
      </fill>
    </dxf>
    <dxf>
      <fill>
        <patternFill patternType="solid">
          <fgColor rgb="FFEA80A8"/>
        </patternFill>
      </fill>
    </dxf>
    <dxf>
      <fill>
        <patternFill patternType="solid">
          <fgColor rgb="FFF18959"/>
        </patternFill>
      </fill>
    </dxf>
    <dxf>
      <fill>
        <patternFill patternType="solid">
          <fgColor rgb="FFFEDA47"/>
        </patternFill>
      </fill>
    </dxf>
    <dxf>
      <fill>
        <patternFill patternType="solid">
          <fgColor rgb="FFFEE58A"/>
        </patternFill>
      </fill>
    </dxf>
    <dxf>
      <fill>
        <patternFill patternType="solid">
          <fgColor rgb="FFFF4D00"/>
        </patternFill>
      </fill>
    </dxf>
    <dxf>
      <fill>
        <patternFill patternType="solid">
          <fgColor rgb="FFFA7D00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C99"/>
        </patternFill>
      </fill>
    </dxf>
    <dxf>
      <fill>
        <patternFill patternType="solid">
          <fgColor rgb="FF3F3F76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6A8759"/>
        </patternFill>
      </fill>
    </dxf>
    <dxf>
      <fill>
        <patternFill patternType="solid">
          <fgColor rgb="FFFF8000"/>
        </patternFill>
      </fill>
    </dxf>
    <dxf>
      <fill>
        <patternFill patternType="solid">
          <fgColor rgb="FF74CA7E"/>
        </patternFill>
      </fill>
    </dxf>
    <dxf>
      <fill>
        <patternFill patternType="solid">
          <fgColor rgb="FFC3E3D0"/>
        </patternFill>
      </fill>
    </dxf>
    <dxf>
      <fill>
        <patternFill patternType="solid">
          <fgColor rgb="FFEAEDF2"/>
        </patternFill>
      </fill>
    </dxf>
    <dxf>
      <fill>
        <patternFill patternType="solid">
          <fgColor rgb="FF0060A8"/>
        </patternFill>
      </fill>
    </dxf>
    <dxf>
      <fill>
        <patternFill patternType="solid">
          <fgColor rgb="FF70AD47"/>
        </patternFill>
      </fill>
    </dxf>
    <dxf>
      <font>
        <name val="Calibri"/>
        <charset val="1"/>
        <family val="2"/>
        <b val="1"/>
        <i val="0"/>
        <color rgb="FFFF0000"/>
        <sz val="11"/>
      </font>
      <fill>
        <patternFill>
          <b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FF4D00"/>
      <rgbColor rgb="FF008000"/>
      <rgbColor rgb="FF000080"/>
      <rgbColor rgb="FF6A8759"/>
      <rgbColor rgb="FF800080"/>
      <rgbColor rgb="FF008556"/>
      <rgbColor rgb="FFBDD57A"/>
      <rgbColor rgb="FF7F7F7F"/>
      <rgbColor rgb="FF9999FF"/>
      <rgbColor rgb="FFA26643"/>
      <rgbColor rgb="FFF2F2F2"/>
      <rgbColor rgb="FFEAEDF2"/>
      <rgbColor rgb="FF660066"/>
      <rgbColor rgb="FFF18959"/>
      <rgbColor rgb="FF0563C1"/>
      <rgbColor rgb="FFC3E3D0"/>
      <rgbColor rgb="FF000080"/>
      <rgbColor rgb="FFFF00FF"/>
      <rgbColor rgb="FFFFFF00"/>
      <rgbColor rgb="FF00FFFF"/>
      <rgbColor rgb="FF800080"/>
      <rgbColor rgb="FF800000"/>
      <rgbColor rgb="FF00A09A"/>
      <rgbColor rgb="FF0000FF"/>
      <rgbColor rgb="FF00CCFF"/>
      <rgbColor rgb="FFCCFFFF"/>
      <rgbColor rgb="FFDFEAC2"/>
      <rgbColor rgb="FFFEE58A"/>
      <rgbColor rgb="FF78BCB7"/>
      <rgbColor rgb="FFEA80A8"/>
      <rgbColor rgb="FFFF8001"/>
      <rgbColor rgb="FFFFCC99"/>
      <rgbColor rgb="FF0060A8"/>
      <rgbColor rgb="FF74CA7E"/>
      <rgbColor rgb="FF70AD47"/>
      <rgbColor rgb="FFFEDA47"/>
      <rgbColor rgb="FFFF8000"/>
      <rgbColor rgb="FFFA7D00"/>
      <rgbColor rgb="FF75519C"/>
      <rgbColor rgb="FF787373"/>
      <rgbColor rgb="FF003366"/>
      <rgbColor rgb="FF55A382"/>
      <rgbColor rgb="FF003300"/>
      <rgbColor rgb="FF1C1C1C"/>
      <rgbColor rgb="FF813411"/>
      <rgbColor rgb="FFD60A51"/>
      <rgbColor rgb="FF3F3F76"/>
      <rgbColor rgb="FF4A494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externalLink" Target="externalLinks/externalLink1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Users/Adrien%20JACOB/Seafile/Projets/Sc&#233;nario%20Europ&#233;en%20local/Python/Biblio/PRES%20SnWeu%20v6.xlsb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s://iea.blob.core.windows.net/assets/ea419c67-4847-4a22-905a-d3ef66b848ba/Austria_2020_Energy_Policy_Review.pdf" TargetMode="External"/><Relationship Id="rId2" Type="http://schemas.openxmlformats.org/officeDocument/2006/relationships/hyperlink" Target="https://www.gem.wiki/Bulgaria_and_fossil_gas" TargetMode="External"/><Relationship Id="rId3" Type="http://schemas.openxmlformats.org/officeDocument/2006/relationships/hyperlink" Target="https://iea.blob.core.windows.net/assets/b6451900-e6ef-45a8-922d-117520e09a82/Switzerland2023.pdf" TargetMode="External"/><Relationship Id="rId4" Type="http://schemas.openxmlformats.org/officeDocument/2006/relationships/hyperlink" Target="https://iea.blob.core.windows.net/assets/301b7295-c0aa-4a3e-be6b-2d79aba3680e/CzechRepublic2021.pdf" TargetMode="External"/><Relationship Id="rId5" Type="http://schemas.openxmlformats.org/officeDocument/2006/relationships/hyperlink" Target="https://ens.dk/sites/ens.dk/files/Naturgas/groen_gasstrategi_en.pdf" TargetMode="External"/><Relationship Id="rId6" Type="http://schemas.openxmlformats.org/officeDocument/2006/relationships/hyperlink" Target="https://library.fes.de/pdf-files/bueros/budapest/20486.pdf" TargetMode="External"/><Relationship Id="rId7" Type="http://schemas.openxmlformats.org/officeDocument/2006/relationships/hyperlink" Target="https://www.gem.wiki/Greece_and_fossil_gas" TargetMode="External"/><Relationship Id="rId8" Type="http://schemas.openxmlformats.org/officeDocument/2006/relationships/hyperlink" Target="https://www.iea.org/countries/spain/natural-gas" TargetMode="External"/><Relationship Id="rId9" Type="http://schemas.openxmlformats.org/officeDocument/2006/relationships/hyperlink" Target="https://www.iea.org/countries/france/natural-gas" TargetMode="External"/><Relationship Id="rId10" Type="http://schemas.openxmlformats.org/officeDocument/2006/relationships/hyperlink" Target="https://www.gem.wiki/Croatia_and_fossil_gas" TargetMode="External"/><Relationship Id="rId11" Type="http://schemas.openxmlformats.org/officeDocument/2006/relationships/hyperlink" Target="https://iea.blob.core.windows.net/assets/9f137e48-13e4-4aab-b13a-dcc90adf7e38/Hungary2022.pdf" TargetMode="External"/><Relationship Id="rId12" Type="http://schemas.openxmlformats.org/officeDocument/2006/relationships/hyperlink" Target="https://iea.blob.core.windows.net/assets/71b328b3-3e5b-4c04-8a22-3ead575b3a9a/Italy_2023_EnergyPolicyReview.pdf" TargetMode="External"/><Relationship Id="rId13" Type="http://schemas.openxmlformats.org/officeDocument/2006/relationships/hyperlink" Target="https://www.iea.org/countries/lithuania/natural-gas" TargetMode="External"/><Relationship Id="rId14" Type="http://schemas.openxmlformats.org/officeDocument/2006/relationships/hyperlink" Target="https://www.iea.org/countries/luxembourg/natural-gas" TargetMode="External"/><Relationship Id="rId15" Type="http://schemas.openxmlformats.org/officeDocument/2006/relationships/hyperlink" Target="https://www.iea.org/countries/latvia/natural-gas" TargetMode="External"/><Relationship Id="rId16" Type="http://schemas.openxmlformats.org/officeDocument/2006/relationships/hyperlink" Target="https://www.tno.nl/en/newsroom/2023/09/domestic-gas-production-remains-below/" TargetMode="External"/><Relationship Id="rId17" Type="http://schemas.openxmlformats.org/officeDocument/2006/relationships/hyperlink" Target="https://www.gecf.org/_resources/files/pages/global-gas-outlook-2050/gecf-global-gas-outlook-20231.pdf" TargetMode="External"/><Relationship Id="rId18" Type="http://schemas.openxmlformats.org/officeDocument/2006/relationships/hyperlink" Target="https://www.sciencedirect.com/science/article/pii/S1364032117302617" TargetMode="External"/><Relationship Id="rId19" Type="http://schemas.openxmlformats.org/officeDocument/2006/relationships/hyperlink" Target="https://www.erse.pt/en/gas/the-sector/" TargetMode="External"/><Relationship Id="rId20" Type="http://schemas.openxmlformats.org/officeDocument/2006/relationships/hyperlink" Target="https://www.gecf.org/_resources/files/pages/global-gas-outlook-2050/gecf-global-gas-outlook-20231.pdf" TargetMode="External"/><Relationship Id="rId21" Type="http://schemas.openxmlformats.org/officeDocument/2006/relationships/hyperlink" Target="https://www.iea.org/countries/sweden/natural-gas" TargetMode="External"/><Relationship Id="rId22" Type="http://schemas.openxmlformats.org/officeDocument/2006/relationships/hyperlink" Target="https://www.iea.org/countries/slovenia/natural-gas" TargetMode="External"/><Relationship Id="rId23" Type="http://schemas.openxmlformats.org/officeDocument/2006/relationships/hyperlink" Target="https://library.fes.de/pdf-files/bueros/budapest/20408.pdf" TargetMode="External"/><Relationship Id="rId24" Type="http://schemas.openxmlformats.org/officeDocument/2006/relationships/hyperlink" Target="https://www.gecf.org/_resources/files/pages/global-gas-outlook-2050/gecf-global-gas-outlook-20231.pdf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www.thinkgeoenergy.com/austrian-oil-gas-and-chemicals-company-to-pivot-to-geothermal/" TargetMode="External"/><Relationship Id="rId2" Type="http://schemas.openxmlformats.org/officeDocument/2006/relationships/hyperlink" Target="https://www.iea.org/countries/belgium/oil" TargetMode="External"/><Relationship Id="rId3" Type="http://schemas.openxmlformats.org/officeDocument/2006/relationships/hyperlink" Target="https://www.iea.org/countries/bulgaria/oil" TargetMode="External"/><Relationship Id="rId4" Type="http://schemas.openxmlformats.org/officeDocument/2006/relationships/hyperlink" Target="https://www.iea.org/countries/switzerland/oil" TargetMode="External"/><Relationship Id="rId5" Type="http://schemas.openxmlformats.org/officeDocument/2006/relationships/hyperlink" Target="https://www.iea.org/countries/czechia/oil" TargetMode="External"/><Relationship Id="rId6" Type="http://schemas.openxmlformats.org/officeDocument/2006/relationships/hyperlink" Target="https://www.iea.org/countries/germany/oil" TargetMode="External"/><Relationship Id="rId7" Type="http://schemas.openxmlformats.org/officeDocument/2006/relationships/hyperlink" Target="https://www.iea.org/countries/denmark/oil" TargetMode="External"/><Relationship Id="rId8" Type="http://schemas.openxmlformats.org/officeDocument/2006/relationships/hyperlink" Target="https://www.iea.org/countries/estonia/oil" TargetMode="External"/><Relationship Id="rId9" Type="http://schemas.openxmlformats.org/officeDocument/2006/relationships/hyperlink" Target="https://www.iea.org/countries/greece/oil" TargetMode="External"/><Relationship Id="rId10" Type="http://schemas.openxmlformats.org/officeDocument/2006/relationships/hyperlink" Target="https://www.iea.org/countries/spain/oil" TargetMode="External"/><Relationship Id="rId11" Type="http://schemas.openxmlformats.org/officeDocument/2006/relationships/hyperlink" Target="https://www.iea.org/countries/finland/oil" TargetMode="External"/><Relationship Id="rId12" Type="http://schemas.openxmlformats.org/officeDocument/2006/relationships/hyperlink" Target="https://www.ecologie.gouv.fr/sites/default/files/0-PPE%20English%20Version%20With%20Annex_0.pdf" TargetMode="External"/><Relationship Id="rId13" Type="http://schemas.openxmlformats.org/officeDocument/2006/relationships/hyperlink" Target="https://mingo.gov.hr/UserDocsImages/klimatske_aktivnosti/odrzivi_razvoj/NUS/lts_nus_eng.pdf" TargetMode="External"/><Relationship Id="rId14" Type="http://schemas.openxmlformats.org/officeDocument/2006/relationships/hyperlink" Target="https://www.dw.com/en/hungarys-unexpected-oil-bonanza/a-49756708" TargetMode="External"/><Relationship Id="rId15" Type="http://schemas.openxmlformats.org/officeDocument/2006/relationships/hyperlink" Target="https://www.iea.org/countries/ireland/oil" TargetMode="External"/><Relationship Id="rId16" Type="http://schemas.openxmlformats.org/officeDocument/2006/relationships/hyperlink" Target="https://www.iea.org/countries/italy/oil" TargetMode="External"/><Relationship Id="rId17" Type="http://schemas.openxmlformats.org/officeDocument/2006/relationships/hyperlink" Target="https://www.iea.org/countries/lithuania/oil" TargetMode="External"/><Relationship Id="rId18" Type="http://schemas.openxmlformats.org/officeDocument/2006/relationships/hyperlink" Target="https://www.iea.org/countries/luxembourg/oil" TargetMode="External"/><Relationship Id="rId19" Type="http://schemas.openxmlformats.org/officeDocument/2006/relationships/hyperlink" Target="https://www.iea.org/countries/latvia/oil" TargetMode="External"/><Relationship Id="rId20" Type="http://schemas.openxmlformats.org/officeDocument/2006/relationships/hyperlink" Target="https://www.iea.org/countries/the-netherlands/oil" TargetMode="External"/><Relationship Id="rId21" Type="http://schemas.openxmlformats.org/officeDocument/2006/relationships/hyperlink" Target="https://www.norskindustri.no/siteassets/dokumenter/rapporter-og-brosjyrer/energy-transition-norway/2022/energy-transition-norway-2022_web.pdf" TargetMode="External"/><Relationship Id="rId22" Type="http://schemas.openxmlformats.org/officeDocument/2006/relationships/hyperlink" Target="https://www.iea.org/countries/poland/oil" TargetMode="External"/><Relationship Id="rId23" Type="http://schemas.openxmlformats.org/officeDocument/2006/relationships/hyperlink" Target="https://www.iea.org/countries/portugal/oil" TargetMode="External"/><Relationship Id="rId24" Type="http://schemas.openxmlformats.org/officeDocument/2006/relationships/hyperlink" Target="https://www.iea.org/countries/romania/oil" TargetMode="External"/><Relationship Id="rId25" Type="http://schemas.openxmlformats.org/officeDocument/2006/relationships/hyperlink" Target="https://www.iea.org/countries/sweden/oil" TargetMode="External"/><Relationship Id="rId26" Type="http://schemas.openxmlformats.org/officeDocument/2006/relationships/hyperlink" Target="https://www.iea.org/countries/slovenia/oil" TargetMode="External"/><Relationship Id="rId27" Type="http://schemas.openxmlformats.org/officeDocument/2006/relationships/hyperlink" Target="https://www.iea.org/countries/slovak-republic/oil" TargetMode="External"/><Relationship Id="rId28" Type="http://schemas.openxmlformats.org/officeDocument/2006/relationships/hyperlink" Target="https://www.nstauthority.co.uk/media/5391/oga_projections_of_uk_oil_and_gas_production_and_expenditure.pdf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i.postimg.cc/Y9gh22Kz/Screenshot-from-2024-02-09-12-10-58-min-min-2.png" TargetMode="External"/><Relationship Id="rId2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5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1" activePane="bottomLeft" state="frozen"/>
      <selection pane="topLeft" activeCell="A1" activeCellId="0" sqref="A1"/>
      <selection pane="bottomLeft" activeCell="D4" activeCellId="0" sqref="D4"/>
    </sheetView>
  </sheetViews>
  <sheetFormatPr defaultColWidth="12.19140625" defaultRowHeight="13.8" zeroHeight="false" outlineLevelRow="1" outlineLevelCol="0"/>
  <cols>
    <col collapsed="false" customWidth="true" hidden="false" outlineLevel="0" max="1" min="1" style="0" width="12.27"/>
    <col collapsed="false" customWidth="true" hidden="false" outlineLevel="0" max="2" min="2" style="0" width="28.91"/>
    <col collapsed="false" customWidth="true" hidden="false" outlineLevel="0" max="3" min="3" style="0" width="6.62"/>
    <col collapsed="false" customWidth="true" hidden="false" outlineLevel="0" max="4" min="4" style="0" width="58.0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3.8" hidden="false" customHeight="false" outlineLevel="0" collapsed="false">
      <c r="A2" s="1" t="s">
        <v>4</v>
      </c>
      <c r="D2" s="0" t="s">
        <v>5</v>
      </c>
    </row>
    <row r="3" customFormat="false" ht="13.8" hidden="false" customHeight="false" outlineLevel="1" collapsed="false">
      <c r="B3" s="0" t="s">
        <v>6</v>
      </c>
      <c r="C3" s="2" t="b">
        <f aca="false">TRUE()</f>
        <v>1</v>
      </c>
      <c r="D3" s="0" t="s">
        <v>7</v>
      </c>
    </row>
    <row r="4" customFormat="false" ht="13.8" hidden="false" customHeight="false" outlineLevel="1" collapsed="false">
      <c r="B4" s="0" t="s">
        <v>8</v>
      </c>
      <c r="C4" s="2" t="b">
        <f aca="false">FALSE()</f>
        <v>0</v>
      </c>
      <c r="D4" s="0" t="s">
        <v>9</v>
      </c>
    </row>
    <row r="5" customFormat="false" ht="13.8" hidden="false" customHeight="false" outlineLevel="1" collapsed="false">
      <c r="B5" s="0" t="s">
        <v>10</v>
      </c>
      <c r="C5" s="2" t="b">
        <f aca="false">TRUE()</f>
        <v>1</v>
      </c>
      <c r="D5" s="0" t="s">
        <v>10</v>
      </c>
    </row>
    <row r="6" customFormat="false" ht="13.8" hidden="false" customHeight="false" outlineLevel="0" collapsed="false">
      <c r="A6" s="1" t="s">
        <v>11</v>
      </c>
      <c r="D6" s="0" t="s">
        <v>12</v>
      </c>
    </row>
    <row r="7" customFormat="false" ht="13.8" hidden="false" customHeight="false" outlineLevel="1" collapsed="false">
      <c r="B7" s="0" t="s">
        <v>6</v>
      </c>
      <c r="C7" s="2" t="b">
        <f aca="false">TRUE()</f>
        <v>1</v>
      </c>
      <c r="D7" s="0" t="s">
        <v>13</v>
      </c>
    </row>
    <row r="8" customFormat="false" ht="13.8" hidden="false" customHeight="false" outlineLevel="1" collapsed="false">
      <c r="B8" s="0" t="s">
        <v>14</v>
      </c>
      <c r="C8" s="2" t="b">
        <f aca="false">TRUE()</f>
        <v>1</v>
      </c>
      <c r="D8" s="0" t="s">
        <v>15</v>
      </c>
    </row>
    <row r="9" customFormat="false" ht="13.8" hidden="false" customHeight="false" outlineLevel="1" collapsed="false">
      <c r="B9" s="0" t="s">
        <v>16</v>
      </c>
      <c r="C9" s="2" t="b">
        <f aca="false">TRUE()</f>
        <v>1</v>
      </c>
      <c r="D9" s="0" t="s">
        <v>17</v>
      </c>
    </row>
    <row r="10" customFormat="false" ht="13.8" hidden="false" customHeight="false" outlineLevel="1" collapsed="false">
      <c r="B10" s="0" t="s">
        <v>18</v>
      </c>
      <c r="C10" s="2" t="b">
        <f aca="false">TRUE()</f>
        <v>1</v>
      </c>
      <c r="D10" s="0" t="s">
        <v>19</v>
      </c>
    </row>
    <row r="11" customFormat="false" ht="13.8" hidden="false" customHeight="false" outlineLevel="1" collapsed="false">
      <c r="B11" s="0" t="s">
        <v>20</v>
      </c>
      <c r="C11" s="2" t="b">
        <f aca="false">TRUE()</f>
        <v>1</v>
      </c>
      <c r="D11" s="0" t="s">
        <v>21</v>
      </c>
    </row>
    <row r="12" customFormat="false" ht="13.8" hidden="false" customHeight="false" outlineLevel="1" collapsed="false">
      <c r="B12" s="0" t="s">
        <v>22</v>
      </c>
      <c r="C12" s="2" t="b">
        <f aca="false">TRUE()</f>
        <v>1</v>
      </c>
      <c r="D12" s="0" t="s">
        <v>23</v>
      </c>
    </row>
    <row r="13" customFormat="false" ht="13.8" hidden="false" customHeight="false" outlineLevel="1" collapsed="false">
      <c r="B13" s="0" t="s">
        <v>24</v>
      </c>
      <c r="C13" s="2" t="b">
        <f aca="false">TRUE()</f>
        <v>1</v>
      </c>
      <c r="D13" s="0" t="s">
        <v>25</v>
      </c>
    </row>
    <row r="14" customFormat="false" ht="13.8" hidden="false" customHeight="false" outlineLevel="1" collapsed="false">
      <c r="B14" s="0" t="s">
        <v>26</v>
      </c>
      <c r="C14" s="2" t="b">
        <f aca="false">TRUE()</f>
        <v>1</v>
      </c>
      <c r="D14" s="0" t="s">
        <v>27</v>
      </c>
    </row>
    <row r="15" customFormat="false" ht="13.8" hidden="false" customHeight="false" outlineLevel="1" collapsed="false">
      <c r="B15" s="0" t="s">
        <v>28</v>
      </c>
      <c r="C15" s="2" t="b">
        <f aca="false">FALSE()</f>
        <v>0</v>
      </c>
      <c r="D15" s="0" t="s">
        <v>29</v>
      </c>
    </row>
    <row r="16" customFormat="false" ht="13.8" hidden="false" customHeight="false" outlineLevel="1" collapsed="false">
      <c r="B16" s="0" t="s">
        <v>30</v>
      </c>
      <c r="C16" s="2" t="b">
        <f aca="false">TRUE()</f>
        <v>1</v>
      </c>
      <c r="D16" s="0" t="s">
        <v>31</v>
      </c>
    </row>
    <row r="17" customFormat="false" ht="13.8" hidden="false" customHeight="false" outlineLevel="1" collapsed="false">
      <c r="B17" s="0" t="s">
        <v>32</v>
      </c>
      <c r="C17" s="2" t="b">
        <f aca="false">TRUE()</f>
        <v>1</v>
      </c>
      <c r="D17" s="0" t="s">
        <v>33</v>
      </c>
    </row>
    <row r="18" customFormat="false" ht="13.8" hidden="false" customHeight="false" outlineLevel="1" collapsed="false">
      <c r="B18" s="0" t="s">
        <v>34</v>
      </c>
      <c r="C18" s="2" t="b">
        <f aca="false">FALSE()</f>
        <v>0</v>
      </c>
      <c r="D18" s="0" t="s">
        <v>35</v>
      </c>
    </row>
    <row r="19" customFormat="false" ht="13.8" hidden="false" customHeight="false" outlineLevel="1" collapsed="false">
      <c r="B19" s="0" t="s">
        <v>36</v>
      </c>
      <c r="C19" s="2" t="b">
        <f aca="false">FALSE()</f>
        <v>0</v>
      </c>
      <c r="D19" s="0" t="s">
        <v>37</v>
      </c>
    </row>
    <row r="20" customFormat="false" ht="13.8" hidden="false" customHeight="false" outlineLevel="1" collapsed="false">
      <c r="B20" s="0" t="s">
        <v>38</v>
      </c>
      <c r="C20" s="2" t="b">
        <f aca="false">FALSE()</f>
        <v>0</v>
      </c>
      <c r="D20" s="0" t="s">
        <v>39</v>
      </c>
    </row>
    <row r="21" customFormat="false" ht="13.8" hidden="false" customHeight="false" outlineLevel="1" collapsed="false">
      <c r="B21" s="0" t="s">
        <v>40</v>
      </c>
      <c r="C21" s="2" t="b">
        <f aca="false">FALSE()</f>
        <v>0</v>
      </c>
      <c r="D21" s="0" t="s">
        <v>41</v>
      </c>
    </row>
    <row r="22" customFormat="false" ht="13.8" hidden="false" customHeight="false" outlineLevel="1" collapsed="false">
      <c r="B22" s="0" t="s">
        <v>42</v>
      </c>
      <c r="C22" s="2" t="b">
        <f aca="false">FALSE()</f>
        <v>0</v>
      </c>
      <c r="D22" s="0" t="s">
        <v>43</v>
      </c>
    </row>
    <row r="23" customFormat="false" ht="13.8" hidden="false" customHeight="false" outlineLevel="1" collapsed="false">
      <c r="B23" s="0" t="s">
        <v>44</v>
      </c>
      <c r="C23" s="2" t="b">
        <f aca="false">FALSE()</f>
        <v>0</v>
      </c>
      <c r="D23" s="0" t="s">
        <v>45</v>
      </c>
    </row>
    <row r="24" customFormat="false" ht="13.8" hidden="false" customHeight="false" outlineLevel="1" collapsed="false">
      <c r="B24" s="0" t="s">
        <v>46</v>
      </c>
      <c r="C24" s="2" t="b">
        <f aca="false">FALSE()</f>
        <v>0</v>
      </c>
      <c r="D24" s="0" t="s">
        <v>47</v>
      </c>
    </row>
    <row r="25" customFormat="false" ht="13.8" hidden="false" customHeight="false" outlineLevel="1" collapsed="false">
      <c r="B25" s="0" t="s">
        <v>48</v>
      </c>
      <c r="C25" s="2" t="b">
        <f aca="false">FALSE()</f>
        <v>0</v>
      </c>
      <c r="D25" s="0" t="s">
        <v>49</v>
      </c>
    </row>
    <row r="26" customFormat="false" ht="13.8" hidden="false" customHeight="false" outlineLevel="1" collapsed="false">
      <c r="B26" s="0" t="s">
        <v>50</v>
      </c>
      <c r="C26" s="2" t="b">
        <f aca="false">FALSE()</f>
        <v>0</v>
      </c>
      <c r="D26" s="0" t="s">
        <v>51</v>
      </c>
    </row>
    <row r="27" customFormat="false" ht="13.8" hidden="false" customHeight="false" outlineLevel="0" collapsed="false">
      <c r="A27" s="1" t="s">
        <v>52</v>
      </c>
      <c r="D27" s="0" t="s">
        <v>53</v>
      </c>
    </row>
    <row r="28" customFormat="false" ht="13.8" hidden="false" customHeight="false" outlineLevel="1" collapsed="false">
      <c r="B28" s="0" t="s">
        <v>54</v>
      </c>
      <c r="C28" s="2" t="b">
        <f aca="false">TRUE()</f>
        <v>1</v>
      </c>
      <c r="D28" s="0" t="s">
        <v>55</v>
      </c>
    </row>
    <row r="29" customFormat="false" ht="13.8" hidden="false" customHeight="false" outlineLevel="1" collapsed="false">
      <c r="B29" s="0" t="s">
        <v>56</v>
      </c>
      <c r="C29" s="2" t="b">
        <f aca="false">TRUE()</f>
        <v>1</v>
      </c>
      <c r="D29" s="0" t="s">
        <v>57</v>
      </c>
    </row>
    <row r="30" customFormat="false" ht="13.8" hidden="false" customHeight="false" outlineLevel="1" collapsed="false">
      <c r="B30" s="0" t="s">
        <v>14</v>
      </c>
      <c r="C30" s="2" t="b">
        <f aca="false">TRUE()</f>
        <v>1</v>
      </c>
      <c r="D30" s="0" t="s">
        <v>58</v>
      </c>
    </row>
    <row r="31" customFormat="false" ht="13.8" hidden="false" customHeight="false" outlineLevel="1" collapsed="false">
      <c r="B31" s="0" t="s">
        <v>16</v>
      </c>
      <c r="C31" s="2" t="b">
        <f aca="false">TRUE()</f>
        <v>1</v>
      </c>
      <c r="D31" s="0" t="s">
        <v>59</v>
      </c>
    </row>
    <row r="32" customFormat="false" ht="13.8" hidden="false" customHeight="false" outlineLevel="1" collapsed="false">
      <c r="B32" s="0" t="s">
        <v>60</v>
      </c>
      <c r="C32" s="2" t="b">
        <f aca="false">TRUE()</f>
        <v>1</v>
      </c>
      <c r="D32" s="0" t="s">
        <v>61</v>
      </c>
    </row>
    <row r="33" customFormat="false" ht="13.8" hidden="false" customHeight="false" outlineLevel="1" collapsed="false">
      <c r="B33" s="0" t="s">
        <v>62</v>
      </c>
      <c r="C33" s="2" t="b">
        <f aca="false">TRUE()</f>
        <v>1</v>
      </c>
      <c r="D33" s="0" t="s">
        <v>63</v>
      </c>
    </row>
    <row r="34" customFormat="false" ht="13.8" hidden="false" customHeight="false" outlineLevel="1" collapsed="false">
      <c r="B34" s="0" t="s">
        <v>64</v>
      </c>
      <c r="C34" s="2" t="b">
        <f aca="false">TRUE()</f>
        <v>1</v>
      </c>
      <c r="D34" s="0" t="s">
        <v>65</v>
      </c>
    </row>
    <row r="35" customFormat="false" ht="13.8" hidden="false" customHeight="false" outlineLevel="0" collapsed="false">
      <c r="A35" s="1" t="s">
        <v>66</v>
      </c>
      <c r="D35" s="0" t="s">
        <v>67</v>
      </c>
    </row>
    <row r="36" customFormat="false" ht="13.8" hidden="false" customHeight="false" outlineLevel="1" collapsed="false">
      <c r="B36" s="0" t="s">
        <v>6</v>
      </c>
      <c r="C36" s="2" t="b">
        <f aca="false">TRUE()</f>
        <v>1</v>
      </c>
      <c r="D36" s="0" t="s">
        <v>13</v>
      </c>
    </row>
    <row r="37" customFormat="false" ht="13.8" hidden="false" customHeight="false" outlineLevel="1" collapsed="false">
      <c r="B37" s="0" t="s">
        <v>16</v>
      </c>
      <c r="C37" s="2" t="b">
        <f aca="false">FALSE()</f>
        <v>0</v>
      </c>
      <c r="D37" s="0" t="s">
        <v>68</v>
      </c>
    </row>
    <row r="38" customFormat="false" ht="13.8" hidden="false" customHeight="false" outlineLevel="1" collapsed="false">
      <c r="B38" s="0" t="s">
        <v>69</v>
      </c>
      <c r="C38" s="2" t="b">
        <f aca="false">FALSE()</f>
        <v>0</v>
      </c>
      <c r="D38" s="0" t="s">
        <v>70</v>
      </c>
    </row>
    <row r="39" customFormat="false" ht="13.8" hidden="false" customHeight="false" outlineLevel="1" collapsed="false">
      <c r="B39" s="0" t="s">
        <v>60</v>
      </c>
      <c r="C39" s="2" t="b">
        <f aca="false">TRUE()</f>
        <v>1</v>
      </c>
      <c r="D39" s="0" t="s">
        <v>71</v>
      </c>
    </row>
    <row r="40" customFormat="false" ht="13.8" hidden="false" customHeight="false" outlineLevel="1" collapsed="false">
      <c r="B40" s="0" t="s">
        <v>2</v>
      </c>
      <c r="C40" s="2" t="b">
        <f aca="false">FALSE()</f>
        <v>0</v>
      </c>
      <c r="D40" s="0" t="s">
        <v>72</v>
      </c>
    </row>
    <row r="41" customFormat="false" ht="13.8" hidden="false" customHeight="false" outlineLevel="0" collapsed="false">
      <c r="A41" s="1" t="s">
        <v>73</v>
      </c>
      <c r="D41" s="0" t="s">
        <v>74</v>
      </c>
    </row>
    <row r="42" customFormat="false" ht="13.8" hidden="false" customHeight="false" outlineLevel="1" collapsed="false">
      <c r="B42" s="0" t="s">
        <v>6</v>
      </c>
      <c r="C42" s="2" t="b">
        <f aca="false">TRUE()</f>
        <v>1</v>
      </c>
      <c r="D42" s="0" t="s">
        <v>13</v>
      </c>
    </row>
    <row r="43" customFormat="false" ht="13.8" hidden="false" customHeight="false" outlineLevel="1" collapsed="false">
      <c r="B43" s="0" t="s">
        <v>16</v>
      </c>
      <c r="C43" s="2" t="b">
        <f aca="false">FALSE()</f>
        <v>0</v>
      </c>
      <c r="D43" s="0" t="s">
        <v>68</v>
      </c>
    </row>
    <row r="44" customFormat="false" ht="13.8" hidden="false" customHeight="false" outlineLevel="1" collapsed="false">
      <c r="B44" s="0" t="s">
        <v>69</v>
      </c>
      <c r="C44" s="2" t="b">
        <f aca="false">FALSE()</f>
        <v>0</v>
      </c>
      <c r="D44" s="0" t="s">
        <v>70</v>
      </c>
    </row>
    <row r="45" customFormat="false" ht="13.8" hidden="false" customHeight="false" outlineLevel="1" collapsed="false">
      <c r="B45" s="0" t="s">
        <v>60</v>
      </c>
      <c r="C45" s="2" t="b">
        <f aca="false">TRUE()</f>
        <v>1</v>
      </c>
      <c r="D45" s="0" t="s">
        <v>71</v>
      </c>
    </row>
    <row r="46" customFormat="false" ht="13.8" hidden="false" customHeight="false" outlineLevel="1" collapsed="false">
      <c r="B46" s="0" t="s">
        <v>2</v>
      </c>
      <c r="C46" s="2" t="b">
        <f aca="false">FALSE()</f>
        <v>0</v>
      </c>
      <c r="D46" s="0" t="s">
        <v>72</v>
      </c>
    </row>
    <row r="47" customFormat="false" ht="13.8" hidden="false" customHeight="false" outlineLevel="0" collapsed="false">
      <c r="A47" s="1" t="s">
        <v>75</v>
      </c>
      <c r="D47" s="0" t="s">
        <v>76</v>
      </c>
    </row>
    <row r="48" customFormat="false" ht="13.8" hidden="false" customHeight="false" outlineLevel="1" collapsed="false">
      <c r="B48" s="0" t="s">
        <v>77</v>
      </c>
      <c r="C48" s="2" t="b">
        <f aca="false">TRUE()</f>
        <v>1</v>
      </c>
      <c r="D48" s="0" t="s">
        <v>78</v>
      </c>
    </row>
    <row r="49" customFormat="false" ht="13.8" hidden="false" customHeight="false" outlineLevel="1" collapsed="false">
      <c r="B49" s="0" t="s">
        <v>20</v>
      </c>
      <c r="C49" s="2" t="b">
        <f aca="false">TRUE()</f>
        <v>1</v>
      </c>
      <c r="D49" s="0" t="s">
        <v>79</v>
      </c>
    </row>
    <row r="50" customFormat="false" ht="13.8" hidden="false" customHeight="false" outlineLevel="1" collapsed="false">
      <c r="B50" s="0" t="s">
        <v>80</v>
      </c>
      <c r="C50" s="2" t="b">
        <f aca="false">TRUE()</f>
        <v>1</v>
      </c>
      <c r="D50" s="0" t="s">
        <v>81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" activeCellId="0" sqref="E1"/>
    </sheetView>
  </sheetViews>
  <sheetFormatPr defaultColWidth="11.9765625" defaultRowHeight="12.8" zeroHeight="false" outlineLevelRow="0" outlineLevelCol="0"/>
  <sheetData>
    <row r="1" customFormat="false" ht="12.8" hidden="false" customHeight="false" outlineLevel="0" collapsed="false">
      <c r="A1" s="0" t="s">
        <v>1205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1206</v>
      </c>
      <c r="B2" s="0" t="n">
        <v>10</v>
      </c>
      <c r="C2" s="0" t="n">
        <v>10</v>
      </c>
      <c r="D2" s="0" t="n">
        <v>10</v>
      </c>
      <c r="E2" s="0" t="n">
        <v>10</v>
      </c>
      <c r="F2" s="0" t="s">
        <v>1207</v>
      </c>
    </row>
    <row r="3" customFormat="false" ht="13.8" hidden="false" customHeight="false" outlineLevel="0" collapsed="false">
      <c r="A3" s="0" t="s">
        <v>1208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1209</v>
      </c>
    </row>
    <row r="4" customFormat="false" ht="13.8" hidden="false" customHeight="false" outlineLevel="0" collapsed="false">
      <c r="A4" s="0" t="s">
        <v>1210</v>
      </c>
      <c r="B4" s="0" t="n">
        <v>0.6</v>
      </c>
      <c r="C4" s="0" t="n">
        <v>0.6</v>
      </c>
      <c r="D4" s="0" t="n">
        <v>0.6</v>
      </c>
      <c r="E4" s="0" t="n">
        <v>0.6</v>
      </c>
      <c r="F4" s="0" t="s">
        <v>1211</v>
      </c>
    </row>
    <row r="5" customFormat="false" ht="13.8" hidden="false" customHeight="false" outlineLevel="0" collapsed="false">
      <c r="A5" s="0" t="s">
        <v>1212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1213</v>
      </c>
    </row>
    <row r="6" customFormat="false" ht="13.8" hidden="false" customHeight="false" outlineLevel="0" collapsed="false">
      <c r="A6" s="0" t="s">
        <v>1214</v>
      </c>
      <c r="B6" s="0" t="n">
        <v>1.28</v>
      </c>
      <c r="C6" s="0" t="n">
        <v>1</v>
      </c>
      <c r="D6" s="0" t="n">
        <v>1</v>
      </c>
      <c r="E6" s="0" t="n">
        <v>1</v>
      </c>
      <c r="F6" s="0" t="s">
        <v>1215</v>
      </c>
    </row>
    <row r="7" customFormat="false" ht="13.8" hidden="false" customHeight="false" outlineLevel="0" collapsed="false">
      <c r="A7" s="0" t="s">
        <v>1216</v>
      </c>
      <c r="B7" s="0" t="n">
        <v>47</v>
      </c>
      <c r="C7" s="0" t="n">
        <v>40</v>
      </c>
      <c r="D7" s="0" t="n">
        <v>40</v>
      </c>
      <c r="E7" s="0" t="n">
        <v>40</v>
      </c>
      <c r="F7" s="0" t="s">
        <v>1217</v>
      </c>
    </row>
    <row r="8" customFormat="false" ht="13.8" hidden="false" customHeight="false" outlineLevel="0" collapsed="false">
      <c r="A8" s="0" t="s">
        <v>1218</v>
      </c>
      <c r="B8" s="0" t="n">
        <v>20</v>
      </c>
      <c r="C8" s="0" t="n">
        <v>6</v>
      </c>
      <c r="D8" s="0" t="n">
        <v>6</v>
      </c>
      <c r="E8" s="0" t="n">
        <v>0</v>
      </c>
      <c r="F8" s="0" t="s">
        <v>1219</v>
      </c>
    </row>
    <row r="9" customFormat="false" ht="13.8" hidden="false" customHeight="false" outlineLevel="0" collapsed="false">
      <c r="A9" s="0" t="s">
        <v>1220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1221</v>
      </c>
    </row>
    <row r="10" customFormat="false" ht="13.8" hidden="false" customHeight="false" outlineLevel="0" collapsed="false">
      <c r="A10" s="0" t="s">
        <v>1222</v>
      </c>
      <c r="B10" s="0" t="n">
        <v>0</v>
      </c>
      <c r="C10" s="0" t="n">
        <v>0</v>
      </c>
      <c r="D10" s="0" t="n">
        <v>0</v>
      </c>
      <c r="E10" s="0" t="n">
        <v>0</v>
      </c>
      <c r="F10" s="0" t="s">
        <v>1223</v>
      </c>
    </row>
    <row r="11" customFormat="false" ht="13.8" hidden="false" customHeight="false" outlineLevel="0" collapsed="false">
      <c r="A11" s="0" t="s">
        <v>1224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1225</v>
      </c>
    </row>
    <row r="12" customFormat="false" ht="13.8" hidden="false" customHeight="false" outlineLevel="0" collapsed="false">
      <c r="A12" s="0" t="s">
        <v>1226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1227</v>
      </c>
    </row>
    <row r="13" customFormat="false" ht="13.8" hidden="false" customHeight="false" outlineLevel="0" collapsed="false">
      <c r="A13" s="0" t="s">
        <v>1228</v>
      </c>
      <c r="B13" s="0" t="n">
        <v>0</v>
      </c>
      <c r="C13" s="0" t="n">
        <v>0</v>
      </c>
      <c r="D13" s="0" t="n">
        <v>0</v>
      </c>
      <c r="E13" s="0" t="n">
        <v>0</v>
      </c>
      <c r="F13" s="0" t="s">
        <v>1229</v>
      </c>
    </row>
    <row r="14" customFormat="false" ht="13.8" hidden="false" customHeight="false" outlineLevel="0" collapsed="false">
      <c r="A14" s="0" t="s">
        <v>1230</v>
      </c>
      <c r="B14" s="0" t="n">
        <v>8</v>
      </c>
      <c r="C14" s="0" t="n">
        <v>2</v>
      </c>
      <c r="D14" s="0" t="n">
        <v>2</v>
      </c>
      <c r="E14" s="0" t="n">
        <v>0</v>
      </c>
      <c r="F14" s="0" t="s">
        <v>1231</v>
      </c>
    </row>
    <row r="15" customFormat="false" ht="13.8" hidden="false" customHeight="false" outlineLevel="0" collapsed="false">
      <c r="A15" s="0" t="s">
        <v>1232</v>
      </c>
      <c r="B15" s="0" t="n">
        <v>16</v>
      </c>
      <c r="C15" s="0" t="n">
        <v>16</v>
      </c>
      <c r="D15" s="0" t="n">
        <v>16</v>
      </c>
      <c r="E15" s="0" t="n">
        <v>16</v>
      </c>
      <c r="F15" s="26" t="s">
        <v>1233</v>
      </c>
    </row>
    <row r="16" customFormat="false" ht="13.8" hidden="false" customHeight="false" outlineLevel="0" collapsed="false">
      <c r="A16" s="0" t="s">
        <v>1234</v>
      </c>
      <c r="B16" s="0" t="n">
        <v>19</v>
      </c>
      <c r="C16" s="0" t="n">
        <v>19</v>
      </c>
      <c r="D16" s="0" t="n">
        <v>19</v>
      </c>
      <c r="E16" s="0" t="n">
        <v>19</v>
      </c>
      <c r="F16" s="0" t="s">
        <v>1235</v>
      </c>
    </row>
    <row r="17" customFormat="false" ht="13.8" hidden="false" customHeight="false" outlineLevel="0" collapsed="false">
      <c r="A17" s="0" t="s">
        <v>1236</v>
      </c>
      <c r="B17" s="0" t="n">
        <v>31</v>
      </c>
      <c r="C17" s="0" t="n">
        <v>31</v>
      </c>
      <c r="D17" s="0" t="n">
        <v>20</v>
      </c>
      <c r="E17" s="0" t="n">
        <v>20</v>
      </c>
      <c r="F17" s="0" t="s">
        <v>1237</v>
      </c>
    </row>
    <row r="18" customFormat="false" ht="13.8" hidden="false" customHeight="false" outlineLevel="0" collapsed="false">
      <c r="A18" s="0" t="s">
        <v>1238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1239</v>
      </c>
    </row>
    <row r="19" customFormat="false" ht="13.8" hidden="false" customHeight="false" outlineLevel="0" collapsed="false">
      <c r="A19" s="0" t="s">
        <v>1240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1241</v>
      </c>
    </row>
    <row r="20" customFormat="false" ht="13.8" hidden="false" customHeight="false" outlineLevel="0" collapsed="false">
      <c r="A20" s="0" t="s">
        <v>1242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1243</v>
      </c>
    </row>
    <row r="21" customFormat="false" ht="13.8" hidden="false" customHeight="false" outlineLevel="0" collapsed="false">
      <c r="A21" s="0" t="s">
        <v>1244</v>
      </c>
      <c r="B21" s="0" t="n">
        <v>107</v>
      </c>
      <c r="C21" s="0" t="n">
        <v>107</v>
      </c>
      <c r="D21" s="0" t="n">
        <v>107</v>
      </c>
      <c r="E21" s="0" t="n">
        <v>107</v>
      </c>
      <c r="F21" s="0" t="s">
        <v>1245</v>
      </c>
    </row>
    <row r="22" customFormat="false" ht="13.8" hidden="false" customHeight="false" outlineLevel="0" collapsed="false">
      <c r="A22" s="0" t="s">
        <v>1246</v>
      </c>
      <c r="B22" s="0" t="n">
        <v>1000</v>
      </c>
      <c r="C22" s="0" t="n">
        <v>1120</v>
      </c>
      <c r="D22" s="0" t="n">
        <v>1000</v>
      </c>
      <c r="E22" s="0" t="n">
        <v>1000</v>
      </c>
      <c r="F22" s="0" t="s">
        <v>1247</v>
      </c>
    </row>
    <row r="23" customFormat="false" ht="13.8" hidden="false" customHeight="false" outlineLevel="0" collapsed="false">
      <c r="A23" s="0" t="s">
        <v>1248</v>
      </c>
      <c r="B23" s="0" t="n">
        <v>43</v>
      </c>
      <c r="C23" s="0" t="n">
        <v>43</v>
      </c>
      <c r="D23" s="0" t="n">
        <v>43</v>
      </c>
      <c r="E23" s="0" t="n">
        <v>43</v>
      </c>
      <c r="F23" s="0" t="s">
        <v>1249</v>
      </c>
    </row>
    <row r="24" customFormat="false" ht="13.8" hidden="false" customHeight="false" outlineLevel="0" collapsed="false">
      <c r="A24" s="0" t="s">
        <v>1250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1251</v>
      </c>
    </row>
    <row r="25" customFormat="false" ht="13.8" hidden="false" customHeight="false" outlineLevel="0" collapsed="false">
      <c r="A25" s="0" t="s">
        <v>1252</v>
      </c>
      <c r="B25" s="0" t="n">
        <v>68</v>
      </c>
      <c r="C25" s="0" t="n">
        <v>97</v>
      </c>
      <c r="D25" s="0" t="n">
        <v>97</v>
      </c>
      <c r="E25" s="0" t="n">
        <v>68</v>
      </c>
      <c r="F25" s="0" t="s">
        <v>1247</v>
      </c>
    </row>
    <row r="26" customFormat="false" ht="13.8" hidden="false" customHeight="false" outlineLevel="0" collapsed="false">
      <c r="A26" s="0" t="s">
        <v>1253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1254</v>
      </c>
    </row>
    <row r="27" customFormat="false" ht="13.8" hidden="false" customHeight="false" outlineLevel="0" collapsed="false">
      <c r="A27" s="0" t="s">
        <v>1255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1256</v>
      </c>
    </row>
    <row r="28" customFormat="false" ht="13.8" hidden="false" customHeight="false" outlineLevel="0" collapsed="false">
      <c r="A28" s="0" t="s">
        <v>1257</v>
      </c>
      <c r="B28" s="0" t="n">
        <v>0</v>
      </c>
      <c r="C28" s="0" t="n">
        <v>0</v>
      </c>
      <c r="D28" s="0" t="n">
        <v>0</v>
      </c>
      <c r="E28" s="0" t="n">
        <v>0</v>
      </c>
      <c r="F28" s="0" t="s">
        <v>1258</v>
      </c>
    </row>
    <row r="29" customFormat="false" ht="13.8" hidden="false" customHeight="false" outlineLevel="0" collapsed="false">
      <c r="A29" s="0" t="s">
        <v>1259</v>
      </c>
      <c r="B29" s="0" t="n">
        <v>351</v>
      </c>
      <c r="C29" s="0" t="n">
        <v>341</v>
      </c>
      <c r="D29" s="0" t="n">
        <v>341</v>
      </c>
      <c r="E29" s="0" t="n">
        <v>341</v>
      </c>
      <c r="F29" s="0" t="s">
        <v>1247</v>
      </c>
    </row>
    <row r="30" customFormat="false" ht="12.8" hidden="false" customHeight="false" outlineLevel="0" collapsed="false">
      <c r="A30" s="0" t="s">
        <v>1260</v>
      </c>
      <c r="B30" s="0" t="n">
        <f aca="false">SUM(B2:B29)</f>
        <v>1721.88</v>
      </c>
      <c r="C30" s="0" t="n">
        <f aca="false">SUM(C2:C29)</f>
        <v>1833.6</v>
      </c>
      <c r="D30" s="0" t="n">
        <f aca="false">SUM(D2:D29)</f>
        <v>1702.6</v>
      </c>
      <c r="E30" s="0" t="n">
        <f aca="false">SUM(E2:E29)</f>
        <v>1665.6</v>
      </c>
    </row>
  </sheetData>
  <hyperlinks>
    <hyperlink ref="F2" r:id="rId1" display="https://iea.blob.core.windows.net/assets/ea419c67-4847-4a22-905a-d3ef66b848ba/Austria_2020_Energy_Policy_Review.pdf"/>
    <hyperlink ref="F4" r:id="rId2" display="https://www.gem.wiki/Bulgaria_and_fossil_gas"/>
    <hyperlink ref="F5" r:id="rId3" display="https://iea.blob.core.windows.net/assets/b6451900-e6ef-45a8-922d-117520e09a82/Switzerland2023.pdf"/>
    <hyperlink ref="F6" r:id="rId4" display="https://iea.blob.core.windows.net/assets/301b7295-c0aa-4a3e-be6b-2d79aba3680e/CzechRepublic2021.pdf"/>
    <hyperlink ref="F8" r:id="rId5" display="https://ens.dk/sites/ens.dk/files/Naturgas/groen_gasstrategi_en.pdf"/>
    <hyperlink ref="F9" r:id="rId6" display="https://library.fes.de/pdf-files/bueros/budapest/20486.pdf"/>
    <hyperlink ref="F10" r:id="rId7" display="https://www.gem.wiki/Greece_and_fossil_gas"/>
    <hyperlink ref="F11" r:id="rId8" display="https://www.iea.org/countries/spain/natural-gas"/>
    <hyperlink ref="F13" r:id="rId9" display="https://www.iea.org/countries/france/natural-gas"/>
    <hyperlink ref="F14" r:id="rId10" display="https://www.gem.wiki/Croatia_and_fossil_gas"/>
    <hyperlink ref="F15" r:id="rId11" display="https://iea.blob.core.windows.net/assets/9f137e48-13e4-4aab-b13a-dcc90adf7e38/Hungary2022.pdf"/>
    <hyperlink ref="F17" r:id="rId12" display="https://iea.blob.core.windows.net/assets/71b328b3-3e5b-4c04-8a22-3ead575b3a9a/Italy_2023_EnergyPolicyReview.pdf"/>
    <hyperlink ref="F18" r:id="rId13" display="https://www.iea.org/countries/lithuania/natural-gas"/>
    <hyperlink ref="F19" r:id="rId14" display="https://www.iea.org/countries/luxembourg/natural-gas"/>
    <hyperlink ref="F20" r:id="rId15" display="https://www.iea.org/countries/latvia/natural-gas"/>
    <hyperlink ref="F21" r:id="rId16" display="https://www.tno.nl/en/newsroom/2023/09/domestic-gas-production-remains-below/"/>
    <hyperlink ref="F22" r:id="rId17" display="https://www.gecf.org/_resources/files/pages/global-gas-outlook-2050/gecf-global-gas-outlook-20231.pdf"/>
    <hyperlink ref="F23" r:id="rId18" display="https://www.sciencedirect.com/science/article/pii/S1364032117302617"/>
    <hyperlink ref="F24" r:id="rId19" display="https://www.erse.pt/en/gas/the-sector/"/>
    <hyperlink ref="F25" r:id="rId20" display="https://www.gecf.org/_resources/files/pages/global-gas-outlook-2050/gecf-global-gas-outlook-20231.pdf"/>
    <hyperlink ref="F26" r:id="rId21" display="https://www.iea.org/countries/sweden/natural-gas"/>
    <hyperlink ref="F27" r:id="rId22" display="https://www.iea.org/countries/slovenia/natural-gas"/>
    <hyperlink ref="F28" r:id="rId23" display="https://library.fes.de/pdf-files/bueros/budapest/20408.pdf"/>
    <hyperlink ref="F29" r:id="rId24" display="https://www.gecf.org/_resources/files/pages/global-gas-outlook-2050/gecf-global-gas-outlook-20231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31" activeCellId="0" sqref="F31"/>
    </sheetView>
  </sheetViews>
  <sheetFormatPr defaultColWidth="11.9765625" defaultRowHeight="12.8" zeroHeight="false" outlineLevelRow="0" outlineLevelCol="0"/>
  <sheetData>
    <row r="1" customFormat="false" ht="13.8" hidden="false" customHeight="false" outlineLevel="0" collapsed="false">
      <c r="A1" s="0" t="s">
        <v>1205</v>
      </c>
      <c r="B1" s="0" t="n">
        <v>2020</v>
      </c>
      <c r="C1" s="0" t="n">
        <v>2030</v>
      </c>
      <c r="D1" s="0" t="n">
        <v>2040</v>
      </c>
      <c r="E1" s="0" t="n">
        <v>2050</v>
      </c>
    </row>
    <row r="2" customFormat="false" ht="13.8" hidden="false" customHeight="false" outlineLevel="0" collapsed="false">
      <c r="A2" s="0" t="s">
        <v>1206</v>
      </c>
      <c r="B2" s="0" t="n">
        <v>6.5</v>
      </c>
      <c r="C2" s="0" t="n">
        <v>4</v>
      </c>
      <c r="D2" s="0" t="n">
        <v>4</v>
      </c>
      <c r="E2" s="0" t="n">
        <v>4</v>
      </c>
      <c r="F2" s="0" t="s">
        <v>1261</v>
      </c>
    </row>
    <row r="3" customFormat="false" ht="13.8" hidden="false" customHeight="false" outlineLevel="0" collapsed="false">
      <c r="A3" s="0" t="s">
        <v>1208</v>
      </c>
      <c r="B3" s="0" t="n">
        <v>0</v>
      </c>
      <c r="C3" s="0" t="n">
        <v>0</v>
      </c>
      <c r="D3" s="0" t="n">
        <v>0</v>
      </c>
      <c r="E3" s="0" t="n">
        <v>0</v>
      </c>
      <c r="F3" s="0" t="s">
        <v>1262</v>
      </c>
    </row>
    <row r="4" customFormat="false" ht="13.8" hidden="false" customHeight="false" outlineLevel="0" collapsed="false">
      <c r="A4" s="0" t="s">
        <v>1210</v>
      </c>
      <c r="B4" s="0" t="n">
        <v>0</v>
      </c>
      <c r="C4" s="0" t="n">
        <v>0</v>
      </c>
      <c r="D4" s="0" t="n">
        <v>0</v>
      </c>
      <c r="E4" s="0" t="n">
        <v>0</v>
      </c>
      <c r="F4" s="0" t="s">
        <v>1263</v>
      </c>
    </row>
    <row r="5" customFormat="false" ht="13.8" hidden="false" customHeight="false" outlineLevel="0" collapsed="false">
      <c r="A5" s="0" t="s">
        <v>1212</v>
      </c>
      <c r="B5" s="0" t="n">
        <v>0</v>
      </c>
      <c r="C5" s="0" t="n">
        <v>0</v>
      </c>
      <c r="D5" s="0" t="n">
        <v>0</v>
      </c>
      <c r="E5" s="0" t="n">
        <v>0</v>
      </c>
      <c r="F5" s="0" t="s">
        <v>1264</v>
      </c>
    </row>
    <row r="6" customFormat="false" ht="13.8" hidden="false" customHeight="false" outlineLevel="0" collapsed="false">
      <c r="A6" s="0" t="s">
        <v>1214</v>
      </c>
      <c r="B6" s="0" t="n">
        <v>1.36</v>
      </c>
      <c r="C6" s="0" t="n">
        <v>1</v>
      </c>
      <c r="D6" s="0" t="n">
        <v>1</v>
      </c>
      <c r="E6" s="0" t="n">
        <v>1</v>
      </c>
      <c r="F6" s="0" t="s">
        <v>1265</v>
      </c>
    </row>
    <row r="7" customFormat="false" ht="13.8" hidden="false" customHeight="false" outlineLevel="0" collapsed="false">
      <c r="A7" s="0" t="s">
        <v>1216</v>
      </c>
      <c r="B7" s="0" t="n">
        <v>38</v>
      </c>
      <c r="C7" s="0" t="n">
        <v>30</v>
      </c>
      <c r="D7" s="0" t="n">
        <v>30</v>
      </c>
      <c r="E7" s="0" t="n">
        <v>30</v>
      </c>
      <c r="F7" s="0" t="s">
        <v>1266</v>
      </c>
    </row>
    <row r="8" customFormat="false" ht="13.8" hidden="false" customHeight="false" outlineLevel="0" collapsed="false">
      <c r="A8" s="0" t="s">
        <v>1218</v>
      </c>
      <c r="B8" s="0" t="n">
        <v>42</v>
      </c>
      <c r="C8" s="0" t="n">
        <v>35</v>
      </c>
      <c r="D8" s="0" t="n">
        <v>35</v>
      </c>
      <c r="E8" s="0" t="n">
        <v>0</v>
      </c>
      <c r="F8" s="0" t="s">
        <v>1267</v>
      </c>
    </row>
    <row r="9" customFormat="false" ht="13.8" hidden="false" customHeight="false" outlineLevel="0" collapsed="false">
      <c r="A9" s="0" t="s">
        <v>1220</v>
      </c>
      <c r="B9" s="0" t="n">
        <v>0</v>
      </c>
      <c r="C9" s="0" t="n">
        <v>0</v>
      </c>
      <c r="D9" s="0" t="n">
        <v>0</v>
      </c>
      <c r="E9" s="0" t="n">
        <v>0</v>
      </c>
      <c r="F9" s="0" t="s">
        <v>1268</v>
      </c>
    </row>
    <row r="10" customFormat="false" ht="13.8" hidden="false" customHeight="false" outlineLevel="0" collapsed="false">
      <c r="A10" s="0" t="s">
        <v>1222</v>
      </c>
      <c r="B10" s="0" t="n">
        <v>1</v>
      </c>
      <c r="C10" s="0" t="n">
        <v>1</v>
      </c>
      <c r="D10" s="0" t="n">
        <v>1</v>
      </c>
      <c r="E10" s="0" t="n">
        <v>1</v>
      </c>
      <c r="F10" s="0" t="s">
        <v>1269</v>
      </c>
    </row>
    <row r="11" customFormat="false" ht="13.8" hidden="false" customHeight="false" outlineLevel="0" collapsed="false">
      <c r="A11" s="0" t="s">
        <v>1224</v>
      </c>
      <c r="B11" s="0" t="n">
        <v>0</v>
      </c>
      <c r="C11" s="0" t="n">
        <v>0</v>
      </c>
      <c r="D11" s="0" t="n">
        <v>0</v>
      </c>
      <c r="E11" s="0" t="n">
        <v>0</v>
      </c>
      <c r="F11" s="0" t="s">
        <v>1270</v>
      </c>
    </row>
    <row r="12" customFormat="false" ht="13.8" hidden="false" customHeight="false" outlineLevel="0" collapsed="false">
      <c r="A12" s="0" t="s">
        <v>1226</v>
      </c>
      <c r="B12" s="0" t="n">
        <v>0</v>
      </c>
      <c r="C12" s="0" t="n">
        <v>0</v>
      </c>
      <c r="D12" s="0" t="n">
        <v>0</v>
      </c>
      <c r="E12" s="0" t="n">
        <v>0</v>
      </c>
      <c r="F12" s="0" t="s">
        <v>1271</v>
      </c>
    </row>
    <row r="13" customFormat="false" ht="13.8" hidden="false" customHeight="false" outlineLevel="0" collapsed="false">
      <c r="A13" s="0" t="s">
        <v>1228</v>
      </c>
      <c r="B13" s="0" t="n">
        <v>9</v>
      </c>
      <c r="C13" s="0" t="n">
        <v>8</v>
      </c>
      <c r="D13" s="0" t="n">
        <v>8</v>
      </c>
      <c r="E13" s="0" t="n">
        <v>8</v>
      </c>
      <c r="F13" s="0" t="s">
        <v>1272</v>
      </c>
    </row>
    <row r="14" customFormat="false" ht="13.8" hidden="false" customHeight="false" outlineLevel="0" collapsed="false">
      <c r="A14" s="0" t="s">
        <v>1230</v>
      </c>
      <c r="B14" s="0" t="n">
        <v>8</v>
      </c>
      <c r="C14" s="0" t="n">
        <v>8</v>
      </c>
      <c r="D14" s="0" t="n">
        <v>8</v>
      </c>
      <c r="E14" s="0" t="n">
        <v>8</v>
      </c>
      <c r="F14" s="0" t="s">
        <v>1273</v>
      </c>
    </row>
    <row r="15" customFormat="false" ht="13.8" hidden="false" customHeight="false" outlineLevel="0" collapsed="false">
      <c r="A15" s="0" t="s">
        <v>1232</v>
      </c>
      <c r="B15" s="0" t="n">
        <v>13</v>
      </c>
      <c r="C15" s="0" t="n">
        <v>13</v>
      </c>
      <c r="D15" s="0" t="n">
        <v>13</v>
      </c>
      <c r="E15" s="0" t="n">
        <v>13</v>
      </c>
      <c r="F15" s="0" t="s">
        <v>1274</v>
      </c>
    </row>
    <row r="16" customFormat="false" ht="13.8" hidden="false" customHeight="false" outlineLevel="0" collapsed="false">
      <c r="A16" s="0" t="s">
        <v>1234</v>
      </c>
      <c r="B16" s="0" t="n">
        <v>0</v>
      </c>
      <c r="C16" s="0" t="n">
        <v>0</v>
      </c>
      <c r="D16" s="0" t="n">
        <v>0</v>
      </c>
      <c r="E16" s="0" t="n">
        <v>0</v>
      </c>
      <c r="F16" s="0" t="s">
        <v>1275</v>
      </c>
    </row>
    <row r="17" customFormat="false" ht="13.8" hidden="false" customHeight="false" outlineLevel="0" collapsed="false">
      <c r="A17" s="0" t="s">
        <v>1236</v>
      </c>
      <c r="B17" s="0" t="n">
        <v>60</v>
      </c>
      <c r="C17" s="0" t="n">
        <v>60</v>
      </c>
      <c r="D17" s="0" t="n">
        <v>60</v>
      </c>
      <c r="E17" s="0" t="n">
        <v>60</v>
      </c>
      <c r="F17" s="0" t="s">
        <v>1276</v>
      </c>
    </row>
    <row r="18" customFormat="false" ht="13.8" hidden="false" customHeight="false" outlineLevel="0" collapsed="false">
      <c r="A18" s="0" t="s">
        <v>1238</v>
      </c>
      <c r="B18" s="0" t="n">
        <v>0</v>
      </c>
      <c r="C18" s="0" t="n">
        <v>0</v>
      </c>
      <c r="D18" s="0" t="n">
        <v>0</v>
      </c>
      <c r="E18" s="0" t="n">
        <v>0</v>
      </c>
      <c r="F18" s="0" t="s">
        <v>1277</v>
      </c>
    </row>
    <row r="19" customFormat="false" ht="13.8" hidden="false" customHeight="false" outlineLevel="0" collapsed="false">
      <c r="A19" s="0" t="s">
        <v>1240</v>
      </c>
      <c r="B19" s="0" t="n">
        <v>0</v>
      </c>
      <c r="C19" s="0" t="n">
        <v>0</v>
      </c>
      <c r="D19" s="0" t="n">
        <v>0</v>
      </c>
      <c r="E19" s="0" t="n">
        <v>0</v>
      </c>
      <c r="F19" s="0" t="s">
        <v>1278</v>
      </c>
    </row>
    <row r="20" customFormat="false" ht="13.8" hidden="false" customHeight="false" outlineLevel="0" collapsed="false">
      <c r="A20" s="0" t="s">
        <v>1242</v>
      </c>
      <c r="B20" s="0" t="n">
        <v>0</v>
      </c>
      <c r="C20" s="0" t="n">
        <v>0</v>
      </c>
      <c r="D20" s="0" t="n">
        <v>0</v>
      </c>
      <c r="E20" s="0" t="n">
        <v>0</v>
      </c>
      <c r="F20" s="0" t="s">
        <v>1279</v>
      </c>
    </row>
    <row r="21" customFormat="false" ht="13.8" hidden="false" customHeight="false" outlineLevel="0" collapsed="false">
      <c r="A21" s="0" t="s">
        <v>1244</v>
      </c>
      <c r="B21" s="0" t="n">
        <v>12</v>
      </c>
      <c r="C21" s="0" t="n">
        <v>12</v>
      </c>
      <c r="D21" s="0" t="n">
        <v>12</v>
      </c>
      <c r="E21" s="0" t="n">
        <v>12</v>
      </c>
      <c r="F21" s="0" t="s">
        <v>1280</v>
      </c>
    </row>
    <row r="22" customFormat="false" ht="13.8" hidden="false" customHeight="false" outlineLevel="0" collapsed="false">
      <c r="A22" s="0" t="s">
        <v>1246</v>
      </c>
      <c r="B22" s="0" t="n">
        <v>1076</v>
      </c>
      <c r="C22" s="0" t="n">
        <v>1076</v>
      </c>
      <c r="D22" s="0" t="n">
        <v>1000</v>
      </c>
      <c r="E22" s="0" t="n">
        <v>1000</v>
      </c>
      <c r="F22" s="0" t="s">
        <v>1281</v>
      </c>
    </row>
    <row r="23" customFormat="false" ht="13.8" hidden="false" customHeight="false" outlineLevel="0" collapsed="false">
      <c r="A23" s="0" t="s">
        <v>1248</v>
      </c>
      <c r="B23" s="0" t="n">
        <v>11</v>
      </c>
      <c r="C23" s="0" t="n">
        <v>11</v>
      </c>
      <c r="D23" s="0" t="n">
        <v>0</v>
      </c>
      <c r="E23" s="0" t="n">
        <v>0</v>
      </c>
      <c r="F23" s="0" t="s">
        <v>1282</v>
      </c>
    </row>
    <row r="24" customFormat="false" ht="13.8" hidden="false" customHeight="false" outlineLevel="0" collapsed="false">
      <c r="A24" s="0" t="s">
        <v>1250</v>
      </c>
      <c r="B24" s="0" t="n">
        <v>0</v>
      </c>
      <c r="C24" s="0" t="n">
        <v>0</v>
      </c>
      <c r="D24" s="0" t="n">
        <v>0</v>
      </c>
      <c r="E24" s="0" t="n">
        <v>0</v>
      </c>
      <c r="F24" s="0" t="s">
        <v>1283</v>
      </c>
    </row>
    <row r="25" customFormat="false" ht="13.8" hidden="false" customHeight="false" outlineLevel="0" collapsed="false">
      <c r="A25" s="0" t="s">
        <v>1252</v>
      </c>
      <c r="B25" s="0" t="n">
        <v>40</v>
      </c>
      <c r="C25" s="0" t="n">
        <v>40</v>
      </c>
      <c r="D25" s="0" t="n">
        <v>40</v>
      </c>
      <c r="E25" s="0" t="n">
        <v>40</v>
      </c>
      <c r="F25" s="0" t="s">
        <v>1284</v>
      </c>
    </row>
    <row r="26" customFormat="false" ht="13.8" hidden="false" customHeight="false" outlineLevel="0" collapsed="false">
      <c r="A26" s="0" t="s">
        <v>1253</v>
      </c>
      <c r="B26" s="0" t="n">
        <v>0</v>
      </c>
      <c r="C26" s="0" t="n">
        <v>0</v>
      </c>
      <c r="D26" s="0" t="n">
        <v>0</v>
      </c>
      <c r="E26" s="0" t="n">
        <v>0</v>
      </c>
      <c r="F26" s="0" t="s">
        <v>1285</v>
      </c>
    </row>
    <row r="27" customFormat="false" ht="13.8" hidden="false" customHeight="false" outlineLevel="0" collapsed="false">
      <c r="A27" s="0" t="s">
        <v>1255</v>
      </c>
      <c r="B27" s="0" t="n">
        <v>0</v>
      </c>
      <c r="C27" s="0" t="n">
        <v>0</v>
      </c>
      <c r="D27" s="0" t="n">
        <v>0</v>
      </c>
      <c r="E27" s="0" t="n">
        <v>0</v>
      </c>
      <c r="F27" s="0" t="s">
        <v>1286</v>
      </c>
    </row>
    <row r="28" customFormat="false" ht="13.8" hidden="false" customHeight="false" outlineLevel="0" collapsed="false">
      <c r="A28" s="0" t="s">
        <v>1257</v>
      </c>
      <c r="B28" s="0" t="n">
        <v>2.4</v>
      </c>
      <c r="C28" s="0" t="n">
        <v>2.4</v>
      </c>
      <c r="D28" s="0" t="n">
        <v>2.4</v>
      </c>
      <c r="E28" s="0" t="n">
        <v>2.4</v>
      </c>
      <c r="F28" s="0" t="s">
        <v>1287</v>
      </c>
    </row>
    <row r="29" customFormat="false" ht="13.8" hidden="false" customHeight="false" outlineLevel="0" collapsed="false">
      <c r="A29" s="0" t="s">
        <v>1259</v>
      </c>
      <c r="B29" s="0" t="n">
        <v>616</v>
      </c>
      <c r="C29" s="0" t="n">
        <v>616</v>
      </c>
      <c r="D29" s="0" t="n">
        <v>600</v>
      </c>
      <c r="E29" s="0" t="n">
        <v>600</v>
      </c>
      <c r="F29" s="0" t="s">
        <v>1288</v>
      </c>
    </row>
    <row r="30" customFormat="false" ht="13.8" hidden="false" customHeight="false" outlineLevel="0" collapsed="false">
      <c r="A30" s="0" t="s">
        <v>1260</v>
      </c>
      <c r="B30" s="0" t="n">
        <f aca="false">SUM(B2:B29)</f>
        <v>1936.26</v>
      </c>
      <c r="C30" s="0" t="n">
        <f aca="false">SUM(C2:C29)</f>
        <v>1917.4</v>
      </c>
      <c r="D30" s="0" t="n">
        <f aca="false">SUM(D2:D29)</f>
        <v>1814.4</v>
      </c>
      <c r="E30" s="0" t="n">
        <f aca="false">SUM(E2:E29)</f>
        <v>1779.4</v>
      </c>
    </row>
  </sheetData>
  <hyperlinks>
    <hyperlink ref="F2" r:id="rId1" display="https://www.thinkgeoenergy.com/austrian-oil-gas-and-chemicals-company-to-pivot-to-geothermal/"/>
    <hyperlink ref="F3" r:id="rId2" display="https://www.iea.org/countries/belgium/oil"/>
    <hyperlink ref="F4" r:id="rId3" display="https://www.iea.org/countries/bulgaria/oil"/>
    <hyperlink ref="F5" r:id="rId4" display="https://www.iea.org/countries/switzerland/oil"/>
    <hyperlink ref="F6" r:id="rId5" display="https://www.iea.org/countries/czechia/oil"/>
    <hyperlink ref="F7" r:id="rId6" display="https://www.iea.org/countries/germany/oil"/>
    <hyperlink ref="F8" r:id="rId7" display="https://www.iea.org/countries/denmark/oil"/>
    <hyperlink ref="F9" r:id="rId8" display="https://www.iea.org/countries/estonia/oil"/>
    <hyperlink ref="F10" r:id="rId9" display="https://www.iea.org/countries/greece/oil"/>
    <hyperlink ref="F11" r:id="rId10" display="https://www.iea.org/countries/spain/oil"/>
    <hyperlink ref="F12" r:id="rId11" display="https://www.iea.org/countries/finland/oil"/>
    <hyperlink ref="F13" r:id="rId12" display="https://www.ecologie.gouv.fr/sites/default/files/0-PPE%20English%20Version%20With%20Annex_0.pdf"/>
    <hyperlink ref="F14" r:id="rId13" display="https://mingo.gov.hr/UserDocsImages/klimatske_aktivnosti/odrzivi_razvoj/NUS/lts_nus_eng.pdf"/>
    <hyperlink ref="F15" r:id="rId14" display="https://www.dw.com/en/hungarys-unexpected-oil-bonanza/a-49756708"/>
    <hyperlink ref="F16" r:id="rId15" display="https://www.iea.org/countries/ireland/oil"/>
    <hyperlink ref="F17" r:id="rId16" display="https://www.iea.org/countries/italy/oil"/>
    <hyperlink ref="F18" r:id="rId17" display="https://www.iea.org/countries/lithuania/oil"/>
    <hyperlink ref="F19" r:id="rId18" display="https://www.iea.org/countries/luxembourg/oil"/>
    <hyperlink ref="F20" r:id="rId19" display="https://www.iea.org/countries/latvia/oil"/>
    <hyperlink ref="F21" r:id="rId20" display="https://www.iea.org/countries/the-netherlands/oil"/>
    <hyperlink ref="F22" r:id="rId21" display="https://www.norskindustri.no/siteassets/dokumenter/rapporter-og-brosjyrer/energy-transition-norway/2022/energy-transition-norway-2022_web.pdf"/>
    <hyperlink ref="F23" r:id="rId22" display="https://www.iea.org/countries/poland/oil"/>
    <hyperlink ref="F24" r:id="rId23" display="https://www.iea.org/countries/portugal/oil"/>
    <hyperlink ref="F25" r:id="rId24" display="https://www.iea.org/countries/romania/oil"/>
    <hyperlink ref="F26" r:id="rId25" display="https://www.iea.org/countries/sweden/oil"/>
    <hyperlink ref="F27" r:id="rId26" display="https://www.iea.org/countries/slovenia/oil"/>
    <hyperlink ref="F28" r:id="rId27" display="https://www.iea.org/countries/slovak-republic/oil"/>
    <hyperlink ref="F29" r:id="rId28" display="https://www.nstauthority.co.uk/media/5391/oga_projections_of_uk_oil_and_gas_production_and_expenditure.pdf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4" activeCellId="0" sqref="C4"/>
    </sheetView>
  </sheetViews>
  <sheetFormatPr defaultColWidth="12.19140625" defaultRowHeight="13.8" zeroHeight="false" outlineLevelRow="0" outlineLevelCol="0"/>
  <cols>
    <col collapsed="false" customWidth="true" hidden="false" outlineLevel="0" max="1" min="1" style="0" width="19.09"/>
    <col collapsed="false" customWidth="true" hidden="false" outlineLevel="0" max="2" min="2" style="0" width="47.28"/>
    <col collapsed="false" customWidth="true" hidden="false" outlineLevel="0" max="3" min="3" style="0" width="57.54"/>
  </cols>
  <sheetData>
    <row r="1" customFormat="false" ht="13.8" hidden="false" customHeight="false" outlineLevel="0" collapsed="false">
      <c r="A1" s="1" t="s">
        <v>6</v>
      </c>
      <c r="B1" s="1" t="s">
        <v>8</v>
      </c>
      <c r="C1" s="1" t="s">
        <v>10</v>
      </c>
    </row>
    <row r="2" customFormat="false" ht="13.8" hidden="false" customHeight="false" outlineLevel="0" collapsed="false">
      <c r="A2" s="0" t="s">
        <v>82</v>
      </c>
      <c r="B2" s="3" t="s">
        <v>83</v>
      </c>
      <c r="C2" s="4" t="s">
        <v>84</v>
      </c>
    </row>
    <row r="3" customFormat="false" ht="23.85" hidden="false" customHeight="false" outlineLevel="0" collapsed="false">
      <c r="A3" s="0" t="s">
        <v>85</v>
      </c>
      <c r="B3" s="3" t="s">
        <v>86</v>
      </c>
      <c r="C3" s="5" t="b">
        <f aca="false">FALSE()</f>
        <v>0</v>
      </c>
    </row>
    <row r="4" customFormat="false" ht="13.8" hidden="false" customHeight="false" outlineLevel="0" collapsed="false">
      <c r="A4" s="0" t="s">
        <v>87</v>
      </c>
      <c r="B4" s="3" t="s">
        <v>88</v>
      </c>
      <c r="C4" s="6" t="s">
        <v>89</v>
      </c>
    </row>
    <row r="5" customFormat="false" ht="13.8" hidden="false" customHeight="false" outlineLevel="0" collapsed="false">
      <c r="A5" s="0" t="s">
        <v>90</v>
      </c>
      <c r="B5" s="3" t="s">
        <v>91</v>
      </c>
      <c r="C5" s="7" t="n">
        <v>3</v>
      </c>
    </row>
    <row r="6" customFormat="false" ht="23.85" hidden="false" customHeight="false" outlineLevel="0" collapsed="false">
      <c r="A6" s="0" t="s">
        <v>92</v>
      </c>
      <c r="B6" s="3" t="s">
        <v>93</v>
      </c>
      <c r="C6" s="5" t="b">
        <f aca="false">TRUE()</f>
        <v>1</v>
      </c>
    </row>
    <row r="7" customFormat="false" ht="13.8" hidden="false" customHeight="false" outlineLevel="0" collapsed="false">
      <c r="A7" s="0" t="s">
        <v>94</v>
      </c>
      <c r="B7" s="3" t="s">
        <v>95</v>
      </c>
      <c r="C7" s="5" t="b">
        <f aca="false">TRUE()</f>
        <v>1</v>
      </c>
    </row>
    <row r="8" customFormat="false" ht="23.85" hidden="false" customHeight="false" outlineLevel="0" collapsed="false">
      <c r="A8" s="0" t="s">
        <v>96</v>
      </c>
      <c r="B8" s="3" t="s">
        <v>97</v>
      </c>
      <c r="C8" s="5" t="b">
        <f aca="false">TRUE()</f>
        <v>1</v>
      </c>
    </row>
    <row r="9" customFormat="false" ht="23.85" hidden="false" customHeight="false" outlineLevel="0" collapsed="false">
      <c r="A9" s="0" t="s">
        <v>98</v>
      </c>
      <c r="B9" s="3" t="s">
        <v>99</v>
      </c>
      <c r="C9" s="5" t="b">
        <f aca="false">TRUE()</f>
        <v>1</v>
      </c>
    </row>
    <row r="10" customFormat="false" ht="35.05" hidden="false" customHeight="false" outlineLevel="0" collapsed="false">
      <c r="A10" s="0" t="s">
        <v>100</v>
      </c>
      <c r="B10" s="3" t="s">
        <v>101</v>
      </c>
      <c r="C10" s="5" t="b">
        <f aca="false">FALSE()</f>
        <v>0</v>
      </c>
    </row>
    <row r="11" customFormat="false" ht="23.85" hidden="false" customHeight="false" outlineLevel="0" collapsed="false">
      <c r="A11" s="0" t="s">
        <v>102</v>
      </c>
      <c r="B11" s="3" t="s">
        <v>103</v>
      </c>
      <c r="C11" s="5" t="b">
        <f aca="false">FALSE()</f>
        <v>0</v>
      </c>
    </row>
    <row r="12" customFormat="false" ht="23.85" hidden="false" customHeight="false" outlineLevel="0" collapsed="false">
      <c r="A12" s="0" t="s">
        <v>104</v>
      </c>
      <c r="B12" s="3" t="s">
        <v>105</v>
      </c>
      <c r="C12" s="5" t="b">
        <f aca="false">FALSE()</f>
        <v>0</v>
      </c>
    </row>
  </sheetData>
  <autoFilter ref="A1:C3"/>
  <dataValidations count="2">
    <dataValidation allowBlank="true" errorStyle="stop" operator="equal" showDropDown="false" showErrorMessage="true" showInputMessage="true" sqref="C2" type="list">
      <formula1>"CLEVER,raw"</formula1>
      <formula2>0</formula2>
    </dataValidation>
    <dataValidation allowBlank="true" errorStyle="stop" operator="equal" showDropDown="false" showErrorMessage="true" showInputMessage="true" sqref="C3 C6:C12" type="list">
      <formula1>"VRAI,FAUX"</formula1>
      <formula2>0</formula2>
    </dataValidation>
  </dataValidations>
  <hyperlinks>
    <hyperlink ref="C4" r:id="rId1" display="https://i.postimg.cc/Y9gh22Kz/Screenshot-from-2024-02-09-12-10-58-min-min-2.png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80" activePane="bottomRight" state="frozen"/>
      <selection pane="topLeft" activeCell="A1" activeCellId="0" sqref="A1"/>
      <selection pane="topRight" activeCell="D1" activeCellId="0" sqref="D1"/>
      <selection pane="bottomLeft" activeCell="A80" activeCellId="0" sqref="A80"/>
      <selection pane="bottomRight" activeCell="C73" activeCellId="0" sqref="C73"/>
    </sheetView>
  </sheetViews>
  <sheetFormatPr defaultColWidth="12.19140625" defaultRowHeight="13.8" zeroHeight="false" outlineLevelRow="0" outlineLevelCol="0"/>
  <cols>
    <col collapsed="false" customWidth="true" hidden="false" outlineLevel="0" max="1" min="1" style="0" width="13.29"/>
    <col collapsed="false" customWidth="true" hidden="false" outlineLevel="0" max="2" min="2" style="0" width="21.36"/>
    <col collapsed="false" customWidth="true" hidden="false" outlineLevel="0" max="3" min="3" style="0" width="33.63"/>
    <col collapsed="false" customWidth="true" hidden="false" outlineLevel="0" max="4" min="4" style="0" width="9.09"/>
    <col collapsed="false" customWidth="true" hidden="false" outlineLevel="0" max="9" min="5" style="0" width="9.91"/>
    <col collapsed="false" customWidth="true" hidden="false" outlineLevel="0" max="10" min="10" style="0" width="22.09"/>
    <col collapsed="false" customWidth="true" hidden="false" outlineLevel="0" max="11" min="11" style="0" width="9.54"/>
    <col collapsed="false" customWidth="true" hidden="false" outlineLevel="0" max="18" min="16" style="0" width="9.91"/>
    <col collapsed="false" customWidth="true" hidden="false" outlineLevel="0" max="20" min="20" style="0" width="9.09"/>
  </cols>
  <sheetData>
    <row r="1" customFormat="false" ht="13.8" hidden="false" customHeight="false" outlineLevel="0" collapsed="false">
      <c r="A1" s="1" t="s">
        <v>6</v>
      </c>
      <c r="B1" s="1" t="s">
        <v>14</v>
      </c>
      <c r="C1" s="1" t="s">
        <v>16</v>
      </c>
      <c r="D1" s="1" t="s">
        <v>18</v>
      </c>
      <c r="E1" s="1" t="s">
        <v>20</v>
      </c>
      <c r="F1" s="1" t="s">
        <v>22</v>
      </c>
      <c r="G1" s="1" t="s">
        <v>24</v>
      </c>
      <c r="H1" s="1" t="s">
        <v>26</v>
      </c>
      <c r="I1" s="1" t="s">
        <v>28</v>
      </c>
      <c r="J1" s="1" t="s">
        <v>30</v>
      </c>
      <c r="K1" s="1" t="s">
        <v>32</v>
      </c>
      <c r="L1" s="1" t="s">
        <v>34</v>
      </c>
      <c r="M1" s="1" t="s">
        <v>36</v>
      </c>
      <c r="N1" s="1" t="s">
        <v>38</v>
      </c>
      <c r="O1" s="1" t="s">
        <v>40</v>
      </c>
      <c r="P1" s="1" t="s">
        <v>42</v>
      </c>
      <c r="Q1" s="1" t="s">
        <v>44</v>
      </c>
      <c r="R1" s="1" t="s">
        <v>46</v>
      </c>
      <c r="S1" s="1" t="s">
        <v>48</v>
      </c>
      <c r="T1" s="1" t="s">
        <v>50</v>
      </c>
    </row>
    <row r="2" customFormat="false" ht="13.8" hidden="false" customHeight="false" outlineLevel="0" collapsed="false">
      <c r="A2" s="0" t="s">
        <v>106</v>
      </c>
      <c r="B2" s="0" t="s">
        <v>107</v>
      </c>
      <c r="C2" s="0" t="s">
        <v>108</v>
      </c>
      <c r="D2" s="8" t="s">
        <v>109</v>
      </c>
      <c r="T2" s="0" t="s">
        <v>109</v>
      </c>
    </row>
    <row r="3" customFormat="false" ht="13.8" hidden="false" customHeight="false" outlineLevel="0" collapsed="false">
      <c r="A3" s="0" t="s">
        <v>110</v>
      </c>
      <c r="B3" s="0" t="s">
        <v>111</v>
      </c>
      <c r="C3" s="0" t="s">
        <v>112</v>
      </c>
      <c r="D3" s="9" t="s">
        <v>113</v>
      </c>
      <c r="J3" s="10" t="n">
        <v>1</v>
      </c>
      <c r="K3" s="11" t="n">
        <v>0.05</v>
      </c>
      <c r="T3" s="0" t="s">
        <v>114</v>
      </c>
    </row>
    <row r="4" customFormat="false" ht="13.8" hidden="false" customHeight="false" outlineLevel="0" collapsed="false">
      <c r="A4" s="0" t="s">
        <v>115</v>
      </c>
      <c r="B4" s="0" t="s">
        <v>111</v>
      </c>
      <c r="C4" s="0" t="s">
        <v>116</v>
      </c>
      <c r="D4" s="12" t="s">
        <v>117</v>
      </c>
      <c r="J4" s="13" t="n">
        <f aca="false">$J$3</f>
        <v>1</v>
      </c>
      <c r="K4" s="11" t="n">
        <v>0.05</v>
      </c>
      <c r="T4" s="0" t="s">
        <v>118</v>
      </c>
    </row>
    <row r="5" customFormat="false" ht="13.8" hidden="false" customHeight="false" outlineLevel="0" collapsed="false">
      <c r="A5" s="0" t="s">
        <v>119</v>
      </c>
      <c r="B5" s="0" t="s">
        <v>111</v>
      </c>
      <c r="C5" s="0" t="s">
        <v>120</v>
      </c>
      <c r="D5" s="14" t="s">
        <v>121</v>
      </c>
      <c r="J5" s="13" t="n">
        <f aca="false">$J$3</f>
        <v>1</v>
      </c>
      <c r="K5" s="11" t="n">
        <v>0.33</v>
      </c>
      <c r="T5" s="0" t="s">
        <v>122</v>
      </c>
    </row>
    <row r="6" customFormat="false" ht="13.8" hidden="false" customHeight="false" outlineLevel="0" collapsed="false">
      <c r="A6" s="0" t="s">
        <v>123</v>
      </c>
      <c r="B6" s="0" t="s">
        <v>111</v>
      </c>
      <c r="C6" s="0" t="s">
        <v>124</v>
      </c>
      <c r="D6" s="15" t="s">
        <v>125</v>
      </c>
      <c r="J6" s="13" t="n">
        <f aca="false">$J$3</f>
        <v>1</v>
      </c>
      <c r="K6" s="11" t="n">
        <v>0.26</v>
      </c>
      <c r="T6" s="0" t="s">
        <v>122</v>
      </c>
    </row>
    <row r="7" customFormat="false" ht="13.8" hidden="false" customHeight="false" outlineLevel="0" collapsed="false">
      <c r="A7" s="0" t="s">
        <v>126</v>
      </c>
      <c r="B7" s="0" t="s">
        <v>111</v>
      </c>
      <c r="C7" s="0" t="s">
        <v>127</v>
      </c>
      <c r="D7" s="16" t="s">
        <v>128</v>
      </c>
      <c r="J7" s="13" t="n">
        <f aca="false">$J$3</f>
        <v>1</v>
      </c>
      <c r="K7" s="11" t="n">
        <v>0.4</v>
      </c>
      <c r="T7" s="0" t="s">
        <v>122</v>
      </c>
    </row>
    <row r="8" customFormat="false" ht="13.8" hidden="false" customHeight="false" outlineLevel="0" collapsed="false">
      <c r="A8" s="0" t="s">
        <v>129</v>
      </c>
      <c r="B8" s="0" t="s">
        <v>111</v>
      </c>
      <c r="C8" s="0" t="s">
        <v>130</v>
      </c>
      <c r="D8" s="17" t="s">
        <v>131</v>
      </c>
      <c r="J8" s="13" t="n">
        <f aca="false">$J$3</f>
        <v>1</v>
      </c>
      <c r="K8" s="11" t="n">
        <v>0.12</v>
      </c>
      <c r="T8" s="0" t="s">
        <v>132</v>
      </c>
    </row>
    <row r="9" customFormat="false" ht="13.8" hidden="false" customHeight="false" outlineLevel="0" collapsed="false">
      <c r="A9" s="0" t="s">
        <v>133</v>
      </c>
      <c r="B9" s="0" t="s">
        <v>111</v>
      </c>
      <c r="C9" s="0" t="s">
        <v>134</v>
      </c>
      <c r="D9" s="18" t="s">
        <v>135</v>
      </c>
      <c r="J9" s="13" t="n">
        <f aca="false">$J$3</f>
        <v>1</v>
      </c>
      <c r="K9" s="11" t="n">
        <v>0.47</v>
      </c>
      <c r="T9" s="0" t="s">
        <v>136</v>
      </c>
    </row>
    <row r="10" customFormat="false" ht="13.8" hidden="false" customHeight="false" outlineLevel="0" collapsed="false">
      <c r="A10" s="0" t="s">
        <v>137</v>
      </c>
      <c r="B10" s="0" t="s">
        <v>111</v>
      </c>
      <c r="C10" s="0" t="s">
        <v>138</v>
      </c>
      <c r="D10" s="19" t="s">
        <v>139</v>
      </c>
      <c r="J10" s="13" t="n">
        <f aca="false">$J$3</f>
        <v>1</v>
      </c>
      <c r="K10" s="11" t="n">
        <v>0.05</v>
      </c>
      <c r="T10" s="0" t="s">
        <v>132</v>
      </c>
    </row>
    <row r="11" customFormat="false" ht="13.8" hidden="false" customHeight="false" outlineLevel="0" collapsed="false">
      <c r="A11" s="0" t="s">
        <v>140</v>
      </c>
      <c r="B11" s="0" t="s">
        <v>111</v>
      </c>
      <c r="C11" s="0" t="s">
        <v>141</v>
      </c>
      <c r="D11" s="20" t="s">
        <v>135</v>
      </c>
      <c r="J11" s="13" t="n">
        <v>1</v>
      </c>
      <c r="K11" s="11" t="n">
        <v>0.54</v>
      </c>
      <c r="T11" s="0" t="s">
        <v>132</v>
      </c>
    </row>
    <row r="12" customFormat="false" ht="13.8" hidden="false" customHeight="false" outlineLevel="0" collapsed="false">
      <c r="A12" s="0" t="s">
        <v>142</v>
      </c>
      <c r="B12" s="0" t="s">
        <v>111</v>
      </c>
      <c r="C12" s="0" t="s">
        <v>143</v>
      </c>
      <c r="D12" s="21" t="s">
        <v>144</v>
      </c>
      <c r="J12" s="13" t="n">
        <f aca="false">$J$3</f>
        <v>1</v>
      </c>
      <c r="K12" s="11" t="n">
        <v>0.19</v>
      </c>
      <c r="T12" s="0" t="s">
        <v>145</v>
      </c>
    </row>
    <row r="13" customFormat="false" ht="13.8" hidden="false" customHeight="false" outlineLevel="0" collapsed="false">
      <c r="A13" s="0" t="s">
        <v>146</v>
      </c>
      <c r="B13" s="0" t="s">
        <v>147</v>
      </c>
      <c r="C13" s="0" t="s">
        <v>148</v>
      </c>
      <c r="D13" s="22" t="s">
        <v>149</v>
      </c>
      <c r="J13" s="13"/>
      <c r="K13" s="11"/>
    </row>
    <row r="14" customFormat="false" ht="13.8" hidden="false" customHeight="false" outlineLevel="0" collapsed="false">
      <c r="A14" s="0" t="s">
        <v>150</v>
      </c>
      <c r="B14" s="0" t="s">
        <v>151</v>
      </c>
      <c r="C14" s="0" t="s">
        <v>152</v>
      </c>
      <c r="D14" s="23" t="s">
        <v>153</v>
      </c>
      <c r="J14" s="10" t="n">
        <v>0.8</v>
      </c>
      <c r="K14" s="11" t="n">
        <v>0.05</v>
      </c>
      <c r="T14" s="0" t="s">
        <v>154</v>
      </c>
    </row>
    <row r="15" customFormat="false" ht="13.8" hidden="false" customHeight="false" outlineLevel="0" collapsed="false">
      <c r="A15" s="0" t="s">
        <v>155</v>
      </c>
      <c r="B15" s="0" t="s">
        <v>151</v>
      </c>
      <c r="C15" s="0" t="s">
        <v>156</v>
      </c>
      <c r="D15" s="19" t="s">
        <v>139</v>
      </c>
      <c r="J15" s="13" t="n">
        <f aca="false">$J$14</f>
        <v>0.8</v>
      </c>
      <c r="K15" s="11" t="n">
        <v>0.33</v>
      </c>
      <c r="T15" s="0" t="s">
        <v>157</v>
      </c>
    </row>
    <row r="16" customFormat="false" ht="13.8" hidden="false" customHeight="false" outlineLevel="0" collapsed="false">
      <c r="A16" s="0" t="s">
        <v>158</v>
      </c>
      <c r="B16" s="0" t="s">
        <v>151</v>
      </c>
      <c r="C16" s="0" t="s">
        <v>159</v>
      </c>
      <c r="D16" s="15" t="s">
        <v>125</v>
      </c>
      <c r="J16" s="13" t="n">
        <f aca="false">$J$14</f>
        <v>0.8</v>
      </c>
      <c r="K16" s="11" t="n">
        <v>0.05</v>
      </c>
      <c r="T16" s="0" t="s">
        <v>160</v>
      </c>
    </row>
    <row r="17" customFormat="false" ht="13.8" hidden="false" customHeight="false" outlineLevel="0" collapsed="false">
      <c r="A17" s="0" t="s">
        <v>161</v>
      </c>
      <c r="B17" s="0" t="s">
        <v>151</v>
      </c>
      <c r="C17" s="0" t="s">
        <v>162</v>
      </c>
      <c r="D17" s="24" t="s">
        <v>163</v>
      </c>
      <c r="J17" s="13" t="n">
        <f aca="false">$J$14</f>
        <v>0.8</v>
      </c>
      <c r="K17" s="11" t="n">
        <v>0.26</v>
      </c>
      <c r="T17" s="0" t="s">
        <v>164</v>
      </c>
    </row>
    <row r="18" customFormat="false" ht="13.8" hidden="false" customHeight="false" outlineLevel="0" collapsed="false">
      <c r="A18" s="0" t="s">
        <v>165</v>
      </c>
      <c r="B18" s="0" t="s">
        <v>151</v>
      </c>
      <c r="C18" s="0" t="s">
        <v>166</v>
      </c>
      <c r="D18" s="17" t="s">
        <v>131</v>
      </c>
      <c r="J18" s="13" t="n">
        <f aca="false">$J$14</f>
        <v>0.8</v>
      </c>
      <c r="K18" s="11" t="n">
        <v>0.4</v>
      </c>
      <c r="T18" s="0" t="s">
        <v>167</v>
      </c>
    </row>
    <row r="19" customFormat="false" ht="13.8" hidden="false" customHeight="false" outlineLevel="0" collapsed="false">
      <c r="A19" s="0" t="s">
        <v>168</v>
      </c>
      <c r="B19" s="0" t="s">
        <v>151</v>
      </c>
      <c r="C19" s="0" t="s">
        <v>169</v>
      </c>
      <c r="D19" s="21" t="s">
        <v>144</v>
      </c>
      <c r="J19" s="13" t="n">
        <f aca="false">$J$14</f>
        <v>0.8</v>
      </c>
      <c r="K19" s="11" t="n">
        <v>0.19</v>
      </c>
      <c r="T19" s="0" t="s">
        <v>170</v>
      </c>
    </row>
    <row r="20" customFormat="false" ht="13.8" hidden="false" customHeight="false" outlineLevel="0" collapsed="false">
      <c r="A20" s="0" t="s">
        <v>171</v>
      </c>
      <c r="B20" s="0" t="s">
        <v>151</v>
      </c>
      <c r="C20" s="0" t="s">
        <v>172</v>
      </c>
      <c r="D20" s="18" t="s">
        <v>135</v>
      </c>
      <c r="J20" s="13" t="n">
        <f aca="false">$J$14</f>
        <v>0.8</v>
      </c>
      <c r="K20" s="11" t="n">
        <v>0.47</v>
      </c>
      <c r="T20" s="0" t="s">
        <v>173</v>
      </c>
    </row>
    <row r="21" customFormat="false" ht="13.8" hidden="false" customHeight="false" outlineLevel="0" collapsed="false">
      <c r="A21" s="0" t="s">
        <v>174</v>
      </c>
      <c r="B21" s="0" t="s">
        <v>151</v>
      </c>
      <c r="C21" s="0" t="s">
        <v>175</v>
      </c>
      <c r="D21" s="16" t="s">
        <v>128</v>
      </c>
      <c r="J21" s="13" t="n">
        <f aca="false">$J$14</f>
        <v>0.8</v>
      </c>
      <c r="K21" s="11" t="n">
        <v>0.54</v>
      </c>
      <c r="T21" s="0" t="s">
        <v>176</v>
      </c>
    </row>
    <row r="22" customFormat="false" ht="13.8" hidden="false" customHeight="false" outlineLevel="0" collapsed="false">
      <c r="A22" s="0" t="s">
        <v>177</v>
      </c>
      <c r="B22" s="0" t="s">
        <v>151</v>
      </c>
      <c r="C22" s="0" t="s">
        <v>178</v>
      </c>
      <c r="D22" s="12" t="s">
        <v>117</v>
      </c>
      <c r="J22" s="13" t="n">
        <f aca="false">$J$14</f>
        <v>0.8</v>
      </c>
      <c r="K22" s="11" t="n">
        <v>0.05</v>
      </c>
      <c r="T22" s="0" t="s">
        <v>179</v>
      </c>
    </row>
    <row r="23" customFormat="false" ht="13.8" hidden="false" customHeight="false" outlineLevel="0" collapsed="false">
      <c r="A23" s="0" t="s">
        <v>180</v>
      </c>
      <c r="B23" s="0" t="s">
        <v>151</v>
      </c>
      <c r="C23" s="0" t="s">
        <v>181</v>
      </c>
      <c r="D23" s="9" t="s">
        <v>113</v>
      </c>
      <c r="J23" s="13" t="n">
        <f aca="false">$J$14</f>
        <v>0.8</v>
      </c>
      <c r="K23" s="11" t="n">
        <v>0.12</v>
      </c>
      <c r="T23" s="0" t="s">
        <v>182</v>
      </c>
    </row>
    <row r="24" customFormat="false" ht="13.8" hidden="false" customHeight="false" outlineLevel="0" collapsed="false">
      <c r="A24" s="0" t="s">
        <v>183</v>
      </c>
      <c r="B24" s="0" t="s">
        <v>151</v>
      </c>
      <c r="C24" s="0" t="s">
        <v>184</v>
      </c>
      <c r="D24" s="25" t="s">
        <v>149</v>
      </c>
      <c r="J24" s="13" t="n">
        <v>0.8</v>
      </c>
      <c r="K24" s="11" t="n">
        <v>0.61</v>
      </c>
      <c r="T24" s="0" t="s">
        <v>132</v>
      </c>
    </row>
    <row r="25" customFormat="false" ht="13.8" hidden="false" customHeight="false" outlineLevel="0" collapsed="false">
      <c r="A25" s="0" t="s">
        <v>185</v>
      </c>
      <c r="B25" s="0" t="s">
        <v>151</v>
      </c>
      <c r="C25" s="0" t="s">
        <v>186</v>
      </c>
      <c r="D25" s="25" t="s">
        <v>149</v>
      </c>
      <c r="J25" s="13" t="n">
        <v>0.8</v>
      </c>
      <c r="K25" s="11" t="n">
        <v>0.68</v>
      </c>
    </row>
    <row r="26" customFormat="false" ht="13.8" hidden="false" customHeight="false" outlineLevel="0" collapsed="false">
      <c r="A26" s="0" t="s">
        <v>187</v>
      </c>
      <c r="B26" s="26" t="s">
        <v>151</v>
      </c>
      <c r="C26" s="0" t="s">
        <v>188</v>
      </c>
      <c r="D26" s="9" t="s">
        <v>135</v>
      </c>
      <c r="J26" s="13" t="n">
        <v>0.8</v>
      </c>
      <c r="K26" s="11" t="n">
        <v>0.75</v>
      </c>
    </row>
    <row r="27" customFormat="false" ht="13.8" hidden="false" customHeight="false" outlineLevel="0" collapsed="false">
      <c r="A27" s="0" t="s">
        <v>189</v>
      </c>
      <c r="B27" s="0" t="s">
        <v>147</v>
      </c>
      <c r="C27" s="0" t="s">
        <v>190</v>
      </c>
      <c r="D27" s="27" t="str">
        <f aca="false">D14</f>
        <v>#00a09a</v>
      </c>
      <c r="J27" s="10" t="n">
        <v>0.45</v>
      </c>
      <c r="K27" s="11" t="n">
        <v>0.05</v>
      </c>
      <c r="T27" s="27" t="str">
        <f aca="false">T14</f>
        <v>#0054A0</v>
      </c>
    </row>
    <row r="28" customFormat="false" ht="13.8" hidden="false" customHeight="false" outlineLevel="0" collapsed="false">
      <c r="A28" s="0" t="s">
        <v>191</v>
      </c>
      <c r="B28" s="0" t="s">
        <v>147</v>
      </c>
      <c r="C28" s="0" t="s">
        <v>192</v>
      </c>
      <c r="D28" s="27" t="str">
        <f aca="false">D17</f>
        <v>#75519c</v>
      </c>
      <c r="J28" s="10" t="n">
        <v>0.5</v>
      </c>
      <c r="K28" s="11" t="n">
        <v>0.35</v>
      </c>
      <c r="T28" s="27" t="str">
        <f aca="false">T17</f>
        <v>#0DB2AE</v>
      </c>
    </row>
    <row r="29" customFormat="false" ht="13.8" hidden="false" customHeight="false" outlineLevel="0" collapsed="false">
      <c r="A29" s="0" t="s">
        <v>193</v>
      </c>
      <c r="B29" s="0" t="s">
        <v>147</v>
      </c>
      <c r="C29" s="0" t="s">
        <v>194</v>
      </c>
      <c r="D29" s="27" t="str">
        <f aca="false">D18</f>
        <v>#feda47</v>
      </c>
      <c r="E29" s="0" t="s">
        <v>195</v>
      </c>
      <c r="J29" s="10" t="n">
        <v>0.4</v>
      </c>
      <c r="K29" s="11" t="n">
        <v>0.2</v>
      </c>
      <c r="T29" s="27" t="str">
        <f aca="false">T18</f>
        <v>#F8D91B</v>
      </c>
    </row>
    <row r="30" customFormat="false" ht="13.8" hidden="false" customHeight="false" outlineLevel="0" collapsed="false">
      <c r="A30" s="0" t="s">
        <v>196</v>
      </c>
      <c r="B30" s="0" t="s">
        <v>147</v>
      </c>
      <c r="C30" s="0" t="s">
        <v>197</v>
      </c>
      <c r="D30" s="27" t="str">
        <f aca="false">D21</f>
        <v>#ff4d00</v>
      </c>
      <c r="J30" s="10" t="n">
        <v>0.55</v>
      </c>
      <c r="K30" s="11" t="n">
        <v>0.5</v>
      </c>
      <c r="T30" s="27" t="str">
        <f aca="false">T21</f>
        <v>#E6332E</v>
      </c>
    </row>
    <row r="31" customFormat="false" ht="13.8" hidden="false" customHeight="false" outlineLevel="0" collapsed="false">
      <c r="A31" s="0" t="s">
        <v>198</v>
      </c>
      <c r="B31" s="0" t="s">
        <v>147</v>
      </c>
      <c r="C31" s="0" t="s">
        <v>159</v>
      </c>
      <c r="D31" s="27" t="str">
        <f aca="false">D16</f>
        <v>#f18959</v>
      </c>
      <c r="E31" s="0" t="s">
        <v>195</v>
      </c>
      <c r="J31" s="13" t="n">
        <f aca="false">J30</f>
        <v>0.55</v>
      </c>
      <c r="K31" s="11" t="n">
        <v>0.35</v>
      </c>
      <c r="T31" s="27" t="str">
        <f aca="false">T16</f>
        <v>#7C4D26</v>
      </c>
    </row>
    <row r="32" customFormat="false" ht="13.8" hidden="false" customHeight="false" outlineLevel="0" collapsed="false">
      <c r="A32" s="0" t="s">
        <v>199</v>
      </c>
      <c r="B32" s="0" t="s">
        <v>147</v>
      </c>
      <c r="C32" s="0" t="s">
        <v>200</v>
      </c>
      <c r="D32" s="18" t="s">
        <v>135</v>
      </c>
      <c r="J32" s="13" t="n">
        <v>0.55</v>
      </c>
      <c r="K32" s="11" t="n">
        <v>0.65</v>
      </c>
      <c r="T32" s="0" t="s">
        <v>132</v>
      </c>
    </row>
    <row r="33" customFormat="false" ht="13.8" hidden="false" customHeight="false" outlineLevel="0" collapsed="false">
      <c r="A33" s="0" t="s">
        <v>201</v>
      </c>
      <c r="B33" s="0" t="s">
        <v>147</v>
      </c>
      <c r="C33" s="0" t="s">
        <v>202</v>
      </c>
      <c r="D33" s="18" t="s">
        <v>135</v>
      </c>
      <c r="J33" s="13" t="n">
        <v>0.55</v>
      </c>
      <c r="K33" s="11" t="n">
        <v>0.8</v>
      </c>
      <c r="T33" s="0" t="s">
        <v>132</v>
      </c>
    </row>
    <row r="34" customFormat="false" ht="13.8" hidden="false" customHeight="false" outlineLevel="0" collapsed="false">
      <c r="A34" s="0" t="s">
        <v>203</v>
      </c>
      <c r="B34" s="0" t="s">
        <v>147</v>
      </c>
      <c r="C34" s="0" t="s">
        <v>204</v>
      </c>
      <c r="D34" s="18" t="s">
        <v>117</v>
      </c>
      <c r="J34" s="13" t="n">
        <v>0.6</v>
      </c>
      <c r="K34" s="11" t="n">
        <v>0.95</v>
      </c>
      <c r="T34" s="0" t="s">
        <v>132</v>
      </c>
    </row>
    <row r="35" customFormat="false" ht="13.8" hidden="false" customHeight="false" outlineLevel="0" collapsed="false">
      <c r="A35" s="0" t="s">
        <v>205</v>
      </c>
      <c r="B35" s="0" t="s">
        <v>206</v>
      </c>
      <c r="C35" s="0" t="s">
        <v>207</v>
      </c>
      <c r="D35" s="23" t="s">
        <v>153</v>
      </c>
      <c r="E35" s="0" t="str">
        <f aca="false">$A$63</f>
        <v>ren</v>
      </c>
      <c r="J35" s="10" t="n">
        <v>0.15</v>
      </c>
      <c r="K35" s="11" t="n">
        <v>0.2</v>
      </c>
      <c r="L35" s="28" t="n">
        <v>0.01</v>
      </c>
      <c r="T35" s="0" t="s">
        <v>208</v>
      </c>
    </row>
    <row r="36" customFormat="false" ht="13.8" hidden="false" customHeight="false" outlineLevel="0" collapsed="false">
      <c r="A36" s="0" t="s">
        <v>209</v>
      </c>
      <c r="B36" s="0" t="s">
        <v>206</v>
      </c>
      <c r="C36" s="0" t="s">
        <v>210</v>
      </c>
      <c r="D36" s="29" t="s">
        <v>211</v>
      </c>
      <c r="E36" s="0" t="str">
        <f aca="false">$A$63</f>
        <v>ren</v>
      </c>
      <c r="J36" s="13" t="n">
        <f aca="false">$J$35</f>
        <v>0.15</v>
      </c>
      <c r="K36" s="11" t="n">
        <v>0.05</v>
      </c>
      <c r="L36" s="30" t="n">
        <f aca="false">L35</f>
        <v>0.01</v>
      </c>
      <c r="T36" s="0" t="s">
        <v>212</v>
      </c>
    </row>
    <row r="37" customFormat="false" ht="13.8" hidden="false" customHeight="false" outlineLevel="0" collapsed="false">
      <c r="A37" s="0" t="s">
        <v>213</v>
      </c>
      <c r="B37" s="0" t="s">
        <v>206</v>
      </c>
      <c r="C37" s="0" t="s">
        <v>214</v>
      </c>
      <c r="D37" s="9" t="s">
        <v>113</v>
      </c>
      <c r="E37" s="0" t="str">
        <f aca="false">$A$63</f>
        <v>ren</v>
      </c>
      <c r="J37" s="13" t="n">
        <f aca="false">$J$35</f>
        <v>0.15</v>
      </c>
      <c r="K37" s="11" t="n">
        <v>0.1</v>
      </c>
      <c r="L37" s="28" t="n">
        <v>0.01</v>
      </c>
      <c r="T37" s="0" t="s">
        <v>215</v>
      </c>
    </row>
    <row r="38" customFormat="false" ht="13.8" hidden="false" customHeight="false" outlineLevel="0" collapsed="false">
      <c r="A38" s="0" t="s">
        <v>216</v>
      </c>
      <c r="B38" s="0" t="s">
        <v>206</v>
      </c>
      <c r="C38" s="0" t="s">
        <v>217</v>
      </c>
      <c r="D38" s="12" t="s">
        <v>117</v>
      </c>
      <c r="E38" s="0" t="str">
        <f aca="false">$A$63</f>
        <v>ren</v>
      </c>
      <c r="J38" s="13" t="n">
        <f aca="false">$J$35</f>
        <v>0.15</v>
      </c>
      <c r="K38" s="11" t="n">
        <v>0.15</v>
      </c>
      <c r="L38" s="28" t="n">
        <v>0.009</v>
      </c>
      <c r="T38" s="0" t="s">
        <v>215</v>
      </c>
    </row>
    <row r="39" customFormat="false" ht="13.8" hidden="false" customHeight="false" outlineLevel="0" collapsed="false">
      <c r="A39" s="0" t="s">
        <v>218</v>
      </c>
      <c r="B39" s="0" t="s">
        <v>206</v>
      </c>
      <c r="C39" s="0" t="s">
        <v>219</v>
      </c>
      <c r="D39" s="17" t="s">
        <v>131</v>
      </c>
      <c r="E39" s="0" t="str">
        <f aca="false">$A$63</f>
        <v>ren</v>
      </c>
      <c r="J39" s="13" t="n">
        <f aca="false">$J$35</f>
        <v>0.15</v>
      </c>
      <c r="K39" s="11" t="n">
        <v>0.05</v>
      </c>
      <c r="L39" s="31" t="n">
        <v>0.032</v>
      </c>
      <c r="T39" s="0" t="s">
        <v>220</v>
      </c>
    </row>
    <row r="40" customFormat="false" ht="13.8" hidden="false" customHeight="false" outlineLevel="0" collapsed="false">
      <c r="A40" s="0" t="s">
        <v>221</v>
      </c>
      <c r="B40" s="0" t="s">
        <v>206</v>
      </c>
      <c r="C40" s="0" t="s">
        <v>222</v>
      </c>
      <c r="D40" s="24" t="s">
        <v>163</v>
      </c>
      <c r="E40" s="0" t="str">
        <f aca="false">$A$65</f>
        <v>nuk</v>
      </c>
      <c r="J40" s="13" t="n">
        <f aca="false">$J$35</f>
        <v>0.15</v>
      </c>
      <c r="K40" s="11" t="n">
        <v>0.3</v>
      </c>
      <c r="L40" s="31" t="n">
        <f aca="false">0.006*33%</f>
        <v>0.00198</v>
      </c>
      <c r="T40" s="0" t="s">
        <v>223</v>
      </c>
    </row>
    <row r="41" customFormat="false" ht="13.8" hidden="false" customHeight="false" outlineLevel="0" collapsed="false">
      <c r="A41" s="0" t="s">
        <v>224</v>
      </c>
      <c r="B41" s="0" t="s">
        <v>206</v>
      </c>
      <c r="C41" s="0" t="s">
        <v>169</v>
      </c>
      <c r="D41" s="27" t="str">
        <f aca="false">D19</f>
        <v>#4a4949</v>
      </c>
      <c r="E41" s="0" t="str">
        <f aca="false">$A$64</f>
        <v>fos</v>
      </c>
      <c r="F41" s="28" t="n">
        <f aca="false">M41+P41</f>
        <v>0.369573206587212</v>
      </c>
      <c r="G41" s="28" t="n">
        <f aca="false">Q41+N41</f>
        <v>0.355429214590131</v>
      </c>
      <c r="H41" s="28" t="n">
        <f aca="false">O41+R41</f>
        <v>0.0142052300775331</v>
      </c>
      <c r="I41" s="28" t="n">
        <v>1.052</v>
      </c>
      <c r="J41" s="13" t="n">
        <f aca="false">$J$35</f>
        <v>0.15</v>
      </c>
      <c r="K41" s="11" t="n">
        <v>0.35</v>
      </c>
      <c r="M41" s="32" t="n">
        <v>0.0135732065872121</v>
      </c>
      <c r="N41" s="32" t="n">
        <v>0.00142921459013093</v>
      </c>
      <c r="O41" s="32" t="n">
        <v>0.0122052300775331</v>
      </c>
      <c r="P41" s="28" t="n">
        <v>0.356</v>
      </c>
      <c r="Q41" s="28" t="n">
        <v>0.354</v>
      </c>
      <c r="R41" s="31" t="n">
        <f aca="false">P41-Q41</f>
        <v>0.002</v>
      </c>
      <c r="T41" s="27" t="str">
        <f aca="false">T19</f>
        <v>#41291B</v>
      </c>
    </row>
    <row r="42" customFormat="false" ht="13.8" hidden="false" customHeight="false" outlineLevel="0" collapsed="false">
      <c r="A42" s="0" t="s">
        <v>225</v>
      </c>
      <c r="B42" s="0" t="s">
        <v>206</v>
      </c>
      <c r="C42" s="0" t="s">
        <v>226</v>
      </c>
      <c r="D42" s="27" t="str">
        <f aca="false">D15</f>
        <v>#813411</v>
      </c>
      <c r="E42" s="0" t="str">
        <f aca="false">$A$64</f>
        <v>fos</v>
      </c>
      <c r="F42" s="28" t="n">
        <f aca="false">M42+P42</f>
        <v>0.269710470854826</v>
      </c>
      <c r="G42" s="28" t="n">
        <f aca="false">Q42+N42</f>
        <v>0.266025908133771</v>
      </c>
      <c r="H42" s="28" t="n">
        <f aca="false">O42+R42</f>
        <v>0.0036752596528012</v>
      </c>
      <c r="I42" s="28" t="n">
        <v>1.075</v>
      </c>
      <c r="J42" s="13" t="n">
        <f aca="false">$J$35</f>
        <v>0.15</v>
      </c>
      <c r="K42" s="11" t="n">
        <v>0.5</v>
      </c>
      <c r="M42" s="32" t="n">
        <v>0.00492578174218197</v>
      </c>
      <c r="N42" s="32" t="n">
        <v>0.00224121902112685</v>
      </c>
      <c r="O42" s="32" t="n">
        <v>0.0026752596528012</v>
      </c>
      <c r="P42" s="28" t="n">
        <v>0.264784689112644</v>
      </c>
      <c r="Q42" s="28" t="n">
        <f aca="false">P42-0.001</f>
        <v>0.263784689112644</v>
      </c>
      <c r="R42" s="31" t="n">
        <f aca="false">P42-Q42</f>
        <v>0.001</v>
      </c>
      <c r="T42" s="27" t="str">
        <f aca="false">T15</f>
        <v>#B0B332</v>
      </c>
    </row>
    <row r="43" customFormat="false" ht="13.8" hidden="false" customHeight="false" outlineLevel="0" collapsed="false">
      <c r="A43" s="0" t="s">
        <v>227</v>
      </c>
      <c r="B43" s="0" t="s">
        <v>206</v>
      </c>
      <c r="C43" s="0" t="s">
        <v>228</v>
      </c>
      <c r="D43" s="27" t="str">
        <f aca="false">D18</f>
        <v>#feda47</v>
      </c>
      <c r="E43" s="0" t="str">
        <f aca="false">$A$64</f>
        <v>fos</v>
      </c>
      <c r="F43" s="28" t="n">
        <f aca="false">M43+P43</f>
        <v>0.206925781742182</v>
      </c>
      <c r="G43" s="28" t="n">
        <f aca="false">Q43+N43</f>
        <v>0.204241219021127</v>
      </c>
      <c r="H43" s="28" t="n">
        <f aca="false">O43+R43</f>
        <v>0.0026752596528012</v>
      </c>
      <c r="I43" s="28" t="n">
        <v>1.111</v>
      </c>
      <c r="J43" s="13" t="n">
        <f aca="false">$J$35</f>
        <v>0.15</v>
      </c>
      <c r="K43" s="11" t="n">
        <v>0.55</v>
      </c>
      <c r="M43" s="32" t="n">
        <v>0.00492578174218197</v>
      </c>
      <c r="N43" s="32" t="n">
        <v>0.00224121902112685</v>
      </c>
      <c r="O43" s="32" t="n">
        <v>0.0026752596528012</v>
      </c>
      <c r="P43" s="28" t="n">
        <v>0.202</v>
      </c>
      <c r="Q43" s="28" t="n">
        <v>0.202</v>
      </c>
      <c r="R43" s="31" t="n">
        <f aca="false">P43-Q43</f>
        <v>0</v>
      </c>
      <c r="T43" s="27" t="str">
        <f aca="false">T18</f>
        <v>#F8D91B</v>
      </c>
    </row>
    <row r="44" customFormat="false" ht="13.8" hidden="false" customHeight="false" outlineLevel="0" collapsed="false">
      <c r="A44" s="0" t="s">
        <v>229</v>
      </c>
      <c r="B44" s="0" t="s">
        <v>206</v>
      </c>
      <c r="C44" s="0" t="s">
        <v>172</v>
      </c>
      <c r="D44" s="27" t="str">
        <f aca="false">D20</f>
        <v>#008556</v>
      </c>
      <c r="E44" s="0" t="str">
        <f aca="false">$A$63</f>
        <v>ren</v>
      </c>
      <c r="I44" s="28" t="n">
        <v>1.09</v>
      </c>
      <c r="J44" s="13" t="n">
        <f aca="false">$J$35</f>
        <v>0.15</v>
      </c>
      <c r="K44" s="11" t="n">
        <v>0.45</v>
      </c>
      <c r="L44" s="28" t="n">
        <v>0.0153</v>
      </c>
      <c r="T44" s="27" t="str">
        <f aca="false">T20</f>
        <v>#006400</v>
      </c>
    </row>
    <row r="45" customFormat="false" ht="13.8" hidden="false" customHeight="false" outlineLevel="0" collapsed="false">
      <c r="A45" s="0" t="s">
        <v>230</v>
      </c>
      <c r="B45" s="0" t="s">
        <v>206</v>
      </c>
      <c r="C45" s="0" t="s">
        <v>231</v>
      </c>
      <c r="D45" s="33" t="s">
        <v>232</v>
      </c>
      <c r="I45" s="28" t="n">
        <v>1.18240740740741</v>
      </c>
      <c r="J45" s="13" t="n">
        <f aca="false">$J$35</f>
        <v>0.15</v>
      </c>
      <c r="K45" s="11" t="n">
        <v>0.05</v>
      </c>
      <c r="T45" s="0" t="s">
        <v>233</v>
      </c>
    </row>
    <row r="46" customFormat="false" ht="13.8" hidden="false" customHeight="false" outlineLevel="0" collapsed="false">
      <c r="A46" s="0" t="s">
        <v>234</v>
      </c>
      <c r="B46" s="0" t="s">
        <v>206</v>
      </c>
      <c r="C46" s="0" t="s">
        <v>235</v>
      </c>
      <c r="D46" s="33" t="s">
        <v>232</v>
      </c>
      <c r="I46" s="28"/>
      <c r="J46" s="13"/>
      <c r="K46" s="11"/>
    </row>
    <row r="47" customFormat="false" ht="13.8" hidden="false" customHeight="false" outlineLevel="0" collapsed="false">
      <c r="A47" s="0" t="s">
        <v>236</v>
      </c>
      <c r="B47" s="0" t="s">
        <v>206</v>
      </c>
      <c r="C47" s="0" t="s">
        <v>237</v>
      </c>
      <c r="D47" s="27" t="str">
        <f aca="false">D$45</f>
        <v>#787373</v>
      </c>
      <c r="E47" s="0" t="str">
        <f aca="false">$A$63</f>
        <v>ren</v>
      </c>
      <c r="I47" s="34" t="n">
        <f aca="false">I$45</f>
        <v>1.18240740740741</v>
      </c>
      <c r="J47" s="13" t="n">
        <f aca="false">$J$35</f>
        <v>0.15</v>
      </c>
      <c r="K47" s="11" t="n">
        <v>0.05</v>
      </c>
      <c r="T47" s="27" t="str">
        <f aca="false">T$45</f>
        <v>#CBBB9D</v>
      </c>
    </row>
    <row r="48" customFormat="false" ht="13.8" hidden="false" customHeight="false" outlineLevel="0" collapsed="false">
      <c r="A48" s="0" t="s">
        <v>238</v>
      </c>
      <c r="B48" s="0" t="s">
        <v>206</v>
      </c>
      <c r="C48" s="0" t="s">
        <v>239</v>
      </c>
      <c r="D48" s="27" t="str">
        <f aca="false">D$45</f>
        <v>#787373</v>
      </c>
      <c r="E48" s="0" t="s">
        <v>240</v>
      </c>
      <c r="F48" s="28" t="n">
        <f aca="false">M48+P48</f>
        <v>0.337</v>
      </c>
      <c r="G48" s="28" t="n">
        <f aca="false">Q48+N48</f>
        <v>0.33</v>
      </c>
      <c r="H48" s="28" t="n">
        <f aca="false">O48+R48</f>
        <v>0.00700000000000001</v>
      </c>
      <c r="I48" s="34" t="n">
        <f aca="false">I$45</f>
        <v>1.18240740740741</v>
      </c>
      <c r="J48" s="13" t="n">
        <f aca="false">$J$35</f>
        <v>0.15</v>
      </c>
      <c r="K48" s="11" t="n">
        <v>0.05</v>
      </c>
      <c r="P48" s="28" t="n">
        <v>0.337</v>
      </c>
      <c r="Q48" s="28" t="n">
        <v>0.33</v>
      </c>
      <c r="R48" s="31" t="n">
        <f aca="false">P48-Q48</f>
        <v>0.00700000000000001</v>
      </c>
      <c r="T48" s="27" t="str">
        <f aca="false">T$45</f>
        <v>#CBBB9D</v>
      </c>
    </row>
    <row r="49" customFormat="false" ht="13.8" hidden="false" customHeight="false" outlineLevel="0" collapsed="false">
      <c r="A49" s="0" t="s">
        <v>241</v>
      </c>
      <c r="B49" s="0" t="s">
        <v>206</v>
      </c>
      <c r="C49" s="0" t="s">
        <v>242</v>
      </c>
      <c r="D49" s="35" t="s">
        <v>243</v>
      </c>
      <c r="E49" s="0" t="str">
        <f aca="false">$A$63</f>
        <v>ren</v>
      </c>
      <c r="J49" s="13" t="n">
        <f aca="false">$J$35</f>
        <v>0.15</v>
      </c>
      <c r="K49" s="11" t="n">
        <v>0.4</v>
      </c>
      <c r="L49" s="28" t="n">
        <v>0.00293</v>
      </c>
      <c r="T49" s="0" t="s">
        <v>244</v>
      </c>
    </row>
    <row r="50" customFormat="false" ht="13.8" hidden="false" customHeight="false" outlineLevel="0" collapsed="false">
      <c r="A50" s="0" t="s">
        <v>245</v>
      </c>
      <c r="B50" s="0" t="s">
        <v>206</v>
      </c>
      <c r="C50" s="0" t="s">
        <v>246</v>
      </c>
      <c r="D50" s="14" t="s">
        <v>121</v>
      </c>
      <c r="E50" s="0" t="str">
        <f aca="false">$A$63</f>
        <v>ren</v>
      </c>
      <c r="J50" s="13" t="n">
        <f aca="false">$J$35</f>
        <v>0.15</v>
      </c>
      <c r="K50" s="11" t="n">
        <v>0.05</v>
      </c>
      <c r="L50" s="31" t="n">
        <v>0.038</v>
      </c>
      <c r="T50" s="0" t="s">
        <v>247</v>
      </c>
    </row>
    <row r="51" customFormat="false" ht="13.8" hidden="false" customHeight="false" outlineLevel="0" collapsed="false">
      <c r="A51" s="0" t="s">
        <v>248</v>
      </c>
      <c r="B51" s="0" t="s">
        <v>206</v>
      </c>
      <c r="C51" s="0" t="s">
        <v>178</v>
      </c>
      <c r="D51" s="27" t="str">
        <f aca="false">D22</f>
        <v>#ea80a8</v>
      </c>
      <c r="E51" s="0" t="str">
        <f aca="false">$A$63</f>
        <v>ren</v>
      </c>
      <c r="J51" s="13" t="n">
        <f aca="false">$J$35</f>
        <v>0.15</v>
      </c>
      <c r="K51" s="11" t="n">
        <v>0.05</v>
      </c>
      <c r="T51" s="27" t="str">
        <f aca="false">T22</f>
        <v>#D50064</v>
      </c>
    </row>
    <row r="52" customFormat="false" ht="13.8" hidden="false" customHeight="false" outlineLevel="0" collapsed="false">
      <c r="A52" s="0" t="s">
        <v>249</v>
      </c>
      <c r="B52" s="0" t="s">
        <v>206</v>
      </c>
      <c r="C52" s="0" t="s">
        <v>181</v>
      </c>
      <c r="D52" s="27" t="str">
        <f aca="false">D23</f>
        <v>#d60a51</v>
      </c>
      <c r="E52" s="0" t="str">
        <f aca="false">$A$63</f>
        <v>ren</v>
      </c>
      <c r="J52" s="13" t="n">
        <f aca="false">$J$35</f>
        <v>0.15</v>
      </c>
      <c r="K52" s="11" t="n">
        <v>0.25</v>
      </c>
      <c r="T52" s="27" t="str">
        <f aca="false">T23</f>
        <v>#2BFAFA</v>
      </c>
    </row>
    <row r="53" customFormat="false" ht="13.8" hidden="false" customHeight="false" outlineLevel="0" collapsed="false">
      <c r="A53" s="0" t="s">
        <v>250</v>
      </c>
      <c r="B53" s="0" t="s">
        <v>206</v>
      </c>
      <c r="C53" s="0" t="s">
        <v>251</v>
      </c>
      <c r="D53" s="27" t="str">
        <f aca="false">D52</f>
        <v>#d60a51</v>
      </c>
      <c r="E53" s="0" t="str">
        <f aca="false">$A$63</f>
        <v>ren</v>
      </c>
      <c r="J53" s="13" t="n">
        <f aca="false">$J$35</f>
        <v>0.15</v>
      </c>
      <c r="K53" s="11" t="n">
        <v>0.05</v>
      </c>
      <c r="T53" s="27" t="str">
        <f aca="false">T52</f>
        <v>#2BFAFA</v>
      </c>
    </row>
    <row r="54" customFormat="false" ht="13.8" hidden="false" customHeight="false" outlineLevel="0" collapsed="false">
      <c r="A54" s="0" t="s">
        <v>252</v>
      </c>
      <c r="B54" s="0" t="s">
        <v>253</v>
      </c>
      <c r="C54" s="0" t="s">
        <v>254</v>
      </c>
      <c r="D54" s="36" t="s">
        <v>149</v>
      </c>
      <c r="J54" s="10" t="n">
        <v>0</v>
      </c>
      <c r="K54" s="11" t="n">
        <v>0.05</v>
      </c>
      <c r="T54" s="0" t="s">
        <v>255</v>
      </c>
    </row>
    <row r="55" customFormat="false" ht="13.8" hidden="false" customHeight="false" outlineLevel="0" collapsed="false">
      <c r="A55" s="0" t="s">
        <v>195</v>
      </c>
      <c r="B55" s="0" t="s">
        <v>256</v>
      </c>
      <c r="C55" s="0" t="s">
        <v>257</v>
      </c>
      <c r="D55" s="15" t="s">
        <v>125</v>
      </c>
      <c r="E55" s="0" t="s">
        <v>195</v>
      </c>
      <c r="J55" s="13" t="n">
        <f aca="false">$J$54</f>
        <v>0</v>
      </c>
      <c r="K55" s="11" t="n">
        <v>0.25</v>
      </c>
      <c r="T55" s="0" t="s">
        <v>258</v>
      </c>
    </row>
    <row r="56" customFormat="false" ht="13.8" hidden="false" customHeight="false" outlineLevel="0" collapsed="false">
      <c r="A56" s="0" t="s">
        <v>259</v>
      </c>
      <c r="B56" s="0" t="s">
        <v>260</v>
      </c>
      <c r="C56" s="0" t="s">
        <v>261</v>
      </c>
      <c r="D56" s="27" t="str">
        <f aca="false">D65</f>
        <v>#75519c</v>
      </c>
      <c r="E56" s="0" t="s">
        <v>262</v>
      </c>
      <c r="J56" s="37" t="n">
        <f aca="false">AVERAGE(J35,MIN(J28:J30))</f>
        <v>0.275</v>
      </c>
      <c r="K56" s="13" t="n">
        <f aca="false">K$60</f>
        <v>0.85</v>
      </c>
      <c r="T56" s="27" t="str">
        <f aca="false">T65</f>
        <v>#BE6AA3</v>
      </c>
    </row>
    <row r="57" customFormat="false" ht="13.8" hidden="false" customHeight="false" outlineLevel="0" collapsed="false">
      <c r="A57" s="0" t="s">
        <v>263</v>
      </c>
      <c r="B57" s="0" t="s">
        <v>260</v>
      </c>
      <c r="C57" s="0" t="s">
        <v>264</v>
      </c>
      <c r="D57" s="27" t="str">
        <f aca="false">D64</f>
        <v>#f18959</v>
      </c>
      <c r="E57" s="0" t="s">
        <v>240</v>
      </c>
      <c r="J57" s="13" t="n">
        <f aca="false">$J$56</f>
        <v>0.275</v>
      </c>
      <c r="K57" s="13" t="n">
        <f aca="false">K$60</f>
        <v>0.85</v>
      </c>
      <c r="T57" s="27" t="str">
        <f aca="false">T64</f>
        <v>#786854</v>
      </c>
    </row>
    <row r="58" customFormat="false" ht="13.8" hidden="false" customHeight="false" outlineLevel="0" collapsed="false">
      <c r="A58" s="0" t="s">
        <v>265</v>
      </c>
      <c r="B58" s="0" t="s">
        <v>260</v>
      </c>
      <c r="C58" s="0" t="s">
        <v>266</v>
      </c>
      <c r="D58" s="27" t="str">
        <f aca="false">D63</f>
        <v>#bdd57a</v>
      </c>
      <c r="E58" s="0" t="s">
        <v>267</v>
      </c>
      <c r="J58" s="13" t="n">
        <f aca="false">$J$56</f>
        <v>0.275</v>
      </c>
      <c r="K58" s="13" t="n">
        <f aca="false">K$60</f>
        <v>0.85</v>
      </c>
      <c r="T58" s="27" t="str">
        <f aca="false">T63</f>
        <v>#7EB61C</v>
      </c>
    </row>
    <row r="59" customFormat="false" ht="13.8" hidden="false" customHeight="false" outlineLevel="0" collapsed="false">
      <c r="A59" s="0" t="s">
        <v>268</v>
      </c>
      <c r="B59" s="0" t="s">
        <v>260</v>
      </c>
      <c r="C59" s="0" t="s">
        <v>269</v>
      </c>
      <c r="D59" s="27" t="str">
        <f aca="false">D55</f>
        <v>#f18959</v>
      </c>
      <c r="E59" s="0" t="s">
        <v>240</v>
      </c>
      <c r="J59" s="13" t="n">
        <f aca="false">$J$54</f>
        <v>0</v>
      </c>
      <c r="K59" s="11" t="n">
        <v>0.95</v>
      </c>
      <c r="T59" s="27" t="str">
        <f aca="false">T55</f>
        <v>#FF3F3F</v>
      </c>
    </row>
    <row r="60" customFormat="false" ht="13.8" hidden="false" customHeight="false" outlineLevel="0" collapsed="false">
      <c r="A60" s="0" t="s">
        <v>270</v>
      </c>
      <c r="B60" s="0" t="s">
        <v>271</v>
      </c>
      <c r="C60" s="0" t="s">
        <v>272</v>
      </c>
      <c r="D60" s="38" t="s">
        <v>273</v>
      </c>
      <c r="E60" s="0" t="s">
        <v>270</v>
      </c>
      <c r="J60" s="37" t="n">
        <v>0.95</v>
      </c>
      <c r="K60" s="11" t="n">
        <v>0.85</v>
      </c>
      <c r="T60" s="0" t="s">
        <v>274</v>
      </c>
    </row>
    <row r="61" customFormat="false" ht="13.8" hidden="false" customHeight="false" outlineLevel="0" collapsed="false">
      <c r="A61" s="0" t="s">
        <v>275</v>
      </c>
      <c r="B61" s="0" t="s">
        <v>276</v>
      </c>
      <c r="C61" s="0" t="s">
        <v>277</v>
      </c>
      <c r="D61" s="8" t="s">
        <v>109</v>
      </c>
      <c r="J61" s="37" t="n">
        <f aca="false">AVERAGE(J60,J3)</f>
        <v>0.975</v>
      </c>
      <c r="K61" s="11" t="n">
        <v>0.9</v>
      </c>
      <c r="T61" s="0" t="s">
        <v>109</v>
      </c>
    </row>
    <row r="62" customFormat="false" ht="13.8" hidden="false" customHeight="false" outlineLevel="0" collapsed="false">
      <c r="A62" s="0" t="s">
        <v>278</v>
      </c>
      <c r="B62" s="0" t="s">
        <v>276</v>
      </c>
      <c r="C62" s="0" t="s">
        <v>279</v>
      </c>
      <c r="D62" s="27" t="str">
        <f aca="false">D60</f>
        <v>#55a382</v>
      </c>
      <c r="J62" s="13" t="n">
        <f aca="false">J60</f>
        <v>0.95</v>
      </c>
      <c r="K62" s="11" t="n">
        <v>0.8</v>
      </c>
      <c r="T62" s="27" t="str">
        <f aca="false">T60</f>
        <v>#92D050</v>
      </c>
    </row>
    <row r="63" customFormat="false" ht="13.8" hidden="false" customHeight="false" outlineLevel="0" collapsed="false">
      <c r="A63" s="0" t="s">
        <v>267</v>
      </c>
      <c r="B63" s="0" t="s">
        <v>107</v>
      </c>
      <c r="C63" s="0" t="s">
        <v>280</v>
      </c>
      <c r="D63" s="36" t="s">
        <v>149</v>
      </c>
      <c r="T63" s="0" t="s">
        <v>281</v>
      </c>
    </row>
    <row r="64" customFormat="false" ht="13.8" hidden="false" customHeight="false" outlineLevel="0" collapsed="false">
      <c r="A64" s="0" t="s">
        <v>240</v>
      </c>
      <c r="B64" s="0" t="s">
        <v>107</v>
      </c>
      <c r="C64" s="0" t="s">
        <v>282</v>
      </c>
      <c r="D64" s="15" t="s">
        <v>125</v>
      </c>
      <c r="T64" s="0" t="s">
        <v>247</v>
      </c>
    </row>
    <row r="65" customFormat="false" ht="13.8" hidden="false" customHeight="false" outlineLevel="0" collapsed="false">
      <c r="A65" s="0" t="s">
        <v>262</v>
      </c>
      <c r="B65" s="0" t="s">
        <v>107</v>
      </c>
      <c r="C65" s="0" t="s">
        <v>283</v>
      </c>
      <c r="D65" s="27" t="str">
        <f aca="false">D40</f>
        <v>#75519c</v>
      </c>
      <c r="T65" s="27" t="str">
        <f aca="false">T40</f>
        <v>#BE6AA3</v>
      </c>
    </row>
    <row r="66" customFormat="false" ht="13.8" hidden="false" customHeight="false" outlineLevel="0" collapsed="false">
      <c r="A66" s="0" t="s">
        <v>284</v>
      </c>
      <c r="B66" s="0" t="s">
        <v>285</v>
      </c>
      <c r="C66" s="0" t="s">
        <v>143</v>
      </c>
      <c r="D66" s="24" t="s">
        <v>163</v>
      </c>
      <c r="T66" s="0" t="s">
        <v>136</v>
      </c>
    </row>
    <row r="67" customFormat="false" ht="13.8" hidden="false" customHeight="false" outlineLevel="0" collapsed="false">
      <c r="A67" s="0" t="s">
        <v>286</v>
      </c>
      <c r="B67" s="0" t="s">
        <v>285</v>
      </c>
      <c r="C67" s="0" t="s">
        <v>287</v>
      </c>
      <c r="D67" s="39" t="s">
        <v>288</v>
      </c>
    </row>
    <row r="68" customFormat="false" ht="13.8" hidden="false" customHeight="false" outlineLevel="0" collapsed="false">
      <c r="A68" s="0" t="s">
        <v>289</v>
      </c>
      <c r="B68" s="0" t="s">
        <v>107</v>
      </c>
      <c r="C68" s="0" t="s">
        <v>290</v>
      </c>
      <c r="D68" s="27" t="str">
        <f aca="false">D21</f>
        <v>#ff4d00</v>
      </c>
      <c r="T68" s="27" t="str">
        <f aca="false">T21</f>
        <v>#E6332E</v>
      </c>
    </row>
    <row r="69" customFormat="false" ht="13.8" hidden="false" customHeight="false" outlineLevel="0" collapsed="false">
      <c r="A69" s="0" t="s">
        <v>291</v>
      </c>
      <c r="B69" s="0" t="s">
        <v>292</v>
      </c>
      <c r="C69" s="0" t="s">
        <v>293</v>
      </c>
      <c r="D69" s="24" t="s">
        <v>163</v>
      </c>
      <c r="S69" s="0" t="s">
        <v>294</v>
      </c>
      <c r="T69" s="27" t="str">
        <f aca="false">T27</f>
        <v>#0054A0</v>
      </c>
    </row>
    <row r="70" customFormat="false" ht="13.8" hidden="false" customHeight="false" outlineLevel="0" collapsed="false">
      <c r="A70" s="0" t="str">
        <f aca="false">A60&amp;"_ghg"</f>
        <v>exp_ghg</v>
      </c>
      <c r="B70" s="0" t="s">
        <v>292</v>
      </c>
      <c r="C70" s="0" t="s">
        <v>295</v>
      </c>
      <c r="D70" s="27" t="str">
        <f aca="false">D$69</f>
        <v>#75519c</v>
      </c>
      <c r="T70" s="0" t="s">
        <v>132</v>
      </c>
    </row>
    <row r="71" customFormat="false" ht="13.8" hidden="false" customHeight="false" outlineLevel="0" collapsed="false">
      <c r="A71" s="0" t="str">
        <f aca="false">A62&amp;"_ghg"</f>
        <v>exc_ghg</v>
      </c>
      <c r="B71" s="0" t="s">
        <v>292</v>
      </c>
      <c r="C71" s="0" t="s">
        <v>296</v>
      </c>
      <c r="D71" s="27" t="str">
        <f aca="false">D$69</f>
        <v>#75519c</v>
      </c>
      <c r="T71" s="0" t="s">
        <v>132</v>
      </c>
    </row>
    <row r="72" customFormat="false" ht="13.8" hidden="false" customHeight="false" outlineLevel="0" collapsed="false">
      <c r="A72" s="0" t="str">
        <f aca="false">A10&amp;"_ghg"</f>
        <v>ens_ghg</v>
      </c>
      <c r="B72" s="0" t="s">
        <v>292</v>
      </c>
      <c r="C72" s="0" t="s">
        <v>297</v>
      </c>
      <c r="D72" s="27" t="str">
        <f aca="false">D10</f>
        <v>#813411</v>
      </c>
      <c r="S72" s="0" t="s">
        <v>298</v>
      </c>
      <c r="T72" s="27" t="str">
        <f aca="false">T10</f>
        <v>#E07B6F</v>
      </c>
    </row>
    <row r="73" customFormat="false" ht="13.8" hidden="false" customHeight="false" outlineLevel="0" collapsed="false">
      <c r="A73" s="0" t="str">
        <f aca="false">A8&amp;"_ghg"</f>
        <v>ind_ghg</v>
      </c>
      <c r="B73" s="0" t="s">
        <v>292</v>
      </c>
      <c r="C73" s="0" t="s">
        <v>299</v>
      </c>
      <c r="D73" s="27" t="str">
        <f aca="false">D8</f>
        <v>#feda47</v>
      </c>
      <c r="S73" s="0" t="s">
        <v>300</v>
      </c>
      <c r="T73" s="27" t="str">
        <f aca="false">T8</f>
        <v>#E07B6F</v>
      </c>
    </row>
    <row r="74" customFormat="false" ht="13.8" hidden="false" customHeight="false" outlineLevel="0" collapsed="false">
      <c r="A74" s="0" t="str">
        <f aca="false">A5&amp;"_ghg"</f>
        <v>tra_ghg</v>
      </c>
      <c r="B74" s="0" t="s">
        <v>292</v>
      </c>
      <c r="C74" s="0" t="s">
        <v>301</v>
      </c>
      <c r="D74" s="27" t="str">
        <f aca="false">D5</f>
        <v>#a26643</v>
      </c>
      <c r="S74" s="0" t="s">
        <v>302</v>
      </c>
      <c r="T74" s="27" t="str">
        <f aca="false">T5</f>
        <v>#D9DA1A</v>
      </c>
    </row>
    <row r="75" customFormat="false" ht="13.8" hidden="false" customHeight="false" outlineLevel="0" collapsed="false">
      <c r="A75" s="0" t="str">
        <f aca="false">A4&amp;"_ghg"</f>
        <v>ter_ghg</v>
      </c>
      <c r="B75" s="0" t="s">
        <v>292</v>
      </c>
      <c r="C75" s="0" t="s">
        <v>303</v>
      </c>
      <c r="D75" s="27" t="str">
        <f aca="false">D4</f>
        <v>#ea80a8</v>
      </c>
      <c r="S75" s="0" t="s">
        <v>304</v>
      </c>
      <c r="T75" s="27" t="str">
        <f aca="false">T4</f>
        <v>#C65911</v>
      </c>
    </row>
    <row r="76" customFormat="false" ht="13.8" hidden="false" customHeight="false" outlineLevel="0" collapsed="false">
      <c r="A76" s="0" t="str">
        <f aca="false">A3&amp;"_ghg"</f>
        <v>res_ghg</v>
      </c>
      <c r="B76" s="0" t="s">
        <v>292</v>
      </c>
      <c r="C76" s="0" t="s">
        <v>305</v>
      </c>
      <c r="D76" s="27" t="str">
        <f aca="false">D3</f>
        <v>#d60a51</v>
      </c>
      <c r="S76" s="0" t="s">
        <v>306</v>
      </c>
      <c r="T76" s="27" t="str">
        <f aca="false">T3</f>
        <v>#374C98</v>
      </c>
    </row>
    <row r="77" customFormat="false" ht="13.8" hidden="false" customHeight="false" outlineLevel="0" collapsed="false">
      <c r="A77" s="0" t="str">
        <f aca="false">A9&amp;"_ghg"</f>
        <v>agr_ghg</v>
      </c>
      <c r="B77" s="0" t="s">
        <v>292</v>
      </c>
      <c r="C77" s="0" t="s">
        <v>307</v>
      </c>
      <c r="D77" s="27" t="str">
        <f aca="false">D9</f>
        <v>#008556</v>
      </c>
      <c r="S77" s="0" t="s">
        <v>308</v>
      </c>
      <c r="T77" s="27" t="str">
        <f aca="false">T9</f>
        <v>#548441</v>
      </c>
    </row>
    <row r="78" customFormat="false" ht="13.8" hidden="false" customHeight="false" outlineLevel="0" collapsed="false">
      <c r="A78" s="0" t="str">
        <f aca="false">A7&amp;"_ghg"</f>
        <v>avi_ghg</v>
      </c>
      <c r="B78" s="0" t="s">
        <v>292</v>
      </c>
      <c r="C78" s="0" t="s">
        <v>309</v>
      </c>
      <c r="D78" s="27" t="str">
        <f aca="false">D7</f>
        <v>#ff4d00</v>
      </c>
      <c r="S78" s="0" t="s">
        <v>310</v>
      </c>
      <c r="T78" s="27" t="str">
        <f aca="false">T7</f>
        <v>#D9DA1A</v>
      </c>
    </row>
    <row r="79" customFormat="false" ht="13.8" hidden="false" customHeight="false" outlineLevel="0" collapsed="false">
      <c r="A79" s="0" t="str">
        <f aca="false">A6&amp;"_ghg"</f>
        <v>wati_ghg</v>
      </c>
      <c r="B79" s="0" t="s">
        <v>292</v>
      </c>
      <c r="C79" s="0" t="s">
        <v>311</v>
      </c>
      <c r="D79" s="27" t="str">
        <f aca="false">D6</f>
        <v>#f18959</v>
      </c>
      <c r="S79" s="0" t="s">
        <v>312</v>
      </c>
      <c r="T79" s="27" t="str">
        <f aca="false">T6</f>
        <v>#D9DA1A</v>
      </c>
    </row>
    <row r="80" customFormat="false" ht="13.8" hidden="false" customHeight="false" outlineLevel="0" collapsed="false">
      <c r="A80" s="0" t="s">
        <v>313</v>
      </c>
      <c r="B80" s="0" t="s">
        <v>292</v>
      </c>
      <c r="C80" s="0" t="s">
        <v>314</v>
      </c>
      <c r="D80" s="40" t="s">
        <v>315</v>
      </c>
      <c r="S80" s="0" t="s">
        <v>316</v>
      </c>
      <c r="T80" s="0" t="s">
        <v>317</v>
      </c>
    </row>
    <row r="81" customFormat="false" ht="13.8" hidden="false" customHeight="false" outlineLevel="0" collapsed="false">
      <c r="A81" s="0" t="s">
        <v>318</v>
      </c>
      <c r="B81" s="0" t="s">
        <v>292</v>
      </c>
      <c r="C81" s="0" t="s">
        <v>319</v>
      </c>
      <c r="D81" s="27" t="str">
        <f aca="false">D80</f>
        <v>#b1d1fc</v>
      </c>
      <c r="S81" s="0" t="s">
        <v>320</v>
      </c>
      <c r="T81" s="0" t="str">
        <f aca="false">T80</f>
        <v>#f9e559</v>
      </c>
    </row>
    <row r="82" customFormat="false" ht="13.8" hidden="false" customHeight="false" outlineLevel="0" collapsed="false">
      <c r="A82" s="0" t="s">
        <v>321</v>
      </c>
      <c r="B82" s="0" t="s">
        <v>292</v>
      </c>
      <c r="C82" s="0" t="s">
        <v>134</v>
      </c>
      <c r="D82" s="38" t="s">
        <v>273</v>
      </c>
      <c r="S82" s="0" t="s">
        <v>322</v>
      </c>
      <c r="T82" s="0" t="s">
        <v>323</v>
      </c>
    </row>
    <row r="83" customFormat="false" ht="13.8" hidden="false" customHeight="false" outlineLevel="0" collapsed="false">
      <c r="A83" s="0" t="s">
        <v>324</v>
      </c>
      <c r="B83" s="0" t="s">
        <v>292</v>
      </c>
      <c r="C83" s="0" t="s">
        <v>325</v>
      </c>
      <c r="D83" s="33" t="s">
        <v>232</v>
      </c>
      <c r="S83" s="0" t="s">
        <v>326</v>
      </c>
      <c r="T83" s="0" t="s">
        <v>327</v>
      </c>
    </row>
    <row r="84" customFormat="false" ht="13.8" hidden="false" customHeight="false" outlineLevel="0" collapsed="false">
      <c r="A84" s="0" t="s">
        <v>328</v>
      </c>
      <c r="B84" s="0" t="s">
        <v>292</v>
      </c>
      <c r="C84" s="0" t="s">
        <v>329</v>
      </c>
      <c r="D84" s="35" t="s">
        <v>330</v>
      </c>
      <c r="S84" s="0" t="s">
        <v>331</v>
      </c>
      <c r="T84" s="0" t="s">
        <v>332</v>
      </c>
    </row>
    <row r="85" customFormat="false" ht="13.8" hidden="false" customHeight="false" outlineLevel="0" collapsed="false">
      <c r="A85" s="0" t="s">
        <v>333</v>
      </c>
      <c r="B85" s="0" t="s">
        <v>292</v>
      </c>
      <c r="C85" s="0" t="s">
        <v>334</v>
      </c>
      <c r="D85" s="35" t="s">
        <v>149</v>
      </c>
    </row>
    <row r="86" customFormat="false" ht="13.8" hidden="false" customHeight="false" outlineLevel="0" collapsed="false">
      <c r="A86" s="0" t="s">
        <v>335</v>
      </c>
      <c r="B86" s="0" t="s">
        <v>292</v>
      </c>
      <c r="C86" s="0" t="s">
        <v>336</v>
      </c>
      <c r="D86" s="35" t="s">
        <v>117</v>
      </c>
    </row>
    <row r="87" customFormat="false" ht="13.8" hidden="false" customHeight="false" outlineLevel="0" collapsed="false">
      <c r="A87" s="0" t="s">
        <v>337</v>
      </c>
      <c r="B87" s="0" t="s">
        <v>292</v>
      </c>
      <c r="C87" s="0" t="s">
        <v>338</v>
      </c>
      <c r="D87" s="8" t="s">
        <v>109</v>
      </c>
      <c r="J87" s="0" t="n">
        <v>0</v>
      </c>
      <c r="K87" s="0" t="n">
        <v>0.15</v>
      </c>
    </row>
    <row r="88" customFormat="false" ht="13.8" hidden="false" customHeight="false" outlineLevel="0" collapsed="false">
      <c r="A88" s="0" t="s">
        <v>339</v>
      </c>
      <c r="B88" s="0" t="s">
        <v>292</v>
      </c>
      <c r="C88" s="0" t="s">
        <v>340</v>
      </c>
      <c r="D88" s="41" t="s">
        <v>125</v>
      </c>
    </row>
    <row r="89" s="42" customFormat="true" ht="13.8" hidden="false" customHeight="false" outlineLevel="0" collapsed="false">
      <c r="A89" s="41" t="s">
        <v>341</v>
      </c>
      <c r="B89" s="41" t="s">
        <v>292</v>
      </c>
      <c r="C89" s="41" t="s">
        <v>342</v>
      </c>
      <c r="D89" s="41" t="s">
        <v>144</v>
      </c>
      <c r="E89" s="41"/>
      <c r="F89" s="41"/>
      <c r="G89" s="41"/>
      <c r="H89" s="41"/>
      <c r="I89" s="41"/>
      <c r="J89" s="41" t="n">
        <v>0</v>
      </c>
      <c r="K89" s="41" t="n">
        <v>0.2</v>
      </c>
      <c r="P89" s="41"/>
      <c r="Q89" s="41"/>
      <c r="R89" s="41"/>
      <c r="T89" s="41"/>
    </row>
    <row r="90" customFormat="false" ht="13.8" hidden="false" customHeight="false" outlineLevel="0" collapsed="false">
      <c r="A90" s="0" t="s">
        <v>343</v>
      </c>
      <c r="B90" s="0" t="s">
        <v>292</v>
      </c>
      <c r="C90" s="0" t="s">
        <v>344</v>
      </c>
      <c r="D90" s="26" t="s">
        <v>232</v>
      </c>
    </row>
    <row r="91" customFormat="false" ht="13.8" hidden="false" customHeight="false" outlineLevel="0" collapsed="false">
      <c r="A91" s="0" t="s">
        <v>345</v>
      </c>
      <c r="B91" s="0" t="s">
        <v>292</v>
      </c>
      <c r="C91" s="0" t="s">
        <v>346</v>
      </c>
      <c r="D91" s="26" t="s">
        <v>347</v>
      </c>
    </row>
    <row r="92" customFormat="false" ht="13.8" hidden="false" customHeight="false" outlineLevel="0" collapsed="false">
      <c r="A92" s="0" t="s">
        <v>348</v>
      </c>
      <c r="B92" s="0" t="s">
        <v>292</v>
      </c>
      <c r="C92" s="0" t="s">
        <v>349</v>
      </c>
      <c r="D92" s="26" t="s">
        <v>350</v>
      </c>
      <c r="E92" s="26"/>
    </row>
    <row r="93" customFormat="false" ht="13.8" hidden="false" customHeight="false" outlineLevel="0" collapsed="false">
      <c r="A93" s="0" t="s">
        <v>351</v>
      </c>
      <c r="B93" s="0" t="s">
        <v>292</v>
      </c>
      <c r="C93" s="0" t="s">
        <v>352</v>
      </c>
      <c r="D93" s="26" t="s">
        <v>211</v>
      </c>
    </row>
    <row r="94" customFormat="false" ht="13.8" hidden="false" customHeight="false" outlineLevel="0" collapsed="false">
      <c r="A94" s="0" t="s">
        <v>353</v>
      </c>
      <c r="B94" s="0" t="s">
        <v>292</v>
      </c>
      <c r="C94" s="0" t="s">
        <v>354</v>
      </c>
      <c r="D94" s="26" t="s">
        <v>330</v>
      </c>
    </row>
    <row r="95" customFormat="false" ht="13.8" hidden="false" customHeight="false" outlineLevel="0" collapsed="false">
      <c r="A95" s="0" t="s">
        <v>355</v>
      </c>
      <c r="B95" s="0" t="s">
        <v>292</v>
      </c>
      <c r="C95" s="0" t="s">
        <v>356</v>
      </c>
      <c r="D95" s="26" t="s">
        <v>125</v>
      </c>
      <c r="J95" s="0" t="n">
        <v>0</v>
      </c>
      <c r="K95" s="0" t="n">
        <v>0.1</v>
      </c>
    </row>
    <row r="96" customFormat="false" ht="13.8" hidden="false" customHeight="false" outlineLevel="0" collapsed="false">
      <c r="A96" s="0" t="s">
        <v>357</v>
      </c>
      <c r="B96" s="0" t="s">
        <v>292</v>
      </c>
      <c r="C96" s="0" t="s">
        <v>358</v>
      </c>
      <c r="D96" s="26" t="s">
        <v>232</v>
      </c>
      <c r="J96" s="0" t="n">
        <v>0</v>
      </c>
      <c r="K96" s="0" t="n">
        <v>0.05</v>
      </c>
    </row>
    <row r="97" customFormat="false" ht="13.8" hidden="false" customHeight="false" outlineLevel="0" collapsed="false">
      <c r="A97" s="0" t="s">
        <v>359</v>
      </c>
      <c r="B97" s="0" t="s">
        <v>292</v>
      </c>
      <c r="C97" s="0" t="s">
        <v>360</v>
      </c>
      <c r="D97" s="26" t="s">
        <v>113</v>
      </c>
    </row>
    <row r="98" customFormat="false" ht="13.8" hidden="false" customHeight="false" outlineLevel="0" collapsed="false">
      <c r="A98" s="0" t="s">
        <v>361</v>
      </c>
      <c r="B98" s="0" t="s">
        <v>292</v>
      </c>
      <c r="C98" s="0" t="s">
        <v>362</v>
      </c>
      <c r="D98" s="26" t="s">
        <v>363</v>
      </c>
    </row>
    <row r="99" customFormat="false" ht="13.8" hidden="false" customHeight="false" outlineLevel="0" collapsed="false">
      <c r="A99" s="0" t="s">
        <v>364</v>
      </c>
      <c r="B99" s="0" t="s">
        <v>292</v>
      </c>
      <c r="C99" s="0" t="s">
        <v>365</v>
      </c>
      <c r="D99" s="26" t="s">
        <v>243</v>
      </c>
    </row>
    <row r="100" customFormat="false" ht="13.8" hidden="false" customHeight="false" outlineLevel="0" collapsed="false">
      <c r="A100" s="0" t="s">
        <v>366</v>
      </c>
      <c r="B100" s="0" t="s">
        <v>292</v>
      </c>
      <c r="C100" s="0" t="s">
        <v>367</v>
      </c>
      <c r="D100" s="26" t="s">
        <v>273</v>
      </c>
    </row>
    <row r="101" customFormat="false" ht="13.8" hidden="false" customHeight="false" outlineLevel="0" collapsed="false">
      <c r="A101" s="0" t="s">
        <v>368</v>
      </c>
      <c r="B101" s="0" t="s">
        <v>292</v>
      </c>
      <c r="C101" s="0" t="s">
        <v>369</v>
      </c>
      <c r="D101" s="26" t="s">
        <v>211</v>
      </c>
    </row>
    <row r="102" customFormat="false" ht="13.8" hidden="false" customHeight="false" outlineLevel="0" collapsed="false">
      <c r="A102" s="0" t="s">
        <v>370</v>
      </c>
      <c r="B102" s="0" t="s">
        <v>292</v>
      </c>
      <c r="C102" s="0" t="s">
        <v>371</v>
      </c>
      <c r="D102" s="26" t="s">
        <v>149</v>
      </c>
    </row>
    <row r="103" customFormat="false" ht="13.8" hidden="false" customHeight="false" outlineLevel="0" collapsed="false">
      <c r="A103" s="0" t="s">
        <v>372</v>
      </c>
      <c r="B103" s="0" t="s">
        <v>292</v>
      </c>
      <c r="C103" s="0" t="s">
        <v>373</v>
      </c>
      <c r="D103" s="26" t="s">
        <v>149</v>
      </c>
    </row>
    <row r="104" customFormat="false" ht="13.8" hidden="false" customHeight="false" outlineLevel="0" collapsed="false">
      <c r="A104" s="0" t="s">
        <v>374</v>
      </c>
      <c r="B104" s="0" t="s">
        <v>292</v>
      </c>
      <c r="C104" s="0" t="s">
        <v>375</v>
      </c>
      <c r="D104" s="26" t="s">
        <v>149</v>
      </c>
    </row>
    <row r="105" customFormat="false" ht="13.8" hidden="false" customHeight="false" outlineLevel="0" collapsed="false">
      <c r="A105" s="0" t="s">
        <v>376</v>
      </c>
      <c r="B105" s="0" t="s">
        <v>292</v>
      </c>
      <c r="C105" s="0" t="s">
        <v>377</v>
      </c>
      <c r="D105" s="26" t="s">
        <v>149</v>
      </c>
    </row>
    <row r="106" customFormat="false" ht="13.8" hidden="false" customHeight="false" outlineLevel="0" collapsed="false">
      <c r="A106" s="0" t="s">
        <v>378</v>
      </c>
      <c r="B106" s="0" t="s">
        <v>292</v>
      </c>
      <c r="C106" s="0" t="s">
        <v>379</v>
      </c>
      <c r="D106" s="26" t="s">
        <v>211</v>
      </c>
      <c r="J106" s="0" t="n">
        <v>0</v>
      </c>
      <c r="K106" s="0" t="n">
        <v>0.25</v>
      </c>
    </row>
    <row r="107" customFormat="false" ht="13.8" hidden="false" customHeight="false" outlineLevel="0" collapsed="false">
      <c r="A107" s="0" t="s">
        <v>380</v>
      </c>
      <c r="B107" s="0" t="s">
        <v>292</v>
      </c>
      <c r="C107" s="0" t="s">
        <v>381</v>
      </c>
      <c r="D107" s="26" t="s">
        <v>211</v>
      </c>
    </row>
    <row r="108" customFormat="false" ht="13.8" hidden="false" customHeight="false" outlineLevel="0" collapsed="false">
      <c r="A108" s="0" t="s">
        <v>382</v>
      </c>
      <c r="B108" s="26" t="s">
        <v>292</v>
      </c>
      <c r="C108" s="0" t="s">
        <v>383</v>
      </c>
      <c r="D108" s="26" t="s">
        <v>288</v>
      </c>
    </row>
  </sheetData>
  <autoFilter ref="A1:S10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91" activePane="bottomLeft" state="frozen"/>
      <selection pane="topLeft" activeCell="A1" activeCellId="0" sqref="A1"/>
      <selection pane="bottomLeft" activeCell="C263" activeCellId="0" sqref="C263"/>
    </sheetView>
  </sheetViews>
  <sheetFormatPr defaultColWidth="12.19140625" defaultRowHeight="13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1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27" t="str">
        <f aca="false">NODES!$A$54</f>
        <v>prod</v>
      </c>
      <c r="B2" s="27" t="str">
        <f aca="false">NODES!A40</f>
        <v>ura_pe</v>
      </c>
      <c r="C2" s="43"/>
      <c r="D2" s="43" t="s">
        <v>384</v>
      </c>
      <c r="E2" s="43" t="s">
        <v>385</v>
      </c>
      <c r="F2" s="43"/>
      <c r="G2" s="43"/>
    </row>
    <row r="3" customFormat="false" ht="13.8" hidden="false" customHeight="false" outlineLevel="0" collapsed="false">
      <c r="A3" s="27" t="str">
        <f aca="false">NODES!$A$54</f>
        <v>prod</v>
      </c>
      <c r="B3" s="27" t="str">
        <f aca="false">NODES!A41</f>
        <v>cms_pe</v>
      </c>
      <c r="C3" s="43"/>
      <c r="D3" s="43" t="s">
        <v>386</v>
      </c>
      <c r="E3" s="43" t="s">
        <v>387</v>
      </c>
      <c r="F3" s="43"/>
      <c r="G3" s="43"/>
    </row>
    <row r="4" customFormat="false" ht="13.8" hidden="false" customHeight="false" outlineLevel="0" collapsed="false">
      <c r="A4" s="27" t="str">
        <f aca="false">NODES!$A$54</f>
        <v>prod</v>
      </c>
      <c r="B4" s="27" t="str">
        <f aca="false">NODES!$A$42</f>
        <v>pet_pe</v>
      </c>
      <c r="C4" s="43"/>
      <c r="D4" s="43" t="s">
        <v>388</v>
      </c>
      <c r="E4" s="43" t="s">
        <v>389</v>
      </c>
      <c r="F4" s="43"/>
      <c r="G4" s="43"/>
    </row>
    <row r="5" customFormat="false" ht="13.8" hidden="false" customHeight="false" outlineLevel="0" collapsed="false">
      <c r="A5" s="27" t="str">
        <f aca="false">NODES!$A$54</f>
        <v>prod</v>
      </c>
      <c r="B5" s="27" t="str">
        <f aca="false">NODES!A43</f>
        <v>gaz_pe</v>
      </c>
      <c r="C5" s="43"/>
      <c r="D5" s="43" t="s">
        <v>390</v>
      </c>
      <c r="E5" s="43" t="s">
        <v>391</v>
      </c>
      <c r="F5" s="43"/>
      <c r="G5" s="43"/>
    </row>
    <row r="6" customFormat="false" ht="13.8" hidden="false" customHeight="false" outlineLevel="0" collapsed="false">
      <c r="A6" s="27" t="str">
        <f aca="false">NODES!$A$54</f>
        <v>prod</v>
      </c>
      <c r="B6" s="27" t="str">
        <f aca="false">NODES!A44</f>
        <v>enc_pe</v>
      </c>
      <c r="C6" s="43"/>
      <c r="D6" s="43" t="s">
        <v>392</v>
      </c>
      <c r="E6" s="43" t="s">
        <v>393</v>
      </c>
      <c r="F6" s="43"/>
      <c r="G6" s="43"/>
    </row>
    <row r="7" customFormat="false" ht="13.8" hidden="false" customHeight="false" outlineLevel="0" collapsed="false">
      <c r="A7" s="27" t="s">
        <v>252</v>
      </c>
      <c r="B7" s="27" t="s">
        <v>241</v>
      </c>
      <c r="C7" s="43"/>
      <c r="D7" s="43" t="s">
        <v>394</v>
      </c>
      <c r="E7" s="43" t="s">
        <v>395</v>
      </c>
      <c r="F7" s="43"/>
      <c r="G7" s="43"/>
    </row>
    <row r="8" customFormat="false" ht="13.8" hidden="false" customHeight="false" outlineLevel="0" collapsed="false">
      <c r="A8" s="27" t="str">
        <f aca="false">NODES!$A$49</f>
        <v>bgl_pe</v>
      </c>
      <c r="B8" s="27" t="str">
        <f aca="false">NODES!$A$29</f>
        <v>gaz_se</v>
      </c>
      <c r="C8" s="43"/>
      <c r="D8" s="43" t="s">
        <v>396</v>
      </c>
      <c r="E8" s="43" t="s">
        <v>397</v>
      </c>
      <c r="F8" s="43"/>
      <c r="G8" s="43"/>
    </row>
    <row r="9" customFormat="false" ht="13.8" hidden="false" customHeight="false" outlineLevel="0" collapsed="false">
      <c r="A9" s="27" t="s">
        <v>241</v>
      </c>
      <c r="B9" s="27" t="s">
        <v>193</v>
      </c>
      <c r="C9" s="43" t="s">
        <v>398</v>
      </c>
      <c r="D9" s="44" t="s">
        <v>399</v>
      </c>
      <c r="E9" s="44" t="s">
        <v>400</v>
      </c>
      <c r="F9" s="43"/>
      <c r="G9" s="43"/>
    </row>
    <row r="10" customFormat="false" ht="13.8" hidden="false" customHeight="false" outlineLevel="0" collapsed="false">
      <c r="A10" s="27" t="str">
        <f aca="false">NODES!$A$44</f>
        <v>enc_pe</v>
      </c>
      <c r="B10" s="27" t="str">
        <f aca="false">NODES!$A$31</f>
        <v>lqf_se</v>
      </c>
      <c r="C10" s="43" t="s">
        <v>401</v>
      </c>
      <c r="D10" s="43" t="s">
        <v>402</v>
      </c>
      <c r="E10" s="43" t="s">
        <v>403</v>
      </c>
      <c r="F10" s="43" t="s">
        <v>404</v>
      </c>
      <c r="G10" s="43"/>
    </row>
    <row r="11" customFormat="false" ht="13.8" hidden="false" customHeight="false" outlineLevel="0" collapsed="false">
      <c r="A11" s="27" t="s">
        <v>218</v>
      </c>
      <c r="B11" s="27" t="str">
        <f aca="false">NODES!$A$27</f>
        <v>elc_se</v>
      </c>
      <c r="C11" s="43"/>
      <c r="D11" s="43" t="s">
        <v>405</v>
      </c>
      <c r="E11" s="43" t="s">
        <v>406</v>
      </c>
      <c r="F11" s="43"/>
      <c r="G11" s="43"/>
    </row>
    <row r="12" customFormat="false" ht="13.8" hidden="false" customHeight="false" outlineLevel="0" collapsed="false">
      <c r="A12" s="27" t="s">
        <v>218</v>
      </c>
      <c r="B12" s="27" t="s">
        <v>189</v>
      </c>
      <c r="C12" s="43"/>
      <c r="D12" s="43" t="s">
        <v>407</v>
      </c>
      <c r="E12" s="43" t="s">
        <v>408</v>
      </c>
      <c r="F12" s="43"/>
      <c r="G12" s="43"/>
    </row>
    <row r="13" customFormat="false" ht="13.8" hidden="false" customHeight="false" outlineLevel="0" collapsed="false">
      <c r="A13" s="27" t="s">
        <v>213</v>
      </c>
      <c r="B13" s="27" t="str">
        <f aca="false">NODES!$A$27</f>
        <v>elc_se</v>
      </c>
      <c r="C13" s="43"/>
      <c r="D13" s="43" t="s">
        <v>409</v>
      </c>
      <c r="E13" s="43" t="s">
        <v>410</v>
      </c>
      <c r="F13" s="43"/>
      <c r="G13" s="43"/>
    </row>
    <row r="14" customFormat="false" ht="13.8" hidden="false" customHeight="false" outlineLevel="0" collapsed="false">
      <c r="A14" s="27" t="s">
        <v>216</v>
      </c>
      <c r="B14" s="27" t="str">
        <f aca="false">NODES!$A$27</f>
        <v>elc_se</v>
      </c>
      <c r="C14" s="43"/>
      <c r="D14" s="43" t="s">
        <v>411</v>
      </c>
      <c r="E14" s="43" t="s">
        <v>412</v>
      </c>
      <c r="F14" s="43"/>
      <c r="G14" s="43"/>
    </row>
    <row r="15" customFormat="false" ht="13.8" hidden="false" customHeight="false" outlineLevel="0" collapsed="false">
      <c r="A15" s="27" t="s">
        <v>216</v>
      </c>
      <c r="B15" s="27" t="str">
        <f aca="false">NODES!$A$27</f>
        <v>elc_se</v>
      </c>
      <c r="C15" s="43"/>
      <c r="D15" s="43" t="s">
        <v>411</v>
      </c>
      <c r="E15" s="43" t="s">
        <v>413</v>
      </c>
      <c r="F15" s="43"/>
      <c r="G15" s="43"/>
    </row>
    <row r="16" customFormat="false" ht="13.8" hidden="false" customHeight="false" outlineLevel="0" collapsed="false">
      <c r="A16" s="27" t="s">
        <v>216</v>
      </c>
      <c r="B16" s="27" t="str">
        <f aca="false">NODES!$A$27</f>
        <v>elc_se</v>
      </c>
      <c r="C16" s="43"/>
      <c r="D16" s="43" t="s">
        <v>411</v>
      </c>
      <c r="E16" s="43" t="s">
        <v>414</v>
      </c>
      <c r="F16" s="43"/>
      <c r="G16" s="43"/>
    </row>
    <row r="17" customFormat="false" ht="13.8" hidden="false" customHeight="false" outlineLevel="0" collapsed="false">
      <c r="A17" s="27" t="s">
        <v>209</v>
      </c>
      <c r="B17" s="27" t="str">
        <f aca="false">NODES!$A$27</f>
        <v>elc_se</v>
      </c>
      <c r="C17" s="43"/>
      <c r="D17" s="43" t="s">
        <v>415</v>
      </c>
      <c r="E17" s="43" t="s">
        <v>416</v>
      </c>
      <c r="F17" s="43"/>
      <c r="G17" s="43"/>
    </row>
    <row r="18" customFormat="false" ht="13.8" hidden="false" customHeight="false" outlineLevel="0" collapsed="false">
      <c r="A18" s="27" t="s">
        <v>205</v>
      </c>
      <c r="B18" s="27" t="str">
        <f aca="false">NODES!$A$27</f>
        <v>elc_se</v>
      </c>
      <c r="C18" s="43"/>
      <c r="D18" s="43" t="s">
        <v>417</v>
      </c>
      <c r="E18" s="43" t="s">
        <v>418</v>
      </c>
      <c r="F18" s="43"/>
      <c r="G18" s="43"/>
    </row>
    <row r="19" customFormat="false" ht="13.8" hidden="false" customHeight="false" outlineLevel="0" collapsed="false">
      <c r="A19" s="27" t="s">
        <v>205</v>
      </c>
      <c r="B19" s="27" t="str">
        <f aca="false">NODES!$A$27</f>
        <v>elc_se</v>
      </c>
      <c r="C19" s="43"/>
      <c r="D19" s="43" t="s">
        <v>419</v>
      </c>
      <c r="E19" s="43" t="s">
        <v>420</v>
      </c>
      <c r="F19" s="43"/>
      <c r="G19" s="43"/>
    </row>
    <row r="20" customFormat="false" ht="13.8" hidden="false" customHeight="false" outlineLevel="0" collapsed="false">
      <c r="A20" s="27" t="s">
        <v>245</v>
      </c>
      <c r="B20" s="27" t="str">
        <f aca="false">NODES!$A$27</f>
        <v>elc_se</v>
      </c>
      <c r="C20" s="43"/>
      <c r="D20" s="43" t="s">
        <v>421</v>
      </c>
      <c r="E20" s="43" t="s">
        <v>422</v>
      </c>
      <c r="F20" s="43"/>
      <c r="G20" s="43"/>
    </row>
    <row r="21" customFormat="false" ht="13.8" hidden="false" customHeight="false" outlineLevel="0" collapsed="false">
      <c r="A21" s="27" t="str">
        <f aca="false">NODES!A40</f>
        <v>ura_pe</v>
      </c>
      <c r="B21" s="27" t="str">
        <f aca="false">NODES!$A$27</f>
        <v>elc_se</v>
      </c>
      <c r="C21" s="43" t="s">
        <v>423</v>
      </c>
      <c r="D21" s="43" t="s">
        <v>424</v>
      </c>
      <c r="E21" s="43" t="s">
        <v>425</v>
      </c>
      <c r="F21" s="43" t="s">
        <v>426</v>
      </c>
      <c r="G21" s="43"/>
    </row>
    <row r="22" customFormat="false" ht="13.8" hidden="false" customHeight="false" outlineLevel="0" collapsed="false">
      <c r="A22" s="27" t="s">
        <v>221</v>
      </c>
      <c r="B22" s="27" t="s">
        <v>189</v>
      </c>
      <c r="C22" s="43"/>
      <c r="D22" s="43" t="s">
        <v>424</v>
      </c>
      <c r="E22" s="43" t="s">
        <v>427</v>
      </c>
      <c r="F22" s="43"/>
      <c r="G22" s="43"/>
    </row>
    <row r="23" customFormat="false" ht="13.8" hidden="false" customHeight="false" outlineLevel="0" collapsed="false">
      <c r="A23" s="27" t="str">
        <f aca="false">NODES!A41</f>
        <v>cms_pe</v>
      </c>
      <c r="B23" s="27" t="str">
        <f aca="false">NODES!$A$27</f>
        <v>elc_se</v>
      </c>
      <c r="C23" s="43" t="s">
        <v>423</v>
      </c>
      <c r="D23" s="43" t="s">
        <v>428</v>
      </c>
      <c r="E23" s="43" t="s">
        <v>429</v>
      </c>
      <c r="F23" s="43" t="s">
        <v>430</v>
      </c>
      <c r="G23" s="43"/>
    </row>
    <row r="24" customFormat="false" ht="13.8" hidden="false" customHeight="false" outlineLevel="0" collapsed="false">
      <c r="A24" s="27" t="s">
        <v>224</v>
      </c>
      <c r="B24" s="27" t="str">
        <f aca="false">NODES!$A$27</f>
        <v>elc_se</v>
      </c>
      <c r="C24" s="43" t="s">
        <v>423</v>
      </c>
      <c r="D24" s="43" t="s">
        <v>431</v>
      </c>
      <c r="E24" s="43" t="s">
        <v>432</v>
      </c>
      <c r="F24" s="43" t="s">
        <v>430</v>
      </c>
      <c r="G24" s="43"/>
    </row>
    <row r="25" customFormat="false" ht="13.8" hidden="false" customHeight="false" outlineLevel="0" collapsed="false">
      <c r="A25" s="27" t="str">
        <f aca="false">NODES!$A$42</f>
        <v>pet_pe</v>
      </c>
      <c r="B25" s="27" t="str">
        <f aca="false">NODES!$A$27</f>
        <v>elc_se</v>
      </c>
      <c r="C25" s="43" t="s">
        <v>423</v>
      </c>
      <c r="D25" s="43" t="s">
        <v>433</v>
      </c>
      <c r="E25" s="43" t="s">
        <v>434</v>
      </c>
      <c r="F25" s="43" t="s">
        <v>435</v>
      </c>
      <c r="G25" s="43"/>
    </row>
    <row r="26" customFormat="false" ht="13.8" hidden="false" customHeight="false" outlineLevel="0" collapsed="false">
      <c r="A26" s="27" t="str">
        <f aca="false">NODES!$A$29</f>
        <v>gaz_se</v>
      </c>
      <c r="B26" s="27" t="str">
        <f aca="false">NODES!$A$27</f>
        <v>elc_se</v>
      </c>
      <c r="C26" s="43" t="s">
        <v>423</v>
      </c>
      <c r="D26" s="43" t="s">
        <v>436</v>
      </c>
      <c r="E26" s="43" t="s">
        <v>437</v>
      </c>
      <c r="F26" s="43" t="s">
        <v>438</v>
      </c>
      <c r="G26" s="43"/>
    </row>
    <row r="27" customFormat="false" ht="13.8" hidden="false" customHeight="false" outlineLevel="0" collapsed="false">
      <c r="A27" s="27" t="s">
        <v>193</v>
      </c>
      <c r="B27" s="27" t="s">
        <v>189</v>
      </c>
      <c r="C27" s="43"/>
      <c r="D27" s="43" t="s">
        <v>439</v>
      </c>
      <c r="E27" s="45" t="s">
        <v>440</v>
      </c>
      <c r="F27" s="43"/>
      <c r="G27" s="43"/>
    </row>
    <row r="28" customFormat="false" ht="13.8" hidden="false" customHeight="false" outlineLevel="0" collapsed="false">
      <c r="A28" s="27" t="s">
        <v>193</v>
      </c>
      <c r="B28" s="27" t="s">
        <v>275</v>
      </c>
      <c r="C28" s="43"/>
      <c r="D28" s="43" t="s">
        <v>441</v>
      </c>
      <c r="E28" s="45" t="s">
        <v>442</v>
      </c>
      <c r="F28" s="43"/>
      <c r="G28" s="43"/>
    </row>
    <row r="29" customFormat="false" ht="13.8" hidden="false" customHeight="false" outlineLevel="0" collapsed="false">
      <c r="A29" s="27" t="str">
        <f aca="false">NODES!A44</f>
        <v>enc_pe</v>
      </c>
      <c r="B29" s="27" t="str">
        <f aca="false">NODES!$A$27</f>
        <v>elc_se</v>
      </c>
      <c r="C29" s="43" t="s">
        <v>423</v>
      </c>
      <c r="D29" s="43" t="s">
        <v>443</v>
      </c>
      <c r="E29" s="43" t="s">
        <v>444</v>
      </c>
      <c r="F29" s="43" t="s">
        <v>445</v>
      </c>
      <c r="G29" s="43"/>
    </row>
    <row r="30" customFormat="false" ht="13.8" hidden="false" customHeight="false" outlineLevel="0" collapsed="false">
      <c r="A30" s="27" t="str">
        <f aca="false">NODES!A45</f>
        <v>wst_pe</v>
      </c>
      <c r="B30" s="27" t="str">
        <f aca="false">NODES!$A$27</f>
        <v>elc_se</v>
      </c>
      <c r="C30" s="43" t="s">
        <v>423</v>
      </c>
      <c r="D30" s="43" t="s">
        <v>446</v>
      </c>
      <c r="E30" s="43" t="s">
        <v>447</v>
      </c>
      <c r="F30" s="43" t="s">
        <v>448</v>
      </c>
      <c r="G30" s="43"/>
    </row>
    <row r="31" customFormat="false" ht="13.8" hidden="false" customHeight="false" outlineLevel="0" collapsed="false">
      <c r="A31" s="27" t="str">
        <f aca="false">NODES!$A$47</f>
        <v>wst_ren_pe</v>
      </c>
      <c r="B31" s="27" t="str">
        <f aca="false">B30</f>
        <v>elc_se</v>
      </c>
      <c r="C31" s="27" t="str">
        <f aca="false">C30</f>
        <v>thm</v>
      </c>
      <c r="D31" s="27" t="str">
        <f aca="false">D30</f>
        <v>Waste-fired power generation</v>
      </c>
      <c r="E31" s="43" t="s">
        <v>449</v>
      </c>
      <c r="F31" s="43"/>
      <c r="G31" s="43"/>
    </row>
    <row r="32" customFormat="false" ht="13.8" hidden="false" customHeight="false" outlineLevel="0" collapsed="false">
      <c r="A32" s="27" t="str">
        <f aca="false">NODES!$A$48</f>
        <v>wst_fos_pe</v>
      </c>
      <c r="B32" s="27" t="str">
        <f aca="false">B31</f>
        <v>elc_se</v>
      </c>
      <c r="C32" s="27" t="str">
        <f aca="false">C31</f>
        <v>thm</v>
      </c>
      <c r="D32" s="27" t="str">
        <f aca="false">D31</f>
        <v>Waste-fired power generation</v>
      </c>
      <c r="E32" s="43" t="s">
        <v>450</v>
      </c>
      <c r="F32" s="43"/>
      <c r="G32" s="43"/>
    </row>
    <row r="33" customFormat="false" ht="13.8" hidden="false" customHeight="false" outlineLevel="0" collapsed="false">
      <c r="A33" s="27" t="str">
        <f aca="false">NODES!$A$28</f>
        <v>hyd_se</v>
      </c>
      <c r="B33" s="27" t="str">
        <f aca="false">NODES!$A$27</f>
        <v>elc_se</v>
      </c>
      <c r="C33" s="43" t="s">
        <v>423</v>
      </c>
      <c r="D33" s="43" t="s">
        <v>451</v>
      </c>
      <c r="E33" s="43" t="s">
        <v>452</v>
      </c>
      <c r="F33" s="43" t="s">
        <v>453</v>
      </c>
      <c r="G33" s="43"/>
    </row>
    <row r="34" customFormat="false" ht="13.8" hidden="false" customHeight="false" outlineLevel="0" collapsed="false">
      <c r="A34" s="27" t="str">
        <f aca="false">NODES!A41</f>
        <v>cms_pe</v>
      </c>
      <c r="B34" s="27" t="str">
        <f aca="false">NODES!$A$27</f>
        <v>elc_se</v>
      </c>
      <c r="C34" s="43" t="s">
        <v>454</v>
      </c>
      <c r="D34" s="43" t="s">
        <v>455</v>
      </c>
      <c r="E34" s="43" t="s">
        <v>456</v>
      </c>
      <c r="F34" s="43" t="s">
        <v>457</v>
      </c>
      <c r="G34" s="43"/>
    </row>
    <row r="35" customFormat="false" ht="13.8" hidden="false" customHeight="false" outlineLevel="0" collapsed="false">
      <c r="A35" s="27" t="str">
        <f aca="false">NODES!$A$42</f>
        <v>pet_pe</v>
      </c>
      <c r="B35" s="27" t="str">
        <f aca="false">NODES!$A$27</f>
        <v>elc_se</v>
      </c>
      <c r="C35" s="43" t="s">
        <v>454</v>
      </c>
      <c r="D35" s="43" t="s">
        <v>458</v>
      </c>
      <c r="E35" s="43" t="s">
        <v>459</v>
      </c>
      <c r="F35" s="43" t="s">
        <v>460</v>
      </c>
      <c r="G35" s="43"/>
    </row>
    <row r="36" customFormat="false" ht="13.8" hidden="false" customHeight="false" outlineLevel="0" collapsed="false">
      <c r="A36" s="27" t="str">
        <f aca="false">NODES!$A$29</f>
        <v>gaz_se</v>
      </c>
      <c r="B36" s="27" t="str">
        <f aca="false">NODES!$A$27</f>
        <v>elc_se</v>
      </c>
      <c r="C36" s="43" t="s">
        <v>454</v>
      </c>
      <c r="D36" s="43" t="s">
        <v>461</v>
      </c>
      <c r="E36" s="43" t="s">
        <v>462</v>
      </c>
      <c r="F36" s="43" t="s">
        <v>463</v>
      </c>
      <c r="G36" s="43"/>
    </row>
    <row r="37" customFormat="false" ht="13.8" hidden="false" customHeight="false" outlineLevel="0" collapsed="false">
      <c r="A37" s="27" t="s">
        <v>193</v>
      </c>
      <c r="B37" s="27" t="s">
        <v>189</v>
      </c>
      <c r="C37" s="43" t="s">
        <v>454</v>
      </c>
      <c r="D37" s="43" t="s">
        <v>464</v>
      </c>
      <c r="E37" s="43" t="s">
        <v>465</v>
      </c>
      <c r="F37" s="43"/>
      <c r="G37" s="43"/>
    </row>
    <row r="38" customFormat="false" ht="13.8" hidden="false" customHeight="false" outlineLevel="0" collapsed="false">
      <c r="A38" s="27" t="str">
        <f aca="false">NODES!A49</f>
        <v>bgl_pe</v>
      </c>
      <c r="B38" s="27" t="str">
        <f aca="false">NODES!$A$27</f>
        <v>elc_se</v>
      </c>
      <c r="C38" s="43" t="s">
        <v>454</v>
      </c>
      <c r="D38" s="43" t="s">
        <v>466</v>
      </c>
      <c r="E38" s="43" t="s">
        <v>467</v>
      </c>
      <c r="F38" s="43" t="s">
        <v>468</v>
      </c>
      <c r="G38" s="43"/>
    </row>
    <row r="39" customFormat="false" ht="13.8" hidden="false" customHeight="false" outlineLevel="0" collapsed="false">
      <c r="A39" s="27" t="str">
        <f aca="false">NODES!A44</f>
        <v>enc_pe</v>
      </c>
      <c r="B39" s="27" t="str">
        <f aca="false">NODES!$A$27</f>
        <v>elc_se</v>
      </c>
      <c r="C39" s="43" t="s">
        <v>454</v>
      </c>
      <c r="D39" s="43" t="s">
        <v>469</v>
      </c>
      <c r="E39" s="43" t="s">
        <v>470</v>
      </c>
      <c r="F39" s="43" t="s">
        <v>471</v>
      </c>
      <c r="G39" s="43"/>
    </row>
    <row r="40" customFormat="false" ht="13.8" hidden="false" customHeight="false" outlineLevel="0" collapsed="false">
      <c r="A40" s="27" t="s">
        <v>229</v>
      </c>
      <c r="B40" s="27" t="s">
        <v>189</v>
      </c>
      <c r="C40" s="43"/>
      <c r="D40" s="43" t="s">
        <v>472</v>
      </c>
      <c r="E40" s="43" t="s">
        <v>473</v>
      </c>
      <c r="F40" s="43"/>
      <c r="G40" s="43"/>
    </row>
    <row r="41" customFormat="false" ht="13.8" hidden="false" customHeight="false" outlineLevel="0" collapsed="false">
      <c r="A41" s="27" t="str">
        <f aca="false">NODES!A45</f>
        <v>wst_pe</v>
      </c>
      <c r="B41" s="27" t="str">
        <f aca="false">NODES!$A$27</f>
        <v>elc_se</v>
      </c>
      <c r="C41" s="43" t="s">
        <v>454</v>
      </c>
      <c r="D41" s="43" t="s">
        <v>474</v>
      </c>
      <c r="E41" s="43" t="s">
        <v>475</v>
      </c>
      <c r="F41" s="43" t="s">
        <v>476</v>
      </c>
      <c r="G41" s="43"/>
    </row>
    <row r="42" customFormat="false" ht="13.8" hidden="false" customHeight="false" outlineLevel="0" collapsed="false">
      <c r="A42" s="27" t="str">
        <f aca="false">NODES!$A$47</f>
        <v>wst_ren_pe</v>
      </c>
      <c r="B42" s="27" t="str">
        <f aca="false">B41</f>
        <v>elc_se</v>
      </c>
      <c r="C42" s="27" t="str">
        <f aca="false">C41</f>
        <v>chp</v>
      </c>
      <c r="D42" s="27" t="str">
        <f aca="false">D41</f>
        <v>Power output from waste-to-energy CHP plants</v>
      </c>
      <c r="E42" s="43" t="s">
        <v>477</v>
      </c>
      <c r="F42" s="43"/>
      <c r="G42" s="43"/>
    </row>
    <row r="43" customFormat="false" ht="13.8" hidden="false" customHeight="false" outlineLevel="0" collapsed="false">
      <c r="A43" s="27" t="str">
        <f aca="false">NODES!$A$48</f>
        <v>wst_fos_pe</v>
      </c>
      <c r="B43" s="27" t="str">
        <f aca="false">B42</f>
        <v>elc_se</v>
      </c>
      <c r="C43" s="27" t="str">
        <f aca="false">C42</f>
        <v>chp</v>
      </c>
      <c r="D43" s="27" t="str">
        <f aca="false">D42</f>
        <v>Power output from waste-to-energy CHP plants</v>
      </c>
      <c r="E43" s="43" t="s">
        <v>478</v>
      </c>
      <c r="F43" s="43"/>
      <c r="G43" s="43"/>
    </row>
    <row r="44" customFormat="false" ht="13.8" hidden="false" customHeight="false" outlineLevel="0" collapsed="false">
      <c r="A44" s="27" t="str">
        <f aca="false">NODES!$A$50</f>
        <v>ght_pe</v>
      </c>
      <c r="B44" s="27" t="str">
        <f aca="false">NODES!$A$27</f>
        <v>elc_se</v>
      </c>
      <c r="C44" s="43" t="s">
        <v>454</v>
      </c>
      <c r="D44" s="43" t="s">
        <v>479</v>
      </c>
      <c r="E44" s="43" t="s">
        <v>480</v>
      </c>
      <c r="F44" s="43" t="s">
        <v>481</v>
      </c>
      <c r="G44" s="43"/>
    </row>
    <row r="45" customFormat="false" ht="13.8" hidden="false" customHeight="false" outlineLevel="0" collapsed="false">
      <c r="A45" s="27" t="str">
        <f aca="false">NODES!$A$28</f>
        <v>hyd_se</v>
      </c>
      <c r="B45" s="27" t="str">
        <f aca="false">NODES!$A$27</f>
        <v>elc_se</v>
      </c>
      <c r="C45" s="43" t="s">
        <v>454</v>
      </c>
      <c r="D45" s="43" t="s">
        <v>482</v>
      </c>
      <c r="E45" s="43" t="s">
        <v>483</v>
      </c>
      <c r="F45" s="43" t="s">
        <v>484</v>
      </c>
      <c r="G45" s="43"/>
    </row>
    <row r="46" customFormat="false" ht="13.8" hidden="false" customHeight="false" outlineLevel="0" collapsed="false">
      <c r="A46" s="27" t="str">
        <f aca="false">NODES!$A$27</f>
        <v>elc_se</v>
      </c>
      <c r="B46" s="27" t="str">
        <f aca="false">NODES!$A$28</f>
        <v>hyd_se</v>
      </c>
      <c r="C46" s="43" t="s">
        <v>485</v>
      </c>
      <c r="D46" s="43" t="s">
        <v>486</v>
      </c>
      <c r="E46" s="43" t="s">
        <v>487</v>
      </c>
      <c r="F46" s="43" t="s">
        <v>488</v>
      </c>
      <c r="G46" s="43"/>
    </row>
    <row r="47" customFormat="false" ht="13.8" hidden="false" customHeight="false" outlineLevel="0" collapsed="false">
      <c r="A47" s="27" t="s">
        <v>191</v>
      </c>
      <c r="B47" s="27" t="s">
        <v>183</v>
      </c>
      <c r="C47" s="43"/>
      <c r="D47" s="43" t="s">
        <v>489</v>
      </c>
      <c r="E47" s="43" t="s">
        <v>490</v>
      </c>
      <c r="F47" s="43"/>
      <c r="G47" s="43"/>
    </row>
    <row r="48" customFormat="false" ht="13.8" hidden="false" customHeight="false" outlineLevel="0" collapsed="false">
      <c r="A48" s="27" t="s">
        <v>189</v>
      </c>
      <c r="B48" s="27" t="s">
        <v>183</v>
      </c>
      <c r="C48" s="43"/>
      <c r="D48" s="43" t="s">
        <v>491</v>
      </c>
      <c r="E48" s="43" t="s">
        <v>492</v>
      </c>
      <c r="F48" s="43"/>
      <c r="G48" s="43"/>
    </row>
    <row r="49" customFormat="false" ht="13.8" hidden="false" customHeight="false" outlineLevel="0" collapsed="false">
      <c r="A49" s="27" t="s">
        <v>191</v>
      </c>
      <c r="B49" s="27" t="s">
        <v>193</v>
      </c>
      <c r="C49" s="43"/>
      <c r="D49" s="43" t="s">
        <v>493</v>
      </c>
      <c r="E49" s="43" t="s">
        <v>494</v>
      </c>
      <c r="F49" s="43"/>
      <c r="G49" s="43"/>
    </row>
    <row r="50" customFormat="false" ht="15" hidden="false" customHeight="true" outlineLevel="0" collapsed="false">
      <c r="A50" s="27" t="s">
        <v>189</v>
      </c>
      <c r="B50" s="27" t="s">
        <v>185</v>
      </c>
      <c r="C50" s="43"/>
      <c r="D50" s="43" t="s">
        <v>495</v>
      </c>
      <c r="E50" s="43" t="s">
        <v>496</v>
      </c>
      <c r="F50" s="43" t="s">
        <v>497</v>
      </c>
      <c r="G50" s="43"/>
    </row>
    <row r="51" customFormat="false" ht="15" hidden="false" customHeight="true" outlineLevel="0" collapsed="false">
      <c r="A51" s="27" t="s">
        <v>189</v>
      </c>
      <c r="B51" s="27" t="s">
        <v>275</v>
      </c>
      <c r="C51" s="43"/>
      <c r="D51" s="44" t="s">
        <v>498</v>
      </c>
      <c r="E51" s="43" t="s">
        <v>499</v>
      </c>
      <c r="F51" s="43"/>
      <c r="G51" s="43"/>
    </row>
    <row r="52" customFormat="false" ht="15" hidden="false" customHeight="true" outlineLevel="0" collapsed="false">
      <c r="A52" s="27" t="s">
        <v>191</v>
      </c>
      <c r="B52" s="27" t="s">
        <v>185</v>
      </c>
      <c r="C52" s="43"/>
      <c r="D52" s="44" t="s">
        <v>500</v>
      </c>
      <c r="E52" s="43" t="s">
        <v>501</v>
      </c>
      <c r="F52" s="43"/>
      <c r="G52" s="43"/>
    </row>
    <row r="53" customFormat="false" ht="15" hidden="false" customHeight="true" outlineLevel="0" collapsed="false">
      <c r="A53" s="27" t="str">
        <f aca="false">NODES!$A$29</f>
        <v>gaz_se</v>
      </c>
      <c r="B53" s="27" t="str">
        <f aca="false">NODES!$A$28</f>
        <v>hyd_se</v>
      </c>
      <c r="C53" s="43" t="s">
        <v>502</v>
      </c>
      <c r="D53" s="43" t="s">
        <v>503</v>
      </c>
      <c r="E53" s="43" t="s">
        <v>504</v>
      </c>
      <c r="F53" s="43" t="s">
        <v>505</v>
      </c>
      <c r="G53" s="43"/>
    </row>
    <row r="54" customFormat="false" ht="15" hidden="false" customHeight="true" outlineLevel="0" collapsed="false">
      <c r="A54" s="27" t="str">
        <f aca="false">NODES!$A$29</f>
        <v>gaz_se</v>
      </c>
      <c r="B54" s="27" t="str">
        <f aca="false">NODES!$A$28</f>
        <v>hyd_se</v>
      </c>
      <c r="C54" s="43" t="s">
        <v>506</v>
      </c>
      <c r="D54" s="43" t="s">
        <v>507</v>
      </c>
      <c r="E54" s="43" t="s">
        <v>508</v>
      </c>
      <c r="F54" s="43" t="s">
        <v>505</v>
      </c>
      <c r="G54" s="43"/>
    </row>
    <row r="55" customFormat="false" ht="15" hidden="false" customHeight="true" outlineLevel="0" collapsed="false">
      <c r="A55" s="27" t="s">
        <v>193</v>
      </c>
      <c r="B55" s="27" t="s">
        <v>161</v>
      </c>
      <c r="C55" s="43" t="s">
        <v>509</v>
      </c>
      <c r="D55" s="43" t="s">
        <v>510</v>
      </c>
      <c r="E55" s="43" t="s">
        <v>511</v>
      </c>
      <c r="F55" s="43"/>
      <c r="G55" s="43"/>
    </row>
    <row r="56" customFormat="false" ht="15" hidden="false" customHeight="true" outlineLevel="0" collapsed="false">
      <c r="A56" s="27" t="s">
        <v>229</v>
      </c>
      <c r="B56" s="27" t="s">
        <v>155</v>
      </c>
      <c r="C56" s="43"/>
      <c r="D56" s="45" t="s">
        <v>367</v>
      </c>
      <c r="E56" s="43" t="s">
        <v>512</v>
      </c>
      <c r="F56" s="43"/>
      <c r="G56" s="43"/>
    </row>
    <row r="57" customFormat="false" ht="15" hidden="false" customHeight="true" outlineLevel="0" collapsed="false">
      <c r="A57" s="27" t="s">
        <v>229</v>
      </c>
      <c r="B57" s="27" t="s">
        <v>275</v>
      </c>
      <c r="C57" s="43"/>
      <c r="D57" s="45" t="s">
        <v>513</v>
      </c>
      <c r="E57" s="45" t="s">
        <v>514</v>
      </c>
      <c r="F57" s="43"/>
      <c r="G57" s="43"/>
    </row>
    <row r="58" customFormat="false" ht="15" hidden="false" customHeight="true" outlineLevel="0" collapsed="false">
      <c r="A58" s="27" t="s">
        <v>189</v>
      </c>
      <c r="B58" s="27" t="s">
        <v>201</v>
      </c>
      <c r="C58" s="43"/>
      <c r="D58" s="45" t="s">
        <v>515</v>
      </c>
      <c r="E58" s="45" t="s">
        <v>516</v>
      </c>
      <c r="F58" s="43"/>
      <c r="G58" s="43"/>
    </row>
    <row r="59" customFormat="false" ht="15" hidden="false" customHeight="true" outlineLevel="0" collapsed="false">
      <c r="A59" s="27" t="s">
        <v>189</v>
      </c>
      <c r="B59" s="27" t="s">
        <v>275</v>
      </c>
      <c r="C59" s="43"/>
      <c r="D59" s="45" t="s">
        <v>517</v>
      </c>
      <c r="E59" s="45" t="s">
        <v>518</v>
      </c>
      <c r="F59" s="43"/>
      <c r="G59" s="43"/>
    </row>
    <row r="60" customFormat="false" ht="15" hidden="false" customHeight="true" outlineLevel="0" collapsed="false">
      <c r="A60" s="27" t="s">
        <v>201</v>
      </c>
      <c r="B60" s="27" t="s">
        <v>189</v>
      </c>
      <c r="C60" s="43"/>
      <c r="D60" s="45" t="s">
        <v>519</v>
      </c>
      <c r="E60" s="45" t="s">
        <v>520</v>
      </c>
      <c r="F60" s="43"/>
      <c r="G60" s="43"/>
    </row>
    <row r="61" customFormat="false" ht="15" hidden="false" customHeight="true" outlineLevel="0" collapsed="false">
      <c r="A61" s="27" t="s">
        <v>201</v>
      </c>
      <c r="B61" s="27" t="s">
        <v>275</v>
      </c>
      <c r="C61" s="43"/>
      <c r="D61" s="45" t="s">
        <v>521</v>
      </c>
      <c r="E61" s="45" t="s">
        <v>522</v>
      </c>
      <c r="F61" s="43"/>
      <c r="G61" s="43"/>
    </row>
    <row r="62" customFormat="false" ht="15" hidden="false" customHeight="true" outlineLevel="0" collapsed="false">
      <c r="A62" s="27" t="s">
        <v>191</v>
      </c>
      <c r="B62" s="27" t="s">
        <v>155</v>
      </c>
      <c r="C62" s="43"/>
      <c r="D62" s="45" t="s">
        <v>523</v>
      </c>
      <c r="E62" s="45" t="s">
        <v>524</v>
      </c>
      <c r="F62" s="43"/>
      <c r="G62" s="43"/>
    </row>
    <row r="63" customFormat="false" ht="15" hidden="false" customHeight="true" outlineLevel="0" collapsed="false">
      <c r="A63" s="27" t="s">
        <v>191</v>
      </c>
      <c r="B63" s="27" t="s">
        <v>196</v>
      </c>
      <c r="C63" s="43"/>
      <c r="D63" s="45" t="s">
        <v>525</v>
      </c>
      <c r="E63" s="45" t="s">
        <v>526</v>
      </c>
      <c r="F63" s="43"/>
      <c r="G63" s="43"/>
    </row>
    <row r="64" customFormat="false" ht="15" hidden="false" customHeight="true" outlineLevel="0" collapsed="false">
      <c r="A64" s="27" t="s">
        <v>191</v>
      </c>
      <c r="B64" s="27" t="s">
        <v>275</v>
      </c>
      <c r="C64" s="43"/>
      <c r="D64" s="45" t="s">
        <v>527</v>
      </c>
      <c r="E64" s="45" t="s">
        <v>528</v>
      </c>
      <c r="F64" s="43"/>
      <c r="G64" s="43"/>
    </row>
    <row r="65" customFormat="false" ht="13.8" hidden="false" customHeight="false" outlineLevel="0" collapsed="false">
      <c r="A65" s="27" t="str">
        <f aca="false">NODES!$A$41</f>
        <v>cms_pe</v>
      </c>
      <c r="B65" s="27" t="str">
        <f aca="false">NODES!$A$30</f>
        <v>vap_se</v>
      </c>
      <c r="C65" s="43" t="s">
        <v>454</v>
      </c>
      <c r="D65" s="43" t="s">
        <v>529</v>
      </c>
      <c r="E65" s="43" t="s">
        <v>530</v>
      </c>
      <c r="F65" s="43" t="s">
        <v>531</v>
      </c>
      <c r="G65" s="43" t="s">
        <v>532</v>
      </c>
    </row>
    <row r="66" customFormat="false" ht="13.8" hidden="false" customHeight="false" outlineLevel="0" collapsed="false">
      <c r="A66" s="27" t="str">
        <f aca="false">NODES!$A$42</f>
        <v>pet_pe</v>
      </c>
      <c r="B66" s="27" t="str">
        <f aca="false">NODES!$A$30</f>
        <v>vap_se</v>
      </c>
      <c r="C66" s="43" t="s">
        <v>454</v>
      </c>
      <c r="D66" s="43" t="s">
        <v>533</v>
      </c>
      <c r="E66" s="43" t="s">
        <v>534</v>
      </c>
      <c r="F66" s="43" t="s">
        <v>535</v>
      </c>
      <c r="G66" s="43" t="s">
        <v>536</v>
      </c>
    </row>
    <row r="67" customFormat="false" ht="13.8" hidden="false" customHeight="false" outlineLevel="0" collapsed="false">
      <c r="A67" s="27" t="str">
        <f aca="false">NODES!$A$29</f>
        <v>gaz_se</v>
      </c>
      <c r="B67" s="27" t="str">
        <f aca="false">NODES!$A$30</f>
        <v>vap_se</v>
      </c>
      <c r="C67" s="43" t="s">
        <v>454</v>
      </c>
      <c r="D67" s="43" t="s">
        <v>537</v>
      </c>
      <c r="E67" s="43" t="s">
        <v>538</v>
      </c>
      <c r="F67" s="43" t="s">
        <v>539</v>
      </c>
      <c r="G67" s="43" t="s">
        <v>540</v>
      </c>
    </row>
    <row r="68" customFormat="false" ht="13.8" hidden="false" customHeight="false" outlineLevel="0" collapsed="false">
      <c r="A68" s="27" t="s">
        <v>193</v>
      </c>
      <c r="B68" s="27" t="s">
        <v>196</v>
      </c>
      <c r="C68" s="43" t="s">
        <v>454</v>
      </c>
      <c r="D68" s="44" t="s">
        <v>541</v>
      </c>
      <c r="E68" s="43" t="s">
        <v>542</v>
      </c>
      <c r="F68" s="43"/>
      <c r="G68" s="43"/>
    </row>
    <row r="69" customFormat="false" ht="13.8" hidden="false" customHeight="false" outlineLevel="0" collapsed="false">
      <c r="A69" s="27" t="str">
        <f aca="false">NODES!$A$49</f>
        <v>bgl_pe</v>
      </c>
      <c r="B69" s="27" t="str">
        <f aca="false">NODES!$A$30</f>
        <v>vap_se</v>
      </c>
      <c r="C69" s="43" t="s">
        <v>454</v>
      </c>
      <c r="D69" s="43" t="s">
        <v>543</v>
      </c>
      <c r="E69" s="43" t="s">
        <v>544</v>
      </c>
      <c r="F69" s="43" t="s">
        <v>545</v>
      </c>
      <c r="G69" s="43" t="s">
        <v>546</v>
      </c>
    </row>
    <row r="70" customFormat="false" ht="13.8" hidden="false" customHeight="false" outlineLevel="0" collapsed="false">
      <c r="A70" s="27" t="str">
        <f aca="false">NODES!$A$44</f>
        <v>enc_pe</v>
      </c>
      <c r="B70" s="27" t="str">
        <f aca="false">NODES!$A$30</f>
        <v>vap_se</v>
      </c>
      <c r="C70" s="43" t="s">
        <v>454</v>
      </c>
      <c r="D70" s="43" t="s">
        <v>547</v>
      </c>
      <c r="E70" s="43" t="s">
        <v>548</v>
      </c>
      <c r="F70" s="43" t="s">
        <v>549</v>
      </c>
      <c r="G70" s="43" t="s">
        <v>550</v>
      </c>
    </row>
    <row r="71" customFormat="false" ht="13.8" hidden="false" customHeight="false" outlineLevel="0" collapsed="false">
      <c r="A71" s="27" t="s">
        <v>229</v>
      </c>
      <c r="B71" s="27" t="s">
        <v>196</v>
      </c>
      <c r="C71" s="43"/>
      <c r="D71" s="43" t="s">
        <v>551</v>
      </c>
      <c r="E71" s="43" t="s">
        <v>552</v>
      </c>
      <c r="F71" s="43"/>
      <c r="G71" s="43"/>
    </row>
    <row r="72" customFormat="false" ht="13.8" hidden="false" customHeight="false" outlineLevel="0" collapsed="false">
      <c r="A72" s="27" t="str">
        <f aca="false">NODES!$A$45</f>
        <v>wst_pe</v>
      </c>
      <c r="B72" s="27" t="str">
        <f aca="false">NODES!$A$30</f>
        <v>vap_se</v>
      </c>
      <c r="C72" s="43" t="s">
        <v>454</v>
      </c>
      <c r="D72" s="43" t="s">
        <v>553</v>
      </c>
      <c r="E72" s="43" t="s">
        <v>554</v>
      </c>
      <c r="F72" s="43" t="s">
        <v>555</v>
      </c>
      <c r="G72" s="43" t="s">
        <v>556</v>
      </c>
    </row>
    <row r="73" customFormat="false" ht="13.8" hidden="false" customHeight="false" outlineLevel="0" collapsed="false">
      <c r="A73" s="27" t="str">
        <f aca="false">NODES!$A$47</f>
        <v>wst_ren_pe</v>
      </c>
      <c r="B73" s="27" t="str">
        <f aca="false">B72</f>
        <v>vap_se</v>
      </c>
      <c r="C73" s="27" t="str">
        <f aca="false">C72</f>
        <v>chp</v>
      </c>
      <c r="D73" s="27" t="str">
        <f aca="false">D72</f>
        <v>Heat energy output from waste-to-energy CHP plants</v>
      </c>
      <c r="E73" s="43" t="s">
        <v>557</v>
      </c>
      <c r="F73" s="43"/>
      <c r="G73" s="43"/>
    </row>
    <row r="74" customFormat="false" ht="13.8" hidden="false" customHeight="false" outlineLevel="0" collapsed="false">
      <c r="A74" s="27" t="str">
        <f aca="false">NODES!$A$48</f>
        <v>wst_fos_pe</v>
      </c>
      <c r="B74" s="27" t="str">
        <f aca="false">B73</f>
        <v>vap_se</v>
      </c>
      <c r="C74" s="27" t="str">
        <f aca="false">C73</f>
        <v>chp</v>
      </c>
      <c r="D74" s="27" t="str">
        <f aca="false">D73</f>
        <v>Heat energy output from waste-to-energy CHP plants</v>
      </c>
      <c r="E74" s="43" t="s">
        <v>558</v>
      </c>
      <c r="F74" s="43"/>
      <c r="G74" s="43"/>
    </row>
    <row r="75" customFormat="false" ht="13.8" hidden="false" customHeight="false" outlineLevel="0" collapsed="false">
      <c r="A75" s="27" t="str">
        <f aca="false">NODES!$A$50</f>
        <v>ght_pe</v>
      </c>
      <c r="B75" s="27" t="str">
        <f aca="false">NODES!$A$30</f>
        <v>vap_se</v>
      </c>
      <c r="C75" s="43" t="s">
        <v>454</v>
      </c>
      <c r="D75" s="43" t="s">
        <v>559</v>
      </c>
      <c r="E75" s="43" t="s">
        <v>560</v>
      </c>
      <c r="F75" s="43" t="s">
        <v>561</v>
      </c>
      <c r="G75" s="43" t="s">
        <v>562</v>
      </c>
    </row>
    <row r="76" customFormat="false" ht="13.8" hidden="false" customHeight="false" outlineLevel="0" collapsed="false">
      <c r="A76" s="27" t="str">
        <f aca="false">NODES!$A$28</f>
        <v>hyd_se</v>
      </c>
      <c r="B76" s="27" t="str">
        <f aca="false">NODES!$A$30</f>
        <v>vap_se</v>
      </c>
      <c r="C76" s="43" t="s">
        <v>454</v>
      </c>
      <c r="D76" s="43" t="s">
        <v>563</v>
      </c>
      <c r="E76" s="43" t="s">
        <v>564</v>
      </c>
      <c r="F76" s="43" t="s">
        <v>565</v>
      </c>
      <c r="G76" s="43" t="s">
        <v>566</v>
      </c>
    </row>
    <row r="77" customFormat="false" ht="13.8" hidden="false" customHeight="false" outlineLevel="0" collapsed="false">
      <c r="A77" s="27" t="str">
        <f aca="false">NODES!$A$53</f>
        <v>fat_pe</v>
      </c>
      <c r="B77" s="27" t="str">
        <f aca="false">NODES!$A$30</f>
        <v>vap_se</v>
      </c>
      <c r="C77" s="43" t="s">
        <v>567</v>
      </c>
      <c r="D77" s="43" t="s">
        <v>568</v>
      </c>
      <c r="E77" s="43" t="s">
        <v>569</v>
      </c>
      <c r="F77" s="43"/>
      <c r="G77" s="43" t="s">
        <v>570</v>
      </c>
    </row>
    <row r="78" customFormat="false" ht="13.8" hidden="false" customHeight="false" outlineLevel="0" collapsed="false">
      <c r="A78" s="27" t="str">
        <f aca="false">NODES!A45</f>
        <v>wst_pe</v>
      </c>
      <c r="B78" s="27" t="str">
        <f aca="false">NODES!$A$30</f>
        <v>vap_se</v>
      </c>
      <c r="C78" s="43" t="s">
        <v>567</v>
      </c>
      <c r="D78" s="43" t="s">
        <v>571</v>
      </c>
      <c r="E78" s="43" t="s">
        <v>572</v>
      </c>
      <c r="F78" s="43" t="s">
        <v>573</v>
      </c>
      <c r="G78" s="43" t="s">
        <v>574</v>
      </c>
    </row>
    <row r="79" customFormat="false" ht="13.8" hidden="false" customHeight="false" outlineLevel="0" collapsed="false">
      <c r="A79" s="27" t="str">
        <f aca="false">NODES!$A$47</f>
        <v>wst_ren_pe</v>
      </c>
      <c r="B79" s="27" t="str">
        <f aca="false">B78</f>
        <v>vap_se</v>
      </c>
      <c r="C79" s="27" t="str">
        <f aca="false">C78</f>
        <v>rch</v>
      </c>
      <c r="D79" s="27" t="str">
        <f aca="false">D78</f>
        <v>Heat energy output from household waste incineration</v>
      </c>
      <c r="E79" s="43" t="s">
        <v>575</v>
      </c>
      <c r="F79" s="43"/>
      <c r="G79" s="43"/>
    </row>
    <row r="80" customFormat="false" ht="13.8" hidden="false" customHeight="false" outlineLevel="0" collapsed="false">
      <c r="A80" s="27" t="str">
        <f aca="false">NODES!$A$48</f>
        <v>wst_fos_pe</v>
      </c>
      <c r="B80" s="27" t="str">
        <f aca="false">B79</f>
        <v>vap_se</v>
      </c>
      <c r="C80" s="27" t="str">
        <f aca="false">C79</f>
        <v>rch</v>
      </c>
      <c r="D80" s="27" t="str">
        <f aca="false">D79</f>
        <v>Heat energy output from household waste incineration</v>
      </c>
      <c r="E80" s="43" t="s">
        <v>576</v>
      </c>
      <c r="F80" s="43"/>
      <c r="G80" s="43"/>
    </row>
    <row r="81" customFormat="false" ht="13.8" hidden="false" customHeight="false" outlineLevel="0" collapsed="false">
      <c r="A81" s="27" t="str">
        <f aca="false">NODES!$A$50</f>
        <v>ght_pe</v>
      </c>
      <c r="B81" s="27" t="str">
        <f aca="false">NODES!$A$30</f>
        <v>vap_se</v>
      </c>
      <c r="C81" s="43" t="s">
        <v>567</v>
      </c>
      <c r="D81" s="43" t="s">
        <v>577</v>
      </c>
      <c r="E81" s="43" t="s">
        <v>578</v>
      </c>
      <c r="F81" s="43"/>
      <c r="G81" s="43" t="s">
        <v>579</v>
      </c>
    </row>
    <row r="82" customFormat="false" ht="13.8" hidden="false" customHeight="false" outlineLevel="0" collapsed="false">
      <c r="A82" s="27" t="str">
        <f aca="false">NODES!$A$44</f>
        <v>enc_pe</v>
      </c>
      <c r="B82" s="27" t="str">
        <f aca="false">NODES!$A$30</f>
        <v>vap_se</v>
      </c>
      <c r="C82" s="43" t="s">
        <v>567</v>
      </c>
      <c r="D82" s="43" t="s">
        <v>580</v>
      </c>
      <c r="E82" s="43" t="s">
        <v>581</v>
      </c>
      <c r="F82" s="43" t="s">
        <v>582</v>
      </c>
      <c r="G82" s="43" t="s">
        <v>172</v>
      </c>
    </row>
    <row r="83" customFormat="false" ht="13.8" hidden="false" customHeight="false" outlineLevel="0" collapsed="false">
      <c r="A83" s="27" t="str">
        <f aca="false">NODES!$A$29</f>
        <v>gaz_se</v>
      </c>
      <c r="B83" s="27" t="str">
        <f aca="false">NODES!$A$30</f>
        <v>vap_se</v>
      </c>
      <c r="C83" s="43"/>
      <c r="D83" s="43" t="s">
        <v>583</v>
      </c>
      <c r="E83" s="43" t="s">
        <v>584</v>
      </c>
      <c r="F83" s="43" t="s">
        <v>585</v>
      </c>
      <c r="G83" s="43" t="s">
        <v>586</v>
      </c>
    </row>
    <row r="84" customFormat="false" ht="13.8" hidden="false" customHeight="false" outlineLevel="0" collapsed="false">
      <c r="A84" s="27" t="str">
        <f aca="false">NODES!$A$29</f>
        <v>gaz_se</v>
      </c>
      <c r="B84" s="27" t="s">
        <v>275</v>
      </c>
      <c r="C84" s="43"/>
      <c r="D84" s="43" t="s">
        <v>587</v>
      </c>
      <c r="E84" s="43" t="s">
        <v>588</v>
      </c>
      <c r="F84" s="43" t="s">
        <v>585</v>
      </c>
      <c r="G84" s="43" t="s">
        <v>586</v>
      </c>
    </row>
    <row r="85" customFormat="false" ht="13.8" hidden="false" customHeight="false" outlineLevel="0" collapsed="false">
      <c r="A85" s="27" t="str">
        <f aca="false">NODES!$A$42</f>
        <v>pet_pe</v>
      </c>
      <c r="B85" s="27" t="str">
        <f aca="false">NODES!$A$30</f>
        <v>vap_se</v>
      </c>
      <c r="C85" s="43" t="s">
        <v>567</v>
      </c>
      <c r="D85" s="43" t="s">
        <v>589</v>
      </c>
      <c r="E85" s="43" t="s">
        <v>590</v>
      </c>
      <c r="F85" s="43" t="s">
        <v>591</v>
      </c>
      <c r="G85" s="43" t="s">
        <v>592</v>
      </c>
    </row>
    <row r="86" customFormat="false" ht="13.8" hidden="false" customHeight="false" outlineLevel="0" collapsed="false">
      <c r="A86" s="27" t="s">
        <v>189</v>
      </c>
      <c r="B86" s="27" t="s">
        <v>196</v>
      </c>
      <c r="C86" s="43"/>
      <c r="D86" s="43" t="s">
        <v>593</v>
      </c>
      <c r="E86" s="43" t="s">
        <v>594</v>
      </c>
      <c r="F86" s="43"/>
      <c r="G86" s="43"/>
    </row>
    <row r="87" customFormat="false" ht="13.8" hidden="false" customHeight="false" outlineLevel="0" collapsed="false">
      <c r="A87" s="27" t="s">
        <v>189</v>
      </c>
      <c r="B87" s="27" t="s">
        <v>196</v>
      </c>
      <c r="C87" s="43"/>
      <c r="D87" s="43" t="s">
        <v>593</v>
      </c>
      <c r="E87" s="43" t="s">
        <v>595</v>
      </c>
      <c r="F87" s="43"/>
      <c r="G87" s="43"/>
    </row>
    <row r="88" customFormat="false" ht="13.8" hidden="false" customHeight="false" outlineLevel="0" collapsed="false">
      <c r="A88" s="27" t="s">
        <v>189</v>
      </c>
      <c r="B88" s="27" t="s">
        <v>275</v>
      </c>
      <c r="C88" s="43"/>
      <c r="D88" s="43" t="s">
        <v>596</v>
      </c>
      <c r="E88" s="43" t="s">
        <v>597</v>
      </c>
      <c r="F88" s="43"/>
      <c r="G88" s="43"/>
    </row>
    <row r="89" customFormat="false" ht="13.8" hidden="false" customHeight="false" outlineLevel="0" collapsed="false">
      <c r="A89" s="27" t="str">
        <f aca="false">NODES!$A$41</f>
        <v>cms_pe</v>
      </c>
      <c r="B89" s="27" t="str">
        <f aca="false">NODES!$A$30</f>
        <v>vap_se</v>
      </c>
      <c r="C89" s="43" t="s">
        <v>567</v>
      </c>
      <c r="D89" s="43" t="s">
        <v>598</v>
      </c>
      <c r="E89" s="43" t="s">
        <v>599</v>
      </c>
      <c r="F89" s="43" t="s">
        <v>600</v>
      </c>
      <c r="G89" s="43" t="s">
        <v>169</v>
      </c>
    </row>
    <row r="90" customFormat="false" ht="13.8" hidden="false" customHeight="false" outlineLevel="0" collapsed="false">
      <c r="A90" s="27" t="str">
        <f aca="false">NODES!A51</f>
        <v>sth_pe</v>
      </c>
      <c r="B90" s="27" t="str">
        <f aca="false">NODES!$A$30</f>
        <v>vap_se</v>
      </c>
      <c r="C90" s="43" t="s">
        <v>567</v>
      </c>
      <c r="D90" s="43" t="s">
        <v>601</v>
      </c>
      <c r="E90" s="43" t="s">
        <v>602</v>
      </c>
      <c r="F90" s="43"/>
      <c r="G90" s="43" t="s">
        <v>603</v>
      </c>
    </row>
    <row r="91" customFormat="false" ht="13.8" hidden="false" customHeight="false" outlineLevel="0" collapsed="false">
      <c r="A91" s="27" t="str">
        <f aca="false">NODES!A52</f>
        <v>pac_pe</v>
      </c>
      <c r="B91" s="27" t="str">
        <f aca="false">NODES!$A$30</f>
        <v>vap_se</v>
      </c>
      <c r="C91" s="43" t="s">
        <v>567</v>
      </c>
      <c r="D91" s="43" t="s">
        <v>604</v>
      </c>
      <c r="E91" s="43" t="s">
        <v>605</v>
      </c>
      <c r="F91" s="43" t="s">
        <v>606</v>
      </c>
      <c r="G91" s="43" t="s">
        <v>607</v>
      </c>
    </row>
    <row r="92" customFormat="false" ht="13.8" hidden="false" customHeight="false" outlineLevel="0" collapsed="false">
      <c r="A92" s="27" t="s">
        <v>189</v>
      </c>
      <c r="B92" s="27" t="str">
        <f aca="false">NODES!$A$30</f>
        <v>vap_se</v>
      </c>
      <c r="C92" s="43" t="s">
        <v>567</v>
      </c>
      <c r="D92" s="43" t="s">
        <v>604</v>
      </c>
      <c r="E92" s="43" t="s">
        <v>608</v>
      </c>
      <c r="F92" s="43" t="s">
        <v>606</v>
      </c>
      <c r="G92" s="43" t="s">
        <v>607</v>
      </c>
    </row>
    <row r="93" customFormat="false" ht="13.8" hidden="false" customHeight="false" outlineLevel="0" collapsed="false">
      <c r="A93" s="27" t="s">
        <v>189</v>
      </c>
      <c r="B93" s="27" t="s">
        <v>196</v>
      </c>
      <c r="C93" s="43"/>
      <c r="D93" s="44" t="s">
        <v>609</v>
      </c>
      <c r="E93" s="43" t="s">
        <v>610</v>
      </c>
      <c r="F93" s="43"/>
      <c r="G93" s="43"/>
    </row>
    <row r="94" customFormat="false" ht="13.8" hidden="false" customHeight="false" outlineLevel="0" collapsed="false">
      <c r="A94" s="27" t="s">
        <v>189</v>
      </c>
      <c r="B94" s="27" t="s">
        <v>196</v>
      </c>
      <c r="C94" s="43"/>
      <c r="D94" s="44" t="s">
        <v>609</v>
      </c>
      <c r="E94" s="43" t="s">
        <v>611</v>
      </c>
      <c r="F94" s="43"/>
      <c r="G94" s="43"/>
    </row>
    <row r="95" customFormat="false" ht="13.8" hidden="false" customHeight="false" outlineLevel="0" collapsed="false">
      <c r="A95" s="27" t="s">
        <v>189</v>
      </c>
      <c r="B95" s="27" t="s">
        <v>196</v>
      </c>
      <c r="C95" s="43"/>
      <c r="D95" s="44" t="s">
        <v>609</v>
      </c>
      <c r="E95" s="43" t="s">
        <v>612</v>
      </c>
      <c r="F95" s="43"/>
      <c r="G95" s="43"/>
    </row>
    <row r="96" customFormat="false" ht="13.8" hidden="false" customHeight="false" outlineLevel="0" collapsed="false">
      <c r="A96" s="27" t="str">
        <f aca="false">NODES!$A$28</f>
        <v>hyd_se</v>
      </c>
      <c r="B96" s="27" t="str">
        <f aca="false">NODES!$A$30</f>
        <v>vap_se</v>
      </c>
      <c r="C96" s="43" t="s">
        <v>567</v>
      </c>
      <c r="D96" s="43" t="s">
        <v>613</v>
      </c>
      <c r="E96" s="43" t="s">
        <v>614</v>
      </c>
      <c r="F96" s="43" t="s">
        <v>615</v>
      </c>
      <c r="G96" s="43" t="s">
        <v>162</v>
      </c>
    </row>
    <row r="97" customFormat="false" ht="13.8" hidden="false" customHeight="false" outlineLevel="0" collapsed="false">
      <c r="A97" s="27" t="str">
        <f aca="false">A21</f>
        <v>ura_pe</v>
      </c>
      <c r="B97" s="27" t="str">
        <f aca="false">NODES!$A$61</f>
        <v>per</v>
      </c>
      <c r="C97" s="27" t="str">
        <f aca="false">C21</f>
        <v>thm</v>
      </c>
      <c r="D97" s="43" t="s">
        <v>616</v>
      </c>
      <c r="E97" s="44" t="s">
        <v>617</v>
      </c>
      <c r="F97" s="43"/>
      <c r="G97" s="43"/>
    </row>
    <row r="98" customFormat="false" ht="13.8" hidden="false" customHeight="false" outlineLevel="0" collapsed="false">
      <c r="A98" s="27" t="str">
        <f aca="false">A23</f>
        <v>cms_pe</v>
      </c>
      <c r="B98" s="27" t="str">
        <f aca="false">NODES!$A$61</f>
        <v>per</v>
      </c>
      <c r="C98" s="27" t="str">
        <f aca="false">C23</f>
        <v>thm</v>
      </c>
      <c r="D98" s="43" t="s">
        <v>618</v>
      </c>
      <c r="E98" s="43" t="s">
        <v>619</v>
      </c>
      <c r="F98" s="43"/>
      <c r="G98" s="43"/>
    </row>
    <row r="99" customFormat="false" ht="13.8" hidden="false" customHeight="false" outlineLevel="0" collapsed="false">
      <c r="A99" s="27" t="str">
        <f aca="false">A24</f>
        <v>cms_pe</v>
      </c>
      <c r="B99" s="27" t="str">
        <f aca="false">NODES!$A$61</f>
        <v>per</v>
      </c>
      <c r="C99" s="27" t="str">
        <f aca="false">C24</f>
        <v>thm</v>
      </c>
      <c r="D99" s="43" t="s">
        <v>620</v>
      </c>
      <c r="E99" s="43" t="s">
        <v>621</v>
      </c>
      <c r="F99" s="43"/>
      <c r="G99" s="43"/>
    </row>
    <row r="100" customFormat="false" ht="13.8" hidden="false" customHeight="false" outlineLevel="0" collapsed="false">
      <c r="A100" s="27" t="str">
        <f aca="false">NODES!$A$42</f>
        <v>pet_pe</v>
      </c>
      <c r="B100" s="27" t="str">
        <f aca="false">NODES!$A$61</f>
        <v>per</v>
      </c>
      <c r="C100" s="27" t="str">
        <f aca="false">C25</f>
        <v>thm</v>
      </c>
      <c r="D100" s="43" t="s">
        <v>622</v>
      </c>
      <c r="E100" s="43" t="s">
        <v>623</v>
      </c>
      <c r="F100" s="43"/>
      <c r="G100" s="43"/>
    </row>
    <row r="101" customFormat="false" ht="13.8" hidden="false" customHeight="false" outlineLevel="0" collapsed="false">
      <c r="A101" s="27" t="str">
        <f aca="false">A26</f>
        <v>gaz_se</v>
      </c>
      <c r="B101" s="27" t="str">
        <f aca="false">NODES!$A$61</f>
        <v>per</v>
      </c>
      <c r="C101" s="27"/>
      <c r="D101" s="43" t="s">
        <v>624</v>
      </c>
      <c r="E101" s="43" t="s">
        <v>625</v>
      </c>
      <c r="F101" s="43"/>
      <c r="G101" s="43"/>
    </row>
    <row r="102" customFormat="false" ht="13.8" hidden="false" customHeight="false" outlineLevel="0" collapsed="false">
      <c r="A102" s="27" t="str">
        <f aca="false">A29</f>
        <v>enc_pe</v>
      </c>
      <c r="B102" s="27" t="str">
        <f aca="false">NODES!$A$61</f>
        <v>per</v>
      </c>
      <c r="C102" s="27" t="str">
        <f aca="false">C29</f>
        <v>thm</v>
      </c>
      <c r="D102" s="43" t="s">
        <v>626</v>
      </c>
      <c r="E102" s="43" t="s">
        <v>627</v>
      </c>
      <c r="F102" s="43"/>
      <c r="G102" s="43"/>
    </row>
    <row r="103" customFormat="false" ht="13.8" hidden="false" customHeight="false" outlineLevel="0" collapsed="false">
      <c r="A103" s="27" t="str">
        <f aca="false">A30</f>
        <v>wst_pe</v>
      </c>
      <c r="B103" s="27" t="str">
        <f aca="false">NODES!$A$61</f>
        <v>per</v>
      </c>
      <c r="C103" s="27" t="str">
        <f aca="false">C30</f>
        <v>thm</v>
      </c>
      <c r="D103" s="43" t="s">
        <v>628</v>
      </c>
      <c r="E103" s="43" t="s">
        <v>627</v>
      </c>
      <c r="F103" s="43"/>
      <c r="G103" s="43"/>
    </row>
    <row r="104" customFormat="false" ht="13.8" hidden="false" customHeight="false" outlineLevel="0" collapsed="false">
      <c r="A104" s="27" t="str">
        <f aca="false">NODES!$A$47</f>
        <v>wst_ren_pe</v>
      </c>
      <c r="B104" s="27" t="str">
        <f aca="false">B103</f>
        <v>per</v>
      </c>
      <c r="C104" s="27" t="str">
        <f aca="false">C103</f>
        <v>thm</v>
      </c>
      <c r="D104" s="27" t="str">
        <f aca="false">D103</f>
        <v>Transformation losses (waste-fired powerplants)</v>
      </c>
      <c r="E104" s="43" t="s">
        <v>629</v>
      </c>
      <c r="F104" s="43"/>
      <c r="G104" s="43"/>
    </row>
    <row r="105" customFormat="false" ht="13.8" hidden="false" customHeight="false" outlineLevel="0" collapsed="false">
      <c r="A105" s="27" t="str">
        <f aca="false">NODES!$A$48</f>
        <v>wst_fos_pe</v>
      </c>
      <c r="B105" s="27" t="str">
        <f aca="false">B104</f>
        <v>per</v>
      </c>
      <c r="C105" s="27" t="str">
        <f aca="false">C104</f>
        <v>thm</v>
      </c>
      <c r="D105" s="27" t="str">
        <f aca="false">D104</f>
        <v>Transformation losses (waste-fired powerplants)</v>
      </c>
      <c r="E105" s="43" t="s">
        <v>630</v>
      </c>
      <c r="F105" s="43"/>
      <c r="G105" s="43"/>
    </row>
    <row r="106" customFormat="false" ht="13.8" hidden="false" customHeight="false" outlineLevel="0" collapsed="false">
      <c r="A106" s="27" t="str">
        <f aca="false">A33</f>
        <v>hyd_se</v>
      </c>
      <c r="B106" s="27" t="str">
        <f aca="false">NODES!$A$61</f>
        <v>per</v>
      </c>
      <c r="C106" s="27" t="str">
        <f aca="false">C33</f>
        <v>thm</v>
      </c>
      <c r="D106" s="43" t="s">
        <v>631</v>
      </c>
      <c r="E106" s="43" t="s">
        <v>632</v>
      </c>
      <c r="F106" s="43"/>
      <c r="G106" s="43"/>
    </row>
    <row r="107" customFormat="false" ht="13.8" hidden="false" customHeight="false" outlineLevel="0" collapsed="false">
      <c r="A107" s="27" t="str">
        <f aca="false">A34</f>
        <v>cms_pe</v>
      </c>
      <c r="B107" s="27" t="str">
        <f aca="false">NODES!$A$61</f>
        <v>per</v>
      </c>
      <c r="C107" s="27" t="str">
        <f aca="false">C34</f>
        <v>chp</v>
      </c>
      <c r="D107" s="43" t="s">
        <v>633</v>
      </c>
      <c r="E107" s="43" t="s">
        <v>634</v>
      </c>
      <c r="F107" s="43"/>
      <c r="G107" s="43"/>
    </row>
    <row r="108" customFormat="false" ht="13.8" hidden="false" customHeight="false" outlineLevel="0" collapsed="false">
      <c r="A108" s="27" t="str">
        <f aca="false">NODES!$A$42</f>
        <v>pet_pe</v>
      </c>
      <c r="B108" s="27" t="str">
        <f aca="false">NODES!$A$61</f>
        <v>per</v>
      </c>
      <c r="C108" s="27" t="str">
        <f aca="false">C35</f>
        <v>chp</v>
      </c>
      <c r="D108" s="43" t="s">
        <v>635</v>
      </c>
      <c r="E108" s="43" t="s">
        <v>636</v>
      </c>
      <c r="F108" s="43"/>
      <c r="G108" s="43"/>
    </row>
    <row r="109" customFormat="false" ht="13.8" hidden="false" customHeight="false" outlineLevel="0" collapsed="false">
      <c r="A109" s="27" t="str">
        <f aca="false">A36</f>
        <v>gaz_se</v>
      </c>
      <c r="B109" s="27" t="str">
        <f aca="false">NODES!$A$61</f>
        <v>per</v>
      </c>
      <c r="C109" s="27"/>
      <c r="D109" s="43" t="s">
        <v>637</v>
      </c>
      <c r="E109" s="43" t="s">
        <v>638</v>
      </c>
      <c r="F109" s="43"/>
      <c r="G109" s="43"/>
    </row>
    <row r="110" customFormat="false" ht="13.8" hidden="false" customHeight="false" outlineLevel="0" collapsed="false">
      <c r="A110" s="27" t="str">
        <f aca="false">A37</f>
        <v>gaz_se</v>
      </c>
      <c r="B110" s="27" t="str">
        <f aca="false">NODES!$A$61</f>
        <v>per</v>
      </c>
      <c r="C110" s="27"/>
      <c r="D110" s="43" t="s">
        <v>639</v>
      </c>
      <c r="E110" s="43" t="s">
        <v>640</v>
      </c>
      <c r="F110" s="43"/>
      <c r="G110" s="43"/>
    </row>
    <row r="111" customFormat="false" ht="13.8" hidden="false" customHeight="false" outlineLevel="0" collapsed="false">
      <c r="A111" s="27" t="str">
        <f aca="false">A38</f>
        <v>bgl_pe</v>
      </c>
      <c r="B111" s="27" t="str">
        <f aca="false">NODES!$A$61</f>
        <v>per</v>
      </c>
      <c r="C111" s="27"/>
      <c r="D111" s="43" t="s">
        <v>641</v>
      </c>
      <c r="E111" s="43" t="s">
        <v>642</v>
      </c>
      <c r="F111" s="43"/>
      <c r="G111" s="43"/>
    </row>
    <row r="112" customFormat="false" ht="13.8" hidden="false" customHeight="false" outlineLevel="0" collapsed="false">
      <c r="A112" s="27" t="str">
        <f aca="false">A39</f>
        <v>enc_pe</v>
      </c>
      <c r="B112" s="27" t="str">
        <f aca="false">NODES!$A$61</f>
        <v>per</v>
      </c>
      <c r="C112" s="27" t="str">
        <f aca="false">C39</f>
        <v>chp</v>
      </c>
      <c r="D112" s="43" t="s">
        <v>643</v>
      </c>
      <c r="E112" s="43" t="s">
        <v>644</v>
      </c>
      <c r="F112" s="43"/>
      <c r="G112" s="43"/>
    </row>
    <row r="113" customFormat="false" ht="13.8" hidden="false" customHeight="false" outlineLevel="0" collapsed="false">
      <c r="A113" s="27" t="s">
        <v>229</v>
      </c>
      <c r="B113" s="27" t="s">
        <v>275</v>
      </c>
      <c r="C113" s="27"/>
      <c r="D113" s="43" t="s">
        <v>645</v>
      </c>
      <c r="E113" s="43" t="s">
        <v>646</v>
      </c>
      <c r="F113" s="43"/>
      <c r="G113" s="43"/>
    </row>
    <row r="114" customFormat="false" ht="13.8" hidden="false" customHeight="false" outlineLevel="0" collapsed="false">
      <c r="A114" s="27" t="str">
        <f aca="false">A41</f>
        <v>wst_pe</v>
      </c>
      <c r="B114" s="27" t="str">
        <f aca="false">NODES!$A$61</f>
        <v>per</v>
      </c>
      <c r="C114" s="27" t="str">
        <f aca="false">C41</f>
        <v>chp</v>
      </c>
      <c r="D114" s="43" t="s">
        <v>647</v>
      </c>
      <c r="E114" s="43" t="s">
        <v>648</v>
      </c>
      <c r="F114" s="43"/>
      <c r="G114" s="43"/>
    </row>
    <row r="115" customFormat="false" ht="13.8" hidden="false" customHeight="false" outlineLevel="0" collapsed="false">
      <c r="A115" s="27" t="str">
        <f aca="false">NODES!$A$47</f>
        <v>wst_ren_pe</v>
      </c>
      <c r="B115" s="27" t="str">
        <f aca="false">B114</f>
        <v>per</v>
      </c>
      <c r="C115" s="27" t="str">
        <f aca="false">C114</f>
        <v>chp</v>
      </c>
      <c r="D115" s="27" t="str">
        <f aca="false">D114</f>
        <v>Transformation losses (waste-to-energy CHP plants)</v>
      </c>
      <c r="E115" s="43" t="s">
        <v>649</v>
      </c>
      <c r="F115" s="43"/>
      <c r="G115" s="43"/>
    </row>
    <row r="116" customFormat="false" ht="13.8" hidden="false" customHeight="false" outlineLevel="0" collapsed="false">
      <c r="A116" s="27" t="str">
        <f aca="false">NODES!$A$48</f>
        <v>wst_fos_pe</v>
      </c>
      <c r="B116" s="27" t="str">
        <f aca="false">B115</f>
        <v>per</v>
      </c>
      <c r="C116" s="27" t="str">
        <f aca="false">C115</f>
        <v>chp</v>
      </c>
      <c r="D116" s="27" t="str">
        <f aca="false">D115</f>
        <v>Transformation losses (waste-to-energy CHP plants)</v>
      </c>
      <c r="E116" s="43" t="s">
        <v>650</v>
      </c>
      <c r="F116" s="43"/>
      <c r="G116" s="43"/>
    </row>
    <row r="117" customFormat="false" ht="13.8" hidden="false" customHeight="false" outlineLevel="0" collapsed="false">
      <c r="A117" s="27" t="str">
        <f aca="false">A44</f>
        <v>ght_pe</v>
      </c>
      <c r="B117" s="27" t="str">
        <f aca="false">NODES!$A$61</f>
        <v>per</v>
      </c>
      <c r="C117" s="27" t="str">
        <f aca="false">C44</f>
        <v>chp</v>
      </c>
      <c r="D117" s="43" t="s">
        <v>651</v>
      </c>
      <c r="E117" s="43" t="s">
        <v>652</v>
      </c>
      <c r="F117" s="43"/>
      <c r="G117" s="43"/>
    </row>
    <row r="118" customFormat="false" ht="13.8" hidden="false" customHeight="false" outlineLevel="0" collapsed="false">
      <c r="A118" s="27" t="s">
        <v>191</v>
      </c>
      <c r="B118" s="27" t="s">
        <v>275</v>
      </c>
      <c r="C118" s="27"/>
      <c r="D118" s="43" t="s">
        <v>653</v>
      </c>
      <c r="E118" s="43" t="s">
        <v>654</v>
      </c>
      <c r="F118" s="43"/>
      <c r="G118" s="43"/>
    </row>
    <row r="119" customFormat="false" ht="13.8" hidden="false" customHeight="false" outlineLevel="0" collapsed="false">
      <c r="A119" s="27" t="str">
        <f aca="false">A45</f>
        <v>hyd_se</v>
      </c>
      <c r="B119" s="27" t="str">
        <f aca="false">NODES!$A$61</f>
        <v>per</v>
      </c>
      <c r="C119" s="27" t="str">
        <f aca="false">C45</f>
        <v>chp</v>
      </c>
      <c r="D119" s="43" t="s">
        <v>655</v>
      </c>
      <c r="E119" s="43" t="s">
        <v>656</v>
      </c>
      <c r="F119" s="43"/>
      <c r="G119" s="43"/>
    </row>
    <row r="120" customFormat="false" ht="13.8" hidden="false" customHeight="false" outlineLevel="0" collapsed="false">
      <c r="A120" s="27" t="str">
        <f aca="false">$A$46</f>
        <v>elc_se</v>
      </c>
      <c r="B120" s="27" t="str">
        <f aca="false">NODES!$A$61</f>
        <v>per</v>
      </c>
      <c r="C120" s="27" t="str">
        <f aca="false">C46</f>
        <v>els</v>
      </c>
      <c r="D120" s="43" t="s">
        <v>657</v>
      </c>
      <c r="E120" s="43" t="s">
        <v>658</v>
      </c>
      <c r="F120" s="43"/>
      <c r="G120" s="43"/>
    </row>
    <row r="121" customFormat="false" ht="13.8" hidden="false" customHeight="false" outlineLevel="0" collapsed="false">
      <c r="A121" s="27" t="str">
        <f aca="false">A53</f>
        <v>gaz_se</v>
      </c>
      <c r="B121" s="27" t="str">
        <f aca="false">NODES!$A$61</f>
        <v>per</v>
      </c>
      <c r="C121" s="27" t="str">
        <f aca="false">C53</f>
        <v>smr</v>
      </c>
      <c r="D121" s="43" t="s">
        <v>659</v>
      </c>
      <c r="E121" s="43" t="s">
        <v>660</v>
      </c>
      <c r="F121" s="43"/>
      <c r="G121" s="43"/>
    </row>
    <row r="122" customFormat="false" ht="13.8" hidden="false" customHeight="false" outlineLevel="0" collapsed="false">
      <c r="A122" s="27" t="str">
        <f aca="false">A54</f>
        <v>gaz_se</v>
      </c>
      <c r="B122" s="27" t="str">
        <f aca="false">NODES!$A$61</f>
        <v>per</v>
      </c>
      <c r="C122" s="27" t="str">
        <f aca="false">C54</f>
        <v>smrc</v>
      </c>
      <c r="D122" s="43" t="s">
        <v>659</v>
      </c>
      <c r="E122" s="43" t="s">
        <v>661</v>
      </c>
      <c r="F122" s="43"/>
      <c r="G122" s="43"/>
    </row>
    <row r="123" customFormat="false" ht="13.8" hidden="false" customHeight="false" outlineLevel="0" collapsed="false">
      <c r="A123" s="27" t="str">
        <f aca="false">A77</f>
        <v>fat_pe</v>
      </c>
      <c r="B123" s="27" t="str">
        <f aca="false">NODES!$A$61</f>
        <v>per</v>
      </c>
      <c r="C123" s="27" t="str">
        <f aca="false">C77</f>
        <v>rch</v>
      </c>
      <c r="D123" s="43" t="s">
        <v>662</v>
      </c>
      <c r="E123" s="43" t="s">
        <v>663</v>
      </c>
      <c r="F123" s="43"/>
      <c r="G123" s="43"/>
    </row>
    <row r="124" customFormat="false" ht="13.8" hidden="false" customHeight="false" outlineLevel="0" collapsed="false">
      <c r="A124" s="27" t="str">
        <f aca="false">A78</f>
        <v>wst_pe</v>
      </c>
      <c r="B124" s="27" t="str">
        <f aca="false">NODES!$A$61</f>
        <v>per</v>
      </c>
      <c r="C124" s="27" t="str">
        <f aca="false">C78</f>
        <v>rch</v>
      </c>
      <c r="D124" s="43" t="s">
        <v>664</v>
      </c>
      <c r="E124" s="43" t="s">
        <v>665</v>
      </c>
      <c r="F124" s="43"/>
      <c r="G124" s="43"/>
    </row>
    <row r="125" customFormat="false" ht="13.8" hidden="false" customHeight="false" outlineLevel="0" collapsed="false">
      <c r="A125" s="27" t="str">
        <f aca="false">NODES!$A$47</f>
        <v>wst_ren_pe</v>
      </c>
      <c r="B125" s="27" t="str">
        <f aca="false">B124</f>
        <v>per</v>
      </c>
      <c r="C125" s="27" t="str">
        <f aca="false">C124</f>
        <v>rch</v>
      </c>
      <c r="D125" s="27" t="str">
        <f aca="false">D124</f>
        <v>Transformation losses (household waste incineration)</v>
      </c>
      <c r="E125" s="43" t="s">
        <v>666</v>
      </c>
      <c r="F125" s="43"/>
      <c r="G125" s="43"/>
    </row>
    <row r="126" customFormat="false" ht="13.8" hidden="false" customHeight="false" outlineLevel="0" collapsed="false">
      <c r="A126" s="27" t="str">
        <f aca="false">NODES!$A$48</f>
        <v>wst_fos_pe</v>
      </c>
      <c r="B126" s="27" t="str">
        <f aca="false">B125</f>
        <v>per</v>
      </c>
      <c r="C126" s="27" t="str">
        <f aca="false">C125</f>
        <v>rch</v>
      </c>
      <c r="D126" s="27" t="str">
        <f aca="false">D125</f>
        <v>Transformation losses (household waste incineration)</v>
      </c>
      <c r="E126" s="43" t="s">
        <v>667</v>
      </c>
      <c r="F126" s="43"/>
      <c r="G126" s="43"/>
    </row>
    <row r="127" customFormat="false" ht="13.8" hidden="false" customHeight="false" outlineLevel="0" collapsed="false">
      <c r="A127" s="27" t="str">
        <f aca="false">A81</f>
        <v>ght_pe</v>
      </c>
      <c r="B127" s="27" t="str">
        <f aca="false">NODES!$A$61</f>
        <v>per</v>
      </c>
      <c r="C127" s="27" t="str">
        <f aca="false">C81</f>
        <v>rch</v>
      </c>
      <c r="D127" s="43" t="s">
        <v>668</v>
      </c>
      <c r="E127" s="43" t="s">
        <v>669</v>
      </c>
      <c r="F127" s="43"/>
      <c r="G127" s="43"/>
    </row>
    <row r="128" customFormat="false" ht="13.8" hidden="false" customHeight="false" outlineLevel="0" collapsed="false">
      <c r="A128" s="27" t="str">
        <f aca="false">A82</f>
        <v>enc_pe</v>
      </c>
      <c r="B128" s="27" t="str">
        <f aca="false">NODES!$A$61</f>
        <v>per</v>
      </c>
      <c r="C128" s="27" t="str">
        <f aca="false">C82</f>
        <v>rch</v>
      </c>
      <c r="D128" s="43" t="s">
        <v>670</v>
      </c>
      <c r="E128" s="43" t="s">
        <v>671</v>
      </c>
      <c r="F128" s="43"/>
      <c r="G128" s="43"/>
    </row>
    <row r="129" customFormat="false" ht="13.8" hidden="false" customHeight="false" outlineLevel="0" collapsed="false">
      <c r="A129" s="27" t="s">
        <v>229</v>
      </c>
      <c r="B129" s="27" t="str">
        <f aca="false">NODES!$A$61</f>
        <v>per</v>
      </c>
      <c r="C129" s="27" t="n">
        <f aca="false">C83</f>
        <v>0</v>
      </c>
      <c r="D129" s="43" t="s">
        <v>672</v>
      </c>
      <c r="E129" s="43" t="s">
        <v>673</v>
      </c>
      <c r="F129" s="43"/>
      <c r="G129" s="43"/>
    </row>
    <row r="130" customFormat="false" ht="13.8" hidden="false" customHeight="false" outlineLevel="0" collapsed="false">
      <c r="A130" s="27" t="s">
        <v>229</v>
      </c>
      <c r="B130" s="27" t="str">
        <f aca="false">NODES!$A$61</f>
        <v>per</v>
      </c>
      <c r="C130" s="27" t="str">
        <f aca="false">C85</f>
        <v>rch</v>
      </c>
      <c r="D130" s="43" t="s">
        <v>674</v>
      </c>
      <c r="E130" s="43" t="s">
        <v>675</v>
      </c>
      <c r="F130" s="43"/>
      <c r="G130" s="43"/>
    </row>
    <row r="131" customFormat="false" ht="13.8" hidden="false" customHeight="false" outlineLevel="0" collapsed="false">
      <c r="A131" s="27" t="s">
        <v>229</v>
      </c>
      <c r="B131" s="27" t="str">
        <f aca="false">NODES!$A$61</f>
        <v>per</v>
      </c>
      <c r="C131" s="27" t="s">
        <v>567</v>
      </c>
      <c r="D131" s="43" t="s">
        <v>676</v>
      </c>
      <c r="E131" s="43" t="s">
        <v>677</v>
      </c>
      <c r="F131" s="43"/>
      <c r="G131" s="43"/>
    </row>
    <row r="132" customFormat="false" ht="13.8" hidden="false" customHeight="false" outlineLevel="0" collapsed="false">
      <c r="A132" s="27" t="s">
        <v>193</v>
      </c>
      <c r="B132" s="27" t="str">
        <f aca="false">NODES!$A$61</f>
        <v>per</v>
      </c>
      <c r="C132" s="27"/>
      <c r="D132" s="43" t="s">
        <v>678</v>
      </c>
      <c r="E132" s="43" t="s">
        <v>679</v>
      </c>
      <c r="F132" s="43"/>
      <c r="G132" s="43"/>
    </row>
    <row r="133" customFormat="false" ht="13.8" hidden="false" customHeight="false" outlineLevel="0" collapsed="false">
      <c r="A133" s="27" t="s">
        <v>193</v>
      </c>
      <c r="B133" s="27" t="str">
        <f aca="false">NODES!$A$61</f>
        <v>per</v>
      </c>
      <c r="C133" s="27"/>
      <c r="D133" s="43" t="s">
        <v>680</v>
      </c>
      <c r="E133" s="43" t="s">
        <v>681</v>
      </c>
      <c r="F133" s="43"/>
      <c r="G133" s="43"/>
    </row>
    <row r="134" customFormat="false" ht="13.8" hidden="false" customHeight="false" outlineLevel="0" collapsed="false">
      <c r="A134" s="27" t="s">
        <v>193</v>
      </c>
      <c r="B134" s="27" t="str">
        <f aca="false">NODES!$A$61</f>
        <v>per</v>
      </c>
      <c r="C134" s="27"/>
      <c r="D134" s="43" t="s">
        <v>682</v>
      </c>
      <c r="E134" s="43" t="s">
        <v>683</v>
      </c>
      <c r="F134" s="43"/>
      <c r="G134" s="43"/>
    </row>
    <row r="135" customFormat="false" ht="13.8" hidden="false" customHeight="false" outlineLevel="0" collapsed="false">
      <c r="A135" s="27" t="s">
        <v>193</v>
      </c>
      <c r="B135" s="27" t="str">
        <f aca="false">NODES!$A$61</f>
        <v>per</v>
      </c>
      <c r="C135" s="27"/>
      <c r="D135" s="43" t="s">
        <v>684</v>
      </c>
      <c r="E135" s="43" t="s">
        <v>685</v>
      </c>
      <c r="F135" s="43"/>
      <c r="G135" s="43"/>
    </row>
    <row r="136" customFormat="false" ht="13.8" hidden="false" customHeight="false" outlineLevel="0" collapsed="false">
      <c r="A136" s="27" t="s">
        <v>155</v>
      </c>
      <c r="B136" s="27" t="str">
        <f aca="false">NODES!$A$61</f>
        <v>per</v>
      </c>
      <c r="C136" s="27" t="str">
        <f aca="false">C85</f>
        <v>rch</v>
      </c>
      <c r="D136" s="43" t="s">
        <v>686</v>
      </c>
      <c r="E136" s="43" t="s">
        <v>687</v>
      </c>
      <c r="F136" s="43"/>
      <c r="G136" s="43"/>
    </row>
    <row r="137" customFormat="false" ht="13.8" hidden="false" customHeight="false" outlineLevel="0" collapsed="false">
      <c r="A137" s="27" t="s">
        <v>155</v>
      </c>
      <c r="B137" s="27" t="str">
        <f aca="false">NODES!$A$61</f>
        <v>per</v>
      </c>
      <c r="C137" s="27" t="s">
        <v>567</v>
      </c>
      <c r="D137" s="43" t="s">
        <v>688</v>
      </c>
      <c r="E137" s="43" t="s">
        <v>689</v>
      </c>
      <c r="F137" s="43"/>
      <c r="G137" s="43"/>
    </row>
    <row r="138" customFormat="false" ht="13.8" hidden="false" customHeight="false" outlineLevel="0" collapsed="false">
      <c r="A138" s="27" t="s">
        <v>155</v>
      </c>
      <c r="B138" s="27" t="str">
        <f aca="false">NODES!$A$61</f>
        <v>per</v>
      </c>
      <c r="C138" s="27" t="s">
        <v>567</v>
      </c>
      <c r="D138" s="43" t="s">
        <v>690</v>
      </c>
      <c r="E138" s="43" t="s">
        <v>691</v>
      </c>
      <c r="F138" s="43"/>
      <c r="G138" s="43"/>
    </row>
    <row r="139" customFormat="false" ht="13.8" hidden="false" customHeight="false" outlineLevel="0" collapsed="false">
      <c r="A139" s="27" t="s">
        <v>155</v>
      </c>
      <c r="B139" s="27" t="str">
        <f aca="false">NODES!$A$61</f>
        <v>per</v>
      </c>
      <c r="C139" s="27" t="s">
        <v>567</v>
      </c>
      <c r="D139" s="43" t="s">
        <v>692</v>
      </c>
      <c r="E139" s="43" t="s">
        <v>693</v>
      </c>
      <c r="F139" s="43"/>
      <c r="G139" s="43"/>
    </row>
    <row r="140" customFormat="false" ht="13.8" hidden="false" customHeight="false" outlineLevel="0" collapsed="false">
      <c r="A140" s="27" t="str">
        <f aca="false">A89</f>
        <v>cms_pe</v>
      </c>
      <c r="B140" s="27" t="str">
        <f aca="false">NODES!$A$61</f>
        <v>per</v>
      </c>
      <c r="C140" s="27" t="str">
        <f aca="false">C89</f>
        <v>rch</v>
      </c>
      <c r="D140" s="43" t="s">
        <v>694</v>
      </c>
      <c r="E140" s="43" t="s">
        <v>695</v>
      </c>
      <c r="F140" s="43"/>
      <c r="G140" s="43"/>
    </row>
    <row r="141" customFormat="false" ht="13.8" hidden="false" customHeight="false" outlineLevel="0" collapsed="false">
      <c r="A141" s="27" t="str">
        <f aca="false">A90</f>
        <v>sth_pe</v>
      </c>
      <c r="B141" s="27" t="str">
        <f aca="false">NODES!$A$61</f>
        <v>per</v>
      </c>
      <c r="C141" s="27" t="str">
        <f aca="false">C90</f>
        <v>rch</v>
      </c>
      <c r="D141" s="43" t="s">
        <v>696</v>
      </c>
      <c r="E141" s="43" t="s">
        <v>697</v>
      </c>
      <c r="F141" s="43"/>
      <c r="G141" s="43"/>
    </row>
    <row r="142" customFormat="false" ht="13.8" hidden="false" customHeight="false" outlineLevel="0" collapsed="false">
      <c r="A142" s="27" t="str">
        <f aca="false">A91</f>
        <v>pac_pe</v>
      </c>
      <c r="B142" s="27" t="str">
        <f aca="false">NODES!$A$61</f>
        <v>per</v>
      </c>
      <c r="C142" s="27" t="str">
        <f aca="false">C91</f>
        <v>rch</v>
      </c>
      <c r="D142" s="43" t="s">
        <v>698</v>
      </c>
      <c r="E142" s="43" t="s">
        <v>699</v>
      </c>
      <c r="F142" s="43"/>
      <c r="G142" s="43"/>
    </row>
    <row r="143" customFormat="false" ht="13.8" hidden="false" customHeight="false" outlineLevel="0" collapsed="false">
      <c r="A143" s="27" t="str">
        <f aca="false">A96</f>
        <v>hyd_se</v>
      </c>
      <c r="B143" s="27" t="str">
        <f aca="false">NODES!$A$61</f>
        <v>per</v>
      </c>
      <c r="C143" s="27" t="str">
        <f aca="false">C96</f>
        <v>rch</v>
      </c>
      <c r="D143" s="43" t="s">
        <v>700</v>
      </c>
      <c r="E143" s="43" t="s">
        <v>701</v>
      </c>
      <c r="F143" s="43"/>
      <c r="G143" s="43"/>
    </row>
    <row r="144" customFormat="false" ht="13.8" hidden="false" customHeight="false" outlineLevel="0" collapsed="false">
      <c r="A144" s="27" t="str">
        <f aca="false">NODES!$A$27</f>
        <v>elc_se</v>
      </c>
      <c r="B144" s="27" t="str">
        <f aca="false">NODES!$A$61</f>
        <v>per</v>
      </c>
      <c r="C144" s="43"/>
      <c r="D144" s="43" t="s">
        <v>702</v>
      </c>
      <c r="E144" s="43" t="s">
        <v>703</v>
      </c>
      <c r="F144" s="43"/>
      <c r="G144" s="43"/>
    </row>
    <row r="145" customFormat="false" ht="13.8" hidden="false" customHeight="false" outlineLevel="0" collapsed="false">
      <c r="A145" s="27" t="str">
        <f aca="false">NODES!$A$27</f>
        <v>elc_se</v>
      </c>
      <c r="B145" s="27" t="str">
        <f aca="false">NODES!$A$61</f>
        <v>per</v>
      </c>
      <c r="C145" s="43"/>
      <c r="D145" s="43" t="s">
        <v>704</v>
      </c>
      <c r="E145" s="43" t="s">
        <v>705</v>
      </c>
      <c r="F145" s="43"/>
      <c r="G145" s="43"/>
    </row>
    <row r="146" customFormat="false" ht="13.8" hidden="false" customHeight="false" outlineLevel="0" collapsed="false">
      <c r="A146" s="27" t="str">
        <f aca="false">NODES!$A$27</f>
        <v>elc_se</v>
      </c>
      <c r="B146" s="27" t="str">
        <f aca="false">NODES!$A$61</f>
        <v>per</v>
      </c>
      <c r="C146" s="43"/>
      <c r="D146" s="43" t="s">
        <v>706</v>
      </c>
      <c r="E146" s="43" t="s">
        <v>707</v>
      </c>
      <c r="F146" s="43"/>
      <c r="G146" s="43"/>
    </row>
    <row r="147" customFormat="false" ht="13.8" hidden="false" customHeight="false" outlineLevel="0" collapsed="false">
      <c r="A147" s="27" t="str">
        <f aca="false">NODES!$A$27</f>
        <v>elc_se</v>
      </c>
      <c r="B147" s="27" t="str">
        <f aca="false">NODES!$A$61</f>
        <v>per</v>
      </c>
      <c r="C147" s="43"/>
      <c r="D147" s="43" t="s">
        <v>708</v>
      </c>
      <c r="E147" s="43" t="s">
        <v>709</v>
      </c>
      <c r="F147" s="43"/>
      <c r="G147" s="43"/>
    </row>
    <row r="148" customFormat="false" ht="13.8" hidden="false" customHeight="false" outlineLevel="0" collapsed="false">
      <c r="A148" s="27" t="str">
        <f aca="false">NODES!$A$27</f>
        <v>elc_se</v>
      </c>
      <c r="B148" s="27" t="str">
        <f aca="false">NODES!$A$61</f>
        <v>per</v>
      </c>
      <c r="C148" s="43"/>
      <c r="D148" s="43" t="s">
        <v>710</v>
      </c>
      <c r="E148" s="43" t="s">
        <v>711</v>
      </c>
      <c r="F148" s="43"/>
      <c r="G148" s="43"/>
    </row>
    <row r="149" customFormat="false" ht="13.8" hidden="false" customHeight="false" outlineLevel="0" collapsed="false">
      <c r="A149" s="27" t="str">
        <f aca="false">NODES!$A$27</f>
        <v>elc_se</v>
      </c>
      <c r="B149" s="27" t="str">
        <f aca="false">NODES!$A$61</f>
        <v>per</v>
      </c>
      <c r="C149" s="43"/>
      <c r="D149" s="43" t="s">
        <v>710</v>
      </c>
      <c r="E149" s="43" t="s">
        <v>712</v>
      </c>
      <c r="F149" s="43"/>
      <c r="G149" s="43"/>
    </row>
    <row r="150" customFormat="false" ht="13.8" hidden="false" customHeight="false" outlineLevel="0" collapsed="false">
      <c r="A150" s="27" t="str">
        <f aca="false">NODES!$A$27</f>
        <v>elc_se</v>
      </c>
      <c r="B150" s="27" t="str">
        <f aca="false">NODES!$A$61</f>
        <v>per</v>
      </c>
      <c r="C150" s="43"/>
      <c r="D150" s="43" t="s">
        <v>710</v>
      </c>
      <c r="E150" s="43" t="s">
        <v>713</v>
      </c>
      <c r="F150" s="43"/>
      <c r="G150" s="43"/>
    </row>
    <row r="151" customFormat="false" ht="13.8" hidden="false" customHeight="false" outlineLevel="0" collapsed="false">
      <c r="A151" s="27" t="str">
        <f aca="false">NODES!$A$27</f>
        <v>elc_se</v>
      </c>
      <c r="B151" s="27" t="str">
        <f aca="false">NODES!$A$61</f>
        <v>per</v>
      </c>
      <c r="C151" s="43"/>
      <c r="D151" s="43" t="s">
        <v>710</v>
      </c>
      <c r="E151" s="43" t="s">
        <v>714</v>
      </c>
      <c r="F151" s="43"/>
      <c r="G151" s="43"/>
    </row>
    <row r="152" customFormat="false" ht="13.8" hidden="false" customHeight="false" outlineLevel="0" collapsed="false">
      <c r="A152" s="27" t="str">
        <f aca="false">NODES!$A$27</f>
        <v>elc_se</v>
      </c>
      <c r="B152" s="27" t="str">
        <f aca="false">NODES!$A$61</f>
        <v>per</v>
      </c>
      <c r="C152" s="43"/>
      <c r="D152" s="43" t="s">
        <v>710</v>
      </c>
      <c r="E152" s="43" t="s">
        <v>715</v>
      </c>
      <c r="F152" s="43"/>
      <c r="G152" s="43"/>
    </row>
    <row r="153" customFormat="false" ht="13.8" hidden="false" customHeight="false" outlineLevel="0" collapsed="false">
      <c r="A153" s="27" t="str">
        <f aca="false">NODES!$A$27</f>
        <v>elc_se</v>
      </c>
      <c r="B153" s="27" t="str">
        <f aca="false">NODES!$A$61</f>
        <v>per</v>
      </c>
      <c r="C153" s="43"/>
      <c r="D153" s="43" t="s">
        <v>710</v>
      </c>
      <c r="E153" s="43" t="s">
        <v>716</v>
      </c>
      <c r="F153" s="43"/>
      <c r="G153" s="43"/>
    </row>
    <row r="154" customFormat="false" ht="13.8" hidden="false" customHeight="false" outlineLevel="0" collapsed="false">
      <c r="A154" s="27" t="str">
        <f aca="false">NODES!$A$27</f>
        <v>elc_se</v>
      </c>
      <c r="B154" s="27" t="str">
        <f aca="false">NODES!$A$61</f>
        <v>per</v>
      </c>
      <c r="C154" s="43"/>
      <c r="D154" s="43" t="s">
        <v>710</v>
      </c>
      <c r="E154" s="43" t="s">
        <v>717</v>
      </c>
      <c r="F154" s="43"/>
      <c r="G154" s="43"/>
    </row>
    <row r="155" customFormat="false" ht="13.8" hidden="false" customHeight="false" outlineLevel="0" collapsed="false">
      <c r="A155" s="27" t="str">
        <f aca="false">NODES!$A$27</f>
        <v>elc_se</v>
      </c>
      <c r="B155" s="27" t="str">
        <f aca="false">NODES!$A$61</f>
        <v>per</v>
      </c>
      <c r="C155" s="43"/>
      <c r="D155" s="43" t="s">
        <v>710</v>
      </c>
      <c r="E155" s="43" t="s">
        <v>718</v>
      </c>
      <c r="F155" s="43"/>
      <c r="G155" s="43"/>
    </row>
    <row r="156" customFormat="false" ht="13.8" hidden="false" customHeight="false" outlineLevel="0" collapsed="false">
      <c r="A156" s="27" t="str">
        <f aca="false">NODES!$A$29</f>
        <v>gaz_se</v>
      </c>
      <c r="B156" s="27" t="str">
        <f aca="false">NODES!$A$61</f>
        <v>per</v>
      </c>
      <c r="C156" s="43"/>
      <c r="D156" s="43" t="s">
        <v>719</v>
      </c>
      <c r="E156" s="43" t="s">
        <v>720</v>
      </c>
      <c r="F156" s="43"/>
      <c r="G156" s="43"/>
    </row>
    <row r="157" customFormat="false" ht="13.8" hidden="false" customHeight="false" outlineLevel="0" collapsed="false">
      <c r="A157" s="27" t="str">
        <f aca="false">NODES!$A$30</f>
        <v>vap_se</v>
      </c>
      <c r="B157" s="27" t="str">
        <f aca="false">NODES!$A$61</f>
        <v>per</v>
      </c>
      <c r="C157" s="43"/>
      <c r="D157" s="43" t="s">
        <v>721</v>
      </c>
      <c r="E157" s="43" t="s">
        <v>722</v>
      </c>
      <c r="F157" s="43"/>
      <c r="G157" s="43"/>
    </row>
    <row r="158" customFormat="false" ht="13.8" hidden="false" customHeight="false" outlineLevel="0" collapsed="false">
      <c r="A158" s="27" t="str">
        <f aca="false">NODES!$A$28</f>
        <v>hyd_se</v>
      </c>
      <c r="B158" s="27" t="str">
        <f aca="false">NODES!$A$61</f>
        <v>per</v>
      </c>
      <c r="C158" s="43"/>
      <c r="D158" s="43" t="s">
        <v>723</v>
      </c>
      <c r="E158" s="43" t="s">
        <v>724</v>
      </c>
      <c r="F158" s="43"/>
      <c r="G158" s="43"/>
    </row>
    <row r="159" customFormat="false" ht="13.8" hidden="false" customHeight="false" outlineLevel="0" collapsed="false">
      <c r="A159" s="27" t="s">
        <v>191</v>
      </c>
      <c r="B159" s="27" t="str">
        <f aca="false">NODES!$A$61</f>
        <v>per</v>
      </c>
      <c r="C159" s="27"/>
      <c r="D159" s="43" t="s">
        <v>725</v>
      </c>
      <c r="E159" s="43" t="s">
        <v>726</v>
      </c>
      <c r="F159" s="43"/>
      <c r="G159" s="43"/>
    </row>
    <row r="160" customFormat="false" ht="13.8" hidden="false" customHeight="false" outlineLevel="0" collapsed="false">
      <c r="A160" s="27" t="str">
        <f aca="false">A10</f>
        <v>enc_pe</v>
      </c>
      <c r="B160" s="27" t="str">
        <f aca="false">NODES!$A$61</f>
        <v>per</v>
      </c>
      <c r="C160" s="27" t="str">
        <f aca="false">C10</f>
        <v>btl</v>
      </c>
      <c r="D160" s="43" t="s">
        <v>727</v>
      </c>
      <c r="E160" s="43" t="s">
        <v>728</v>
      </c>
      <c r="F160" s="43"/>
      <c r="G160" s="43"/>
    </row>
    <row r="161" customFormat="false" ht="13.8" hidden="false" customHeight="false" outlineLevel="0" collapsed="false">
      <c r="A161" s="27" t="s">
        <v>229</v>
      </c>
      <c r="B161" s="27" t="s">
        <v>275</v>
      </c>
      <c r="C161" s="27"/>
      <c r="D161" s="43" t="s">
        <v>729</v>
      </c>
      <c r="E161" s="43" t="s">
        <v>730</v>
      </c>
      <c r="F161" s="43"/>
      <c r="G161" s="43"/>
    </row>
    <row r="162" customFormat="false" ht="13.8" hidden="false" customHeight="false" outlineLevel="0" collapsed="false">
      <c r="A162" s="27" t="s">
        <v>193</v>
      </c>
      <c r="B162" s="27" t="s">
        <v>275</v>
      </c>
      <c r="C162" s="27"/>
      <c r="D162" s="43" t="s">
        <v>731</v>
      </c>
      <c r="E162" s="43" t="s">
        <v>732</v>
      </c>
      <c r="F162" s="43"/>
      <c r="G162" s="43"/>
    </row>
    <row r="163" customFormat="false" ht="13.8" hidden="false" customHeight="false" outlineLevel="0" collapsed="false">
      <c r="A163" s="27" t="str">
        <f aca="false">NODES!$A$19</f>
        <v>cms_fe</v>
      </c>
      <c r="B163" s="27" t="str">
        <f aca="false">NODES!$A$3</f>
        <v>res</v>
      </c>
      <c r="C163" s="43"/>
      <c r="D163" s="43"/>
      <c r="E163" s="43" t="s">
        <v>733</v>
      </c>
      <c r="F163" s="43"/>
      <c r="G163" s="43"/>
    </row>
    <row r="164" customFormat="false" ht="13.8" hidden="false" customHeight="false" outlineLevel="0" collapsed="false">
      <c r="A164" s="27" t="s">
        <v>171</v>
      </c>
      <c r="B164" s="27" t="s">
        <v>110</v>
      </c>
      <c r="C164" s="43"/>
      <c r="D164" s="43" t="s">
        <v>734</v>
      </c>
      <c r="E164" s="43" t="s">
        <v>735</v>
      </c>
      <c r="F164" s="43"/>
      <c r="G164" s="43"/>
    </row>
    <row r="165" customFormat="false" ht="13.8" hidden="false" customHeight="false" outlineLevel="0" collapsed="false">
      <c r="A165" s="27" t="s">
        <v>171</v>
      </c>
      <c r="B165" s="27" t="s">
        <v>110</v>
      </c>
      <c r="C165" s="43"/>
      <c r="D165" s="43" t="s">
        <v>734</v>
      </c>
      <c r="E165" s="43" t="s">
        <v>736</v>
      </c>
      <c r="F165" s="43"/>
      <c r="G165" s="43"/>
    </row>
    <row r="166" customFormat="false" ht="13.8" hidden="false" customHeight="false" outlineLevel="0" collapsed="false">
      <c r="A166" s="27" t="s">
        <v>171</v>
      </c>
      <c r="B166" s="27" t="s">
        <v>110</v>
      </c>
      <c r="C166" s="43"/>
      <c r="D166" s="43" t="s">
        <v>734</v>
      </c>
      <c r="E166" s="43" t="s">
        <v>737</v>
      </c>
      <c r="F166" s="43"/>
      <c r="G166" s="43"/>
    </row>
    <row r="167" customFormat="false" ht="13.8" hidden="false" customHeight="false" outlineLevel="0" collapsed="false">
      <c r="A167" s="27" t="s">
        <v>171</v>
      </c>
      <c r="B167" s="27" t="s">
        <v>110</v>
      </c>
      <c r="C167" s="43"/>
      <c r="D167" s="43" t="s">
        <v>734</v>
      </c>
      <c r="E167" s="43" t="s">
        <v>738</v>
      </c>
      <c r="F167" s="43"/>
      <c r="G167" s="43"/>
    </row>
    <row r="168" customFormat="false" ht="13.8" hidden="false" customHeight="false" outlineLevel="0" collapsed="false">
      <c r="A168" s="46" t="s">
        <v>155</v>
      </c>
      <c r="B168" s="27" t="s">
        <v>110</v>
      </c>
      <c r="C168" s="43"/>
      <c r="D168" s="44" t="s">
        <v>739</v>
      </c>
      <c r="E168" s="43" t="s">
        <v>740</v>
      </c>
      <c r="F168" s="43"/>
      <c r="G168" s="43"/>
    </row>
    <row r="169" customFormat="false" ht="13.8" hidden="false" customHeight="false" outlineLevel="0" collapsed="false">
      <c r="A169" s="27" t="s">
        <v>155</v>
      </c>
      <c r="B169" s="27" t="s">
        <v>110</v>
      </c>
      <c r="C169" s="43"/>
      <c r="D169" s="44" t="s">
        <v>739</v>
      </c>
      <c r="E169" s="43" t="s">
        <v>741</v>
      </c>
      <c r="F169" s="43"/>
      <c r="G169" s="43"/>
    </row>
    <row r="170" customFormat="false" ht="13.8" hidden="false" customHeight="false" outlineLevel="0" collapsed="false">
      <c r="A170" s="27" t="s">
        <v>155</v>
      </c>
      <c r="B170" s="27" t="s">
        <v>110</v>
      </c>
      <c r="C170" s="43"/>
      <c r="D170" s="44" t="s">
        <v>739</v>
      </c>
      <c r="E170" s="43" t="s">
        <v>742</v>
      </c>
      <c r="F170" s="43"/>
      <c r="G170" s="43"/>
    </row>
    <row r="171" customFormat="false" ht="13.8" hidden="false" customHeight="false" outlineLevel="0" collapsed="false">
      <c r="A171" s="27" t="s">
        <v>155</v>
      </c>
      <c r="B171" s="27" t="s">
        <v>110</v>
      </c>
      <c r="C171" s="43"/>
      <c r="D171" s="44" t="s">
        <v>739</v>
      </c>
      <c r="E171" s="43" t="s">
        <v>743</v>
      </c>
      <c r="F171" s="43"/>
      <c r="G171" s="43"/>
    </row>
    <row r="172" customFormat="false" ht="13.8" hidden="false" customHeight="false" outlineLevel="0" collapsed="false">
      <c r="A172" s="27" t="s">
        <v>165</v>
      </c>
      <c r="B172" s="27" t="s">
        <v>110</v>
      </c>
      <c r="C172" s="43"/>
      <c r="D172" s="44" t="s">
        <v>744</v>
      </c>
      <c r="E172" s="43" t="s">
        <v>745</v>
      </c>
      <c r="F172" s="43"/>
      <c r="G172" s="43"/>
    </row>
    <row r="173" customFormat="false" ht="13.8" hidden="false" customHeight="false" outlineLevel="0" collapsed="false">
      <c r="A173" s="27" t="s">
        <v>165</v>
      </c>
      <c r="B173" s="27" t="s">
        <v>110</v>
      </c>
      <c r="C173" s="43"/>
      <c r="D173" s="44" t="s">
        <v>744</v>
      </c>
      <c r="E173" s="43" t="s">
        <v>746</v>
      </c>
      <c r="F173" s="43"/>
      <c r="G173" s="43"/>
    </row>
    <row r="174" customFormat="false" ht="13.8" hidden="false" customHeight="false" outlineLevel="0" collapsed="false">
      <c r="A174" s="27" t="s">
        <v>165</v>
      </c>
      <c r="B174" s="27" t="s">
        <v>110</v>
      </c>
      <c r="C174" s="43"/>
      <c r="D174" s="44" t="s">
        <v>744</v>
      </c>
      <c r="E174" s="43" t="s">
        <v>747</v>
      </c>
      <c r="F174" s="43"/>
      <c r="G174" s="43"/>
    </row>
    <row r="175" customFormat="false" ht="13.8" hidden="false" customHeight="false" outlineLevel="0" collapsed="false">
      <c r="A175" s="27" t="s">
        <v>165</v>
      </c>
      <c r="B175" s="27" t="s">
        <v>110</v>
      </c>
      <c r="C175" s="43"/>
      <c r="D175" s="44" t="s">
        <v>744</v>
      </c>
      <c r="E175" s="43" t="s">
        <v>748</v>
      </c>
      <c r="F175" s="43"/>
      <c r="G175" s="43"/>
    </row>
    <row r="176" customFormat="false" ht="13.8" hidden="false" customHeight="false" outlineLevel="0" collapsed="false">
      <c r="A176" s="27" t="str">
        <f aca="false">NODES!$A$14</f>
        <v>elc_fe</v>
      </c>
      <c r="B176" s="27" t="str">
        <f aca="false">NODES!$A$3</f>
        <v>res</v>
      </c>
      <c r="C176" s="43"/>
      <c r="D176" s="43" t="s">
        <v>749</v>
      </c>
      <c r="E176" s="43" t="s">
        <v>750</v>
      </c>
      <c r="F176" s="43"/>
      <c r="G176" s="43"/>
    </row>
    <row r="177" customFormat="false" ht="13.8" hidden="false" customHeight="false" outlineLevel="0" collapsed="false">
      <c r="A177" s="27" t="s">
        <v>150</v>
      </c>
      <c r="B177" s="27" t="s">
        <v>110</v>
      </c>
      <c r="C177" s="43"/>
      <c r="D177" s="43" t="s">
        <v>751</v>
      </c>
      <c r="E177" s="43" t="s">
        <v>752</v>
      </c>
      <c r="F177" s="43"/>
      <c r="G177" s="43"/>
    </row>
    <row r="178" customFormat="false" ht="13.8" hidden="false" customHeight="false" outlineLevel="0" collapsed="false">
      <c r="A178" s="27" t="s">
        <v>150</v>
      </c>
      <c r="B178" s="27" t="s">
        <v>110</v>
      </c>
      <c r="C178" s="43"/>
      <c r="D178" s="43" t="s">
        <v>751</v>
      </c>
      <c r="E178" s="43" t="s">
        <v>753</v>
      </c>
      <c r="F178" s="43"/>
      <c r="G178" s="43"/>
    </row>
    <row r="179" customFormat="false" ht="13.8" hidden="false" customHeight="false" outlineLevel="0" collapsed="false">
      <c r="A179" s="46" t="s">
        <v>150</v>
      </c>
      <c r="B179" s="27" t="s">
        <v>110</v>
      </c>
      <c r="C179" s="43"/>
      <c r="D179" s="43" t="s">
        <v>754</v>
      </c>
      <c r="E179" s="43" t="s">
        <v>755</v>
      </c>
      <c r="F179" s="43"/>
      <c r="G179" s="43"/>
    </row>
    <row r="180" customFormat="false" ht="13.8" hidden="false" customHeight="false" outlineLevel="0" collapsed="false">
      <c r="A180" s="27" t="s">
        <v>150</v>
      </c>
      <c r="B180" s="27" t="s">
        <v>110</v>
      </c>
      <c r="C180" s="43"/>
      <c r="D180" s="43" t="s">
        <v>754</v>
      </c>
      <c r="E180" s="43" t="s">
        <v>756</v>
      </c>
      <c r="F180" s="43"/>
      <c r="G180" s="43"/>
    </row>
    <row r="181" customFormat="false" ht="13.8" hidden="false" customHeight="false" outlineLevel="0" collapsed="false">
      <c r="A181" s="27" t="s">
        <v>150</v>
      </c>
      <c r="B181" s="27" t="s">
        <v>110</v>
      </c>
      <c r="C181" s="43"/>
      <c r="D181" s="43" t="s">
        <v>757</v>
      </c>
      <c r="E181" s="43" t="s">
        <v>758</v>
      </c>
      <c r="F181" s="43"/>
      <c r="G181" s="43"/>
    </row>
    <row r="182" customFormat="false" ht="13.8" hidden="false" customHeight="false" outlineLevel="0" collapsed="false">
      <c r="A182" s="27" t="s">
        <v>150</v>
      </c>
      <c r="B182" s="27" t="s">
        <v>110</v>
      </c>
      <c r="C182" s="43"/>
      <c r="D182" s="43" t="s">
        <v>757</v>
      </c>
      <c r="E182" s="43" t="s">
        <v>759</v>
      </c>
      <c r="F182" s="43"/>
      <c r="G182" s="43"/>
    </row>
    <row r="183" customFormat="false" ht="13.8" hidden="false" customHeight="false" outlineLevel="0" collapsed="false">
      <c r="A183" s="27" t="s">
        <v>150</v>
      </c>
      <c r="B183" s="27" t="s">
        <v>110</v>
      </c>
      <c r="C183" s="43"/>
      <c r="D183" s="43" t="s">
        <v>760</v>
      </c>
      <c r="E183" s="43" t="s">
        <v>761</v>
      </c>
      <c r="F183" s="43"/>
      <c r="G183" s="43"/>
    </row>
    <row r="184" customFormat="false" ht="13.8" hidden="false" customHeight="false" outlineLevel="0" collapsed="false">
      <c r="A184" s="27" t="s">
        <v>150</v>
      </c>
      <c r="B184" s="27" t="s">
        <v>110</v>
      </c>
      <c r="C184" s="43"/>
      <c r="D184" s="43" t="s">
        <v>762</v>
      </c>
      <c r="E184" s="43" t="s">
        <v>763</v>
      </c>
      <c r="F184" s="43"/>
      <c r="G184" s="43"/>
    </row>
    <row r="185" customFormat="false" ht="13.8" hidden="false" customHeight="false" outlineLevel="0" collapsed="false">
      <c r="A185" s="27" t="s">
        <v>150</v>
      </c>
      <c r="B185" s="27" t="s">
        <v>110</v>
      </c>
      <c r="C185" s="43"/>
      <c r="D185" s="43" t="s">
        <v>764</v>
      </c>
      <c r="E185" s="43" t="s">
        <v>765</v>
      </c>
      <c r="F185" s="43"/>
      <c r="G185" s="43"/>
    </row>
    <row r="186" customFormat="false" ht="13.8" hidden="false" customHeight="false" outlineLevel="0" collapsed="false">
      <c r="A186" s="27" t="s">
        <v>150</v>
      </c>
      <c r="B186" s="27" t="s">
        <v>110</v>
      </c>
      <c r="C186" s="43"/>
      <c r="D186" s="43" t="s">
        <v>764</v>
      </c>
      <c r="E186" s="43" t="s">
        <v>766</v>
      </c>
      <c r="F186" s="43"/>
      <c r="G186" s="43"/>
    </row>
    <row r="187" customFormat="false" ht="13.8" hidden="false" customHeight="false" outlineLevel="0" collapsed="false">
      <c r="A187" s="27" t="s">
        <v>150</v>
      </c>
      <c r="B187" s="27" t="s">
        <v>110</v>
      </c>
      <c r="C187" s="43"/>
      <c r="D187" s="43" t="s">
        <v>767</v>
      </c>
      <c r="E187" s="43" t="s">
        <v>768</v>
      </c>
      <c r="F187" s="43"/>
      <c r="G187" s="43"/>
    </row>
    <row r="188" customFormat="false" ht="13.8" hidden="false" customHeight="false" outlineLevel="0" collapsed="false">
      <c r="A188" s="27" t="s">
        <v>150</v>
      </c>
      <c r="B188" s="27" t="s">
        <v>110</v>
      </c>
      <c r="C188" s="43"/>
      <c r="D188" s="43" t="s">
        <v>767</v>
      </c>
      <c r="E188" s="43" t="s">
        <v>769</v>
      </c>
      <c r="F188" s="43"/>
      <c r="G188" s="43"/>
    </row>
    <row r="189" customFormat="false" ht="13.8" hidden="false" customHeight="false" outlineLevel="0" collapsed="false">
      <c r="A189" s="27" t="s">
        <v>150</v>
      </c>
      <c r="B189" s="27" t="s">
        <v>110</v>
      </c>
      <c r="C189" s="43"/>
      <c r="D189" s="43" t="s">
        <v>770</v>
      </c>
      <c r="E189" s="43" t="s">
        <v>771</v>
      </c>
      <c r="F189" s="43"/>
      <c r="G189" s="43"/>
    </row>
    <row r="190" customFormat="false" ht="13.8" hidden="false" customHeight="false" outlineLevel="0" collapsed="false">
      <c r="A190" s="27" t="s">
        <v>150</v>
      </c>
      <c r="B190" s="27" t="s">
        <v>110</v>
      </c>
      <c r="C190" s="43"/>
      <c r="D190" s="43" t="s">
        <v>770</v>
      </c>
      <c r="E190" s="43" t="s">
        <v>772</v>
      </c>
      <c r="F190" s="43"/>
      <c r="G190" s="43"/>
    </row>
    <row r="191" customFormat="false" ht="13.8" hidden="false" customHeight="false" outlineLevel="0" collapsed="false">
      <c r="A191" s="27" t="s">
        <v>150</v>
      </c>
      <c r="B191" s="46" t="s">
        <v>110</v>
      </c>
      <c r="C191" s="43"/>
      <c r="D191" s="43" t="s">
        <v>773</v>
      </c>
      <c r="E191" s="43" t="s">
        <v>774</v>
      </c>
      <c r="F191" s="43"/>
      <c r="G191" s="43"/>
    </row>
    <row r="192" customFormat="false" ht="13.8" hidden="false" customHeight="false" outlineLevel="0" collapsed="false">
      <c r="A192" s="27" t="s">
        <v>150</v>
      </c>
      <c r="B192" s="46" t="s">
        <v>110</v>
      </c>
      <c r="C192" s="43"/>
      <c r="D192" s="43" t="s">
        <v>773</v>
      </c>
      <c r="E192" s="43" t="s">
        <v>775</v>
      </c>
      <c r="F192" s="43"/>
      <c r="G192" s="43"/>
    </row>
    <row r="193" customFormat="false" ht="13.8" hidden="false" customHeight="false" outlineLevel="0" collapsed="false">
      <c r="A193" s="27" t="s">
        <v>150</v>
      </c>
      <c r="B193" s="46" t="s">
        <v>110</v>
      </c>
      <c r="C193" s="43"/>
      <c r="D193" s="43" t="s">
        <v>776</v>
      </c>
      <c r="E193" s="43" t="s">
        <v>777</v>
      </c>
      <c r="F193" s="43"/>
      <c r="G193" s="43"/>
    </row>
    <row r="194" customFormat="false" ht="13.8" hidden="false" customHeight="false" outlineLevel="0" collapsed="false">
      <c r="A194" s="27" t="s">
        <v>150</v>
      </c>
      <c r="B194" s="46" t="s">
        <v>110</v>
      </c>
      <c r="C194" s="43"/>
      <c r="D194" s="43" t="s">
        <v>776</v>
      </c>
      <c r="E194" s="43" t="s">
        <v>778</v>
      </c>
      <c r="F194" s="43"/>
      <c r="G194" s="43"/>
    </row>
    <row r="195" customFormat="false" ht="13.8" hidden="false" customHeight="false" outlineLevel="0" collapsed="false">
      <c r="A195" s="27" t="s">
        <v>150</v>
      </c>
      <c r="B195" s="46" t="s">
        <v>110</v>
      </c>
      <c r="C195" s="43"/>
      <c r="D195" s="43" t="s">
        <v>776</v>
      </c>
      <c r="E195" s="43" t="s">
        <v>779</v>
      </c>
      <c r="F195" s="43"/>
      <c r="G195" s="43"/>
    </row>
    <row r="196" customFormat="false" ht="13.8" hidden="false" customHeight="false" outlineLevel="0" collapsed="false">
      <c r="A196" s="27" t="s">
        <v>150</v>
      </c>
      <c r="B196" s="46" t="s">
        <v>110</v>
      </c>
      <c r="C196" s="43"/>
      <c r="D196" s="43" t="s">
        <v>776</v>
      </c>
      <c r="E196" s="43" t="s">
        <v>780</v>
      </c>
      <c r="F196" s="43"/>
      <c r="G196" s="43"/>
    </row>
    <row r="197" customFormat="false" ht="13.8" hidden="false" customHeight="false" outlineLevel="0" collapsed="false">
      <c r="A197" s="27" t="s">
        <v>150</v>
      </c>
      <c r="B197" s="27" t="s">
        <v>140</v>
      </c>
      <c r="C197" s="43"/>
      <c r="D197" s="43" t="s">
        <v>781</v>
      </c>
      <c r="E197" s="43" t="s">
        <v>782</v>
      </c>
      <c r="F197" s="43"/>
      <c r="G197" s="43"/>
    </row>
    <row r="198" customFormat="false" ht="13.8" hidden="false" customHeight="false" outlineLevel="0" collapsed="false">
      <c r="A198" s="27" t="s">
        <v>174</v>
      </c>
      <c r="B198" s="27" t="s">
        <v>110</v>
      </c>
      <c r="C198" s="43"/>
      <c r="D198" s="43" t="s">
        <v>783</v>
      </c>
      <c r="E198" s="43" t="s">
        <v>784</v>
      </c>
      <c r="F198" s="43"/>
      <c r="G198" s="43"/>
    </row>
    <row r="199" customFormat="false" ht="13.8" hidden="false" customHeight="false" outlineLevel="0" collapsed="false">
      <c r="A199" s="27" t="s">
        <v>180</v>
      </c>
      <c r="B199" s="27" t="s">
        <v>110</v>
      </c>
      <c r="C199" s="43"/>
      <c r="D199" s="44" t="s">
        <v>785</v>
      </c>
      <c r="E199" s="43" t="s">
        <v>786</v>
      </c>
      <c r="F199" s="43"/>
      <c r="G199" s="43"/>
    </row>
    <row r="200" customFormat="false" ht="13.8" hidden="false" customHeight="false" outlineLevel="0" collapsed="false">
      <c r="A200" s="27" t="s">
        <v>150</v>
      </c>
      <c r="B200" s="27" t="s">
        <v>110</v>
      </c>
      <c r="C200" s="43"/>
      <c r="D200" s="44" t="s">
        <v>751</v>
      </c>
      <c r="E200" s="43" t="s">
        <v>787</v>
      </c>
      <c r="F200" s="43"/>
      <c r="G200" s="43"/>
    </row>
    <row r="201" customFormat="false" ht="13.8" hidden="false" customHeight="false" outlineLevel="0" collapsed="false">
      <c r="A201" s="27" t="s">
        <v>180</v>
      </c>
      <c r="B201" s="27" t="s">
        <v>110</v>
      </c>
      <c r="C201" s="43"/>
      <c r="D201" s="44" t="s">
        <v>788</v>
      </c>
      <c r="E201" s="43" t="s">
        <v>789</v>
      </c>
      <c r="F201" s="43"/>
      <c r="G201" s="43"/>
    </row>
    <row r="202" customFormat="false" ht="13.8" hidden="false" customHeight="false" outlineLevel="0" collapsed="false">
      <c r="A202" s="27" t="s">
        <v>150</v>
      </c>
      <c r="B202" s="27" t="s">
        <v>110</v>
      </c>
      <c r="C202" s="43"/>
      <c r="D202" s="44" t="s">
        <v>754</v>
      </c>
      <c r="E202" s="43" t="s">
        <v>790</v>
      </c>
      <c r="F202" s="43"/>
      <c r="G202" s="43"/>
    </row>
    <row r="203" customFormat="false" ht="13.8" hidden="false" customHeight="false" outlineLevel="0" collapsed="false">
      <c r="A203" s="27" t="s">
        <v>180</v>
      </c>
      <c r="B203" s="27" t="s">
        <v>110</v>
      </c>
      <c r="C203" s="43"/>
      <c r="D203" s="44" t="s">
        <v>791</v>
      </c>
      <c r="E203" s="43" t="s">
        <v>792</v>
      </c>
      <c r="F203" s="43"/>
      <c r="G203" s="43"/>
    </row>
    <row r="204" customFormat="false" ht="13.8" hidden="false" customHeight="false" outlineLevel="0" collapsed="false">
      <c r="A204" s="27" t="s">
        <v>150</v>
      </c>
      <c r="B204" s="27" t="s">
        <v>110</v>
      </c>
      <c r="C204" s="43"/>
      <c r="D204" s="44" t="s">
        <v>793</v>
      </c>
      <c r="E204" s="43" t="s">
        <v>794</v>
      </c>
      <c r="F204" s="43"/>
      <c r="G204" s="43"/>
    </row>
    <row r="205" customFormat="false" ht="13.8" hidden="false" customHeight="false" outlineLevel="0" collapsed="false">
      <c r="A205" s="27" t="s">
        <v>180</v>
      </c>
      <c r="B205" s="27" t="s">
        <v>110</v>
      </c>
      <c r="C205" s="43"/>
      <c r="D205" s="44" t="s">
        <v>795</v>
      </c>
      <c r="E205" s="43" t="s">
        <v>796</v>
      </c>
      <c r="F205" s="43"/>
      <c r="G205" s="43"/>
    </row>
    <row r="206" customFormat="false" ht="13.8" hidden="false" customHeight="false" outlineLevel="0" collapsed="false">
      <c r="A206" s="27" t="s">
        <v>150</v>
      </c>
      <c r="B206" s="27" t="s">
        <v>110</v>
      </c>
      <c r="C206" s="43"/>
      <c r="D206" s="44" t="s">
        <v>797</v>
      </c>
      <c r="E206" s="43" t="s">
        <v>798</v>
      </c>
      <c r="F206" s="43"/>
      <c r="G206" s="43"/>
    </row>
    <row r="207" customFormat="false" ht="13.8" hidden="false" customHeight="false" outlineLevel="0" collapsed="false">
      <c r="A207" s="27" t="str">
        <f aca="false">NODES!$A$22</f>
        <v>sth_fe</v>
      </c>
      <c r="B207" s="27" t="str">
        <f aca="false">NODES!$A$3</f>
        <v>res</v>
      </c>
      <c r="C207" s="43"/>
      <c r="D207" s="43"/>
      <c r="E207" s="43" t="s">
        <v>799</v>
      </c>
      <c r="F207" s="43"/>
      <c r="G207" s="43"/>
    </row>
    <row r="208" customFormat="false" ht="13.8" hidden="false" customHeight="false" outlineLevel="0" collapsed="false">
      <c r="A208" s="27" t="str">
        <f aca="false">NODES!$A$19</f>
        <v>cms_fe</v>
      </c>
      <c r="B208" s="27" t="str">
        <f aca="false">NODES!$A$4</f>
        <v>ter</v>
      </c>
      <c r="C208" s="43"/>
      <c r="D208" s="43"/>
      <c r="E208" s="43" t="s">
        <v>800</v>
      </c>
      <c r="F208" s="43"/>
      <c r="G208" s="43"/>
    </row>
    <row r="209" customFormat="false" ht="13.8" hidden="false" customHeight="false" outlineLevel="0" collapsed="false">
      <c r="A209" s="27" t="str">
        <f aca="false">NODES!$A$20</f>
        <v>enc_fe</v>
      </c>
      <c r="B209" s="27" t="str">
        <f aca="false">NODES!$A$4</f>
        <v>ter</v>
      </c>
      <c r="C209" s="43"/>
      <c r="D209" s="43"/>
      <c r="E209" s="43" t="s">
        <v>801</v>
      </c>
      <c r="F209" s="43"/>
      <c r="G209" s="43"/>
    </row>
    <row r="210" customFormat="false" ht="13.8" hidden="false" customHeight="false" outlineLevel="0" collapsed="false">
      <c r="A210" s="27" t="str">
        <f aca="false">NODES!$A$15</f>
        <v>pet_fe</v>
      </c>
      <c r="B210" s="27" t="str">
        <f aca="false">NODES!$A$4</f>
        <v>ter</v>
      </c>
      <c r="C210" s="43"/>
      <c r="D210" s="43"/>
      <c r="E210" s="43" t="s">
        <v>802</v>
      </c>
      <c r="F210" s="43"/>
      <c r="G210" s="43"/>
    </row>
    <row r="211" customFormat="false" ht="13.8" hidden="false" customHeight="false" outlineLevel="0" collapsed="false">
      <c r="A211" s="27" t="str">
        <f aca="false">NODES!$A$18</f>
        <v>gaz_fe</v>
      </c>
      <c r="B211" s="27" t="str">
        <f aca="false">NODES!$A$4</f>
        <v>ter</v>
      </c>
      <c r="C211" s="43"/>
      <c r="D211" s="43"/>
      <c r="E211" s="43" t="s">
        <v>803</v>
      </c>
      <c r="F211" s="43"/>
      <c r="G211" s="43"/>
    </row>
    <row r="212" customFormat="false" ht="13.8" hidden="false" customHeight="false" outlineLevel="0" collapsed="false">
      <c r="A212" s="27" t="str">
        <f aca="false">NODES!$A$14</f>
        <v>elc_fe</v>
      </c>
      <c r="B212" s="27" t="str">
        <f aca="false">NODES!$A$4</f>
        <v>ter</v>
      </c>
      <c r="C212" s="43"/>
      <c r="D212" s="43"/>
      <c r="E212" s="43" t="s">
        <v>804</v>
      </c>
      <c r="F212" s="43"/>
      <c r="G212" s="43"/>
    </row>
    <row r="213" customFormat="false" ht="13.8" hidden="false" customHeight="false" outlineLevel="0" collapsed="false">
      <c r="A213" s="27" t="str">
        <f aca="false">NODES!$A$21</f>
        <v>vap_fe</v>
      </c>
      <c r="B213" s="27" t="str">
        <f aca="false">NODES!$A$4</f>
        <v>ter</v>
      </c>
      <c r="C213" s="43"/>
      <c r="D213" s="43"/>
      <c r="E213" s="43" t="s">
        <v>805</v>
      </c>
      <c r="F213" s="43"/>
      <c r="G213" s="43"/>
    </row>
    <row r="214" customFormat="false" ht="13.8" hidden="false" customHeight="false" outlineLevel="0" collapsed="false">
      <c r="A214" s="27" t="str">
        <f aca="false">NODES!$A$23</f>
        <v>pac_fe</v>
      </c>
      <c r="B214" s="27" t="str">
        <f aca="false">NODES!$A$4</f>
        <v>ter</v>
      </c>
      <c r="C214" s="43"/>
      <c r="D214" s="43"/>
      <c r="E214" s="43" t="s">
        <v>806</v>
      </c>
      <c r="F214" s="43"/>
      <c r="G214" s="43"/>
    </row>
    <row r="215" customFormat="false" ht="13.8" hidden="false" customHeight="false" outlineLevel="0" collapsed="false">
      <c r="A215" s="27" t="str">
        <f aca="false">NODES!$A$22</f>
        <v>sth_fe</v>
      </c>
      <c r="B215" s="27" t="str">
        <f aca="false">NODES!$A$4</f>
        <v>ter</v>
      </c>
      <c r="C215" s="43"/>
      <c r="D215" s="43"/>
      <c r="E215" s="43" t="s">
        <v>807</v>
      </c>
      <c r="F215" s="43"/>
      <c r="G215" s="43"/>
    </row>
    <row r="216" customFormat="false" ht="13.8" hidden="false" customHeight="false" outlineLevel="0" collapsed="false">
      <c r="A216" s="27" t="s">
        <v>155</v>
      </c>
      <c r="B216" s="27" t="str">
        <f aca="false">NODES!$A$5</f>
        <v>tra</v>
      </c>
      <c r="C216" s="43"/>
      <c r="D216" s="43" t="s">
        <v>808</v>
      </c>
      <c r="E216" s="43" t="s">
        <v>809</v>
      </c>
      <c r="F216" s="43"/>
      <c r="G216" s="43"/>
    </row>
    <row r="217" customFormat="false" ht="13.8" hidden="false" customHeight="false" outlineLevel="0" collapsed="false">
      <c r="A217" s="27" t="str">
        <f aca="false">NODES!$A$18</f>
        <v>gaz_fe</v>
      </c>
      <c r="B217" s="27" t="str">
        <f aca="false">NODES!$A$5</f>
        <v>tra</v>
      </c>
      <c r="C217" s="43"/>
      <c r="D217" s="43"/>
      <c r="E217" s="43" t="s">
        <v>810</v>
      </c>
      <c r="F217" s="43"/>
      <c r="G217" s="43"/>
    </row>
    <row r="218" customFormat="false" ht="13.8" hidden="false" customHeight="false" outlineLevel="0" collapsed="false">
      <c r="A218" s="27" t="s">
        <v>161</v>
      </c>
      <c r="B218" s="27" t="str">
        <f aca="false">NODES!$A$5</f>
        <v>tra</v>
      </c>
      <c r="C218" s="43"/>
      <c r="D218" s="43" t="s">
        <v>811</v>
      </c>
      <c r="E218" s="43" t="s">
        <v>812</v>
      </c>
      <c r="F218" s="43"/>
      <c r="G218" s="43"/>
    </row>
    <row r="219" customFormat="false" ht="13.8" hidden="false" customHeight="false" outlineLevel="0" collapsed="false">
      <c r="A219" s="27" t="s">
        <v>187</v>
      </c>
      <c r="B219" s="27" t="str">
        <f aca="false">NODES!$A$5</f>
        <v>tra</v>
      </c>
      <c r="C219" s="43"/>
      <c r="D219" s="43" t="s">
        <v>813</v>
      </c>
      <c r="E219" s="43" t="s">
        <v>814</v>
      </c>
      <c r="F219" s="43"/>
      <c r="G219" s="43"/>
    </row>
    <row r="220" customFormat="false" ht="13.8" hidden="false" customHeight="false" outlineLevel="0" collapsed="false">
      <c r="A220" s="27" t="s">
        <v>155</v>
      </c>
      <c r="B220" s="27" t="str">
        <f aca="false">NODES!$A$7</f>
        <v>avi</v>
      </c>
      <c r="C220" s="43"/>
      <c r="D220" s="43" t="s">
        <v>815</v>
      </c>
      <c r="E220" s="43" t="s">
        <v>816</v>
      </c>
      <c r="F220" s="43"/>
      <c r="G220" s="43"/>
    </row>
    <row r="221" customFormat="false" ht="13.8" hidden="false" customHeight="false" outlineLevel="0" collapsed="false">
      <c r="A221" s="27" t="s">
        <v>155</v>
      </c>
      <c r="B221" s="27" t="str">
        <f aca="false">NODES!$A$6</f>
        <v>wati</v>
      </c>
      <c r="C221" s="43"/>
      <c r="D221" s="43" t="s">
        <v>817</v>
      </c>
      <c r="E221" s="43" t="s">
        <v>818</v>
      </c>
      <c r="F221" s="43"/>
      <c r="G221" s="43"/>
    </row>
    <row r="222" customFormat="false" ht="13.8" hidden="false" customHeight="false" outlineLevel="0" collapsed="false">
      <c r="A222" s="27" t="s">
        <v>183</v>
      </c>
      <c r="B222" s="27" t="str">
        <f aca="false">NODES!$A$6</f>
        <v>wati</v>
      </c>
      <c r="C222" s="43"/>
      <c r="D222" s="43" t="s">
        <v>819</v>
      </c>
      <c r="E222" s="43" t="s">
        <v>820</v>
      </c>
      <c r="F222" s="43"/>
      <c r="G222" s="43"/>
    </row>
    <row r="223" customFormat="false" ht="13.8" hidden="false" customHeight="false" outlineLevel="0" collapsed="false">
      <c r="A223" s="27" t="s">
        <v>161</v>
      </c>
      <c r="B223" s="27" t="s">
        <v>123</v>
      </c>
      <c r="C223" s="43"/>
      <c r="D223" s="43" t="s">
        <v>821</v>
      </c>
      <c r="E223" s="43" t="s">
        <v>822</v>
      </c>
      <c r="F223" s="43"/>
      <c r="G223" s="43"/>
    </row>
    <row r="224" customFormat="false" ht="13.8" hidden="false" customHeight="false" outlineLevel="0" collapsed="false">
      <c r="A224" s="27" t="str">
        <f aca="false">NODES!$A$19</f>
        <v>cms_fe</v>
      </c>
      <c r="B224" s="27" t="str">
        <f aca="false">NODES!$A$8</f>
        <v>ind</v>
      </c>
      <c r="C224" s="43"/>
      <c r="D224" s="43"/>
      <c r="E224" s="43" t="s">
        <v>823</v>
      </c>
      <c r="F224" s="43"/>
      <c r="G224" s="43"/>
    </row>
    <row r="225" customFormat="false" ht="13.8" hidden="false" customHeight="false" outlineLevel="0" collapsed="false">
      <c r="A225" s="27" t="s">
        <v>171</v>
      </c>
      <c r="B225" s="27" t="str">
        <f aca="false">NODES!$A$8</f>
        <v>ind</v>
      </c>
      <c r="C225" s="43"/>
      <c r="D225" s="43" t="s">
        <v>824</v>
      </c>
      <c r="E225" s="43" t="s">
        <v>825</v>
      </c>
      <c r="F225" s="43"/>
      <c r="G225" s="43"/>
    </row>
    <row r="226" customFormat="false" ht="13.8" hidden="false" customHeight="false" outlineLevel="0" collapsed="false">
      <c r="A226" s="27" t="s">
        <v>171</v>
      </c>
      <c r="B226" s="27" t="s">
        <v>129</v>
      </c>
      <c r="C226" s="43"/>
      <c r="D226" s="44" t="s">
        <v>826</v>
      </c>
      <c r="E226" s="44" t="s">
        <v>827</v>
      </c>
      <c r="F226" s="43"/>
      <c r="G226" s="43"/>
    </row>
    <row r="227" customFormat="false" ht="13.8" hidden="false" customHeight="false" outlineLevel="0" collapsed="false">
      <c r="A227" s="27" t="str">
        <f aca="false">NODES!$A$15</f>
        <v>pet_fe</v>
      </c>
      <c r="B227" s="27" t="str">
        <f aca="false">NODES!$A$8</f>
        <v>ind</v>
      </c>
      <c r="C227" s="43"/>
      <c r="D227" s="43"/>
      <c r="E227" s="43" t="s">
        <v>828</v>
      </c>
      <c r="F227" s="43"/>
      <c r="G227" s="43"/>
    </row>
    <row r="228" customFormat="false" ht="13.8" hidden="false" customHeight="false" outlineLevel="0" collapsed="false">
      <c r="A228" s="27" t="s">
        <v>165</v>
      </c>
      <c r="B228" s="27" t="str">
        <f aca="false">NODES!$A$8</f>
        <v>ind</v>
      </c>
      <c r="C228" s="43"/>
      <c r="D228" s="43" t="s">
        <v>829</v>
      </c>
      <c r="E228" s="43" t="s">
        <v>830</v>
      </c>
      <c r="F228" s="43"/>
      <c r="G228" s="43"/>
    </row>
    <row r="229" customFormat="false" ht="13.8" hidden="false" customHeight="false" outlineLevel="0" collapsed="false">
      <c r="A229" s="27" t="s">
        <v>165</v>
      </c>
      <c r="B229" s="27" t="s">
        <v>129</v>
      </c>
      <c r="C229" s="43"/>
      <c r="D229" s="43" t="s">
        <v>831</v>
      </c>
      <c r="E229" s="44" t="s">
        <v>832</v>
      </c>
      <c r="F229" s="43"/>
      <c r="G229" s="43"/>
    </row>
    <row r="230" customFormat="false" ht="13.8" hidden="false" customHeight="false" outlineLevel="0" collapsed="false">
      <c r="A230" s="27" t="str">
        <f aca="false">NODES!$A$14</f>
        <v>elc_fe</v>
      </c>
      <c r="B230" s="27" t="str">
        <f aca="false">NODES!$A$8</f>
        <v>ind</v>
      </c>
      <c r="C230" s="43"/>
      <c r="D230" s="43" t="s">
        <v>833</v>
      </c>
      <c r="E230" s="43" t="s">
        <v>834</v>
      </c>
      <c r="F230" s="43"/>
      <c r="G230" s="43"/>
    </row>
    <row r="231" customFormat="false" ht="13.8" hidden="false" customHeight="false" outlineLevel="0" collapsed="false">
      <c r="A231" s="27" t="str">
        <f aca="false">NODES!$A$22</f>
        <v>sth_fe</v>
      </c>
      <c r="B231" s="27" t="str">
        <f aca="false">NODES!$A$8</f>
        <v>ind</v>
      </c>
      <c r="C231" s="43"/>
      <c r="D231" s="43"/>
      <c r="E231" s="43" t="s">
        <v>835</v>
      </c>
      <c r="F231" s="43"/>
      <c r="G231" s="43"/>
    </row>
    <row r="232" customFormat="false" ht="13.8" hidden="false" customHeight="false" outlineLevel="0" collapsed="false">
      <c r="A232" s="27" t="s">
        <v>174</v>
      </c>
      <c r="B232" s="27" t="str">
        <f aca="false">NODES!$A$8</f>
        <v>ind</v>
      </c>
      <c r="C232" s="43"/>
      <c r="D232" s="43" t="s">
        <v>836</v>
      </c>
      <c r="E232" s="43" t="s">
        <v>837</v>
      </c>
      <c r="F232" s="43"/>
      <c r="G232" s="43"/>
    </row>
    <row r="233" customFormat="false" ht="13.8" hidden="false" customHeight="false" outlineLevel="0" collapsed="false">
      <c r="A233" s="27" t="str">
        <f aca="false">NODES!$A$23</f>
        <v>pac_fe</v>
      </c>
      <c r="B233" s="27" t="str">
        <f aca="false">NODES!$A$8</f>
        <v>ind</v>
      </c>
      <c r="C233" s="43"/>
      <c r="D233" s="43"/>
      <c r="E233" s="43" t="s">
        <v>838</v>
      </c>
      <c r="F233" s="43"/>
      <c r="G233" s="43"/>
    </row>
    <row r="234" customFormat="false" ht="13.8" hidden="false" customHeight="false" outlineLevel="0" collapsed="false">
      <c r="A234" s="27" t="s">
        <v>161</v>
      </c>
      <c r="B234" s="27" t="str">
        <f aca="false">NODES!$A$8</f>
        <v>ind</v>
      </c>
      <c r="C234" s="43"/>
      <c r="D234" s="43" t="s">
        <v>839</v>
      </c>
      <c r="E234" s="43" t="s">
        <v>840</v>
      </c>
      <c r="F234" s="43"/>
      <c r="G234" s="43"/>
    </row>
    <row r="235" customFormat="false" ht="13.8" hidden="false" customHeight="false" outlineLevel="0" collapsed="false">
      <c r="A235" s="27" t="s">
        <v>185</v>
      </c>
      <c r="B235" s="27" t="s">
        <v>129</v>
      </c>
      <c r="C235" s="43"/>
      <c r="D235" s="43" t="s">
        <v>841</v>
      </c>
      <c r="E235" s="43" t="s">
        <v>842</v>
      </c>
      <c r="F235" s="43"/>
      <c r="G235" s="43"/>
    </row>
    <row r="236" customFormat="false" ht="13.8" hidden="false" customHeight="false" outlineLevel="0" collapsed="false">
      <c r="A236" s="27" t="str">
        <f aca="false">NODES!$A$19</f>
        <v>cms_fe</v>
      </c>
      <c r="B236" s="27" t="str">
        <f aca="false">NODES!$A$12</f>
        <v>neind</v>
      </c>
      <c r="C236" s="43"/>
      <c r="D236" s="43"/>
      <c r="E236" s="43" t="s">
        <v>843</v>
      </c>
      <c r="F236" s="43"/>
      <c r="G236" s="43"/>
    </row>
    <row r="237" customFormat="false" ht="13.8" hidden="false" customHeight="false" outlineLevel="0" collapsed="false">
      <c r="A237" s="27" t="str">
        <f aca="false">NODES!$A$18</f>
        <v>gaz_fe</v>
      </c>
      <c r="B237" s="27" t="str">
        <f aca="false">NODES!$A$12</f>
        <v>neind</v>
      </c>
      <c r="C237" s="43"/>
      <c r="D237" s="43"/>
      <c r="E237" s="43" t="s">
        <v>844</v>
      </c>
      <c r="F237" s="43"/>
      <c r="G237" s="43"/>
    </row>
    <row r="238" customFormat="false" ht="13.8" hidden="false" customHeight="false" outlineLevel="0" collapsed="false">
      <c r="A238" s="27" t="str">
        <f aca="false">NODES!$A$15</f>
        <v>pet_fe</v>
      </c>
      <c r="B238" s="27" t="str">
        <f aca="false">NODES!$A$12</f>
        <v>neind</v>
      </c>
      <c r="C238" s="43"/>
      <c r="D238" s="43" t="s">
        <v>845</v>
      </c>
      <c r="E238" s="43" t="s">
        <v>846</v>
      </c>
      <c r="F238" s="43"/>
      <c r="G238" s="43"/>
    </row>
    <row r="239" customFormat="false" ht="13.8" hidden="false" customHeight="false" outlineLevel="0" collapsed="false">
      <c r="A239" s="27" t="s">
        <v>161</v>
      </c>
      <c r="B239" s="27" t="str">
        <f aca="false">NODES!$A$12</f>
        <v>neind</v>
      </c>
      <c r="C239" s="43"/>
      <c r="D239" s="43" t="s">
        <v>847</v>
      </c>
      <c r="E239" s="43" t="s">
        <v>848</v>
      </c>
      <c r="F239" s="43"/>
      <c r="G239" s="43"/>
    </row>
    <row r="240" customFormat="false" ht="13.8" hidden="false" customHeight="false" outlineLevel="0" collapsed="false">
      <c r="A240" s="27" t="str">
        <f aca="false">NODES!$A$20</f>
        <v>enc_fe</v>
      </c>
      <c r="B240" s="27" t="str">
        <f aca="false">NODES!$A$12</f>
        <v>neind</v>
      </c>
      <c r="C240" s="43"/>
      <c r="D240" s="43"/>
      <c r="E240" s="43" t="s">
        <v>849</v>
      </c>
      <c r="F240" s="43"/>
      <c r="G240" s="43"/>
    </row>
    <row r="241" customFormat="false" ht="13.8" hidden="false" customHeight="false" outlineLevel="0" collapsed="false">
      <c r="A241" s="27" t="str">
        <f aca="false">NODES!$A$19</f>
        <v>cms_fe</v>
      </c>
      <c r="B241" s="27" t="s">
        <v>129</v>
      </c>
      <c r="C241" s="43"/>
      <c r="D241" s="43" t="s">
        <v>850</v>
      </c>
      <c r="E241" s="43" t="s">
        <v>851</v>
      </c>
      <c r="F241" s="43"/>
      <c r="G241" s="43"/>
    </row>
    <row r="242" customFormat="false" ht="13.8" hidden="false" customHeight="false" outlineLevel="0" collapsed="false">
      <c r="A242" s="27" t="str">
        <f aca="false">NODES!$A$20</f>
        <v>enc_fe</v>
      </c>
      <c r="B242" s="27" t="str">
        <f aca="false">NODES!$A$10</f>
        <v>ens</v>
      </c>
      <c r="C242" s="43"/>
      <c r="D242" s="43"/>
      <c r="E242" s="43" t="s">
        <v>852</v>
      </c>
      <c r="F242" s="43"/>
      <c r="G242" s="43"/>
    </row>
    <row r="243" customFormat="false" ht="13.8" hidden="false" customHeight="false" outlineLevel="0" collapsed="false">
      <c r="A243" s="27" t="str">
        <f aca="false">NODES!$A$15</f>
        <v>pet_fe</v>
      </c>
      <c r="B243" s="27" t="str">
        <f aca="false">NODES!$A$10</f>
        <v>ens</v>
      </c>
      <c r="C243" s="43"/>
      <c r="D243" s="43"/>
      <c r="E243" s="43" t="s">
        <v>853</v>
      </c>
      <c r="F243" s="43"/>
      <c r="G243" s="43"/>
    </row>
    <row r="244" customFormat="false" ht="13.8" hidden="false" customHeight="false" outlineLevel="0" collapsed="false">
      <c r="A244" s="27" t="str">
        <f aca="false">NODES!$A$18</f>
        <v>gaz_fe</v>
      </c>
      <c r="B244" s="27" t="str">
        <f aca="false">NODES!$A$10</f>
        <v>ens</v>
      </c>
      <c r="C244" s="43"/>
      <c r="D244" s="43"/>
      <c r="E244" s="43" t="s">
        <v>854</v>
      </c>
      <c r="F244" s="43"/>
      <c r="G244" s="43"/>
    </row>
    <row r="245" customFormat="false" ht="13.8" hidden="false" customHeight="false" outlineLevel="0" collapsed="false">
      <c r="A245" s="27" t="str">
        <f aca="false">NODES!$A$14</f>
        <v>elc_fe</v>
      </c>
      <c r="B245" s="27" t="str">
        <f aca="false">NODES!$A$10</f>
        <v>ens</v>
      </c>
      <c r="C245" s="43"/>
      <c r="D245" s="43"/>
      <c r="E245" s="43" t="s">
        <v>855</v>
      </c>
      <c r="F245" s="43"/>
      <c r="G245" s="43"/>
    </row>
    <row r="246" customFormat="false" ht="13.8" hidden="false" customHeight="false" outlineLevel="0" collapsed="false">
      <c r="A246" s="27" t="str">
        <f aca="false">NODES!$A$21</f>
        <v>vap_fe</v>
      </c>
      <c r="B246" s="27" t="str">
        <f aca="false">NODES!$A$10</f>
        <v>ens</v>
      </c>
      <c r="C246" s="43"/>
      <c r="D246" s="43"/>
      <c r="E246" s="43" t="s">
        <v>856</v>
      </c>
      <c r="F246" s="43"/>
      <c r="G246" s="43"/>
    </row>
    <row r="247" customFormat="false" ht="13.8" hidden="false" customHeight="false" outlineLevel="0" collapsed="false">
      <c r="A247" s="27" t="str">
        <f aca="false">NODES!$A$19</f>
        <v>cms_fe</v>
      </c>
      <c r="B247" s="27" t="str">
        <f aca="false">NODES!$A$9</f>
        <v>agr</v>
      </c>
      <c r="C247" s="43"/>
      <c r="D247" s="43"/>
      <c r="E247" s="43" t="s">
        <v>857</v>
      </c>
      <c r="F247" s="43"/>
      <c r="G247" s="43"/>
    </row>
    <row r="248" customFormat="false" ht="13.8" hidden="false" customHeight="false" outlineLevel="0" collapsed="false">
      <c r="A248" s="27" t="str">
        <f aca="false">NODES!$A$20</f>
        <v>enc_fe</v>
      </c>
      <c r="B248" s="27" t="str">
        <f aca="false">NODES!$A$9</f>
        <v>agr</v>
      </c>
      <c r="C248" s="43"/>
      <c r="D248" s="43"/>
      <c r="E248" s="43" t="s">
        <v>858</v>
      </c>
      <c r="F248" s="43"/>
      <c r="G248" s="43"/>
    </row>
    <row r="249" customFormat="false" ht="13.8" hidden="false" customHeight="false" outlineLevel="0" collapsed="false">
      <c r="A249" s="27" t="s">
        <v>155</v>
      </c>
      <c r="B249" s="27" t="str">
        <f aca="false">NODES!$A$9</f>
        <v>agr</v>
      </c>
      <c r="C249" s="43"/>
      <c r="D249" s="43" t="s">
        <v>859</v>
      </c>
      <c r="E249" s="43" t="s">
        <v>860</v>
      </c>
      <c r="F249" s="43"/>
      <c r="G249" s="43"/>
    </row>
    <row r="250" customFormat="false" ht="13.8" hidden="false" customHeight="false" outlineLevel="0" collapsed="false">
      <c r="A250" s="27" t="str">
        <f aca="false">NODES!$A$14</f>
        <v>elc_fe</v>
      </c>
      <c r="B250" s="27" t="str">
        <f aca="false">NODES!$A$9</f>
        <v>agr</v>
      </c>
      <c r="C250" s="43"/>
      <c r="D250" s="43" t="s">
        <v>861</v>
      </c>
      <c r="E250" s="43" t="s">
        <v>862</v>
      </c>
      <c r="F250" s="43"/>
      <c r="G250" s="43"/>
    </row>
    <row r="251" customFormat="false" ht="13.8" hidden="false" customHeight="false" outlineLevel="0" collapsed="false">
      <c r="A251" s="27" t="s">
        <v>180</v>
      </c>
      <c r="B251" s="27" t="s">
        <v>133</v>
      </c>
      <c r="C251" s="43"/>
      <c r="D251" s="43" t="s">
        <v>863</v>
      </c>
      <c r="E251" s="43" t="s">
        <v>864</v>
      </c>
      <c r="F251" s="43"/>
      <c r="G251" s="43"/>
    </row>
    <row r="252" customFormat="false" ht="13.8" hidden="false" customHeight="false" outlineLevel="0" collapsed="false">
      <c r="A252" s="27" t="s">
        <v>165</v>
      </c>
      <c r="B252" s="27" t="s">
        <v>133</v>
      </c>
      <c r="C252" s="43"/>
      <c r="D252" s="43" t="s">
        <v>863</v>
      </c>
      <c r="E252" s="43" t="s">
        <v>865</v>
      </c>
      <c r="F252" s="43"/>
      <c r="G252" s="43"/>
    </row>
    <row r="253" customFormat="false" ht="13.8" hidden="false" customHeight="false" outlineLevel="0" collapsed="false">
      <c r="A253" s="27" t="str">
        <f aca="false">NODES!$A$22</f>
        <v>sth_fe</v>
      </c>
      <c r="B253" s="27" t="str">
        <f aca="false">NODES!$A$9</f>
        <v>agr</v>
      </c>
      <c r="C253" s="43"/>
      <c r="D253" s="43"/>
      <c r="E253" s="43" t="s">
        <v>866</v>
      </c>
      <c r="F253" s="43"/>
      <c r="G253" s="43"/>
    </row>
    <row r="254" customFormat="false" ht="13.8" hidden="false" customHeight="false" outlineLevel="0" collapsed="false">
      <c r="A254" s="27" t="str">
        <f aca="false">NODES!$A$23</f>
        <v>pac_fe</v>
      </c>
      <c r="B254" s="27" t="str">
        <f aca="false">NODES!$A$9</f>
        <v>agr</v>
      </c>
      <c r="C254" s="43"/>
      <c r="D254" s="43"/>
      <c r="E254" s="43" t="s">
        <v>867</v>
      </c>
      <c r="F254" s="43"/>
      <c r="G254" s="43"/>
    </row>
    <row r="255" customFormat="false" ht="13.8" hidden="false" customHeight="false" outlineLevel="0" collapsed="false">
      <c r="A255" s="27" t="s">
        <v>189</v>
      </c>
      <c r="B255" s="27" t="s">
        <v>199</v>
      </c>
      <c r="C255" s="43"/>
      <c r="D255" s="43" t="s">
        <v>868</v>
      </c>
      <c r="E255" s="43" t="s">
        <v>869</v>
      </c>
      <c r="F255" s="43"/>
      <c r="G255" s="43"/>
    </row>
    <row r="256" customFormat="false" ht="13.8" hidden="false" customHeight="false" outlineLevel="0" collapsed="false">
      <c r="A256" s="27" t="s">
        <v>199</v>
      </c>
      <c r="B256" s="27" t="s">
        <v>189</v>
      </c>
      <c r="C256" s="43"/>
      <c r="D256" s="43" t="s">
        <v>870</v>
      </c>
      <c r="E256" s="43" t="s">
        <v>871</v>
      </c>
      <c r="F256" s="43"/>
      <c r="G256" s="43"/>
    </row>
    <row r="257" customFormat="false" ht="13.8" hidden="false" customHeight="false" outlineLevel="0" collapsed="false">
      <c r="A257" s="27" t="s">
        <v>189</v>
      </c>
      <c r="B257" s="27" t="s">
        <v>275</v>
      </c>
      <c r="C257" s="43"/>
      <c r="D257" s="43" t="s">
        <v>872</v>
      </c>
      <c r="E257" s="43" t="s">
        <v>873</v>
      </c>
      <c r="F257" s="43"/>
      <c r="G257" s="43"/>
    </row>
    <row r="258" customFormat="false" ht="13.8" hidden="false" customHeight="false" outlineLevel="0" collapsed="false">
      <c r="A258" s="27" t="s">
        <v>199</v>
      </c>
      <c r="B258" s="27" t="s">
        <v>275</v>
      </c>
      <c r="C258" s="43"/>
      <c r="D258" s="44" t="s">
        <v>874</v>
      </c>
      <c r="E258" s="44" t="s">
        <v>875</v>
      </c>
      <c r="F258" s="43"/>
      <c r="G258" s="43"/>
    </row>
    <row r="259" customFormat="false" ht="13.8" hidden="false" customHeight="false" outlineLevel="0" collapsed="false">
      <c r="A259" s="27" t="s">
        <v>196</v>
      </c>
      <c r="B259" s="27" t="s">
        <v>203</v>
      </c>
      <c r="C259" s="43"/>
      <c r="D259" s="44" t="s">
        <v>876</v>
      </c>
      <c r="E259" s="44" t="s">
        <v>877</v>
      </c>
      <c r="F259" s="43"/>
      <c r="G259" s="43"/>
    </row>
    <row r="260" customFormat="false" ht="13.8" hidden="false" customHeight="false" outlineLevel="0" collapsed="false">
      <c r="A260" s="27" t="s">
        <v>203</v>
      </c>
      <c r="B260" s="27" t="s">
        <v>196</v>
      </c>
      <c r="C260" s="43"/>
      <c r="D260" s="44" t="s">
        <v>878</v>
      </c>
      <c r="E260" s="44" t="s">
        <v>879</v>
      </c>
      <c r="F260" s="43"/>
      <c r="G260" s="43"/>
    </row>
    <row r="261" customFormat="false" ht="13.8" hidden="false" customHeight="false" outlineLevel="0" collapsed="false">
      <c r="A261" s="27" t="s">
        <v>196</v>
      </c>
      <c r="B261" s="27" t="s">
        <v>275</v>
      </c>
      <c r="C261" s="43"/>
      <c r="D261" s="44" t="s">
        <v>880</v>
      </c>
      <c r="E261" s="44" t="s">
        <v>881</v>
      </c>
      <c r="F261" s="43"/>
      <c r="G261" s="43"/>
    </row>
    <row r="262" customFormat="false" ht="13.8" hidden="false" customHeight="false" outlineLevel="0" collapsed="false">
      <c r="A262" s="27" t="s">
        <v>203</v>
      </c>
      <c r="B262" s="27" t="s">
        <v>275</v>
      </c>
      <c r="C262" s="43"/>
      <c r="D262" s="44" t="s">
        <v>882</v>
      </c>
      <c r="E262" s="44" t="s">
        <v>883</v>
      </c>
      <c r="F262" s="43"/>
      <c r="G262" s="43"/>
    </row>
    <row r="263" customFormat="false" ht="13.8" hidden="false" customHeight="false" outlineLevel="0" collapsed="false">
      <c r="A263" s="27" t="s">
        <v>227</v>
      </c>
      <c r="B263" s="27" t="s">
        <v>193</v>
      </c>
      <c r="C263" s="43"/>
      <c r="D263" s="44" t="s">
        <v>884</v>
      </c>
      <c r="E263" s="44" t="s">
        <v>885</v>
      </c>
      <c r="F263" s="43"/>
      <c r="G263" s="43"/>
    </row>
    <row r="264" customFormat="false" ht="13.8" hidden="false" customHeight="false" outlineLevel="0" collapsed="false">
      <c r="A264" s="27" t="s">
        <v>225</v>
      </c>
      <c r="B264" s="27" t="s">
        <v>155</v>
      </c>
      <c r="C264" s="43"/>
      <c r="D264" s="44" t="s">
        <v>886</v>
      </c>
      <c r="E264" s="44" t="s">
        <v>887</v>
      </c>
      <c r="F264" s="43"/>
      <c r="G264" s="43"/>
    </row>
    <row r="265" customFormat="false" ht="13.8" hidden="false" customHeight="false" outlineLevel="0" collapsed="false">
      <c r="A265" s="27" t="s">
        <v>189</v>
      </c>
      <c r="B265" s="27" t="s">
        <v>150</v>
      </c>
      <c r="C265" s="43"/>
      <c r="D265" s="44" t="s">
        <v>888</v>
      </c>
      <c r="E265" s="44" t="s">
        <v>889</v>
      </c>
      <c r="F265" s="43"/>
      <c r="G265" s="43"/>
    </row>
    <row r="266" customFormat="false" ht="13.8" hidden="false" customHeight="false" outlineLevel="0" collapsed="false">
      <c r="A266" s="27" t="s">
        <v>199</v>
      </c>
      <c r="B266" s="27" t="s">
        <v>187</v>
      </c>
      <c r="C266" s="43"/>
      <c r="D266" s="44"/>
      <c r="E266" s="44" t="s">
        <v>890</v>
      </c>
      <c r="F266" s="43"/>
      <c r="G266" s="43"/>
    </row>
    <row r="267" customFormat="false" ht="13.8" hidden="false" customHeight="false" outlineLevel="0" collapsed="false">
      <c r="A267" s="27" t="s">
        <v>191</v>
      </c>
      <c r="B267" s="27" t="s">
        <v>161</v>
      </c>
      <c r="C267" s="43"/>
      <c r="D267" s="44"/>
      <c r="E267" s="44" t="s">
        <v>891</v>
      </c>
      <c r="F267" s="43"/>
      <c r="G267" s="43"/>
    </row>
    <row r="268" customFormat="false" ht="13.8" hidden="false" customHeight="false" outlineLevel="0" collapsed="false">
      <c r="A268" s="27" t="s">
        <v>229</v>
      </c>
      <c r="B268" s="27" t="s">
        <v>171</v>
      </c>
      <c r="C268" s="43"/>
      <c r="D268" s="44" t="s">
        <v>892</v>
      </c>
      <c r="E268" s="44" t="s">
        <v>893</v>
      </c>
      <c r="F268" s="43"/>
      <c r="G268" s="43"/>
    </row>
    <row r="269" customFormat="false" ht="13.8" hidden="false" customHeight="false" outlineLevel="0" collapsed="false">
      <c r="A269" s="27" t="s">
        <v>193</v>
      </c>
      <c r="B269" s="27" t="s">
        <v>165</v>
      </c>
      <c r="C269" s="43"/>
      <c r="D269" s="44" t="s">
        <v>894</v>
      </c>
      <c r="E269" s="44" t="s">
        <v>895</v>
      </c>
      <c r="F269" s="43"/>
      <c r="G269" s="43"/>
    </row>
    <row r="270" customFormat="false" ht="13.8" hidden="false" customHeight="false" outlineLevel="0" collapsed="false">
      <c r="A270" s="27" t="s">
        <v>249</v>
      </c>
      <c r="B270" s="27" t="s">
        <v>180</v>
      </c>
      <c r="C270" s="43"/>
      <c r="D270" s="44" t="s">
        <v>896</v>
      </c>
      <c r="E270" s="44" t="s">
        <v>897</v>
      </c>
      <c r="F270" s="43"/>
      <c r="G270" s="43"/>
    </row>
    <row r="271" customFormat="false" ht="13.8" hidden="false" customHeight="false" outlineLevel="0" collapsed="false">
      <c r="A271" s="27" t="s">
        <v>196</v>
      </c>
      <c r="B271" s="27" t="s">
        <v>174</v>
      </c>
      <c r="C271" s="43"/>
      <c r="D271" s="44" t="s">
        <v>898</v>
      </c>
      <c r="E271" s="44" t="s">
        <v>899</v>
      </c>
      <c r="F271" s="43"/>
      <c r="G271" s="43"/>
    </row>
    <row r="272" customFormat="false" ht="13.8" hidden="false" customHeight="false" outlineLevel="0" collapsed="false">
      <c r="A272" s="27" t="s">
        <v>252</v>
      </c>
      <c r="B272" s="27" t="s">
        <v>205</v>
      </c>
      <c r="C272" s="43"/>
      <c r="D272" s="44"/>
      <c r="E272" s="44" t="s">
        <v>900</v>
      </c>
      <c r="F272" s="43"/>
      <c r="G272" s="43"/>
    </row>
    <row r="273" customFormat="false" ht="13.8" hidden="false" customHeight="false" outlineLevel="0" collapsed="false">
      <c r="A273" s="27" t="s">
        <v>252</v>
      </c>
      <c r="B273" s="27" t="s">
        <v>213</v>
      </c>
      <c r="C273" s="43"/>
      <c r="D273" s="44"/>
      <c r="E273" s="44" t="s">
        <v>901</v>
      </c>
      <c r="F273" s="43"/>
      <c r="G273" s="43"/>
    </row>
    <row r="274" customFormat="false" ht="13.8" hidden="false" customHeight="false" outlineLevel="0" collapsed="false">
      <c r="A274" s="27" t="s">
        <v>252</v>
      </c>
      <c r="B274" s="27" t="s">
        <v>216</v>
      </c>
      <c r="C274" s="43"/>
      <c r="D274" s="44"/>
      <c r="E274" s="44" t="s">
        <v>902</v>
      </c>
      <c r="F274" s="43"/>
      <c r="G274" s="43"/>
    </row>
    <row r="275" customFormat="false" ht="13.8" hidden="false" customHeight="false" outlineLevel="0" collapsed="false">
      <c r="A275" s="27" t="s">
        <v>252</v>
      </c>
      <c r="B275" s="27" t="s">
        <v>218</v>
      </c>
      <c r="C275" s="43"/>
      <c r="D275" s="44"/>
      <c r="E275" s="44" t="s">
        <v>903</v>
      </c>
      <c r="F275" s="43"/>
      <c r="G275" s="43"/>
    </row>
    <row r="276" customFormat="false" ht="13.8" hidden="false" customHeight="false" outlineLevel="0" collapsed="false">
      <c r="A276" s="27" t="s">
        <v>252</v>
      </c>
      <c r="B276" s="27" t="s">
        <v>249</v>
      </c>
      <c r="C276" s="43"/>
      <c r="D276" s="44"/>
      <c r="E276" s="44" t="s">
        <v>904</v>
      </c>
      <c r="F276" s="43"/>
      <c r="G276" s="43"/>
    </row>
    <row r="277" customFormat="false" ht="13.8" hidden="false" customHeight="false" outlineLevel="0" collapsed="false">
      <c r="A277" s="27" t="s">
        <v>195</v>
      </c>
      <c r="B277" s="27" t="s">
        <v>227</v>
      </c>
      <c r="C277" s="43"/>
      <c r="D277" s="44"/>
      <c r="E277" s="44" t="s">
        <v>905</v>
      </c>
      <c r="F277" s="43"/>
      <c r="G277" s="43"/>
    </row>
    <row r="278" customFormat="false" ht="13.8" hidden="false" customHeight="false" outlineLevel="0" collapsed="false">
      <c r="A278" s="27" t="s">
        <v>195</v>
      </c>
      <c r="B278" s="27" t="s">
        <v>225</v>
      </c>
      <c r="C278" s="43"/>
      <c r="D278" s="44"/>
      <c r="E278" s="44" t="s">
        <v>906</v>
      </c>
      <c r="F278" s="43"/>
      <c r="G278" s="43"/>
    </row>
    <row r="279" customFormat="false" ht="13.8" hidden="false" customHeight="false" outlineLevel="0" collapsed="false">
      <c r="A279" s="27" t="s">
        <v>195</v>
      </c>
      <c r="B279" s="27" t="s">
        <v>189</v>
      </c>
      <c r="C279" s="43"/>
      <c r="D279" s="44"/>
      <c r="E279" s="44" t="s">
        <v>907</v>
      </c>
      <c r="F279" s="43"/>
      <c r="G279" s="43"/>
    </row>
    <row r="280" customFormat="false" ht="13.8" hidden="false" customHeight="false" outlineLevel="0" collapsed="false">
      <c r="A280" s="27" t="s">
        <v>195</v>
      </c>
      <c r="B280" s="27" t="s">
        <v>191</v>
      </c>
      <c r="C280" s="43"/>
      <c r="D280" s="44"/>
      <c r="E280" s="44" t="s">
        <v>908</v>
      </c>
      <c r="F280" s="43"/>
      <c r="G280" s="43"/>
    </row>
    <row r="281" customFormat="false" ht="13.8" hidden="false" customHeight="false" outlineLevel="0" collapsed="false">
      <c r="A281" s="27" t="s">
        <v>195</v>
      </c>
      <c r="B281" s="27" t="s">
        <v>229</v>
      </c>
      <c r="C281" s="43"/>
      <c r="D281" s="44"/>
      <c r="E281" s="44" t="s">
        <v>909</v>
      </c>
      <c r="F281" s="43"/>
      <c r="G281" s="43"/>
    </row>
    <row r="282" customFormat="false" ht="13.8" hidden="false" customHeight="false" outlineLevel="0" collapsed="false">
      <c r="A282" s="27" t="s">
        <v>195</v>
      </c>
      <c r="B282" s="27" t="s">
        <v>196</v>
      </c>
      <c r="C282" s="43"/>
      <c r="D282" s="44"/>
      <c r="E282" s="44" t="s">
        <v>910</v>
      </c>
      <c r="F282" s="43"/>
      <c r="G282" s="43"/>
    </row>
    <row r="283" customFormat="false" ht="13.8" hidden="false" customHeight="false" outlineLevel="0" collapsed="false">
      <c r="A283" s="27" t="s">
        <v>195</v>
      </c>
      <c r="B283" s="27" t="s">
        <v>185</v>
      </c>
      <c r="C283" s="43"/>
      <c r="D283" s="44"/>
      <c r="E283" s="44" t="s">
        <v>911</v>
      </c>
      <c r="F283" s="43"/>
      <c r="G283" s="43"/>
    </row>
    <row r="284" customFormat="false" ht="13.8" hidden="false" customHeight="false" outlineLevel="0" collapsed="false">
      <c r="A284" s="27" t="s">
        <v>195</v>
      </c>
      <c r="B284" s="27" t="s">
        <v>183</v>
      </c>
      <c r="C284" s="43"/>
      <c r="D284" s="44"/>
      <c r="E284" s="44" t="s">
        <v>912</v>
      </c>
      <c r="F284" s="43"/>
      <c r="G284" s="43"/>
    </row>
    <row r="285" customFormat="false" ht="13.8" hidden="false" customHeight="false" outlineLevel="0" collapsed="false">
      <c r="A285" s="27" t="s">
        <v>195</v>
      </c>
      <c r="B285" s="27" t="s">
        <v>224</v>
      </c>
      <c r="C285" s="43"/>
      <c r="D285" s="44"/>
      <c r="E285" s="44" t="s">
        <v>913</v>
      </c>
      <c r="F285" s="43"/>
      <c r="G285" s="43"/>
    </row>
    <row r="286" customFormat="false" ht="13.8" hidden="false" customHeight="false" outlineLevel="0" collapsed="false">
      <c r="A286" s="27" t="s">
        <v>189</v>
      </c>
      <c r="B286" s="27" t="s">
        <v>270</v>
      </c>
      <c r="C286" s="43"/>
      <c r="D286" s="44" t="s">
        <v>914</v>
      </c>
      <c r="E286" s="44" t="s">
        <v>915</v>
      </c>
      <c r="F286" s="43"/>
      <c r="G286" s="43"/>
    </row>
    <row r="287" customFormat="false" ht="13.8" hidden="false" customHeight="false" outlineLevel="0" collapsed="false">
      <c r="A287" s="27" t="s">
        <v>191</v>
      </c>
      <c r="B287" s="27" t="s">
        <v>270</v>
      </c>
      <c r="C287" s="43"/>
      <c r="D287" s="44" t="s">
        <v>916</v>
      </c>
      <c r="E287" s="44" t="s">
        <v>917</v>
      </c>
      <c r="F287" s="43"/>
      <c r="G287" s="43"/>
    </row>
    <row r="288" customFormat="false" ht="13.8" hidden="false" customHeight="false" outlineLevel="0" collapsed="false">
      <c r="A288" s="27" t="s">
        <v>196</v>
      </c>
      <c r="B288" s="27" t="s">
        <v>270</v>
      </c>
      <c r="C288" s="43"/>
      <c r="D288" s="44" t="s">
        <v>918</v>
      </c>
      <c r="E288" s="44" t="s">
        <v>919</v>
      </c>
      <c r="F288" s="43"/>
      <c r="G288" s="43"/>
    </row>
    <row r="289" customFormat="false" ht="13.8" hidden="false" customHeight="false" outlineLevel="0" collapsed="false">
      <c r="A289" s="27" t="s">
        <v>185</v>
      </c>
      <c r="B289" s="27" t="s">
        <v>270</v>
      </c>
      <c r="C289" s="43"/>
      <c r="D289" s="44"/>
      <c r="E289" s="44" t="s">
        <v>920</v>
      </c>
      <c r="F289" s="43"/>
      <c r="G289" s="43"/>
    </row>
    <row r="290" customFormat="false" ht="13.8" hidden="false" customHeight="false" outlineLevel="0" collapsed="false">
      <c r="A290" s="27" t="s">
        <v>229</v>
      </c>
      <c r="B290" s="27" t="s">
        <v>270</v>
      </c>
      <c r="C290" s="43"/>
      <c r="D290" s="44" t="s">
        <v>921</v>
      </c>
      <c r="E290" s="44" t="s">
        <v>922</v>
      </c>
      <c r="F290" s="43"/>
      <c r="G290" s="43"/>
    </row>
    <row r="291" customFormat="false" ht="13.8" hidden="false" customHeight="false" outlineLevel="0" collapsed="false">
      <c r="A291" s="27" t="s">
        <v>183</v>
      </c>
      <c r="B291" s="27" t="s">
        <v>270</v>
      </c>
      <c r="C291" s="43"/>
      <c r="D291" s="44"/>
      <c r="E291" s="44" t="s">
        <v>923</v>
      </c>
      <c r="F291" s="43"/>
      <c r="G291" s="43"/>
    </row>
    <row r="292" customFormat="false" ht="13.8" hidden="false" customHeight="false" outlineLevel="0" collapsed="false">
      <c r="A292" s="27" t="s">
        <v>229</v>
      </c>
      <c r="B292" s="27" t="s">
        <v>193</v>
      </c>
      <c r="C292" s="43"/>
      <c r="D292" s="44" t="s">
        <v>924</v>
      </c>
      <c r="E292" s="44" t="s">
        <v>925</v>
      </c>
      <c r="F292" s="43"/>
      <c r="G292" s="43"/>
    </row>
    <row r="293" customFormat="false" ht="13.8" hidden="false" customHeight="false" outlineLevel="0" collapsed="false">
      <c r="A293" s="27" t="s">
        <v>229</v>
      </c>
      <c r="B293" s="27" t="s">
        <v>275</v>
      </c>
      <c r="C293" s="43"/>
      <c r="D293" s="44" t="s">
        <v>926</v>
      </c>
      <c r="E293" s="44" t="s">
        <v>927</v>
      </c>
      <c r="F293" s="43"/>
      <c r="G293" s="43"/>
    </row>
    <row r="294" customFormat="false" ht="13.8" hidden="false" customHeight="false" outlineLevel="0" collapsed="false">
      <c r="A294" s="27" t="s">
        <v>155</v>
      </c>
      <c r="B294" s="27" t="s">
        <v>270</v>
      </c>
      <c r="C294" s="43"/>
      <c r="D294" s="44" t="s">
        <v>928</v>
      </c>
      <c r="E294" s="44" t="s">
        <v>929</v>
      </c>
      <c r="F294" s="43"/>
      <c r="G294" s="43"/>
    </row>
    <row r="295" customFormat="false" ht="13.8" hidden="false" customHeight="false" outlineLevel="0" collapsed="false">
      <c r="A295" s="27" t="s">
        <v>193</v>
      </c>
      <c r="B295" s="27" t="s">
        <v>270</v>
      </c>
      <c r="C295" s="43"/>
      <c r="D295" s="44" t="s">
        <v>930</v>
      </c>
      <c r="E295" s="44" t="s">
        <v>931</v>
      </c>
      <c r="F295" s="43"/>
      <c r="G295" s="43"/>
    </row>
    <row r="296" customFormat="false" ht="13.8" hidden="false" customHeight="false" outlineLevel="0" collapsed="false">
      <c r="A296" s="27" t="s">
        <v>189</v>
      </c>
      <c r="B296" s="27" t="s">
        <v>146</v>
      </c>
      <c r="C296" s="43"/>
      <c r="D296" s="44" t="s">
        <v>932</v>
      </c>
      <c r="E296" s="44" t="s">
        <v>933</v>
      </c>
      <c r="F296" s="43"/>
      <c r="G296" s="43"/>
    </row>
    <row r="297" customFormat="false" ht="13.8" hidden="false" customHeight="false" outlineLevel="0" collapsed="false">
      <c r="A297" s="27" t="s">
        <v>196</v>
      </c>
      <c r="B297" s="27" t="s">
        <v>146</v>
      </c>
      <c r="C297" s="43"/>
      <c r="D297" s="44" t="s">
        <v>934</v>
      </c>
      <c r="E297" s="44" t="s">
        <v>935</v>
      </c>
      <c r="F297" s="43"/>
      <c r="G297" s="43"/>
    </row>
    <row r="298" customFormat="false" ht="13.8" hidden="false" customHeight="false" outlineLevel="0" collapsed="false">
      <c r="A298" s="27" t="s">
        <v>224</v>
      </c>
      <c r="B298" s="27" t="s">
        <v>168</v>
      </c>
      <c r="C298" s="43"/>
      <c r="D298" s="44"/>
      <c r="E298" s="44" t="s">
        <v>936</v>
      </c>
      <c r="F298" s="43"/>
      <c r="G298" s="43"/>
    </row>
    <row r="299" customFormat="false" ht="13.8" hidden="false" customHeight="false" outlineLevel="0" collapsed="false">
      <c r="A299" s="27" t="s">
        <v>189</v>
      </c>
      <c r="B299" s="27" t="s">
        <v>201</v>
      </c>
      <c r="C299" s="43"/>
      <c r="D299" s="44" t="s">
        <v>937</v>
      </c>
      <c r="E299" s="44" t="s">
        <v>938</v>
      </c>
      <c r="F299" s="43"/>
      <c r="G299" s="43"/>
    </row>
    <row r="300" customFormat="false" ht="13.8" hidden="false" customHeight="false" outlineLevel="0" collapsed="false">
      <c r="A300" s="27" t="s">
        <v>201</v>
      </c>
      <c r="B300" s="27" t="s">
        <v>189</v>
      </c>
      <c r="C300" s="43"/>
      <c r="D300" s="44" t="s">
        <v>939</v>
      </c>
      <c r="E300" s="44" t="s">
        <v>940</v>
      </c>
      <c r="F300" s="43"/>
      <c r="G300" s="43"/>
    </row>
    <row r="301" customFormat="false" ht="13.8" hidden="false" customHeight="false" outlineLevel="0" collapsed="false">
      <c r="A301" s="27" t="s">
        <v>189</v>
      </c>
      <c r="B301" s="27" t="s">
        <v>275</v>
      </c>
      <c r="C301" s="43"/>
      <c r="D301" s="44" t="s">
        <v>941</v>
      </c>
      <c r="E301" s="44" t="s">
        <v>942</v>
      </c>
      <c r="F301" s="43"/>
      <c r="G301" s="43"/>
    </row>
    <row r="302" customFormat="false" ht="13.8" hidden="false" customHeight="false" outlineLevel="0" collapsed="false">
      <c r="A302" s="27" t="s">
        <v>201</v>
      </c>
      <c r="B302" s="27" t="s">
        <v>275</v>
      </c>
      <c r="C302" s="43"/>
      <c r="D302" s="44" t="s">
        <v>943</v>
      </c>
      <c r="E302" s="44" t="s">
        <v>944</v>
      </c>
      <c r="F302" s="43"/>
      <c r="G302" s="43"/>
    </row>
    <row r="303" customFormat="false" ht="13.8" hidden="false" customHeight="false" outlineLevel="0" collapsed="false">
      <c r="A303" s="27" t="s">
        <v>189</v>
      </c>
      <c r="B303" s="27" t="s">
        <v>275</v>
      </c>
      <c r="C303" s="43"/>
      <c r="D303" s="44" t="s">
        <v>945</v>
      </c>
      <c r="E303" s="44" t="s">
        <v>946</v>
      </c>
      <c r="F303" s="43"/>
      <c r="G303" s="43"/>
    </row>
    <row r="304" customFormat="false" ht="13.8" hidden="false" customHeight="false" outlineLevel="0" collapsed="false">
      <c r="A304" s="27" t="s">
        <v>183</v>
      </c>
      <c r="B304" s="27" t="s">
        <v>275</v>
      </c>
      <c r="C304" s="43"/>
      <c r="D304" s="44" t="s">
        <v>947</v>
      </c>
      <c r="E304" s="44" t="s">
        <v>948</v>
      </c>
      <c r="F304" s="43"/>
      <c r="G304" s="43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54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2" activePane="bottomLeft" state="frozen"/>
      <selection pane="topLeft" activeCell="A1" activeCellId="0" sqref="A1"/>
      <selection pane="bottomLeft" activeCell="D45" activeCellId="0" sqref="D45"/>
    </sheetView>
  </sheetViews>
  <sheetFormatPr defaultColWidth="12.19140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337</v>
      </c>
      <c r="B2" s="27" t="s">
        <v>333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337</v>
      </c>
      <c r="B3" s="27" t="s">
        <v>333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337</v>
      </c>
      <c r="B4" s="27" t="s">
        <v>335</v>
      </c>
      <c r="C4" s="43"/>
      <c r="D4" s="44" t="s">
        <v>951</v>
      </c>
      <c r="E4" s="44" t="s">
        <v>953</v>
      </c>
      <c r="F4" s="43"/>
      <c r="G4" s="43"/>
    </row>
    <row r="5" customFormat="false" ht="13.8" hidden="false" customHeight="false" outlineLevel="0" collapsed="false">
      <c r="A5" s="49" t="s">
        <v>339</v>
      </c>
      <c r="B5" s="27" t="s">
        <v>333</v>
      </c>
      <c r="C5" s="43"/>
      <c r="D5" s="44" t="s">
        <v>954</v>
      </c>
      <c r="E5" s="44" t="s">
        <v>955</v>
      </c>
      <c r="F5" s="43"/>
      <c r="G5" s="43"/>
    </row>
    <row r="6" customFormat="false" ht="13.8" hidden="false" customHeight="false" outlineLevel="0" collapsed="false">
      <c r="A6" s="49" t="s">
        <v>339</v>
      </c>
      <c r="B6" s="27" t="s">
        <v>333</v>
      </c>
      <c r="C6" s="43"/>
      <c r="D6" s="44" t="s">
        <v>956</v>
      </c>
      <c r="E6" s="44" t="s">
        <v>957</v>
      </c>
      <c r="F6" s="43"/>
      <c r="G6" s="43"/>
    </row>
    <row r="7" customFormat="false" ht="13.8" hidden="false" customHeight="false" outlineLevel="0" collapsed="false">
      <c r="A7" s="49" t="s">
        <v>341</v>
      </c>
      <c r="B7" s="27" t="s">
        <v>333</v>
      </c>
      <c r="C7" s="43"/>
      <c r="D7" s="44" t="s">
        <v>958</v>
      </c>
      <c r="E7" s="44" t="s">
        <v>959</v>
      </c>
      <c r="F7" s="43"/>
      <c r="G7" s="43"/>
    </row>
    <row r="8" customFormat="false" ht="13.8" hidden="false" customHeight="false" outlineLevel="0" collapsed="false">
      <c r="A8" s="49" t="s">
        <v>339</v>
      </c>
      <c r="B8" s="27" t="s">
        <v>333</v>
      </c>
      <c r="C8" s="43"/>
      <c r="D8" s="44" t="s">
        <v>960</v>
      </c>
      <c r="E8" s="44" t="s">
        <v>961</v>
      </c>
      <c r="F8" s="43"/>
      <c r="G8" s="43"/>
    </row>
    <row r="9" customFormat="false" ht="13.8" hidden="false" customHeight="false" outlineLevel="0" collapsed="false">
      <c r="A9" s="49" t="s">
        <v>339</v>
      </c>
      <c r="B9" s="27" t="s">
        <v>333</v>
      </c>
      <c r="C9" s="43"/>
      <c r="D9" s="44" t="s">
        <v>962</v>
      </c>
      <c r="E9" s="44" t="s">
        <v>963</v>
      </c>
      <c r="F9" s="43"/>
      <c r="G9" s="43"/>
    </row>
    <row r="10" customFormat="false" ht="13.8" hidden="false" customHeight="false" outlineLevel="0" collapsed="false">
      <c r="A10" s="49" t="s">
        <v>339</v>
      </c>
      <c r="B10" s="27" t="s">
        <v>335</v>
      </c>
      <c r="C10" s="43"/>
      <c r="D10" s="44" t="s">
        <v>964</v>
      </c>
      <c r="E10" s="44" t="s">
        <v>965</v>
      </c>
      <c r="F10" s="43"/>
      <c r="G10" s="43"/>
    </row>
    <row r="11" customFormat="false" ht="13.8" hidden="false" customHeight="false" outlineLevel="0" collapsed="false">
      <c r="A11" s="49" t="s">
        <v>339</v>
      </c>
      <c r="B11" s="27" t="s">
        <v>333</v>
      </c>
      <c r="C11" s="43"/>
      <c r="D11" s="44" t="s">
        <v>966</v>
      </c>
      <c r="E11" s="44" t="s">
        <v>967</v>
      </c>
      <c r="F11" s="43"/>
      <c r="G11" s="43"/>
    </row>
    <row r="12" customFormat="false" ht="13.8" hidden="false" customHeight="false" outlineLevel="0" collapsed="false">
      <c r="A12" s="49" t="s">
        <v>339</v>
      </c>
      <c r="B12" s="27" t="s">
        <v>333</v>
      </c>
      <c r="C12" s="43"/>
      <c r="D12" s="44" t="s">
        <v>968</v>
      </c>
      <c r="E12" s="44" t="s">
        <v>969</v>
      </c>
      <c r="F12" s="43"/>
      <c r="G12" s="43"/>
    </row>
    <row r="13" customFormat="false" ht="13.8" hidden="false" customHeight="false" outlineLevel="0" collapsed="false">
      <c r="A13" s="49" t="s">
        <v>339</v>
      </c>
      <c r="B13" s="27" t="s">
        <v>333</v>
      </c>
      <c r="C13" s="43"/>
      <c r="D13" s="44" t="s">
        <v>970</v>
      </c>
      <c r="E13" s="44" t="s">
        <v>971</v>
      </c>
      <c r="F13" s="43"/>
      <c r="G13" s="43"/>
    </row>
    <row r="14" customFormat="false" ht="13.8" hidden="false" customHeight="false" outlineLevel="0" collapsed="false">
      <c r="A14" s="49" t="s">
        <v>339</v>
      </c>
      <c r="B14" s="27" t="s">
        <v>333</v>
      </c>
      <c r="C14" s="43"/>
      <c r="D14" s="44" t="s">
        <v>972</v>
      </c>
      <c r="E14" s="44" t="s">
        <v>973</v>
      </c>
      <c r="F14" s="43"/>
      <c r="G14" s="43"/>
    </row>
    <row r="15" customFormat="false" ht="13.8" hidden="false" customHeight="false" outlineLevel="0" collapsed="false">
      <c r="A15" s="49" t="s">
        <v>339</v>
      </c>
      <c r="B15" s="27" t="s">
        <v>333</v>
      </c>
      <c r="C15" s="43"/>
      <c r="D15" s="44" t="s">
        <v>974</v>
      </c>
      <c r="E15" s="44" t="s">
        <v>975</v>
      </c>
      <c r="F15" s="43"/>
      <c r="G15" s="43"/>
    </row>
    <row r="16" customFormat="false" ht="13.8" hidden="false" customHeight="false" outlineLevel="0" collapsed="false">
      <c r="A16" s="49" t="s">
        <v>343</v>
      </c>
      <c r="B16" s="27" t="s">
        <v>333</v>
      </c>
      <c r="C16" s="43"/>
      <c r="D16" s="44" t="s">
        <v>976</v>
      </c>
      <c r="E16" s="44" t="s">
        <v>977</v>
      </c>
      <c r="F16" s="43"/>
      <c r="G16" s="43"/>
    </row>
    <row r="17" customFormat="false" ht="13.8" hidden="false" customHeight="false" outlineLevel="0" collapsed="false">
      <c r="A17" s="49" t="s">
        <v>343</v>
      </c>
      <c r="B17" s="27" t="s">
        <v>333</v>
      </c>
      <c r="C17" s="43"/>
      <c r="D17" s="44" t="s">
        <v>978</v>
      </c>
      <c r="E17" s="44" t="s">
        <v>979</v>
      </c>
      <c r="F17" s="43"/>
      <c r="G17" s="43"/>
    </row>
    <row r="18" customFormat="false" ht="13.8" hidden="false" customHeight="false" outlineLevel="0" collapsed="false">
      <c r="A18" s="49" t="s">
        <v>343</v>
      </c>
      <c r="B18" s="27" t="s">
        <v>333</v>
      </c>
      <c r="C18" s="43"/>
      <c r="D18" s="44" t="s">
        <v>980</v>
      </c>
      <c r="E18" s="44" t="s">
        <v>981</v>
      </c>
      <c r="F18" s="43"/>
      <c r="G18" s="43"/>
    </row>
    <row r="19" customFormat="false" ht="13.8" hidden="false" customHeight="false" outlineLevel="0" collapsed="false">
      <c r="A19" s="49" t="s">
        <v>343</v>
      </c>
      <c r="B19" s="27" t="s">
        <v>333</v>
      </c>
      <c r="C19" s="43"/>
      <c r="D19" s="44" t="s">
        <v>982</v>
      </c>
      <c r="E19" s="44" t="s">
        <v>983</v>
      </c>
      <c r="F19" s="43"/>
      <c r="G19" s="43"/>
    </row>
    <row r="20" customFormat="false" ht="13.8" hidden="false" customHeight="false" outlineLevel="0" collapsed="false">
      <c r="A20" s="49" t="s">
        <v>345</v>
      </c>
      <c r="B20" s="27" t="s">
        <v>333</v>
      </c>
      <c r="C20" s="43"/>
      <c r="D20" s="44" t="s">
        <v>984</v>
      </c>
      <c r="E20" s="44" t="s">
        <v>985</v>
      </c>
      <c r="F20" s="43"/>
      <c r="G20" s="43"/>
    </row>
    <row r="21" customFormat="false" ht="13.8" hidden="false" customHeight="false" outlineLevel="0" collapsed="false">
      <c r="A21" s="49" t="s">
        <v>333</v>
      </c>
      <c r="B21" s="27" t="s">
        <v>345</v>
      </c>
      <c r="C21" s="43"/>
      <c r="D21" s="44" t="s">
        <v>984</v>
      </c>
      <c r="E21" s="44" t="s">
        <v>986</v>
      </c>
      <c r="F21" s="43"/>
      <c r="G21" s="43"/>
    </row>
    <row r="22" customFormat="false" ht="13.8" hidden="false" customHeight="false" outlineLevel="0" collapsed="false">
      <c r="A22" s="49" t="s">
        <v>335</v>
      </c>
      <c r="B22" s="27" t="s">
        <v>351</v>
      </c>
      <c r="C22" s="43"/>
      <c r="D22" s="44" t="s">
        <v>987</v>
      </c>
      <c r="E22" s="44" t="s">
        <v>988</v>
      </c>
      <c r="F22" s="43"/>
      <c r="G22" s="43"/>
    </row>
    <row r="23" customFormat="false" ht="13.8" hidden="false" customHeight="false" outlineLevel="0" collapsed="false">
      <c r="A23" s="49" t="s">
        <v>339</v>
      </c>
      <c r="B23" s="27" t="s">
        <v>333</v>
      </c>
      <c r="C23" s="43"/>
      <c r="D23" s="44" t="s">
        <v>829</v>
      </c>
      <c r="E23" s="44" t="s">
        <v>989</v>
      </c>
      <c r="F23" s="43"/>
      <c r="G23" s="43"/>
    </row>
    <row r="24" customFormat="false" ht="13.8" hidden="false" customHeight="false" outlineLevel="0" collapsed="false">
      <c r="A24" s="49" t="s">
        <v>345</v>
      </c>
      <c r="B24" s="27" t="s">
        <v>333</v>
      </c>
      <c r="C24" s="43"/>
      <c r="D24" s="44" t="s">
        <v>990</v>
      </c>
      <c r="E24" s="50" t="s">
        <v>991</v>
      </c>
      <c r="F24" s="43"/>
      <c r="G24" s="43"/>
    </row>
    <row r="25" customFormat="false" ht="13.8" hidden="false" customHeight="false" outlineLevel="0" collapsed="false">
      <c r="A25" s="49" t="s">
        <v>333</v>
      </c>
      <c r="B25" s="27" t="s">
        <v>345</v>
      </c>
      <c r="C25" s="43"/>
      <c r="D25" s="44" t="s">
        <v>990</v>
      </c>
      <c r="E25" s="44" t="s">
        <v>992</v>
      </c>
      <c r="F25" s="43"/>
      <c r="G25" s="43"/>
    </row>
    <row r="26" customFormat="false" ht="13.8" hidden="false" customHeight="false" outlineLevel="0" collapsed="false">
      <c r="A26" s="49" t="s">
        <v>345</v>
      </c>
      <c r="B26" s="27" t="s">
        <v>333</v>
      </c>
      <c r="C26" s="43"/>
      <c r="D26" s="44" t="s">
        <v>993</v>
      </c>
      <c r="E26" s="44" t="s">
        <v>994</v>
      </c>
      <c r="F26" s="43"/>
      <c r="G26" s="43"/>
    </row>
    <row r="27" customFormat="false" ht="13.8" hidden="false" customHeight="false" outlineLevel="0" collapsed="false">
      <c r="A27" s="49" t="s">
        <v>333</v>
      </c>
      <c r="B27" s="27" t="s">
        <v>345</v>
      </c>
      <c r="C27" s="43"/>
      <c r="D27" s="44" t="s">
        <v>993</v>
      </c>
      <c r="E27" s="44" t="s">
        <v>995</v>
      </c>
      <c r="F27" s="43"/>
      <c r="G27" s="43"/>
    </row>
    <row r="28" customFormat="false" ht="13.8" hidden="false" customHeight="false" outlineLevel="0" collapsed="false">
      <c r="A28" s="49" t="s">
        <v>345</v>
      </c>
      <c r="B28" s="27" t="s">
        <v>333</v>
      </c>
      <c r="C28" s="43"/>
      <c r="D28" s="44" t="s">
        <v>996</v>
      </c>
      <c r="E28" s="44" t="s">
        <v>997</v>
      </c>
      <c r="F28" s="43"/>
      <c r="G28" s="43"/>
    </row>
    <row r="29" customFormat="false" ht="13.8" hidden="false" customHeight="false" outlineLevel="0" collapsed="false">
      <c r="A29" s="49" t="s">
        <v>333</v>
      </c>
      <c r="B29" s="27" t="s">
        <v>345</v>
      </c>
      <c r="C29" s="43"/>
      <c r="D29" s="44" t="s">
        <v>996</v>
      </c>
      <c r="E29" s="44" t="s">
        <v>998</v>
      </c>
      <c r="F29" s="43"/>
      <c r="G29" s="43"/>
    </row>
    <row r="30" customFormat="false" ht="13.8" hidden="false" customHeight="false" outlineLevel="0" collapsed="false">
      <c r="A30" s="49" t="s">
        <v>345</v>
      </c>
      <c r="B30" s="27" t="s">
        <v>333</v>
      </c>
      <c r="C30" s="43"/>
      <c r="D30" s="44" t="s">
        <v>999</v>
      </c>
      <c r="E30" s="44" t="s">
        <v>1000</v>
      </c>
      <c r="F30" s="43"/>
      <c r="G30" s="43"/>
    </row>
    <row r="31" customFormat="false" ht="13.8" hidden="false" customHeight="false" outlineLevel="0" collapsed="false">
      <c r="A31" s="49" t="s">
        <v>333</v>
      </c>
      <c r="B31" s="27" t="s">
        <v>345</v>
      </c>
      <c r="C31" s="43"/>
      <c r="D31" s="44" t="s">
        <v>999</v>
      </c>
      <c r="E31" s="44" t="s">
        <v>1001</v>
      </c>
      <c r="F31" s="43"/>
      <c r="G31" s="43"/>
    </row>
    <row r="32" customFormat="false" ht="13.8" hidden="false" customHeight="false" outlineLevel="0" collapsed="false">
      <c r="A32" s="49" t="s">
        <v>343</v>
      </c>
      <c r="B32" s="27" t="s">
        <v>333</v>
      </c>
      <c r="C32" s="43" t="s">
        <v>1002</v>
      </c>
      <c r="D32" s="44" t="s">
        <v>1003</v>
      </c>
      <c r="E32" s="44" t="s">
        <v>1004</v>
      </c>
      <c r="F32" s="43"/>
      <c r="G32" s="43"/>
    </row>
    <row r="33" customFormat="false" ht="13.8" hidden="false" customHeight="false" outlineLevel="0" collapsed="false">
      <c r="A33" s="49" t="s">
        <v>343</v>
      </c>
      <c r="B33" s="27" t="s">
        <v>333</v>
      </c>
      <c r="C33" s="43" t="s">
        <v>126</v>
      </c>
      <c r="D33" s="44" t="s">
        <v>1005</v>
      </c>
      <c r="E33" s="44" t="s">
        <v>1006</v>
      </c>
      <c r="F33" s="43"/>
      <c r="G33" s="43"/>
    </row>
    <row r="34" customFormat="false" ht="13.8" hidden="false" customHeight="false" outlineLevel="0" collapsed="false">
      <c r="A34" s="49" t="s">
        <v>343</v>
      </c>
      <c r="B34" s="27" t="s">
        <v>333</v>
      </c>
      <c r="C34" s="43" t="s">
        <v>133</v>
      </c>
      <c r="D34" s="44" t="s">
        <v>1007</v>
      </c>
      <c r="E34" s="44" t="s">
        <v>1008</v>
      </c>
      <c r="F34" s="43"/>
      <c r="G34" s="43"/>
    </row>
    <row r="35" customFormat="false" ht="13.8" hidden="false" customHeight="false" outlineLevel="0" collapsed="false">
      <c r="A35" s="49" t="s">
        <v>343</v>
      </c>
      <c r="B35" s="27" t="s">
        <v>333</v>
      </c>
      <c r="C35" s="43" t="s">
        <v>119</v>
      </c>
      <c r="D35" s="44" t="s">
        <v>1009</v>
      </c>
      <c r="E35" s="44" t="s">
        <v>1010</v>
      </c>
      <c r="F35" s="43"/>
      <c r="G35" s="43"/>
    </row>
    <row r="36" customFormat="false" ht="13.8" hidden="false" customHeight="false" outlineLevel="0" collapsed="false">
      <c r="A36" s="49" t="s">
        <v>343</v>
      </c>
      <c r="B36" s="27" t="s">
        <v>333</v>
      </c>
      <c r="C36" s="43" t="s">
        <v>1011</v>
      </c>
      <c r="D36" s="44" t="s">
        <v>1012</v>
      </c>
      <c r="E36" s="44" t="s">
        <v>1013</v>
      </c>
      <c r="F36" s="43"/>
      <c r="G36" s="43"/>
    </row>
    <row r="37" customFormat="false" ht="13.8" hidden="false" customHeight="false" outlineLevel="0" collapsed="false">
      <c r="A37" s="49" t="s">
        <v>351</v>
      </c>
      <c r="B37" s="27" t="s">
        <v>333</v>
      </c>
      <c r="C37" s="43"/>
      <c r="D37" s="44" t="s">
        <v>1014</v>
      </c>
      <c r="E37" s="44" t="s">
        <v>1015</v>
      </c>
      <c r="F37" s="43"/>
      <c r="G37" s="43"/>
    </row>
    <row r="38" customFormat="false" ht="13.8" hidden="false" customHeight="false" outlineLevel="0" collapsed="false">
      <c r="A38" s="49" t="s">
        <v>333</v>
      </c>
      <c r="B38" s="27" t="s">
        <v>353</v>
      </c>
      <c r="C38" s="43"/>
      <c r="D38" s="44" t="s">
        <v>354</v>
      </c>
      <c r="E38" s="44" t="s">
        <v>1016</v>
      </c>
      <c r="F38" s="43"/>
      <c r="G38" s="43"/>
    </row>
    <row r="39" customFormat="false" ht="13.8" hidden="false" customHeight="false" outlineLevel="0" collapsed="false">
      <c r="A39" s="49" t="s">
        <v>355</v>
      </c>
      <c r="B39" s="27" t="s">
        <v>339</v>
      </c>
      <c r="C39" s="43"/>
      <c r="D39" s="44" t="s">
        <v>1017</v>
      </c>
      <c r="E39" s="44" t="s">
        <v>1018</v>
      </c>
      <c r="F39" s="43"/>
      <c r="G39" s="43"/>
    </row>
    <row r="40" customFormat="false" ht="13.8" hidden="false" customHeight="false" outlineLevel="0" collapsed="false">
      <c r="A40" s="49" t="s">
        <v>357</v>
      </c>
      <c r="B40" s="27" t="s">
        <v>343</v>
      </c>
      <c r="C40" s="43"/>
      <c r="D40" s="44" t="s">
        <v>886</v>
      </c>
      <c r="E40" s="44" t="s">
        <v>1019</v>
      </c>
      <c r="F40" s="43"/>
      <c r="G40" s="43"/>
    </row>
    <row r="41" customFormat="false" ht="13.8" hidden="false" customHeight="false" outlineLevel="0" collapsed="false">
      <c r="A41" s="49" t="s">
        <v>333</v>
      </c>
      <c r="B41" s="27" t="s">
        <v>359</v>
      </c>
      <c r="C41" s="43" t="s">
        <v>1020</v>
      </c>
      <c r="D41" s="44" t="s">
        <v>1021</v>
      </c>
      <c r="E41" s="44" t="s">
        <v>1022</v>
      </c>
      <c r="F41" s="43"/>
      <c r="G41" s="43"/>
    </row>
    <row r="42" customFormat="false" ht="13.8" hidden="false" customHeight="false" outlineLevel="0" collapsed="false">
      <c r="A42" s="49" t="s">
        <v>339</v>
      </c>
      <c r="B42" s="27" t="s">
        <v>333</v>
      </c>
      <c r="C42" s="43"/>
      <c r="D42" s="44" t="s">
        <v>1023</v>
      </c>
      <c r="E42" s="44" t="s">
        <v>1024</v>
      </c>
      <c r="F42" s="43"/>
      <c r="G42" s="43"/>
    </row>
    <row r="43" customFormat="false" ht="13.8" hidden="false" customHeight="false" outlineLevel="0" collapsed="false">
      <c r="A43" s="49" t="s">
        <v>339</v>
      </c>
      <c r="B43" s="27" t="s">
        <v>335</v>
      </c>
      <c r="C43" s="43"/>
      <c r="D43" s="44" t="s">
        <v>1023</v>
      </c>
      <c r="E43" s="44" t="s">
        <v>1025</v>
      </c>
      <c r="F43" s="43"/>
      <c r="G43" s="43"/>
    </row>
    <row r="44" customFormat="false" ht="13.8" hidden="false" customHeight="false" outlineLevel="0" collapsed="false">
      <c r="A44" s="49" t="s">
        <v>333</v>
      </c>
      <c r="B44" s="27" t="s">
        <v>345</v>
      </c>
      <c r="C44" s="43"/>
      <c r="D44" s="44" t="s">
        <v>1026</v>
      </c>
      <c r="E44" s="44" t="s">
        <v>1027</v>
      </c>
      <c r="F44" s="43"/>
      <c r="G44" s="43"/>
    </row>
    <row r="45" customFormat="false" ht="13.8" hidden="false" customHeight="false" outlineLevel="0" collapsed="false">
      <c r="A45" s="49" t="s">
        <v>345</v>
      </c>
      <c r="B45" s="27" t="s">
        <v>335</v>
      </c>
      <c r="C45" s="43"/>
      <c r="D45" s="44" t="s">
        <v>1028</v>
      </c>
      <c r="E45" s="44" t="s">
        <v>1029</v>
      </c>
      <c r="F45" s="43"/>
      <c r="G45" s="43"/>
    </row>
    <row r="46" customFormat="false" ht="13.8" hidden="false" customHeight="false" outlineLevel="0" collapsed="false">
      <c r="A46" s="49" t="s">
        <v>345</v>
      </c>
      <c r="B46" s="27" t="s">
        <v>333</v>
      </c>
      <c r="C46" s="43"/>
      <c r="D46" s="44" t="s">
        <v>1030</v>
      </c>
      <c r="E46" s="44" t="s">
        <v>1031</v>
      </c>
      <c r="F46" s="43"/>
      <c r="G46" s="43"/>
    </row>
    <row r="47" customFormat="false" ht="13.8" hidden="false" customHeight="false" outlineLevel="0" collapsed="false">
      <c r="A47" s="49" t="s">
        <v>333</v>
      </c>
      <c r="B47" s="27" t="s">
        <v>345</v>
      </c>
      <c r="C47" s="43"/>
      <c r="D47" s="44" t="s">
        <v>1030</v>
      </c>
      <c r="E47" s="44" t="s">
        <v>1032</v>
      </c>
      <c r="F47" s="43"/>
      <c r="G47" s="43"/>
    </row>
    <row r="48" customFormat="false" ht="13.8" hidden="false" customHeight="false" outlineLevel="0" collapsed="false">
      <c r="A48" s="49" t="s">
        <v>341</v>
      </c>
      <c r="B48" s="27" t="s">
        <v>333</v>
      </c>
      <c r="C48" s="43"/>
      <c r="D48" s="44" t="s">
        <v>1033</v>
      </c>
      <c r="E48" s="44" t="s">
        <v>1034</v>
      </c>
      <c r="F48" s="43"/>
      <c r="G48" s="43"/>
    </row>
    <row r="49" customFormat="false" ht="13.8" hidden="false" customHeight="false" outlineLevel="0" collapsed="false">
      <c r="A49" s="49" t="s">
        <v>345</v>
      </c>
      <c r="B49" s="27" t="s">
        <v>343</v>
      </c>
      <c r="C49" s="43"/>
      <c r="D49" s="44" t="s">
        <v>1035</v>
      </c>
      <c r="E49" s="51" t="s">
        <v>1036</v>
      </c>
      <c r="F49" s="43"/>
      <c r="G49" s="43"/>
    </row>
    <row r="50" customFormat="false" ht="13.8" hidden="false" customHeight="false" outlineLevel="0" collapsed="false">
      <c r="A50" s="49" t="s">
        <v>333</v>
      </c>
      <c r="B50" s="27" t="s">
        <v>345</v>
      </c>
      <c r="C50" s="43"/>
      <c r="D50" s="44" t="s">
        <v>1035</v>
      </c>
      <c r="E50" s="51" t="s">
        <v>1037</v>
      </c>
      <c r="F50" s="43"/>
      <c r="G50" s="43"/>
    </row>
    <row r="51" customFormat="false" ht="13.8" hidden="false" customHeight="false" outlineLevel="0" collapsed="false">
      <c r="A51" s="49" t="s">
        <v>364</v>
      </c>
      <c r="B51" s="27" t="s">
        <v>339</v>
      </c>
      <c r="C51" s="43"/>
      <c r="D51" s="44" t="s">
        <v>365</v>
      </c>
      <c r="E51" s="51" t="s">
        <v>1038</v>
      </c>
      <c r="F51" s="43"/>
      <c r="G51" s="43"/>
    </row>
    <row r="52" customFormat="false" ht="13.8" hidden="false" customHeight="false" outlineLevel="0" collapsed="false">
      <c r="A52" s="49" t="s">
        <v>333</v>
      </c>
      <c r="B52" s="27" t="s">
        <v>364</v>
      </c>
      <c r="C52" s="43"/>
      <c r="D52" s="44" t="s">
        <v>365</v>
      </c>
      <c r="E52" s="51" t="s">
        <v>1039</v>
      </c>
      <c r="F52" s="43"/>
      <c r="G52" s="43"/>
    </row>
    <row r="53" customFormat="false" ht="13.8" hidden="false" customHeight="false" outlineLevel="0" collapsed="false">
      <c r="A53" s="49" t="s">
        <v>364</v>
      </c>
      <c r="B53" s="27" t="s">
        <v>339</v>
      </c>
      <c r="C53" s="43"/>
      <c r="D53" s="44" t="s">
        <v>1040</v>
      </c>
      <c r="E53" s="51" t="s">
        <v>1041</v>
      </c>
      <c r="F53" s="43"/>
      <c r="G53" s="43"/>
    </row>
    <row r="54" customFormat="false" ht="13.8" hidden="false" customHeight="false" outlineLevel="0" collapsed="false">
      <c r="A54" s="49" t="s">
        <v>333</v>
      </c>
      <c r="B54" s="27" t="s">
        <v>364</v>
      </c>
      <c r="C54" s="43" t="s">
        <v>398</v>
      </c>
      <c r="D54" s="44" t="s">
        <v>1040</v>
      </c>
      <c r="E54" s="51" t="s">
        <v>1042</v>
      </c>
      <c r="F54" s="43"/>
      <c r="G54" s="43"/>
    </row>
    <row r="55" customFormat="false" ht="13.8" hidden="false" customHeight="false" outlineLevel="0" collapsed="false">
      <c r="A55" s="49" t="s">
        <v>364</v>
      </c>
      <c r="B55" s="27" t="s">
        <v>335</v>
      </c>
      <c r="C55" s="43"/>
      <c r="D55" s="44" t="s">
        <v>1040</v>
      </c>
      <c r="E55" s="51" t="s">
        <v>1043</v>
      </c>
      <c r="F55" s="43"/>
      <c r="G55" s="43"/>
    </row>
    <row r="56" customFormat="false" ht="13.8" hidden="false" customHeight="false" outlineLevel="0" collapsed="false">
      <c r="A56" s="49" t="s">
        <v>339</v>
      </c>
      <c r="B56" s="27" t="s">
        <v>333</v>
      </c>
      <c r="C56" s="43"/>
      <c r="D56" s="44" t="s">
        <v>1044</v>
      </c>
      <c r="E56" s="51" t="s">
        <v>1045</v>
      </c>
      <c r="F56" s="43"/>
      <c r="G56" s="43"/>
    </row>
    <row r="57" customFormat="false" ht="13.8" hidden="false" customHeight="false" outlineLevel="0" collapsed="false">
      <c r="A57" s="49" t="s">
        <v>335</v>
      </c>
      <c r="B57" s="27" t="s">
        <v>343</v>
      </c>
      <c r="C57" s="43"/>
      <c r="D57" s="44" t="s">
        <v>523</v>
      </c>
      <c r="E57" s="51" t="s">
        <v>1046</v>
      </c>
      <c r="F57" s="43"/>
      <c r="G57" s="43"/>
    </row>
    <row r="58" customFormat="false" ht="13.8" hidden="false" customHeight="false" outlineLevel="0" collapsed="false">
      <c r="A58" s="49" t="s">
        <v>333</v>
      </c>
      <c r="B58" s="27" t="s">
        <v>345</v>
      </c>
      <c r="C58" s="43"/>
      <c r="D58" s="44" t="s">
        <v>1047</v>
      </c>
      <c r="E58" s="51" t="s">
        <v>1048</v>
      </c>
      <c r="F58" s="43"/>
      <c r="G58" s="43"/>
    </row>
    <row r="59" customFormat="false" ht="13.8" hidden="false" customHeight="false" outlineLevel="0" collapsed="false">
      <c r="A59" s="49" t="s">
        <v>345</v>
      </c>
      <c r="B59" s="27" t="s">
        <v>335</v>
      </c>
      <c r="C59" s="43"/>
      <c r="D59" s="44" t="s">
        <v>1028</v>
      </c>
      <c r="E59" s="51" t="s">
        <v>1049</v>
      </c>
      <c r="F59" s="43"/>
      <c r="G59" s="43"/>
    </row>
    <row r="60" customFormat="false" ht="13.8" hidden="false" customHeight="false" outlineLevel="0" collapsed="false">
      <c r="A60" s="49" t="s">
        <v>333</v>
      </c>
      <c r="B60" s="27" t="s">
        <v>335</v>
      </c>
      <c r="C60" s="43"/>
      <c r="D60" s="44" t="s">
        <v>371</v>
      </c>
      <c r="E60" s="51" t="s">
        <v>1050</v>
      </c>
      <c r="F60" s="43"/>
      <c r="G60" s="43"/>
    </row>
    <row r="61" customFormat="false" ht="13.8" hidden="false" customHeight="false" outlineLevel="0" collapsed="false">
      <c r="A61" s="49" t="s">
        <v>335</v>
      </c>
      <c r="B61" s="27" t="s">
        <v>372</v>
      </c>
      <c r="C61" s="43"/>
      <c r="D61" s="44" t="s">
        <v>373</v>
      </c>
      <c r="E61" s="51" t="s">
        <v>1051</v>
      </c>
      <c r="F61" s="43"/>
      <c r="G61" s="43"/>
    </row>
    <row r="62" customFormat="false" ht="13.8" hidden="false" customHeight="false" outlineLevel="0" collapsed="false">
      <c r="A62" s="49" t="s">
        <v>345</v>
      </c>
      <c r="B62" s="27" t="s">
        <v>339</v>
      </c>
      <c r="C62" s="43"/>
      <c r="D62" s="44" t="s">
        <v>1052</v>
      </c>
      <c r="E62" s="44" t="s">
        <v>1053</v>
      </c>
      <c r="F62" s="43"/>
      <c r="G62" s="43"/>
    </row>
    <row r="63" customFormat="false" ht="13.8" hidden="false" customHeight="false" outlineLevel="0" collapsed="false">
      <c r="A63" s="49" t="s">
        <v>333</v>
      </c>
      <c r="B63" s="27" t="s">
        <v>345</v>
      </c>
      <c r="C63" s="43"/>
      <c r="D63" s="44" t="s">
        <v>1052</v>
      </c>
      <c r="E63" s="44" t="s">
        <v>1054</v>
      </c>
      <c r="F63" s="43"/>
      <c r="G63" s="43"/>
    </row>
    <row r="64" customFormat="false" ht="13.8" hidden="false" customHeight="false" outlineLevel="0" collapsed="false">
      <c r="A64" s="49" t="s">
        <v>345</v>
      </c>
      <c r="B64" s="27" t="s">
        <v>339</v>
      </c>
      <c r="C64" s="43"/>
      <c r="D64" s="44" t="s">
        <v>1055</v>
      </c>
      <c r="E64" s="44" t="s">
        <v>1056</v>
      </c>
      <c r="F64" s="43"/>
      <c r="G64" s="43"/>
    </row>
    <row r="65" customFormat="false" ht="13.8" hidden="false" customHeight="false" outlineLevel="0" collapsed="false">
      <c r="A65" s="49" t="s">
        <v>333</v>
      </c>
      <c r="B65" s="27" t="s">
        <v>345</v>
      </c>
      <c r="C65" s="43"/>
      <c r="D65" s="44" t="s">
        <v>1055</v>
      </c>
      <c r="E65" s="44" t="s">
        <v>1057</v>
      </c>
      <c r="F65" s="43"/>
      <c r="G65" s="43"/>
    </row>
    <row r="66" customFormat="false" ht="13.8" hidden="false" customHeight="false" outlineLevel="0" collapsed="false">
      <c r="A66" s="49" t="s">
        <v>345</v>
      </c>
      <c r="B66" s="27" t="s">
        <v>335</v>
      </c>
      <c r="C66" s="43"/>
      <c r="D66" s="44" t="s">
        <v>1055</v>
      </c>
      <c r="E66" s="44" t="s">
        <v>1058</v>
      </c>
      <c r="F66" s="43"/>
      <c r="G66" s="43"/>
    </row>
    <row r="67" customFormat="false" ht="13.8" hidden="false" customHeight="false" outlineLevel="0" collapsed="false">
      <c r="A67" s="49" t="s">
        <v>333</v>
      </c>
      <c r="B67" s="27" t="s">
        <v>345</v>
      </c>
      <c r="C67" s="43"/>
      <c r="D67" s="44" t="s">
        <v>1055</v>
      </c>
      <c r="E67" s="44" t="s">
        <v>1059</v>
      </c>
      <c r="F67" s="43"/>
      <c r="G67" s="43"/>
    </row>
    <row r="68" customFormat="false" ht="13.8" hidden="false" customHeight="false" outlineLevel="0" collapsed="false">
      <c r="A68" s="49" t="s">
        <v>335</v>
      </c>
      <c r="B68" s="27" t="s">
        <v>339</v>
      </c>
      <c r="C68" s="43"/>
      <c r="D68" s="44" t="s">
        <v>1060</v>
      </c>
      <c r="E68" s="44" t="s">
        <v>1061</v>
      </c>
      <c r="F68" s="43"/>
      <c r="G68" s="43"/>
    </row>
    <row r="69" customFormat="false" ht="13.8" hidden="false" customHeight="false" outlineLevel="0" collapsed="false">
      <c r="A69" s="49" t="s">
        <v>343</v>
      </c>
      <c r="B69" s="27" t="s">
        <v>374</v>
      </c>
      <c r="C69" s="43"/>
      <c r="D69" s="44" t="s">
        <v>1062</v>
      </c>
      <c r="E69" s="44" t="s">
        <v>1063</v>
      </c>
      <c r="F69" s="43"/>
      <c r="G69" s="43"/>
    </row>
    <row r="70" customFormat="false" ht="13.8" hidden="false" customHeight="false" outlineLevel="0" collapsed="false">
      <c r="A70" s="49" t="s">
        <v>339</v>
      </c>
      <c r="B70" s="27" t="s">
        <v>376</v>
      </c>
      <c r="C70" s="43"/>
      <c r="D70" s="44" t="s">
        <v>1064</v>
      </c>
      <c r="E70" s="44" t="s">
        <v>1065</v>
      </c>
      <c r="F70" s="43"/>
      <c r="G70" s="43"/>
    </row>
    <row r="71" customFormat="false" ht="13.8" hidden="false" customHeight="false" outlineLevel="0" collapsed="false">
      <c r="A71" s="49" t="s">
        <v>339</v>
      </c>
      <c r="B71" s="27" t="s">
        <v>333</v>
      </c>
      <c r="C71" s="43"/>
      <c r="D71" s="44" t="s">
        <v>1066</v>
      </c>
      <c r="E71" s="44" t="s">
        <v>1067</v>
      </c>
      <c r="F71" s="43"/>
      <c r="G71" s="43"/>
    </row>
    <row r="72" customFormat="false" ht="13.8" hidden="false" customHeight="false" outlineLevel="0" collapsed="false">
      <c r="A72" s="49" t="s">
        <v>339</v>
      </c>
      <c r="B72" s="27" t="s">
        <v>335</v>
      </c>
      <c r="C72" s="43"/>
      <c r="D72" s="44" t="s">
        <v>1066</v>
      </c>
      <c r="E72" s="44" t="s">
        <v>1068</v>
      </c>
      <c r="F72" s="43"/>
      <c r="G72" s="43"/>
    </row>
    <row r="73" customFormat="false" ht="13.8" hidden="false" customHeight="false" outlineLevel="0" collapsed="false">
      <c r="A73" s="49" t="s">
        <v>351</v>
      </c>
      <c r="B73" s="27" t="s">
        <v>380</v>
      </c>
      <c r="C73" s="43"/>
      <c r="D73" s="44" t="s">
        <v>381</v>
      </c>
      <c r="E73" s="50" t="s">
        <v>1069</v>
      </c>
      <c r="F73" s="43"/>
      <c r="G73" s="43"/>
    </row>
    <row r="74" customFormat="false" ht="13.8" hidden="false" customHeight="false" outlineLevel="0" collapsed="false">
      <c r="A74" s="49" t="s">
        <v>378</v>
      </c>
      <c r="B74" s="27" t="s">
        <v>351</v>
      </c>
      <c r="C74" s="43"/>
      <c r="D74" s="50" t="s">
        <v>1070</v>
      </c>
      <c r="E74" s="50" t="s">
        <v>1071</v>
      </c>
      <c r="F74" s="43"/>
      <c r="G74" s="43"/>
    </row>
    <row r="75" customFormat="false" ht="13.8" hidden="false" customHeight="false" outlineLevel="0" collapsed="false">
      <c r="A75" s="49" t="s">
        <v>382</v>
      </c>
      <c r="B75" s="27" t="s">
        <v>333</v>
      </c>
      <c r="C75" s="43"/>
      <c r="D75" s="50" t="s">
        <v>1072</v>
      </c>
      <c r="E75" s="50" t="s">
        <v>1073</v>
      </c>
      <c r="F75" s="43"/>
      <c r="G75" s="43"/>
    </row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B32" activeCellId="0" sqref="B32"/>
    </sheetView>
  </sheetViews>
  <sheetFormatPr defaultColWidth="12.19140625" defaultRowHeight="13.8" zeroHeight="false" outlineLevelRow="0" outlineLevelCol="0"/>
  <cols>
    <col collapsed="false" customWidth="true" hidden="false" outlineLevel="0" max="1" min="1" style="47" width="8.27"/>
    <col collapsed="false" customWidth="true" hidden="false" outlineLevel="0" max="2" min="2" style="0" width="9.18"/>
    <col collapsed="false" customWidth="true" hidden="false" outlineLevel="0" max="3" min="3" style="0" width="9.27"/>
    <col collapsed="false" customWidth="true" hidden="false" outlineLevel="0" max="4" min="4" style="0" width="62.18"/>
    <col collapsed="false" customWidth="true" hidden="false" outlineLevel="0" max="5" min="5" style="0" width="14.91"/>
    <col collapsed="false" customWidth="true" hidden="false" outlineLevel="0" max="6" min="6" style="0" width="18.73"/>
    <col collapsed="false" customWidth="true" hidden="false" outlineLevel="0" max="7" min="7" style="0" width="26.91"/>
  </cols>
  <sheetData>
    <row r="1" customFormat="false" ht="13.8" hidden="false" customHeight="false" outlineLevel="0" collapsed="false">
      <c r="A1" s="48" t="s">
        <v>54</v>
      </c>
      <c r="B1" s="1" t="s">
        <v>56</v>
      </c>
      <c r="C1" s="1" t="s">
        <v>14</v>
      </c>
      <c r="D1" s="1" t="s">
        <v>16</v>
      </c>
      <c r="E1" s="1" t="s">
        <v>60</v>
      </c>
      <c r="F1" s="1" t="s">
        <v>62</v>
      </c>
      <c r="G1" s="1" t="s">
        <v>64</v>
      </c>
    </row>
    <row r="2" customFormat="false" ht="13.8" hidden="false" customHeight="false" outlineLevel="0" collapsed="false">
      <c r="A2" s="49" t="s">
        <v>313</v>
      </c>
      <c r="B2" s="27" t="s">
        <v>284</v>
      </c>
      <c r="C2" s="43"/>
      <c r="D2" s="43" t="s">
        <v>949</v>
      </c>
      <c r="E2" s="43" t="s">
        <v>950</v>
      </c>
      <c r="F2" s="43"/>
      <c r="G2" s="43"/>
    </row>
    <row r="3" customFormat="false" ht="13.8" hidden="false" customHeight="false" outlineLevel="0" collapsed="false">
      <c r="A3" s="49" t="s">
        <v>313</v>
      </c>
      <c r="B3" s="27" t="s">
        <v>284</v>
      </c>
      <c r="C3" s="43"/>
      <c r="D3" s="44" t="s">
        <v>951</v>
      </c>
      <c r="E3" s="44" t="s">
        <v>952</v>
      </c>
      <c r="F3" s="43"/>
      <c r="G3" s="43"/>
    </row>
    <row r="4" customFormat="false" ht="13.8" hidden="false" customHeight="false" outlineLevel="0" collapsed="false">
      <c r="A4" s="49" t="s">
        <v>291</v>
      </c>
      <c r="B4" s="27" t="s">
        <v>227</v>
      </c>
      <c r="C4" s="43"/>
      <c r="D4" s="44" t="s">
        <v>954</v>
      </c>
      <c r="E4" s="44" t="s">
        <v>955</v>
      </c>
      <c r="F4" s="43"/>
      <c r="G4" s="43"/>
    </row>
    <row r="5" customFormat="false" ht="13.8" hidden="false" customHeight="false" outlineLevel="0" collapsed="false">
      <c r="A5" s="49" t="s">
        <v>291</v>
      </c>
      <c r="B5" s="27" t="s">
        <v>227</v>
      </c>
      <c r="C5" s="43"/>
      <c r="D5" s="44" t="s">
        <v>1074</v>
      </c>
      <c r="E5" s="44" t="s">
        <v>957</v>
      </c>
      <c r="F5" s="43"/>
      <c r="G5" s="43"/>
    </row>
    <row r="6" customFormat="false" ht="13.8" hidden="false" customHeight="false" outlineLevel="0" collapsed="false">
      <c r="A6" s="49" t="s">
        <v>291</v>
      </c>
      <c r="B6" s="27" t="s">
        <v>224</v>
      </c>
      <c r="C6" s="43"/>
      <c r="D6" s="44" t="s">
        <v>958</v>
      </c>
      <c r="E6" s="44" t="s">
        <v>959</v>
      </c>
      <c r="F6" s="43"/>
      <c r="G6" s="43"/>
    </row>
    <row r="7" customFormat="false" ht="13.8" hidden="false" customHeight="false" outlineLevel="0" collapsed="false">
      <c r="A7" s="49" t="s">
        <v>1075</v>
      </c>
      <c r="B7" s="27" t="s">
        <v>227</v>
      </c>
      <c r="C7" s="43"/>
      <c r="D7" s="44" t="s">
        <v>960</v>
      </c>
      <c r="E7" s="44" t="s">
        <v>961</v>
      </c>
      <c r="F7" s="43"/>
      <c r="G7" s="43"/>
    </row>
    <row r="8" customFormat="false" ht="13.8" hidden="false" customHeight="false" outlineLevel="0" collapsed="false">
      <c r="A8" s="49" t="s">
        <v>1075</v>
      </c>
      <c r="B8" s="27" t="s">
        <v>227</v>
      </c>
      <c r="C8" s="43"/>
      <c r="D8" s="44" t="s">
        <v>962</v>
      </c>
      <c r="E8" s="44" t="s">
        <v>963</v>
      </c>
      <c r="F8" s="43"/>
      <c r="G8" s="43"/>
    </row>
    <row r="9" customFormat="false" ht="13.8" hidden="false" customHeight="false" outlineLevel="0" collapsed="false">
      <c r="A9" s="49" t="s">
        <v>1076</v>
      </c>
      <c r="B9" s="27" t="s">
        <v>227</v>
      </c>
      <c r="C9" s="43"/>
      <c r="D9" s="44" t="s">
        <v>966</v>
      </c>
      <c r="E9" s="44" t="s">
        <v>967</v>
      </c>
      <c r="F9" s="43"/>
      <c r="G9" s="43"/>
    </row>
    <row r="10" customFormat="false" ht="13.8" hidden="false" customHeight="false" outlineLevel="0" collapsed="false">
      <c r="A10" s="49" t="s">
        <v>1076</v>
      </c>
      <c r="B10" s="27" t="s">
        <v>227</v>
      </c>
      <c r="C10" s="43"/>
      <c r="D10" s="44" t="s">
        <v>968</v>
      </c>
      <c r="E10" s="44" t="s">
        <v>969</v>
      </c>
      <c r="F10" s="43"/>
      <c r="G10" s="43"/>
    </row>
    <row r="11" customFormat="false" ht="13.8" hidden="false" customHeight="false" outlineLevel="0" collapsed="false">
      <c r="A11" s="49" t="s">
        <v>1076</v>
      </c>
      <c r="B11" s="27" t="s">
        <v>227</v>
      </c>
      <c r="C11" s="43"/>
      <c r="D11" s="44" t="s">
        <v>970</v>
      </c>
      <c r="E11" s="44" t="s">
        <v>971</v>
      </c>
      <c r="F11" s="43"/>
      <c r="G11" s="43"/>
    </row>
    <row r="12" customFormat="false" ht="13.8" hidden="false" customHeight="false" outlineLevel="0" collapsed="false">
      <c r="A12" s="49" t="s">
        <v>1076</v>
      </c>
      <c r="B12" s="27" t="s">
        <v>227</v>
      </c>
      <c r="C12" s="43"/>
      <c r="D12" s="44" t="s">
        <v>972</v>
      </c>
      <c r="E12" s="44" t="s">
        <v>973</v>
      </c>
      <c r="F12" s="43"/>
      <c r="G12" s="43"/>
    </row>
    <row r="13" customFormat="false" ht="13.8" hidden="false" customHeight="false" outlineLevel="0" collapsed="false">
      <c r="A13" s="49" t="s">
        <v>291</v>
      </c>
      <c r="B13" s="27" t="s">
        <v>227</v>
      </c>
      <c r="C13" s="43"/>
      <c r="D13" s="44" t="s">
        <v>974</v>
      </c>
      <c r="E13" s="44" t="s">
        <v>975</v>
      </c>
      <c r="F13" s="43"/>
      <c r="G13" s="43"/>
    </row>
    <row r="14" customFormat="false" ht="13.8" hidden="false" customHeight="false" outlineLevel="0" collapsed="false">
      <c r="A14" s="49" t="s">
        <v>1076</v>
      </c>
      <c r="B14" s="27" t="s">
        <v>225</v>
      </c>
      <c r="C14" s="43"/>
      <c r="D14" s="44" t="s">
        <v>976</v>
      </c>
      <c r="E14" s="44" t="s">
        <v>977</v>
      </c>
      <c r="F14" s="43"/>
      <c r="G14" s="43"/>
    </row>
    <row r="15" customFormat="false" ht="13.8" hidden="false" customHeight="false" outlineLevel="0" collapsed="false">
      <c r="A15" s="49" t="s">
        <v>1076</v>
      </c>
      <c r="B15" s="27" t="s">
        <v>225</v>
      </c>
      <c r="C15" s="43"/>
      <c r="D15" s="44" t="s">
        <v>978</v>
      </c>
      <c r="E15" s="44" t="s">
        <v>979</v>
      </c>
      <c r="F15" s="43"/>
      <c r="G15" s="43"/>
    </row>
    <row r="16" customFormat="false" ht="13.8" hidden="false" customHeight="false" outlineLevel="0" collapsed="false">
      <c r="A16" s="49" t="s">
        <v>1076</v>
      </c>
      <c r="B16" s="27" t="s">
        <v>225</v>
      </c>
      <c r="C16" s="43"/>
      <c r="D16" s="44" t="s">
        <v>980</v>
      </c>
      <c r="E16" s="44" t="s">
        <v>981</v>
      </c>
      <c r="F16" s="43"/>
      <c r="G16" s="43"/>
    </row>
    <row r="17" customFormat="false" ht="13.8" hidden="false" customHeight="false" outlineLevel="0" collapsed="false">
      <c r="A17" s="49" t="s">
        <v>1076</v>
      </c>
      <c r="B17" s="27" t="s">
        <v>225</v>
      </c>
      <c r="C17" s="43"/>
      <c r="D17" s="44" t="s">
        <v>982</v>
      </c>
      <c r="E17" s="44" t="s">
        <v>983</v>
      </c>
      <c r="F17" s="43"/>
      <c r="G17" s="43"/>
    </row>
    <row r="18" customFormat="false" ht="13.8" hidden="false" customHeight="false" outlineLevel="0" collapsed="false">
      <c r="A18" s="49" t="s">
        <v>1077</v>
      </c>
      <c r="B18" s="27" t="s">
        <v>227</v>
      </c>
      <c r="C18" s="43"/>
      <c r="D18" s="44" t="s">
        <v>829</v>
      </c>
      <c r="E18" s="44" t="s">
        <v>989</v>
      </c>
      <c r="F18" s="43"/>
      <c r="G18" s="43"/>
    </row>
    <row r="19" customFormat="false" ht="13.8" hidden="false" customHeight="false" outlineLevel="0" collapsed="false">
      <c r="A19" s="49" t="s">
        <v>1077</v>
      </c>
      <c r="B19" s="27" t="s">
        <v>225</v>
      </c>
      <c r="C19" s="43" t="s">
        <v>1002</v>
      </c>
      <c r="D19" s="44" t="s">
        <v>1003</v>
      </c>
      <c r="E19" s="44" t="s">
        <v>1004</v>
      </c>
      <c r="F19" s="43"/>
      <c r="G19" s="43"/>
    </row>
    <row r="20" customFormat="false" ht="13.8" hidden="false" customHeight="false" outlineLevel="0" collapsed="false">
      <c r="A20" s="49" t="s">
        <v>1078</v>
      </c>
      <c r="B20" s="27" t="s">
        <v>225</v>
      </c>
      <c r="C20" s="43"/>
      <c r="D20" s="44" t="s">
        <v>1005</v>
      </c>
      <c r="E20" s="44" t="s">
        <v>1006</v>
      </c>
      <c r="F20" s="43"/>
      <c r="G20" s="43"/>
    </row>
    <row r="21" customFormat="false" ht="13.8" hidden="false" customHeight="false" outlineLevel="0" collapsed="false">
      <c r="A21" s="49" t="s">
        <v>1079</v>
      </c>
      <c r="B21" s="27" t="s">
        <v>225</v>
      </c>
      <c r="C21" s="43"/>
      <c r="D21" s="44" t="s">
        <v>1007</v>
      </c>
      <c r="E21" s="44" t="s">
        <v>1008</v>
      </c>
      <c r="F21" s="43"/>
      <c r="G21" s="43"/>
    </row>
    <row r="22" customFormat="false" ht="13.8" hidden="false" customHeight="false" outlineLevel="0" collapsed="false">
      <c r="A22" s="49" t="s">
        <v>1080</v>
      </c>
      <c r="B22" s="27" t="s">
        <v>225</v>
      </c>
      <c r="C22" s="43"/>
      <c r="D22" s="44" t="s">
        <v>1009</v>
      </c>
      <c r="E22" s="44" t="s">
        <v>1010</v>
      </c>
      <c r="F22" s="43"/>
      <c r="G22" s="43"/>
    </row>
    <row r="23" customFormat="false" ht="13.8" hidden="false" customHeight="false" outlineLevel="0" collapsed="false">
      <c r="A23" s="49" t="s">
        <v>1081</v>
      </c>
      <c r="B23" s="27" t="s">
        <v>225</v>
      </c>
      <c r="C23" s="43"/>
      <c r="D23" s="44" t="s">
        <v>1012</v>
      </c>
      <c r="E23" s="44" t="s">
        <v>1013</v>
      </c>
      <c r="F23" s="43"/>
      <c r="G23" s="43"/>
    </row>
    <row r="24" customFormat="false" ht="13.8" hidden="false" customHeight="false" outlineLevel="0" collapsed="false">
      <c r="A24" s="49" t="s">
        <v>1081</v>
      </c>
      <c r="B24" s="27" t="s">
        <v>234</v>
      </c>
      <c r="C24" s="43"/>
      <c r="D24" s="44" t="s">
        <v>1014</v>
      </c>
      <c r="E24" s="44" t="s">
        <v>1015</v>
      </c>
      <c r="F24" s="43"/>
      <c r="G24" s="43"/>
    </row>
    <row r="25" customFormat="false" ht="13.8" hidden="false" customHeight="false" outlineLevel="0" collapsed="false">
      <c r="A25" s="49" t="s">
        <v>328</v>
      </c>
      <c r="B25" s="27" t="s">
        <v>328</v>
      </c>
      <c r="C25" s="43"/>
      <c r="D25" s="44" t="s">
        <v>354</v>
      </c>
      <c r="E25" s="44" t="s">
        <v>1016</v>
      </c>
      <c r="F25" s="43"/>
      <c r="G25" s="43"/>
    </row>
    <row r="26" customFormat="false" ht="13.8" hidden="false" customHeight="false" outlineLevel="0" collapsed="false">
      <c r="A26" s="49" t="s">
        <v>1077</v>
      </c>
      <c r="B26" s="27" t="s">
        <v>227</v>
      </c>
      <c r="C26" s="43"/>
      <c r="D26" s="44" t="s">
        <v>1023</v>
      </c>
      <c r="E26" s="44" t="s">
        <v>1024</v>
      </c>
      <c r="F26" s="43"/>
      <c r="G26" s="43"/>
    </row>
    <row r="27" customFormat="false" ht="13.8" hidden="false" customHeight="false" outlineLevel="0" collapsed="false">
      <c r="A27" s="49" t="s">
        <v>291</v>
      </c>
      <c r="B27" s="27" t="s">
        <v>224</v>
      </c>
      <c r="C27" s="43"/>
      <c r="D27" s="44" t="s">
        <v>1033</v>
      </c>
      <c r="E27" s="44" t="s">
        <v>1034</v>
      </c>
      <c r="F27" s="43"/>
      <c r="G27" s="43"/>
    </row>
    <row r="28" customFormat="false" ht="13.8" hidden="false" customHeight="false" outlineLevel="0" collapsed="false">
      <c r="A28" s="49" t="s">
        <v>291</v>
      </c>
      <c r="B28" s="27" t="s">
        <v>227</v>
      </c>
      <c r="C28" s="43"/>
      <c r="D28" s="44" t="s">
        <v>1044</v>
      </c>
      <c r="E28" s="45" t="s">
        <v>1045</v>
      </c>
      <c r="F28" s="43"/>
      <c r="G28" s="43"/>
    </row>
    <row r="29" customFormat="false" ht="13.8" hidden="false" customHeight="false" outlineLevel="0" collapsed="false">
      <c r="A29" s="49" t="s">
        <v>364</v>
      </c>
      <c r="B29" s="27" t="s">
        <v>364</v>
      </c>
      <c r="C29" s="43"/>
      <c r="D29" s="44" t="s">
        <v>365</v>
      </c>
      <c r="E29" s="51" t="s">
        <v>1038</v>
      </c>
      <c r="F29" s="43"/>
      <c r="G29" s="43"/>
    </row>
    <row r="30" customFormat="false" ht="13.8" hidden="false" customHeight="false" outlineLevel="0" collapsed="false">
      <c r="A30" s="49" t="s">
        <v>364</v>
      </c>
      <c r="B30" s="27" t="s">
        <v>364</v>
      </c>
      <c r="C30" s="43"/>
      <c r="D30" s="44" t="s">
        <v>1082</v>
      </c>
      <c r="E30" s="51" t="s">
        <v>1042</v>
      </c>
      <c r="F30" s="43"/>
      <c r="G30" s="43"/>
    </row>
    <row r="31" customFormat="false" ht="13.8" hidden="false" customHeight="false" outlineLevel="0" collapsed="false">
      <c r="A31" s="52" t="s">
        <v>370</v>
      </c>
      <c r="B31" s="52" t="s">
        <v>370</v>
      </c>
      <c r="C31" s="43"/>
      <c r="D31" s="50" t="s">
        <v>371</v>
      </c>
      <c r="E31" s="51" t="s">
        <v>1050</v>
      </c>
      <c r="F31" s="43"/>
      <c r="G31" s="43"/>
    </row>
    <row r="32" customFormat="false" ht="13.8" hidden="false" customHeight="false" outlineLevel="0" collapsed="false">
      <c r="A32" s="52" t="s">
        <v>348</v>
      </c>
      <c r="B32" s="52" t="s">
        <v>348</v>
      </c>
      <c r="C32" s="43"/>
      <c r="D32" s="50" t="s">
        <v>1026</v>
      </c>
      <c r="E32" s="44" t="s">
        <v>1027</v>
      </c>
      <c r="F32" s="43"/>
      <c r="G32" s="43"/>
    </row>
    <row r="33" customFormat="false" ht="13.8" hidden="false" customHeight="false" outlineLevel="0" collapsed="false">
      <c r="A33" s="49" t="s">
        <v>366</v>
      </c>
      <c r="B33" s="27" t="s">
        <v>366</v>
      </c>
      <c r="C33" s="43"/>
      <c r="D33" s="44" t="s">
        <v>1035</v>
      </c>
      <c r="E33" s="51" t="s">
        <v>1037</v>
      </c>
      <c r="F33" s="43"/>
      <c r="G33" s="43"/>
    </row>
    <row r="34" customFormat="false" ht="13.8" hidden="false" customHeight="false" outlineLevel="0" collapsed="false">
      <c r="A34" s="49" t="s">
        <v>348</v>
      </c>
      <c r="B34" s="27" t="s">
        <v>348</v>
      </c>
      <c r="C34" s="43"/>
      <c r="D34" s="44" t="s">
        <v>1055</v>
      </c>
      <c r="E34" s="44" t="s">
        <v>1058</v>
      </c>
      <c r="F34" s="43"/>
      <c r="G34" s="43"/>
    </row>
    <row r="35" customFormat="false" ht="13.8" hidden="false" customHeight="false" outlineLevel="0" collapsed="false">
      <c r="A35" s="49" t="s">
        <v>348</v>
      </c>
      <c r="B35" s="27" t="s">
        <v>348</v>
      </c>
      <c r="C35" s="43"/>
      <c r="D35" s="44" t="s">
        <v>1083</v>
      </c>
      <c r="E35" s="51" t="s">
        <v>1049</v>
      </c>
      <c r="F35" s="43"/>
      <c r="G35" s="43"/>
    </row>
    <row r="36" customFormat="false" ht="13.8" hidden="false" customHeight="false" outlineLevel="0" collapsed="false">
      <c r="A36" s="49" t="s">
        <v>348</v>
      </c>
      <c r="B36" s="27" t="s">
        <v>348</v>
      </c>
      <c r="C36" s="43"/>
      <c r="D36" s="44" t="s">
        <v>1084</v>
      </c>
      <c r="E36" s="44" t="s">
        <v>1056</v>
      </c>
      <c r="F36" s="43"/>
      <c r="G36" s="43"/>
    </row>
    <row r="37" customFormat="false" ht="13.8" hidden="false" customHeight="false" outlineLevel="0" collapsed="false">
      <c r="A37" s="49" t="s">
        <v>348</v>
      </c>
      <c r="B37" s="27" t="s">
        <v>348</v>
      </c>
      <c r="C37" s="43"/>
      <c r="D37" s="44" t="s">
        <v>1052</v>
      </c>
      <c r="E37" s="44" t="s">
        <v>1054</v>
      </c>
      <c r="F37" s="43"/>
      <c r="G37" s="43"/>
    </row>
    <row r="38" customFormat="false" ht="13.8" hidden="false" customHeight="false" outlineLevel="0" collapsed="false">
      <c r="A38" s="49" t="s">
        <v>1077</v>
      </c>
      <c r="B38" s="27" t="s">
        <v>345</v>
      </c>
      <c r="C38" s="43"/>
      <c r="D38" s="44" t="s">
        <v>984</v>
      </c>
      <c r="E38" s="44" t="s">
        <v>985</v>
      </c>
      <c r="F38" s="43"/>
      <c r="G38" s="43"/>
    </row>
    <row r="39" customFormat="false" ht="13.8" hidden="false" customHeight="false" outlineLevel="0" collapsed="false">
      <c r="A39" s="49" t="s">
        <v>348</v>
      </c>
      <c r="B39" s="27" t="s">
        <v>348</v>
      </c>
      <c r="C39" s="43"/>
      <c r="D39" s="44" t="s">
        <v>984</v>
      </c>
      <c r="E39" s="44" t="s">
        <v>986</v>
      </c>
      <c r="F39" s="43"/>
      <c r="G39" s="43"/>
    </row>
    <row r="40" customFormat="false" ht="13.8" hidden="false" customHeight="false" outlineLevel="0" collapsed="false">
      <c r="A40" s="49" t="s">
        <v>1076</v>
      </c>
      <c r="B40" s="27" t="s">
        <v>345</v>
      </c>
      <c r="C40" s="43"/>
      <c r="D40" s="44" t="s">
        <v>990</v>
      </c>
      <c r="E40" s="50" t="s">
        <v>991</v>
      </c>
      <c r="F40" s="43"/>
      <c r="G40" s="43"/>
    </row>
    <row r="41" customFormat="false" ht="13.8" hidden="false" customHeight="false" outlineLevel="0" collapsed="false">
      <c r="A41" s="49" t="s">
        <v>348</v>
      </c>
      <c r="B41" s="27" t="s">
        <v>348</v>
      </c>
      <c r="C41" s="43"/>
      <c r="D41" s="44" t="s">
        <v>990</v>
      </c>
      <c r="E41" s="44" t="s">
        <v>992</v>
      </c>
      <c r="F41" s="43"/>
      <c r="G41" s="43"/>
    </row>
    <row r="42" customFormat="false" ht="13.8" hidden="false" customHeight="false" outlineLevel="0" collapsed="false">
      <c r="A42" s="49" t="s">
        <v>1076</v>
      </c>
      <c r="B42" s="27" t="s">
        <v>345</v>
      </c>
      <c r="C42" s="43"/>
      <c r="D42" s="44" t="s">
        <v>993</v>
      </c>
      <c r="E42" s="44" t="s">
        <v>994</v>
      </c>
      <c r="F42" s="43"/>
      <c r="G42" s="43"/>
    </row>
    <row r="43" customFormat="false" ht="13.8" hidden="false" customHeight="false" outlineLevel="0" collapsed="false">
      <c r="A43" s="49" t="s">
        <v>348</v>
      </c>
      <c r="B43" s="27" t="s">
        <v>348</v>
      </c>
      <c r="C43" s="43"/>
      <c r="D43" s="44" t="s">
        <v>993</v>
      </c>
      <c r="E43" s="44" t="s">
        <v>995</v>
      </c>
      <c r="F43" s="43"/>
      <c r="G43" s="43"/>
    </row>
    <row r="44" customFormat="false" ht="13.8" hidden="false" customHeight="false" outlineLevel="0" collapsed="false">
      <c r="A44" s="49" t="s">
        <v>1076</v>
      </c>
      <c r="B44" s="27" t="s">
        <v>345</v>
      </c>
      <c r="C44" s="43"/>
      <c r="D44" s="44" t="s">
        <v>996</v>
      </c>
      <c r="E44" s="44" t="s">
        <v>997</v>
      </c>
      <c r="F44" s="43"/>
      <c r="G44" s="43"/>
    </row>
    <row r="45" customFormat="false" ht="13.8" hidden="false" customHeight="false" outlineLevel="0" collapsed="false">
      <c r="A45" s="49" t="s">
        <v>348</v>
      </c>
      <c r="B45" s="27" t="s">
        <v>348</v>
      </c>
      <c r="C45" s="43"/>
      <c r="D45" s="44" t="s">
        <v>996</v>
      </c>
      <c r="E45" s="44" t="s">
        <v>998</v>
      </c>
      <c r="F45" s="43"/>
      <c r="G45" s="43"/>
    </row>
    <row r="46" customFormat="false" ht="13.8" hidden="false" customHeight="false" outlineLevel="0" collapsed="false">
      <c r="A46" s="49" t="s">
        <v>1076</v>
      </c>
      <c r="B46" s="27" t="s">
        <v>345</v>
      </c>
      <c r="C46" s="43"/>
      <c r="D46" s="44" t="s">
        <v>999</v>
      </c>
      <c r="E46" s="44" t="s">
        <v>1000</v>
      </c>
      <c r="F46" s="43"/>
      <c r="G46" s="43"/>
    </row>
    <row r="47" customFormat="false" ht="13.8" hidden="false" customHeight="false" outlineLevel="0" collapsed="false">
      <c r="A47" s="49" t="s">
        <v>348</v>
      </c>
      <c r="B47" s="27" t="s">
        <v>348</v>
      </c>
      <c r="C47" s="43"/>
      <c r="D47" s="44" t="s">
        <v>999</v>
      </c>
      <c r="E47" s="44" t="s">
        <v>1001</v>
      </c>
      <c r="F47" s="43"/>
      <c r="G47" s="43"/>
    </row>
    <row r="48" customFormat="false" ht="13.8" hidden="false" customHeight="false" outlineLevel="0" collapsed="false">
      <c r="A48" s="49" t="s">
        <v>1075</v>
      </c>
      <c r="B48" s="27" t="s">
        <v>345</v>
      </c>
      <c r="C48" s="43"/>
      <c r="D48" s="44" t="s">
        <v>1030</v>
      </c>
      <c r="E48" s="44" t="s">
        <v>1031</v>
      </c>
      <c r="F48" s="43"/>
      <c r="G48" s="43"/>
    </row>
    <row r="49" customFormat="false" ht="13.8" hidden="false" customHeight="false" outlineLevel="0" collapsed="false">
      <c r="A49" s="49" t="s">
        <v>348</v>
      </c>
      <c r="B49" s="27" t="s">
        <v>348</v>
      </c>
      <c r="C49" s="43"/>
      <c r="D49" s="44" t="s">
        <v>1030</v>
      </c>
      <c r="E49" s="44" t="s">
        <v>1032</v>
      </c>
      <c r="F49" s="43"/>
      <c r="G49" s="43"/>
    </row>
    <row r="50" customFormat="false" ht="13.8" hidden="false" customHeight="false" outlineLevel="0" collapsed="false">
      <c r="A50" s="49" t="s">
        <v>291</v>
      </c>
      <c r="B50" s="27" t="s">
        <v>339</v>
      </c>
      <c r="C50" s="43"/>
      <c r="D50" s="44" t="s">
        <v>1066</v>
      </c>
      <c r="E50" s="44" t="s">
        <v>1067</v>
      </c>
      <c r="F50" s="43"/>
      <c r="G50" s="43"/>
    </row>
    <row r="51" customFormat="false" ht="13.8" hidden="false" customHeight="false" outlineLevel="0" collapsed="false">
      <c r="A51" s="49" t="s">
        <v>382</v>
      </c>
      <c r="B51" s="27" t="s">
        <v>286</v>
      </c>
      <c r="C51" s="43"/>
      <c r="D51" s="44" t="s">
        <v>1072</v>
      </c>
      <c r="E51" s="50" t="s">
        <v>1073</v>
      </c>
      <c r="F51" s="43"/>
      <c r="G51" s="43"/>
    </row>
  </sheetData>
  <autoFilter ref="A1:G2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6" activeCellId="0" sqref="B26"/>
    </sheetView>
  </sheetViews>
  <sheetFormatPr defaultColWidth="12.1914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1085</v>
      </c>
      <c r="B2" s="53" t="s">
        <v>1086</v>
      </c>
      <c r="C2" s="54" t="s">
        <v>1087</v>
      </c>
      <c r="D2" s="55" t="s">
        <v>1085</v>
      </c>
      <c r="E2" s="56" t="s">
        <v>1088</v>
      </c>
    </row>
    <row r="3" customFormat="false" ht="13.8" hidden="false" customHeight="false" outlineLevel="0" collapsed="false">
      <c r="A3" s="0" t="s">
        <v>1089</v>
      </c>
      <c r="B3" s="53" t="s">
        <v>1090</v>
      </c>
      <c r="C3" s="54" t="s">
        <v>1091</v>
      </c>
      <c r="D3" s="55" t="s">
        <v>1089</v>
      </c>
      <c r="E3" s="56" t="s">
        <v>1088</v>
      </c>
    </row>
    <row r="4" customFormat="false" ht="13.8" hidden="false" customHeight="false" outlineLevel="0" collapsed="false">
      <c r="A4" s="0" t="s">
        <v>1092</v>
      </c>
      <c r="B4" s="53" t="s">
        <v>1093</v>
      </c>
      <c r="C4" s="54" t="s">
        <v>1087</v>
      </c>
      <c r="D4" s="55" t="s">
        <v>1092</v>
      </c>
      <c r="E4" s="56" t="s">
        <v>1088</v>
      </c>
    </row>
    <row r="5" customFormat="false" ht="13.8" hidden="false" customHeight="false" outlineLevel="0" collapsed="false">
      <c r="A5" s="0" t="s">
        <v>1094</v>
      </c>
      <c r="B5" s="53" t="s">
        <v>1095</v>
      </c>
      <c r="C5" s="54" t="s">
        <v>1091</v>
      </c>
      <c r="D5" s="55" t="s">
        <v>1094</v>
      </c>
      <c r="E5" s="56" t="s">
        <v>1088</v>
      </c>
    </row>
    <row r="6" customFormat="false" ht="13.8" hidden="false" customHeight="false" outlineLevel="0" collapsed="false">
      <c r="A6" s="0" t="s">
        <v>1096</v>
      </c>
      <c r="B6" s="53" t="s">
        <v>1097</v>
      </c>
      <c r="C6" s="57" t="s">
        <v>1087</v>
      </c>
      <c r="D6" s="55" t="s">
        <v>1096</v>
      </c>
      <c r="E6" s="56" t="s">
        <v>1088</v>
      </c>
    </row>
    <row r="7" customFormat="false" ht="13.8" hidden="false" customHeight="false" outlineLevel="0" collapsed="false">
      <c r="A7" s="0" t="s">
        <v>1098</v>
      </c>
      <c r="B7" s="53" t="s">
        <v>1099</v>
      </c>
      <c r="C7" s="57" t="s">
        <v>1091</v>
      </c>
      <c r="D7" s="55" t="s">
        <v>1098</v>
      </c>
      <c r="E7" s="56" t="s">
        <v>1088</v>
      </c>
    </row>
    <row r="8" customFormat="false" ht="13.8" hidden="false" customHeight="false" outlineLevel="0" collapsed="false">
      <c r="A8" s="0" t="s">
        <v>1100</v>
      </c>
      <c r="B8" s="53" t="s">
        <v>1101</v>
      </c>
      <c r="C8" s="54" t="s">
        <v>1087</v>
      </c>
      <c r="D8" s="55" t="s">
        <v>1100</v>
      </c>
      <c r="E8" s="56" t="s">
        <v>1088</v>
      </c>
    </row>
    <row r="9" customFormat="false" ht="13.8" hidden="false" customHeight="false" outlineLevel="0" collapsed="false">
      <c r="A9" s="0" t="s">
        <v>1102</v>
      </c>
      <c r="B9" s="53" t="s">
        <v>1103</v>
      </c>
      <c r="C9" s="54" t="s">
        <v>1091</v>
      </c>
      <c r="D9" s="55" t="s">
        <v>1102</v>
      </c>
      <c r="E9" s="56" t="s">
        <v>1088</v>
      </c>
    </row>
    <row r="10" customFormat="false" ht="13.8" hidden="false" customHeight="false" outlineLevel="0" collapsed="false">
      <c r="A10" s="0" t="s">
        <v>1104</v>
      </c>
      <c r="B10" s="53" t="s">
        <v>1105</v>
      </c>
      <c r="C10" s="54" t="s">
        <v>1087</v>
      </c>
      <c r="D10" s="55" t="s">
        <v>1104</v>
      </c>
      <c r="E10" s="56" t="s">
        <v>1088</v>
      </c>
    </row>
    <row r="11" customFormat="false" ht="13.8" hidden="false" customHeight="false" outlineLevel="0" collapsed="false">
      <c r="A11" s="0" t="s">
        <v>1106</v>
      </c>
      <c r="B11" s="53" t="s">
        <v>1107</v>
      </c>
      <c r="C11" s="54" t="s">
        <v>1087</v>
      </c>
      <c r="D11" s="55" t="s">
        <v>1106</v>
      </c>
      <c r="E11" s="56" t="s">
        <v>1088</v>
      </c>
    </row>
    <row r="12" customFormat="false" ht="13.8" hidden="false" customHeight="false" outlineLevel="0" collapsed="false">
      <c r="A12" s="0" t="s">
        <v>1108</v>
      </c>
      <c r="B12" s="53" t="s">
        <v>1109</v>
      </c>
      <c r="C12" s="54" t="s">
        <v>1091</v>
      </c>
      <c r="D12" s="55" t="s">
        <v>1108</v>
      </c>
      <c r="E12" s="56" t="s">
        <v>1088</v>
      </c>
    </row>
    <row r="13" customFormat="false" ht="13.8" hidden="false" customHeight="false" outlineLevel="0" collapsed="false">
      <c r="A13" s="0" t="s">
        <v>1110</v>
      </c>
      <c r="B13" s="53" t="s">
        <v>1111</v>
      </c>
      <c r="C13" s="57" t="s">
        <v>1091</v>
      </c>
      <c r="D13" s="55" t="s">
        <v>1110</v>
      </c>
      <c r="E13" s="58" t="s">
        <v>1112</v>
      </c>
    </row>
    <row r="14" customFormat="false" ht="13.8" hidden="false" customHeight="false" outlineLevel="0" collapsed="false">
      <c r="A14" s="0" t="s">
        <v>1113</v>
      </c>
      <c r="B14" s="53" t="s">
        <v>1114</v>
      </c>
      <c r="C14" s="57" t="s">
        <v>1091</v>
      </c>
      <c r="D14" s="55" t="s">
        <v>1113</v>
      </c>
      <c r="E14" s="58" t="s">
        <v>1112</v>
      </c>
    </row>
    <row r="15" customFormat="false" ht="13.8" hidden="false" customHeight="false" outlineLevel="0" collapsed="false">
      <c r="A15" s="0" t="s">
        <v>1115</v>
      </c>
      <c r="B15" s="53" t="s">
        <v>1116</v>
      </c>
      <c r="C15" s="57" t="s">
        <v>1091</v>
      </c>
      <c r="D15" s="55" t="s">
        <v>1117</v>
      </c>
      <c r="E15" s="58" t="s">
        <v>1112</v>
      </c>
    </row>
    <row r="16" customFormat="false" ht="13.8" hidden="false" customHeight="false" outlineLevel="0" collapsed="false">
      <c r="A16" s="0" t="s">
        <v>1118</v>
      </c>
      <c r="B16" s="53" t="s">
        <v>1119</v>
      </c>
      <c r="C16" s="57" t="s">
        <v>1091</v>
      </c>
      <c r="D16" s="55" t="s">
        <v>1118</v>
      </c>
      <c r="E16" s="58" t="s">
        <v>1112</v>
      </c>
    </row>
    <row r="17" customFormat="false" ht="13.8" hidden="false" customHeight="false" outlineLevel="0" collapsed="false">
      <c r="A17" s="0" t="s">
        <v>1120</v>
      </c>
      <c r="B17" s="53" t="s">
        <v>1121</v>
      </c>
      <c r="C17" s="57" t="s">
        <v>1091</v>
      </c>
      <c r="D17" s="55" t="s">
        <v>1120</v>
      </c>
      <c r="E17" s="56" t="s">
        <v>1088</v>
      </c>
    </row>
    <row r="18" customFormat="false" ht="13.8" hidden="false" customHeight="false" outlineLevel="0" collapsed="false">
      <c r="A18" s="0" t="s">
        <v>1122</v>
      </c>
      <c r="B18" s="53" t="s">
        <v>1123</v>
      </c>
      <c r="C18" s="57" t="s">
        <v>1091</v>
      </c>
      <c r="D18" s="55" t="s">
        <v>1122</v>
      </c>
      <c r="E18" s="56" t="s">
        <v>1088</v>
      </c>
    </row>
    <row r="19" customFormat="false" ht="13.8" hidden="false" customHeight="false" outlineLevel="0" collapsed="false">
      <c r="A19" s="0" t="s">
        <v>1124</v>
      </c>
      <c r="B19" s="59" t="s">
        <v>1125</v>
      </c>
      <c r="C19" s="57" t="s">
        <v>1091</v>
      </c>
      <c r="D19" s="55" t="s">
        <v>1126</v>
      </c>
      <c r="E19" s="58" t="s">
        <v>1112</v>
      </c>
    </row>
    <row r="20" customFormat="false" ht="13.8" hidden="false" customHeight="false" outlineLevel="0" collapsed="false">
      <c r="A20" s="0" t="s">
        <v>1127</v>
      </c>
      <c r="B20" s="53" t="s">
        <v>1128</v>
      </c>
      <c r="C20" s="54" t="s">
        <v>1091</v>
      </c>
      <c r="D20" s="55" t="s">
        <v>1127</v>
      </c>
      <c r="E20" s="58" t="s">
        <v>1112</v>
      </c>
    </row>
    <row r="21" customFormat="false" ht="13.8" hidden="false" customHeight="false" outlineLevel="0" collapsed="false">
      <c r="A21" s="0" t="s">
        <v>1129</v>
      </c>
      <c r="B21" s="60" t="s">
        <v>1130</v>
      </c>
      <c r="C21" s="54" t="s">
        <v>1131</v>
      </c>
      <c r="D21" s="55" t="s">
        <v>1129</v>
      </c>
      <c r="E21" s="56" t="s">
        <v>1132</v>
      </c>
    </row>
    <row r="22" customFormat="false" ht="13.8" hidden="false" customHeight="false" outlineLevel="0" collapsed="false">
      <c r="A22" s="0" t="s">
        <v>1133</v>
      </c>
      <c r="B22" s="61" t="s">
        <v>1134</v>
      </c>
      <c r="C22" s="54" t="s">
        <v>1131</v>
      </c>
      <c r="D22" s="55" t="s">
        <v>1135</v>
      </c>
      <c r="E22" s="58" t="s">
        <v>1112</v>
      </c>
    </row>
    <row r="23" customFormat="false" ht="13.8" hidden="false" customHeight="false" outlineLevel="0" collapsed="false">
      <c r="A23" s="0" t="s">
        <v>1136</v>
      </c>
      <c r="B23" s="53" t="s">
        <v>1137</v>
      </c>
      <c r="C23" s="54" t="s">
        <v>1131</v>
      </c>
      <c r="D23" s="55" t="s">
        <v>1136</v>
      </c>
      <c r="E23" s="58" t="s">
        <v>1112</v>
      </c>
    </row>
    <row r="24" customFormat="false" ht="13.8" hidden="false" customHeight="false" outlineLevel="0" collapsed="false">
      <c r="A24" s="0" t="s">
        <v>1138</v>
      </c>
      <c r="B24" s="53" t="s">
        <v>1139</v>
      </c>
      <c r="C24" s="54" t="s">
        <v>1131</v>
      </c>
      <c r="D24" s="55" t="s">
        <v>1138</v>
      </c>
      <c r="E24" s="58" t="s">
        <v>1112</v>
      </c>
    </row>
    <row r="25" customFormat="false" ht="13.8" hidden="false" customHeight="false" outlineLevel="0" collapsed="false">
      <c r="A25" s="0" t="s">
        <v>1140</v>
      </c>
      <c r="B25" s="53" t="s">
        <v>1141</v>
      </c>
      <c r="C25" s="54" t="s">
        <v>1142</v>
      </c>
      <c r="D25" s="55" t="s">
        <v>1140</v>
      </c>
      <c r="E25" s="58" t="s">
        <v>1112</v>
      </c>
    </row>
    <row r="26" customFormat="false" ht="13.8" hidden="false" customHeight="false" outlineLevel="0" collapsed="false">
      <c r="A26" s="0" t="s">
        <v>1143</v>
      </c>
      <c r="B26" s="62" t="s">
        <v>1144</v>
      </c>
      <c r="C26" s="54" t="s">
        <v>1131</v>
      </c>
      <c r="D26" s="63" t="s">
        <v>1145</v>
      </c>
      <c r="E26" s="58" t="s">
        <v>1112</v>
      </c>
    </row>
    <row r="27" customFormat="false" ht="13.8" hidden="false" customHeight="false" outlineLevel="0" collapsed="false">
      <c r="A27" s="0" t="s">
        <v>1146</v>
      </c>
      <c r="B27" s="62" t="s">
        <v>1147</v>
      </c>
      <c r="C27" s="64" t="s">
        <v>1131</v>
      </c>
      <c r="D27" s="63" t="s">
        <v>1148</v>
      </c>
      <c r="E27" s="58" t="s">
        <v>1112</v>
      </c>
    </row>
    <row r="28" customFormat="false" ht="13.8" hidden="false" customHeight="false" outlineLevel="0" collapsed="false">
      <c r="A28" s="0" t="s">
        <v>1149</v>
      </c>
      <c r="B28" s="62" t="s">
        <v>1150</v>
      </c>
      <c r="C28" s="64" t="s">
        <v>1131</v>
      </c>
      <c r="D28" s="63" t="s">
        <v>1151</v>
      </c>
      <c r="E28" s="58" t="s">
        <v>1112</v>
      </c>
    </row>
    <row r="29" customFormat="false" ht="13.8" hidden="false" customHeight="false" outlineLevel="0" collapsed="false">
      <c r="A29" s="0" t="s">
        <v>1152</v>
      </c>
      <c r="B29" s="62" t="s">
        <v>1153</v>
      </c>
      <c r="C29" s="64" t="s">
        <v>1131</v>
      </c>
      <c r="D29" s="63" t="s">
        <v>1154</v>
      </c>
      <c r="E29" s="58" t="s">
        <v>1112</v>
      </c>
    </row>
    <row r="30" customFormat="false" ht="13.8" hidden="false" customHeight="false" outlineLevel="0" collapsed="false">
      <c r="A30" s="0" t="s">
        <v>1155</v>
      </c>
      <c r="B30" s="62" t="s">
        <v>1156</v>
      </c>
      <c r="C30" s="54" t="s">
        <v>1131</v>
      </c>
      <c r="D30" s="63" t="s">
        <v>1157</v>
      </c>
      <c r="E30" s="58" t="s">
        <v>1112</v>
      </c>
    </row>
    <row r="31" customFormat="false" ht="13.8" hidden="false" customHeight="false" outlineLevel="0" collapsed="false">
      <c r="A31" s="0" t="s">
        <v>1158</v>
      </c>
      <c r="B31" s="62" t="s">
        <v>1159</v>
      </c>
      <c r="C31" s="64" t="s">
        <v>1131</v>
      </c>
      <c r="D31" s="63" t="s">
        <v>1160</v>
      </c>
      <c r="E31" s="58" t="s">
        <v>1112</v>
      </c>
    </row>
    <row r="32" customFormat="false" ht="13.8" hidden="false" customHeight="false" outlineLevel="0" collapsed="false">
      <c r="A32" s="0" t="s">
        <v>1161</v>
      </c>
      <c r="B32" s="53" t="s">
        <v>1162</v>
      </c>
      <c r="C32" s="54" t="s">
        <v>1131</v>
      </c>
      <c r="D32" s="55" t="s">
        <v>1161</v>
      </c>
      <c r="E32" s="58" t="s">
        <v>1112</v>
      </c>
    </row>
    <row r="33" customFormat="false" ht="13.8" hidden="false" customHeight="false" outlineLevel="0" collapsed="false">
      <c r="A33" s="0" t="s">
        <v>1163</v>
      </c>
      <c r="B33" s="59" t="s">
        <v>1164</v>
      </c>
      <c r="C33" s="57" t="s">
        <v>1165</v>
      </c>
      <c r="D33" s="63" t="s">
        <v>1163</v>
      </c>
      <c r="E33" s="58" t="s">
        <v>1112</v>
      </c>
    </row>
    <row r="34" customFormat="false" ht="13.8" hidden="false" customHeight="false" outlineLevel="0" collapsed="false">
      <c r="A34" s="0" t="s">
        <v>1166</v>
      </c>
      <c r="B34" s="59" t="s">
        <v>1167</v>
      </c>
      <c r="C34" s="57" t="s">
        <v>1165</v>
      </c>
      <c r="D34" s="55" t="s">
        <v>1166</v>
      </c>
      <c r="E34" s="58" t="s">
        <v>1112</v>
      </c>
    </row>
  </sheetData>
  <autoFilter ref="A1:E24"/>
  <conditionalFormatting sqref="B33">
    <cfRule type="containsText" priority="2" operator="containsText" aboveAverage="0" equalAverage="0" bottom="0" percent="0" rank="0" text="warning" dxfId="32">
      <formula>NOT(ISERROR(SEARCH("warning",B33)))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ColWidth="12.19140625" defaultRowHeight="13.8" zeroHeight="false" outlineLevelRow="0" outlineLevelCol="0"/>
  <cols>
    <col collapsed="false" customWidth="true" hidden="false" outlineLevel="0" max="1" min="1" style="0" width="15.36"/>
    <col collapsed="false" customWidth="true" hidden="false" outlineLevel="0" max="2" min="2" style="0" width="78.54"/>
    <col collapsed="false" customWidth="true" hidden="false" outlineLevel="0" max="4" min="4" style="0" width="26.73"/>
    <col collapsed="false" customWidth="true" hidden="false" outlineLevel="0" max="5" min="5" style="0" width="21.82"/>
  </cols>
  <sheetData>
    <row r="1" customFormat="false" ht="13.8" hidden="false" customHeight="false" outlineLevel="0" collapsed="false">
      <c r="A1" s="1" t="s">
        <v>6</v>
      </c>
      <c r="B1" s="1" t="s">
        <v>16</v>
      </c>
      <c r="C1" s="1" t="s">
        <v>69</v>
      </c>
      <c r="D1" s="1" t="s">
        <v>60</v>
      </c>
      <c r="E1" s="1" t="s">
        <v>2</v>
      </c>
    </row>
    <row r="2" customFormat="false" ht="13.8" hidden="false" customHeight="false" outlineLevel="0" collapsed="false">
      <c r="A2" s="0" t="s">
        <v>1168</v>
      </c>
      <c r="B2" s="53" t="s">
        <v>1169</v>
      </c>
      <c r="C2" s="54"/>
      <c r="D2" s="55" t="s">
        <v>1168</v>
      </c>
      <c r="E2" s="65" t="s">
        <v>1132</v>
      </c>
    </row>
    <row r="3" customFormat="false" ht="13.8" hidden="false" customHeight="false" outlineLevel="0" collapsed="false">
      <c r="A3" s="0" t="s">
        <v>1170</v>
      </c>
      <c r="B3" s="53" t="s">
        <v>1171</v>
      </c>
      <c r="C3" s="54" t="s">
        <v>1172</v>
      </c>
      <c r="D3" s="55" t="s">
        <v>1170</v>
      </c>
      <c r="E3" s="58" t="s">
        <v>1112</v>
      </c>
    </row>
    <row r="4" customFormat="false" ht="13.8" hidden="false" customHeight="false" outlineLevel="0" collapsed="false">
      <c r="A4" s="0" t="s">
        <v>1173</v>
      </c>
      <c r="B4" s="53" t="s">
        <v>1174</v>
      </c>
      <c r="C4" s="54"/>
      <c r="D4" s="55" t="s">
        <v>1173</v>
      </c>
      <c r="E4" s="58" t="s">
        <v>1112</v>
      </c>
    </row>
    <row r="5" customFormat="false" ht="13.8" hidden="false" customHeight="false" outlineLevel="0" collapsed="false">
      <c r="A5" s="0" t="s">
        <v>1175</v>
      </c>
      <c r="B5" s="53" t="s">
        <v>1176</v>
      </c>
      <c r="C5" s="54"/>
      <c r="D5" s="55" t="s">
        <v>1175</v>
      </c>
      <c r="E5" s="58" t="s">
        <v>1112</v>
      </c>
    </row>
    <row r="6" customFormat="false" ht="13.8" hidden="false" customHeight="false" outlineLevel="0" collapsed="false">
      <c r="A6" s="0" t="s">
        <v>1177</v>
      </c>
      <c r="B6" s="53" t="s">
        <v>1178</v>
      </c>
      <c r="C6" s="54"/>
      <c r="D6" s="55" t="s">
        <v>1177</v>
      </c>
      <c r="E6" s="58" t="s">
        <v>1112</v>
      </c>
    </row>
    <row r="7" customFormat="false" ht="13.8" hidden="false" customHeight="false" outlineLevel="0" collapsed="false">
      <c r="A7" s="0" t="s">
        <v>1179</v>
      </c>
      <c r="B7" s="53" t="s">
        <v>1180</v>
      </c>
      <c r="C7" s="54"/>
      <c r="D7" s="55" t="s">
        <v>1179</v>
      </c>
      <c r="E7" s="58" t="s">
        <v>1112</v>
      </c>
    </row>
    <row r="8" customFormat="false" ht="13.8" hidden="false" customHeight="false" outlineLevel="0" collapsed="false">
      <c r="A8" s="0" t="s">
        <v>1181</v>
      </c>
      <c r="B8" s="53" t="s">
        <v>1182</v>
      </c>
      <c r="C8" s="54"/>
      <c r="D8" s="55" t="s">
        <v>1181</v>
      </c>
      <c r="E8" s="58" t="s">
        <v>1112</v>
      </c>
    </row>
    <row r="9" customFormat="false" ht="13.8" hidden="false" customHeight="false" outlineLevel="0" collapsed="false">
      <c r="A9" s="0" t="s">
        <v>1183</v>
      </c>
      <c r="B9" s="53" t="s">
        <v>1184</v>
      </c>
      <c r="C9" s="54"/>
      <c r="D9" s="55" t="s">
        <v>1183</v>
      </c>
      <c r="E9" s="58" t="s">
        <v>1112</v>
      </c>
    </row>
    <row r="10" customFormat="false" ht="13.8" hidden="false" customHeight="false" outlineLevel="0" collapsed="false">
      <c r="A10" s="0" t="s">
        <v>1185</v>
      </c>
      <c r="B10" s="53" t="s">
        <v>1186</v>
      </c>
      <c r="C10" s="54"/>
      <c r="D10" s="55" t="s">
        <v>1185</v>
      </c>
      <c r="E10" s="58" t="s">
        <v>1112</v>
      </c>
    </row>
    <row r="11" customFormat="false" ht="13.8" hidden="false" customHeight="false" outlineLevel="0" collapsed="false">
      <c r="A11" s="0" t="s">
        <v>1187</v>
      </c>
      <c r="B11" s="53" t="s">
        <v>1188</v>
      </c>
      <c r="C11" s="54"/>
      <c r="D11" s="55" t="s">
        <v>1187</v>
      </c>
      <c r="E11" s="58" t="s">
        <v>1112</v>
      </c>
    </row>
    <row r="12" customFormat="false" ht="13.8" hidden="false" customHeight="false" outlineLevel="0" collapsed="false">
      <c r="A12" s="0" t="s">
        <v>1189</v>
      </c>
      <c r="B12" s="53" t="s">
        <v>1190</v>
      </c>
      <c r="C12" s="54"/>
      <c r="D12" s="55" t="s">
        <v>1189</v>
      </c>
      <c r="E12" s="58" t="s">
        <v>1112</v>
      </c>
    </row>
    <row r="13" customFormat="false" ht="13.8" hidden="false" customHeight="false" outlineLevel="0" collapsed="false">
      <c r="A13" s="0" t="s">
        <v>1191</v>
      </c>
      <c r="B13" s="53" t="s">
        <v>1192</v>
      </c>
      <c r="C13" s="54"/>
      <c r="D13" s="55" t="s">
        <v>1191</v>
      </c>
      <c r="E13" s="58" t="s">
        <v>1112</v>
      </c>
    </row>
    <row r="14" customFormat="false" ht="13.8" hidden="false" customHeight="false" outlineLevel="0" collapsed="false">
      <c r="A14" s="0" t="s">
        <v>1193</v>
      </c>
      <c r="B14" s="53" t="s">
        <v>1194</v>
      </c>
      <c r="C14" s="54"/>
      <c r="D14" s="55" t="s">
        <v>1193</v>
      </c>
      <c r="E14" s="58" t="s">
        <v>1112</v>
      </c>
    </row>
    <row r="15" customFormat="false" ht="13.8" hidden="false" customHeight="false" outlineLevel="0" collapsed="false">
      <c r="A15" s="0" t="s">
        <v>1195</v>
      </c>
      <c r="B15" s="53" t="s">
        <v>1196</v>
      </c>
      <c r="C15" s="54"/>
      <c r="D15" s="55" t="s">
        <v>1195</v>
      </c>
      <c r="E15" s="58" t="s">
        <v>1112</v>
      </c>
    </row>
    <row r="16" customFormat="false" ht="13.8" hidden="false" customHeight="false" outlineLevel="0" collapsed="false">
      <c r="A16" s="0" t="s">
        <v>1197</v>
      </c>
      <c r="B16" s="53" t="s">
        <v>1198</v>
      </c>
      <c r="C16" s="54"/>
      <c r="D16" s="55" t="s">
        <v>1197</v>
      </c>
      <c r="E16" s="58" t="s">
        <v>1112</v>
      </c>
    </row>
    <row r="17" customFormat="false" ht="13.8" hidden="false" customHeight="false" outlineLevel="0" collapsed="false">
      <c r="A17" s="0" t="s">
        <v>1199</v>
      </c>
      <c r="B17" s="53" t="s">
        <v>1200</v>
      </c>
      <c r="C17" s="54"/>
      <c r="D17" s="55" t="s">
        <v>1199</v>
      </c>
      <c r="E17" s="58" t="s">
        <v>1112</v>
      </c>
    </row>
    <row r="18" customFormat="false" ht="13.8" hidden="false" customHeight="false" outlineLevel="0" collapsed="false">
      <c r="A18" s="0" t="s">
        <v>1201</v>
      </c>
      <c r="B18" s="53" t="s">
        <v>1202</v>
      </c>
      <c r="C18" s="54"/>
      <c r="D18" s="55" t="s">
        <v>1201</v>
      </c>
      <c r="E18" s="58" t="s">
        <v>1112</v>
      </c>
    </row>
    <row r="19" customFormat="false" ht="13.8" hidden="false" customHeight="false" outlineLevel="0" collapsed="false">
      <c r="A19" s="0" t="s">
        <v>1203</v>
      </c>
      <c r="B19" s="53" t="s">
        <v>1204</v>
      </c>
      <c r="C19" s="54"/>
      <c r="D19" s="55" t="s">
        <v>1203</v>
      </c>
      <c r="E19" s="58" t="s">
        <v>1112</v>
      </c>
    </row>
  </sheetData>
  <autoFilter ref="A1:E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Q9" activeCellId="0" sqref="AQ9"/>
    </sheetView>
  </sheetViews>
  <sheetFormatPr defaultColWidth="12.19140625" defaultRowHeight="13.8" zeroHeight="false" outlineLevelRow="0" outlineLevelCol="1"/>
  <cols>
    <col collapsed="false" customWidth="true" hidden="false" outlineLevel="0" max="2" min="2" style="0" width="16.45"/>
    <col collapsed="false" customWidth="true" hidden="false" outlineLevel="0" max="3" min="3" style="0" width="6.27"/>
    <col collapsed="false" customWidth="true" hidden="true" outlineLevel="1" max="37" min="4" style="0" width="6.27"/>
    <col collapsed="false" customWidth="true" hidden="false" outlineLevel="0" max="38" min="38" style="0" width="6.27"/>
  </cols>
  <sheetData>
    <row r="1" customFormat="false" ht="13.8" hidden="false" customHeight="false" outlineLevel="0" collapsed="false">
      <c r="A1" s="1" t="s">
        <v>77</v>
      </c>
      <c r="B1" s="1" t="s">
        <v>20</v>
      </c>
      <c r="C1" s="1" t="n">
        <v>2015</v>
      </c>
      <c r="D1" s="1" t="n">
        <f aca="false">C1+1</f>
        <v>2016</v>
      </c>
      <c r="E1" s="1" t="n">
        <f aca="false">D1+1</f>
        <v>2017</v>
      </c>
      <c r="F1" s="1" t="n">
        <f aca="false">E1+1</f>
        <v>2018</v>
      </c>
      <c r="G1" s="1" t="n">
        <f aca="false">F1+1</f>
        <v>2019</v>
      </c>
      <c r="H1" s="1" t="n">
        <f aca="false">G1+1</f>
        <v>2020</v>
      </c>
      <c r="I1" s="1" t="n">
        <f aca="false">H1+1</f>
        <v>2021</v>
      </c>
      <c r="J1" s="1" t="n">
        <f aca="false">I1+1</f>
        <v>2022</v>
      </c>
      <c r="K1" s="1" t="n">
        <f aca="false">J1+1</f>
        <v>2023</v>
      </c>
      <c r="L1" s="1" t="n">
        <f aca="false">K1+1</f>
        <v>2024</v>
      </c>
      <c r="M1" s="1" t="n">
        <f aca="false">L1+1</f>
        <v>2025</v>
      </c>
      <c r="N1" s="1" t="n">
        <f aca="false">M1+1</f>
        <v>2026</v>
      </c>
      <c r="O1" s="1" t="n">
        <f aca="false">N1+1</f>
        <v>2027</v>
      </c>
      <c r="P1" s="1" t="n">
        <f aca="false">O1+1</f>
        <v>2028</v>
      </c>
      <c r="Q1" s="1" t="n">
        <f aca="false">P1+1</f>
        <v>2029</v>
      </c>
      <c r="R1" s="1" t="n">
        <f aca="false">Q1+1</f>
        <v>2030</v>
      </c>
      <c r="S1" s="1" t="n">
        <f aca="false">R1+1</f>
        <v>2031</v>
      </c>
      <c r="T1" s="1" t="n">
        <f aca="false">S1+1</f>
        <v>2032</v>
      </c>
      <c r="U1" s="1" t="n">
        <f aca="false">T1+1</f>
        <v>2033</v>
      </c>
      <c r="V1" s="1" t="n">
        <f aca="false">U1+1</f>
        <v>2034</v>
      </c>
      <c r="W1" s="1" t="n">
        <f aca="false">V1+1</f>
        <v>2035</v>
      </c>
      <c r="X1" s="1" t="n">
        <f aca="false">W1+1</f>
        <v>2036</v>
      </c>
      <c r="Y1" s="1" t="n">
        <f aca="false">X1+1</f>
        <v>2037</v>
      </c>
      <c r="Z1" s="1" t="n">
        <f aca="false">Y1+1</f>
        <v>2038</v>
      </c>
      <c r="AA1" s="1" t="n">
        <f aca="false">Z1+1</f>
        <v>2039</v>
      </c>
      <c r="AB1" s="1" t="n">
        <f aca="false">AA1+1</f>
        <v>2040</v>
      </c>
      <c r="AC1" s="1" t="n">
        <f aca="false">AB1+1</f>
        <v>2041</v>
      </c>
      <c r="AD1" s="1" t="n">
        <f aca="false">AC1+1</f>
        <v>2042</v>
      </c>
      <c r="AE1" s="1" t="n">
        <f aca="false">AD1+1</f>
        <v>2043</v>
      </c>
      <c r="AF1" s="1" t="n">
        <f aca="false">AE1+1</f>
        <v>2044</v>
      </c>
      <c r="AG1" s="1" t="n">
        <f aca="false">AF1+1</f>
        <v>2045</v>
      </c>
      <c r="AH1" s="1" t="n">
        <f aca="false">AG1+1</f>
        <v>2046</v>
      </c>
      <c r="AI1" s="1" t="n">
        <f aca="false">AH1+1</f>
        <v>2047</v>
      </c>
      <c r="AJ1" s="1" t="n">
        <f aca="false">AI1+1</f>
        <v>2048</v>
      </c>
      <c r="AK1" s="1" t="n">
        <f aca="false">AJ1+1</f>
        <v>2049</v>
      </c>
      <c r="AL1" s="1" t="n">
        <f aca="false">AK1+1</f>
        <v>2050</v>
      </c>
    </row>
    <row r="2" customFormat="false" ht="13.8" hidden="false" customHeight="false" outlineLevel="0" collapsed="false">
      <c r="A2" s="27" t="str">
        <f aca="false">NODES!$A$29</f>
        <v>gaz_se</v>
      </c>
      <c r="B2" s="27" t="str">
        <f aca="false">NODES!$A$64</f>
        <v>fos</v>
      </c>
      <c r="C2" s="66" t="n">
        <v>1</v>
      </c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7" t="n">
        <f aca="false">C2</f>
        <v>1</v>
      </c>
    </row>
    <row r="3" customFormat="false" ht="13.8" hidden="false" customHeight="false" outlineLevel="0" collapsed="false">
      <c r="A3" s="27" t="str">
        <f aca="false">NODES!$A$29</f>
        <v>gaz_se</v>
      </c>
      <c r="B3" s="27" t="str">
        <f aca="false">NODES!$A$63</f>
        <v>ren</v>
      </c>
      <c r="C3" s="68" t="n">
        <f aca="false">1-C2</f>
        <v>0</v>
      </c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 t="n">
        <f aca="false">1-AL2</f>
        <v>0</v>
      </c>
    </row>
    <row r="4" customFormat="false" ht="13.8" hidden="false" customHeight="false" outlineLevel="0" collapsed="false">
      <c r="A4" s="27" t="str">
        <f aca="false">NODES!$A$27</f>
        <v>elc_se</v>
      </c>
      <c r="B4" s="27" t="str">
        <f aca="false">NODES!$A$65</f>
        <v>nuk</v>
      </c>
      <c r="C4" s="66" t="n">
        <v>0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 t="n">
        <f aca="false">C4</f>
        <v>0</v>
      </c>
    </row>
    <row r="5" customFormat="false" ht="13.8" hidden="false" customHeight="false" outlineLevel="0" collapsed="false">
      <c r="A5" s="27" t="str">
        <f aca="false">NODES!$A$27</f>
        <v>elc_se</v>
      </c>
      <c r="B5" s="27" t="str">
        <f aca="false">NODES!$A$64</f>
        <v>fos</v>
      </c>
      <c r="C5" s="66" t="n">
        <v>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 t="n">
        <f aca="false">C5</f>
        <v>1</v>
      </c>
    </row>
    <row r="6" customFormat="false" ht="13.8" hidden="false" customHeight="false" outlineLevel="0" collapsed="false">
      <c r="A6" s="27" t="str">
        <f aca="false">NODES!$A$27</f>
        <v>elc_se</v>
      </c>
      <c r="B6" s="27" t="str">
        <f aca="false">NODES!$A$63</f>
        <v>ren</v>
      </c>
      <c r="C6" s="68" t="n">
        <f aca="false">1-C5-C4</f>
        <v>0</v>
      </c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 t="n">
        <f aca="false">1-AL5-AL4</f>
        <v>0</v>
      </c>
    </row>
    <row r="7" customFormat="false" ht="13.8" hidden="false" customHeight="false" outlineLevel="0" collapsed="false">
      <c r="A7" s="27" t="str">
        <f aca="false">NODES!$A$28</f>
        <v>hyd_se</v>
      </c>
      <c r="B7" s="27" t="str">
        <f aca="false">NODES!$A$64</f>
        <v>fos</v>
      </c>
      <c r="C7" s="66" t="n">
        <v>0</v>
      </c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 t="n">
        <f aca="false">C7</f>
        <v>0</v>
      </c>
    </row>
    <row r="8" customFormat="false" ht="13.8" hidden="false" customHeight="false" outlineLevel="0" collapsed="false">
      <c r="A8" s="27" t="str">
        <f aca="false">NODES!$A$28</f>
        <v>hyd_se</v>
      </c>
      <c r="B8" s="27" t="str">
        <f aca="false">NODES!$A$63</f>
        <v>ren</v>
      </c>
      <c r="C8" s="68" t="n">
        <f aca="false">1-C7</f>
        <v>1</v>
      </c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 t="n">
        <f aca="false">1-AL7</f>
        <v>1</v>
      </c>
    </row>
    <row r="9" customFormat="false" ht="13.8" hidden="false" customHeight="false" outlineLevel="0" collapsed="false">
      <c r="A9" s="27" t="str">
        <f aca="false">NODES!$A$30</f>
        <v>vap_se</v>
      </c>
      <c r="B9" s="27" t="str">
        <f aca="false">NODES!$A$64</f>
        <v>fos</v>
      </c>
      <c r="C9" s="66" t="n">
        <v>1</v>
      </c>
      <c r="D9" s="66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 t="n">
        <f aca="false">C9</f>
        <v>1</v>
      </c>
    </row>
    <row r="10" customFormat="false" ht="13.8" hidden="false" customHeight="false" outlineLevel="0" collapsed="false">
      <c r="A10" s="27" t="str">
        <f aca="false">NODES!$A$31</f>
        <v>lqf_se</v>
      </c>
      <c r="B10" s="27" t="str">
        <f aca="false">NODES!$A$64</f>
        <v>fos</v>
      </c>
      <c r="C10" s="66" t="n">
        <v>1</v>
      </c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 t="n">
        <f aca="false">C10</f>
        <v>1</v>
      </c>
    </row>
    <row r="11" customFormat="false" ht="13.8" hidden="false" customHeight="false" outlineLevel="0" collapsed="false">
      <c r="A11" s="27" t="str">
        <f aca="false">NODES!$A$31</f>
        <v>lqf_se</v>
      </c>
      <c r="B11" s="27" t="str">
        <f aca="false">NODES!$A$63</f>
        <v>ren</v>
      </c>
      <c r="C11" s="68" t="n">
        <f aca="false">1-C10</f>
        <v>0</v>
      </c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 t="n">
        <f aca="false">1-AL10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39556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2021-12-28T14:08:21Z</dcterms:created>
  <dc:creator>Adrien JACOB</dc:creator>
  <dc:description/>
  <dc:language>en-US</dc:language>
  <cp:lastModifiedBy/>
  <dcterms:modified xsi:type="dcterms:W3CDTF">2025-02-06T15:32:52Z</dcterms:modified>
  <cp:revision>471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