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u\OneDrive\Desktop\Advance MS Excel\My Excel Files\"/>
    </mc:Choice>
  </mc:AlternateContent>
  <xr:revisionPtr revIDLastSave="0" documentId="13_ncr:1_{249A6706-D794-4550-B61E-85FEFB952D6B}" xr6:coauthVersionLast="47" xr6:coauthVersionMax="47" xr10:uidLastSave="{00000000-0000-0000-0000-000000000000}"/>
  <bookViews>
    <workbookView xWindow="-120" yWindow="-120" windowWidth="20730" windowHeight="11040" activeTab="2" xr2:uid="{39C92A66-7B54-4C95-B2A3-3CCBC42E9D3D}"/>
  </bookViews>
  <sheets>
    <sheet name="IF Function" sheetId="1" r:id="rId1"/>
    <sheet name="Advance IF Function" sheetId="2" r:id="rId2"/>
    <sheet name="Nested, AND, OR 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3" l="1"/>
  <c r="D17" i="3"/>
  <c r="C17" i="3"/>
  <c r="B17" i="3"/>
  <c r="F16" i="3"/>
  <c r="F15" i="3"/>
  <c r="F14" i="3"/>
  <c r="F13" i="3"/>
  <c r="E7" i="3"/>
  <c r="D7" i="3"/>
  <c r="C7" i="3"/>
  <c r="B7" i="3"/>
  <c r="F6" i="3"/>
  <c r="F5" i="3"/>
  <c r="F4" i="3"/>
  <c r="F3" i="3"/>
  <c r="E24" i="2"/>
  <c r="G24" i="2" s="1"/>
  <c r="E23" i="2"/>
  <c r="G23" i="2" s="1"/>
  <c r="G22" i="2"/>
  <c r="F22" i="2"/>
  <c r="E22" i="2"/>
  <c r="E21" i="2"/>
  <c r="G21" i="2" s="1"/>
  <c r="E20" i="2"/>
  <c r="G20" i="2" s="1"/>
  <c r="G19" i="2"/>
  <c r="E19" i="2"/>
  <c r="F19" i="2" s="1"/>
  <c r="G18" i="2"/>
  <c r="F18" i="2"/>
  <c r="E18" i="2"/>
  <c r="G17" i="2"/>
  <c r="F17" i="2"/>
  <c r="E17" i="2"/>
  <c r="E16" i="2"/>
  <c r="E25" i="2" s="1"/>
  <c r="K10" i="2"/>
  <c r="J10" i="2"/>
  <c r="J9" i="2"/>
  <c r="K9" i="2" s="1"/>
  <c r="K8" i="2"/>
  <c r="J8" i="2"/>
  <c r="J7" i="2"/>
  <c r="K7" i="2" s="1"/>
  <c r="K6" i="2"/>
  <c r="J6" i="2"/>
  <c r="J5" i="2"/>
  <c r="K5" i="2" s="1"/>
  <c r="K4" i="2"/>
  <c r="J4" i="2"/>
  <c r="J3" i="2"/>
  <c r="K3" i="2" s="1"/>
  <c r="K2" i="2"/>
  <c r="J2" i="2"/>
  <c r="G53" i="1"/>
  <c r="E53" i="1"/>
  <c r="H53" i="1" s="1"/>
  <c r="G52" i="1"/>
  <c r="E52" i="1"/>
  <c r="H52" i="1" s="1"/>
  <c r="G51" i="1"/>
  <c r="E51" i="1"/>
  <c r="H51" i="1" s="1"/>
  <c r="G50" i="1"/>
  <c r="H50" i="1" s="1"/>
  <c r="E50" i="1"/>
  <c r="G49" i="1"/>
  <c r="H49" i="1" s="1"/>
  <c r="E49" i="1"/>
  <c r="H48" i="1"/>
  <c r="G48" i="1"/>
  <c r="E48" i="1"/>
  <c r="H47" i="1"/>
  <c r="G47" i="1"/>
  <c r="E47" i="1"/>
  <c r="G46" i="1"/>
  <c r="E46" i="1"/>
  <c r="H46" i="1" s="1"/>
  <c r="G45" i="1"/>
  <c r="E45" i="1"/>
  <c r="H45" i="1" s="1"/>
  <c r="G44" i="1"/>
  <c r="E44" i="1"/>
  <c r="H44" i="1" s="1"/>
  <c r="G43" i="1"/>
  <c r="E43" i="1"/>
  <c r="H43" i="1" s="1"/>
  <c r="G42" i="1"/>
  <c r="H42" i="1" s="1"/>
  <c r="E42" i="1"/>
  <c r="G41" i="1"/>
  <c r="H41" i="1" s="1"/>
  <c r="E41" i="1"/>
  <c r="H40" i="1"/>
  <c r="G40" i="1"/>
  <c r="E40" i="1"/>
  <c r="H39" i="1"/>
  <c r="G39" i="1"/>
  <c r="E39" i="1"/>
  <c r="G38" i="1"/>
  <c r="E38" i="1"/>
  <c r="H38" i="1" s="1"/>
  <c r="G37" i="1"/>
  <c r="E37" i="1"/>
  <c r="H37" i="1" s="1"/>
  <c r="G36" i="1"/>
  <c r="E36" i="1"/>
  <c r="H36" i="1" s="1"/>
  <c r="G35" i="1"/>
  <c r="E35" i="1"/>
  <c r="H35" i="1" s="1"/>
  <c r="G34" i="1"/>
  <c r="H34" i="1" s="1"/>
  <c r="E34" i="1"/>
  <c r="G33" i="1"/>
  <c r="H33" i="1" s="1"/>
  <c r="E33" i="1"/>
  <c r="H32" i="1"/>
  <c r="G32" i="1"/>
  <c r="E32" i="1"/>
  <c r="H31" i="1"/>
  <c r="G31" i="1"/>
  <c r="E31" i="1"/>
  <c r="G30" i="1"/>
  <c r="E30" i="1"/>
  <c r="H30" i="1" s="1"/>
  <c r="G29" i="1"/>
  <c r="E29" i="1"/>
  <c r="H29" i="1" s="1"/>
  <c r="G28" i="1"/>
  <c r="E28" i="1"/>
  <c r="H28" i="1" s="1"/>
  <c r="G27" i="1"/>
  <c r="E27" i="1"/>
  <c r="H27" i="1" s="1"/>
  <c r="G26" i="1"/>
  <c r="H26" i="1" s="1"/>
  <c r="E26" i="1"/>
  <c r="G25" i="1"/>
  <c r="E25" i="1"/>
  <c r="H25" i="1" s="1"/>
  <c r="H24" i="1"/>
  <c r="G24" i="1"/>
  <c r="E24" i="1"/>
  <c r="G23" i="1"/>
  <c r="E23" i="1"/>
  <c r="H23" i="1" s="1"/>
  <c r="G22" i="1"/>
  <c r="E22" i="1"/>
  <c r="H22" i="1" s="1"/>
  <c r="G21" i="1"/>
  <c r="E21" i="1"/>
  <c r="H21" i="1" s="1"/>
  <c r="G20" i="1"/>
  <c r="E20" i="1"/>
  <c r="H20" i="1" s="1"/>
  <c r="G19" i="1"/>
  <c r="E19" i="1"/>
  <c r="H19" i="1" s="1"/>
  <c r="G18" i="1"/>
  <c r="H18" i="1" s="1"/>
  <c r="E18" i="1"/>
  <c r="G17" i="1"/>
  <c r="E17" i="1"/>
  <c r="H17" i="1" s="1"/>
  <c r="H16" i="1"/>
  <c r="G16" i="1"/>
  <c r="E16" i="1"/>
  <c r="G15" i="1"/>
  <c r="E15" i="1"/>
  <c r="H15" i="1" s="1"/>
  <c r="G14" i="1"/>
  <c r="E14" i="1"/>
  <c r="H14" i="1" s="1"/>
  <c r="G13" i="1"/>
  <c r="E13" i="1"/>
  <c r="H13" i="1" s="1"/>
  <c r="G12" i="1"/>
  <c r="E12" i="1"/>
  <c r="H12" i="1" s="1"/>
  <c r="G11" i="1"/>
  <c r="E11" i="1"/>
  <c r="H11" i="1" s="1"/>
  <c r="G10" i="1"/>
  <c r="E10" i="1"/>
  <c r="H10" i="1" s="1"/>
  <c r="G9" i="1"/>
  <c r="E9" i="1"/>
  <c r="H9" i="1" s="1"/>
  <c r="H8" i="1"/>
  <c r="G8" i="1"/>
  <c r="E8" i="1"/>
  <c r="G7" i="1"/>
  <c r="E7" i="1"/>
  <c r="H7" i="1" s="1"/>
  <c r="G6" i="1"/>
  <c r="E6" i="1"/>
  <c r="H6" i="1" s="1"/>
  <c r="G5" i="1"/>
  <c r="E5" i="1"/>
  <c r="H5" i="1" s="1"/>
  <c r="G4" i="1"/>
  <c r="E4" i="1"/>
  <c r="H4" i="1" s="1"/>
  <c r="F20" i="2" l="1"/>
  <c r="F23" i="2"/>
  <c r="F21" i="2"/>
  <c r="F16" i="2"/>
  <c r="F24" i="2"/>
  <c r="G16" i="2"/>
</calcChain>
</file>

<file path=xl/sharedStrings.xml><?xml version="1.0" encoding="utf-8"?>
<sst xmlns="http://schemas.openxmlformats.org/spreadsheetml/2006/main" count="290" uniqueCount="245">
  <si>
    <t>Loyalty Rewards Program</t>
  </si>
  <si>
    <t>Combo Meal 1</t>
  </si>
  <si>
    <t>Combo Meal 2</t>
  </si>
  <si>
    <t>Order ID</t>
  </si>
  <si>
    <t xml:space="preserve">First Name </t>
  </si>
  <si>
    <t>Last Name</t>
  </si>
  <si>
    <t>Date</t>
  </si>
  <si>
    <t>Month</t>
  </si>
  <si>
    <t>Reward</t>
  </si>
  <si>
    <t>Rahul</t>
  </si>
  <si>
    <t>Narayan</t>
  </si>
  <si>
    <t>20/05/2018</t>
  </si>
  <si>
    <t>23/02/2018</t>
  </si>
  <si>
    <t>Tasneem</t>
  </si>
  <si>
    <t>Khan</t>
  </si>
  <si>
    <t>30/06/2018</t>
  </si>
  <si>
    <t>18/07/2018</t>
  </si>
  <si>
    <t>Margit</t>
  </si>
  <si>
    <t>Sandoval</t>
  </si>
  <si>
    <t>03/01/2018</t>
  </si>
  <si>
    <t>04/07/2018</t>
  </si>
  <si>
    <t>Jon</t>
  </si>
  <si>
    <t>Terranova</t>
  </si>
  <si>
    <t>04/10/2017</t>
  </si>
  <si>
    <t>21/09/2017</t>
  </si>
  <si>
    <t>Rubie</t>
  </si>
  <si>
    <t>Ridley</t>
  </si>
  <si>
    <t>02/03/2018</t>
  </si>
  <si>
    <t>14/03/2018</t>
  </si>
  <si>
    <t>Lawana</t>
  </si>
  <si>
    <t>Barrett</t>
  </si>
  <si>
    <t>20/09/2017</t>
  </si>
  <si>
    <t>20/02/2018</t>
  </si>
  <si>
    <t>Livia</t>
  </si>
  <si>
    <t>Eatman</t>
  </si>
  <si>
    <t>02/10/2017</t>
  </si>
  <si>
    <t>20/03/2018</t>
  </si>
  <si>
    <t>Eugene</t>
  </si>
  <si>
    <t>Kuo</t>
  </si>
  <si>
    <t>21/05/2018</t>
  </si>
  <si>
    <t>24/12/2017</t>
  </si>
  <si>
    <t>Shaquita</t>
  </si>
  <si>
    <t>Dengler</t>
  </si>
  <si>
    <t>26/02/2018</t>
  </si>
  <si>
    <t>12/04/2018</t>
  </si>
  <si>
    <t>Aliza</t>
  </si>
  <si>
    <t>Bulter</t>
  </si>
  <si>
    <t>23/03/2018</t>
  </si>
  <si>
    <t>25/05/2018</t>
  </si>
  <si>
    <t>Haywood</t>
  </si>
  <si>
    <t>Sons</t>
  </si>
  <si>
    <t>20/01/2018</t>
  </si>
  <si>
    <t>18/02/2018</t>
  </si>
  <si>
    <t>Clementina</t>
  </si>
  <si>
    <t>Orner</t>
  </si>
  <si>
    <t>29/06/2018</t>
  </si>
  <si>
    <t>26/08/2017</t>
  </si>
  <si>
    <t>Shawnna</t>
  </si>
  <si>
    <t>Kindrick</t>
  </si>
  <si>
    <t>09/12/2017</t>
  </si>
  <si>
    <t>05/06/2018</t>
  </si>
  <si>
    <t>Eva</t>
  </si>
  <si>
    <t>Fujiwara</t>
  </si>
  <si>
    <t>05/07/2018</t>
  </si>
  <si>
    <t>24/11/2017</t>
  </si>
  <si>
    <t>Marlene</t>
  </si>
  <si>
    <t>Loftin</t>
  </si>
  <si>
    <t>23/12/2017</t>
  </si>
  <si>
    <t>01/10/2017</t>
  </si>
  <si>
    <t>Hillary</t>
  </si>
  <si>
    <t>Presnell</t>
  </si>
  <si>
    <t>02/12/2017</t>
  </si>
  <si>
    <t>06/10/2017</t>
  </si>
  <si>
    <t>Lashell</t>
  </si>
  <si>
    <t>Ready</t>
  </si>
  <si>
    <t>03/09/2017</t>
  </si>
  <si>
    <t>16/01/2018</t>
  </si>
  <si>
    <t>Israel</t>
  </si>
  <si>
    <t>Iser</t>
  </si>
  <si>
    <t>15/01/2018</t>
  </si>
  <si>
    <t>Ambrose</t>
  </si>
  <si>
    <t>Tickle</t>
  </si>
  <si>
    <t>02/01/2018</t>
  </si>
  <si>
    <t>24/06/2018</t>
  </si>
  <si>
    <t>Tomeka</t>
  </si>
  <si>
    <t>Moore</t>
  </si>
  <si>
    <t>11/06/2018</t>
  </si>
  <si>
    <t>Layla</t>
  </si>
  <si>
    <t>Santamaria</t>
  </si>
  <si>
    <t>09/01/2018</t>
  </si>
  <si>
    <t>13/11/2017</t>
  </si>
  <si>
    <t>Arie</t>
  </si>
  <si>
    <t>Hosch</t>
  </si>
  <si>
    <t>05/02/2018</t>
  </si>
  <si>
    <t>10/02/2018</t>
  </si>
  <si>
    <t>Glenn</t>
  </si>
  <si>
    <t>Delosreyes</t>
  </si>
  <si>
    <t>18/09/2017</t>
  </si>
  <si>
    <t>12/05/2018</t>
  </si>
  <si>
    <t>Olympia</t>
  </si>
  <si>
    <t>Rackham</t>
  </si>
  <si>
    <t>13/06/2018</t>
  </si>
  <si>
    <t>01/05/2018</t>
  </si>
  <si>
    <t>Shu</t>
  </si>
  <si>
    <t>Sherrill</t>
  </si>
  <si>
    <t>22/07/2017</t>
  </si>
  <si>
    <t>09/07/2018</t>
  </si>
  <si>
    <t>Lorriane</t>
  </si>
  <si>
    <t>Renteria</t>
  </si>
  <si>
    <t>22/01/2018</t>
  </si>
  <si>
    <t>Georgeanna</t>
  </si>
  <si>
    <t>Sapienza</t>
  </si>
  <si>
    <t>16/10/2017</t>
  </si>
  <si>
    <t>18/06/2018</t>
  </si>
  <si>
    <t>Jacqualine</t>
  </si>
  <si>
    <t>Stiffler</t>
  </si>
  <si>
    <t>26/01/2018</t>
  </si>
  <si>
    <t>06/02/2018</t>
  </si>
  <si>
    <t>Michel</t>
  </si>
  <si>
    <t>Vita</t>
  </si>
  <si>
    <t>15/09/2017</t>
  </si>
  <si>
    <t>19/09/2017</t>
  </si>
  <si>
    <t>Lajuana</t>
  </si>
  <si>
    <t>Damian</t>
  </si>
  <si>
    <t>06/03/2018</t>
  </si>
  <si>
    <t>Kasey</t>
  </si>
  <si>
    <t>Kimrey</t>
  </si>
  <si>
    <t>06/06/2018</t>
  </si>
  <si>
    <t>Mathew</t>
  </si>
  <si>
    <t>Harwood</t>
  </si>
  <si>
    <t>27/12/2017</t>
  </si>
  <si>
    <t>31/03/2018</t>
  </si>
  <si>
    <t>Nicole</t>
  </si>
  <si>
    <t>Chamberlain</t>
  </si>
  <si>
    <t>30/05/2018</t>
  </si>
  <si>
    <t>02/09/2017</t>
  </si>
  <si>
    <t>Steve</t>
  </si>
  <si>
    <t>Ringler</t>
  </si>
  <si>
    <t>26/07/2017</t>
  </si>
  <si>
    <t>07/02/2018</t>
  </si>
  <si>
    <t>Golda</t>
  </si>
  <si>
    <t>Abdullah</t>
  </si>
  <si>
    <t>20/08/2017</t>
  </si>
  <si>
    <t>08/12/2017</t>
  </si>
  <si>
    <t>Bernie</t>
  </si>
  <si>
    <t>Demont</t>
  </si>
  <si>
    <t>29/08/2017</t>
  </si>
  <si>
    <t>Maryann</t>
  </si>
  <si>
    <t>Turrentine</t>
  </si>
  <si>
    <t>22/08/2017</t>
  </si>
  <si>
    <t>05/08/2017</t>
  </si>
  <si>
    <t>Roxanne</t>
  </si>
  <si>
    <t>Quail</t>
  </si>
  <si>
    <t>05/03/2018</t>
  </si>
  <si>
    <t>14/01/2018</t>
  </si>
  <si>
    <t>Latricia</t>
  </si>
  <si>
    <t>Ehrlich</t>
  </si>
  <si>
    <t>30/01/2018</t>
  </si>
  <si>
    <t>Margot</t>
  </si>
  <si>
    <t>Wuensche</t>
  </si>
  <si>
    <t>06/07/2018</t>
  </si>
  <si>
    <t>Piper</t>
  </si>
  <si>
    <t>Baber</t>
  </si>
  <si>
    <t>20/11/2017</t>
  </si>
  <si>
    <t>12/08/2017</t>
  </si>
  <si>
    <t>Lennie</t>
  </si>
  <si>
    <t>Loya</t>
  </si>
  <si>
    <t>14/08/2017</t>
  </si>
  <si>
    <t>Graig</t>
  </si>
  <si>
    <t>Cunningham</t>
  </si>
  <si>
    <t>17/03/2018</t>
  </si>
  <si>
    <t>09/08/2017</t>
  </si>
  <si>
    <t>Harley</t>
  </si>
  <si>
    <t>Ansley</t>
  </si>
  <si>
    <t>07/07/2018</t>
  </si>
  <si>
    <t>15/08/2017</t>
  </si>
  <si>
    <t>Elizebeth</t>
  </si>
  <si>
    <t>Sievert</t>
  </si>
  <si>
    <t>20/06/2018</t>
  </si>
  <si>
    <t>22/02/2018</t>
  </si>
  <si>
    <t>Earlene</t>
  </si>
  <si>
    <t>Reynaga</t>
  </si>
  <si>
    <t>21/02/2018</t>
  </si>
  <si>
    <t>16/03/2018</t>
  </si>
  <si>
    <t>Belkis</t>
  </si>
  <si>
    <t>Canterbury</t>
  </si>
  <si>
    <t>29/01/2018</t>
  </si>
  <si>
    <t>21/08/2017</t>
  </si>
  <si>
    <t>Danette</t>
  </si>
  <si>
    <t>Bynum</t>
  </si>
  <si>
    <t>04/11/2017</t>
  </si>
  <si>
    <t>08/05/2018</t>
  </si>
  <si>
    <t>Sally</t>
  </si>
  <si>
    <t>Kissinger</t>
  </si>
  <si>
    <t>Allegra</t>
  </si>
  <si>
    <t>Madden</t>
  </si>
  <si>
    <t>23/07/2017</t>
  </si>
  <si>
    <t>21/04/2018</t>
  </si>
  <si>
    <t>First Name</t>
  </si>
  <si>
    <t>Gender</t>
  </si>
  <si>
    <t>Hindi</t>
  </si>
  <si>
    <t>English</t>
  </si>
  <si>
    <t>Mathematics</t>
  </si>
  <si>
    <t>Social Science</t>
  </si>
  <si>
    <t>Science</t>
  </si>
  <si>
    <t>Total Marks</t>
  </si>
  <si>
    <t>Marks Obtained</t>
  </si>
  <si>
    <t>Grade</t>
  </si>
  <si>
    <t>ANJALI</t>
  </si>
  <si>
    <t>KUMARI</t>
  </si>
  <si>
    <t>FEMALE</t>
  </si>
  <si>
    <t>LAKMI</t>
  </si>
  <si>
    <t>MOHAN</t>
  </si>
  <si>
    <t>KUMAR</t>
  </si>
  <si>
    <t>MALE</t>
  </si>
  <si>
    <t>PUJA</t>
  </si>
  <si>
    <t xml:space="preserve">RAJ </t>
  </si>
  <si>
    <t>RAM</t>
  </si>
  <si>
    <t>SINHA</t>
  </si>
  <si>
    <t>ROHIT</t>
  </si>
  <si>
    <t>SAILSA</t>
  </si>
  <si>
    <t>SOHAN</t>
  </si>
  <si>
    <t>S.No</t>
  </si>
  <si>
    <t>Book Category</t>
  </si>
  <si>
    <t>Quantity sold</t>
  </si>
  <si>
    <t>Unit Price</t>
  </si>
  <si>
    <t>Amount</t>
  </si>
  <si>
    <t>Discount</t>
  </si>
  <si>
    <t>Discount Price</t>
  </si>
  <si>
    <t>Fiction</t>
  </si>
  <si>
    <t>Cookery</t>
  </si>
  <si>
    <t>Classics</t>
  </si>
  <si>
    <t>Computers</t>
  </si>
  <si>
    <t>Total</t>
  </si>
  <si>
    <t>Australlian Division</t>
  </si>
  <si>
    <t>Items</t>
  </si>
  <si>
    <t>Qtr1</t>
  </si>
  <si>
    <t>Qtr2</t>
  </si>
  <si>
    <t>Qtr3</t>
  </si>
  <si>
    <t>Qtr4</t>
  </si>
  <si>
    <t>Hardware</t>
  </si>
  <si>
    <t>Software</t>
  </si>
  <si>
    <t>Furniture</t>
  </si>
  <si>
    <t>Accessories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</si>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</sst>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1004]* #,##0.00_ ;_-[$$-1004]* \-#,##0.00\ ;_-[$$-1004]* &quot;-&quot;??_ ;_-@_ "/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3"/>
      <color rgb="FF44546A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CBFF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6">
    <xf numFmtId="0" fontId="0" fillId="0" borderId="0" xfId="0"/>
    <xf numFmtId="0" fontId="4" fillId="0" borderId="0" xfId="2" applyFont="1"/>
    <xf numFmtId="164" fontId="4" fillId="0" borderId="0" xfId="2" applyNumberFormat="1" applyFont="1" applyAlignment="1">
      <alignment horizontal="center"/>
    </xf>
    <xf numFmtId="0" fontId="4" fillId="4" borderId="3" xfId="2" applyFont="1" applyFill="1" applyBorder="1"/>
    <xf numFmtId="0" fontId="4" fillId="4" borderId="4" xfId="2" applyFont="1" applyFill="1" applyBorder="1"/>
    <xf numFmtId="0" fontId="4" fillId="4" borderId="5" xfId="2" applyFont="1" applyFill="1" applyBorder="1"/>
    <xf numFmtId="164" fontId="4" fillId="4" borderId="6" xfId="2" applyNumberFormat="1" applyFont="1" applyFill="1" applyBorder="1" applyAlignment="1">
      <alignment horizontal="center"/>
    </xf>
    <xf numFmtId="0" fontId="5" fillId="0" borderId="7" xfId="2" applyFont="1" applyBorder="1"/>
    <xf numFmtId="0" fontId="5" fillId="0" borderId="0" xfId="2" applyFont="1"/>
    <xf numFmtId="14" fontId="5" fillId="0" borderId="8" xfId="2" applyNumberFormat="1" applyFont="1" applyBorder="1"/>
    <xf numFmtId="164" fontId="5" fillId="5" borderId="8" xfId="2" applyNumberFormat="1" applyFont="1" applyFill="1" applyBorder="1" applyAlignment="1">
      <alignment horizontal="center"/>
    </xf>
    <xf numFmtId="164" fontId="5" fillId="5" borderId="9" xfId="2" applyNumberFormat="1" applyFont="1" applyFill="1" applyBorder="1" applyAlignment="1">
      <alignment horizontal="center"/>
    </xf>
    <xf numFmtId="0" fontId="5" fillId="0" borderId="10" xfId="2" applyFont="1" applyBorder="1"/>
    <xf numFmtId="14" fontId="5" fillId="0" borderId="11" xfId="2" applyNumberFormat="1" applyFont="1" applyBorder="1"/>
    <xf numFmtId="164" fontId="5" fillId="5" borderId="11" xfId="2" applyNumberFormat="1" applyFont="1" applyFill="1" applyBorder="1" applyAlignment="1">
      <alignment horizontal="center"/>
    </xf>
    <xf numFmtId="164" fontId="5" fillId="5" borderId="12" xfId="2" applyNumberFormat="1" applyFont="1" applyFill="1" applyBorder="1" applyAlignment="1">
      <alignment horizontal="center"/>
    </xf>
    <xf numFmtId="0" fontId="5" fillId="0" borderId="13" xfId="2" applyFont="1" applyBorder="1"/>
    <xf numFmtId="0" fontId="5" fillId="0" borderId="14" xfId="2" applyFont="1" applyBorder="1"/>
    <xf numFmtId="14" fontId="5" fillId="0" borderId="15" xfId="2" applyNumberFormat="1" applyFont="1" applyBorder="1"/>
    <xf numFmtId="164" fontId="5" fillId="5" borderId="15" xfId="2" applyNumberFormat="1" applyFont="1" applyFill="1" applyBorder="1" applyAlignment="1">
      <alignment horizontal="center"/>
    </xf>
    <xf numFmtId="164" fontId="5" fillId="5" borderId="16" xfId="2" applyNumberFormat="1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 vertical="center" shrinkToFit="1"/>
    </xf>
    <xf numFmtId="0" fontId="6" fillId="6" borderId="18" xfId="0" applyFont="1" applyFill="1" applyBorder="1" applyAlignment="1">
      <alignment horizontal="center" vertical="center" shrinkToFit="1"/>
    </xf>
    <xf numFmtId="0" fontId="6" fillId="6" borderId="19" xfId="0" applyFont="1" applyFill="1" applyBorder="1" applyAlignment="1">
      <alignment horizontal="center" vertical="center" shrinkToFit="1"/>
    </xf>
    <xf numFmtId="0" fontId="7" fillId="7" borderId="20" xfId="0" applyFont="1" applyFill="1" applyBorder="1"/>
    <xf numFmtId="0" fontId="7" fillId="7" borderId="0" xfId="0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7" fillId="7" borderId="21" xfId="0" applyFont="1" applyFill="1" applyBorder="1" applyAlignment="1">
      <alignment horizontal="center"/>
    </xf>
    <xf numFmtId="0" fontId="7" fillId="7" borderId="22" xfId="0" applyFont="1" applyFill="1" applyBorder="1"/>
    <xf numFmtId="0" fontId="7" fillId="7" borderId="23" xfId="0" applyFont="1" applyFill="1" applyBorder="1"/>
    <xf numFmtId="0" fontId="8" fillId="7" borderId="23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 shrinkToFit="1"/>
    </xf>
    <xf numFmtId="0" fontId="8" fillId="0" borderId="0" xfId="0" applyFont="1"/>
    <xf numFmtId="0" fontId="7" fillId="7" borderId="24" xfId="0" applyFont="1" applyFill="1" applyBorder="1"/>
    <xf numFmtId="0" fontId="8" fillId="7" borderId="24" xfId="0" applyFont="1" applyFill="1" applyBorder="1"/>
    <xf numFmtId="0" fontId="8" fillId="7" borderId="2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9" borderId="20" xfId="0" applyFont="1" applyFill="1" applyBorder="1"/>
    <xf numFmtId="0" fontId="7" fillId="9" borderId="0" xfId="0" applyFont="1" applyFill="1"/>
    <xf numFmtId="0" fontId="7" fillId="9" borderId="0" xfId="0" applyFont="1" applyFill="1" applyAlignment="1">
      <alignment shrinkToFit="1"/>
    </xf>
    <xf numFmtId="0" fontId="7" fillId="9" borderId="21" xfId="0" applyFont="1" applyFill="1" applyBorder="1"/>
    <xf numFmtId="0" fontId="8" fillId="0" borderId="20" xfId="0" applyFont="1" applyBorder="1"/>
    <xf numFmtId="165" fontId="8" fillId="0" borderId="0" xfId="0" applyNumberFormat="1" applyFont="1"/>
    <xf numFmtId="0" fontId="7" fillId="0" borderId="21" xfId="0" applyFont="1" applyBorder="1"/>
    <xf numFmtId="0" fontId="7" fillId="0" borderId="22" xfId="0" applyFont="1" applyBorder="1"/>
    <xf numFmtId="165" fontId="7" fillId="0" borderId="23" xfId="0" applyNumberFormat="1" applyFont="1" applyBorder="1"/>
    <xf numFmtId="0" fontId="8" fillId="0" borderId="25" xfId="0" applyFont="1" applyBorder="1"/>
    <xf numFmtId="0" fontId="7" fillId="0" borderId="25" xfId="0" applyFont="1" applyBorder="1"/>
    <xf numFmtId="0" fontId="2" fillId="2" borderId="0" xfId="1" applyFont="1" applyFill="1" applyAlignment="1">
      <alignment horizontal="left" vertical="center"/>
    </xf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9" fillId="0" borderId="18" xfId="0" applyFont="1" applyBorder="1"/>
    <xf numFmtId="0" fontId="9" fillId="0" borderId="19" xfId="0" applyFont="1" applyBorder="1"/>
  </cellXfs>
  <cellStyles count="3">
    <cellStyle name="Normal" xfId="0" builtinId="0"/>
    <cellStyle name="Normal 2" xfId="2" xr:uid="{25CF1B47-5DCB-4263-BF66-F62F57A8AEE4}"/>
    <cellStyle name="Normal 3" xfId="1" xr:uid="{84AB8938-91B9-4CDE-A6F5-DFEAFFFEE095}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545A-EC71-4485-9566-2D431A11F66A}">
  <dimension ref="A1:H53"/>
  <sheetViews>
    <sheetView topLeftCell="A10" workbookViewId="0">
      <selection activeCell="H12" sqref="H12"/>
    </sheetView>
  </sheetViews>
  <sheetFormatPr defaultRowHeight="15" x14ac:dyDescent="0.25"/>
  <cols>
    <col min="1" max="1" width="11.85546875" bestFit="1" customWidth="1"/>
    <col min="2" max="2" width="16.140625" bestFit="1" customWidth="1"/>
    <col min="3" max="3" width="16.85546875" bestFit="1" customWidth="1"/>
    <col min="4" max="4" width="16.28515625" bestFit="1" customWidth="1"/>
    <col min="5" max="5" width="9.5703125" bestFit="1" customWidth="1"/>
    <col min="6" max="6" width="16.28515625" bestFit="1" customWidth="1"/>
    <col min="7" max="7" width="9.5703125" bestFit="1" customWidth="1"/>
    <col min="8" max="8" width="24.140625" bestFit="1" customWidth="1"/>
  </cols>
  <sheetData>
    <row r="1" spans="1:8" ht="28.5" x14ac:dyDescent="0.25">
      <c r="A1" s="50" t="s">
        <v>0</v>
      </c>
      <c r="B1" s="50"/>
      <c r="C1" s="50"/>
      <c r="D1" s="50"/>
      <c r="E1" s="50"/>
      <c r="F1" s="50"/>
      <c r="G1" s="50"/>
      <c r="H1" s="50"/>
    </row>
    <row r="2" spans="1:8" ht="21.75" thickBot="1" x14ac:dyDescent="0.4">
      <c r="A2" s="1"/>
      <c r="B2" s="1"/>
      <c r="C2" s="1"/>
      <c r="D2" s="51" t="s">
        <v>1</v>
      </c>
      <c r="E2" s="52"/>
      <c r="F2" s="51" t="s">
        <v>2</v>
      </c>
      <c r="G2" s="52"/>
      <c r="H2" s="2"/>
    </row>
    <row r="3" spans="1:8" ht="21.75" thickBot="1" x14ac:dyDescent="0.4">
      <c r="A3" s="3" t="s">
        <v>3</v>
      </c>
      <c r="B3" s="4" t="s">
        <v>4</v>
      </c>
      <c r="C3" s="4" t="s">
        <v>5</v>
      </c>
      <c r="D3" s="5" t="s">
        <v>6</v>
      </c>
      <c r="E3" s="5" t="s">
        <v>7</v>
      </c>
      <c r="F3" s="5" t="s">
        <v>6</v>
      </c>
      <c r="G3" s="5" t="s">
        <v>7</v>
      </c>
      <c r="H3" s="6" t="s">
        <v>8</v>
      </c>
    </row>
    <row r="4" spans="1:8" ht="21" x14ac:dyDescent="0.35">
      <c r="A4" s="7">
        <v>2550</v>
      </c>
      <c r="B4" s="8" t="s">
        <v>9</v>
      </c>
      <c r="C4" s="8" t="s">
        <v>10</v>
      </c>
      <c r="D4" s="9" t="s">
        <v>11</v>
      </c>
      <c r="E4" s="10" t="str">
        <f>TEXT(D4, "mmm")</f>
        <v>May</v>
      </c>
      <c r="F4" s="9" t="s">
        <v>12</v>
      </c>
      <c r="G4" s="10" t="str">
        <f>TEXT(F4, "mmm")</f>
        <v>Feb</v>
      </c>
      <c r="H4" s="11" t="str">
        <f>IF(E4=G4, "Premium Reward", "Regular Reward")</f>
        <v>Regular Reward</v>
      </c>
    </row>
    <row r="5" spans="1:8" ht="21" x14ac:dyDescent="0.35">
      <c r="A5" s="12">
        <v>2413</v>
      </c>
      <c r="B5" s="8" t="s">
        <v>13</v>
      </c>
      <c r="C5" s="8" t="s">
        <v>14</v>
      </c>
      <c r="D5" s="13" t="s">
        <v>15</v>
      </c>
      <c r="E5" s="14" t="str">
        <f t="shared" ref="E5:E52" si="0">TEXT(D5, "mmm")</f>
        <v>Jun</v>
      </c>
      <c r="F5" s="13" t="s">
        <v>16</v>
      </c>
      <c r="G5" s="14" t="str">
        <f t="shared" ref="G5:G53" si="1">TEXT(F5, "mmm")</f>
        <v>Jul</v>
      </c>
      <c r="H5" s="15" t="str">
        <f t="shared" ref="H5:H53" si="2">IF(E5=G5, "Premium Reward", "Regular Reward")</f>
        <v>Regular Reward</v>
      </c>
    </row>
    <row r="6" spans="1:8" ht="21" x14ac:dyDescent="0.35">
      <c r="A6" s="12">
        <v>1980</v>
      </c>
      <c r="B6" s="8" t="s">
        <v>17</v>
      </c>
      <c r="C6" s="8" t="s">
        <v>18</v>
      </c>
      <c r="D6" s="13" t="s">
        <v>19</v>
      </c>
      <c r="E6" s="14" t="str">
        <f t="shared" si="0"/>
        <v>Jan</v>
      </c>
      <c r="F6" s="13" t="s">
        <v>20</v>
      </c>
      <c r="G6" s="14" t="str">
        <f t="shared" si="1"/>
        <v>Jul</v>
      </c>
      <c r="H6" s="15" t="str">
        <f t="shared" si="2"/>
        <v>Regular Reward</v>
      </c>
    </row>
    <row r="7" spans="1:8" ht="21" x14ac:dyDescent="0.35">
      <c r="A7" s="12">
        <v>2371</v>
      </c>
      <c r="B7" s="8" t="s">
        <v>21</v>
      </c>
      <c r="C7" s="8" t="s">
        <v>22</v>
      </c>
      <c r="D7" s="13" t="s">
        <v>23</v>
      </c>
      <c r="E7" s="14" t="str">
        <f t="shared" si="0"/>
        <v>Oct</v>
      </c>
      <c r="F7" s="13" t="s">
        <v>24</v>
      </c>
      <c r="G7" s="14" t="str">
        <f t="shared" si="1"/>
        <v>Sep</v>
      </c>
      <c r="H7" s="15" t="str">
        <f t="shared" si="2"/>
        <v>Regular Reward</v>
      </c>
    </row>
    <row r="8" spans="1:8" ht="21" x14ac:dyDescent="0.35">
      <c r="A8" s="12">
        <v>1869</v>
      </c>
      <c r="B8" s="8" t="s">
        <v>25</v>
      </c>
      <c r="C8" s="8" t="s">
        <v>26</v>
      </c>
      <c r="D8" s="13" t="s">
        <v>27</v>
      </c>
      <c r="E8" s="14" t="str">
        <f t="shared" si="0"/>
        <v>Mar</v>
      </c>
      <c r="F8" s="13" t="s">
        <v>28</v>
      </c>
      <c r="G8" s="14" t="str">
        <f t="shared" si="1"/>
        <v>Mar</v>
      </c>
      <c r="H8" s="15" t="str">
        <f t="shared" si="2"/>
        <v>Premium Reward</v>
      </c>
    </row>
    <row r="9" spans="1:8" ht="21" x14ac:dyDescent="0.35">
      <c r="A9" s="12">
        <v>1992</v>
      </c>
      <c r="B9" s="8" t="s">
        <v>29</v>
      </c>
      <c r="C9" s="8" t="s">
        <v>30</v>
      </c>
      <c r="D9" s="13" t="s">
        <v>31</v>
      </c>
      <c r="E9" s="14" t="str">
        <f t="shared" si="0"/>
        <v>Sep</v>
      </c>
      <c r="F9" s="13" t="s">
        <v>32</v>
      </c>
      <c r="G9" s="14" t="str">
        <f t="shared" si="1"/>
        <v>Feb</v>
      </c>
      <c r="H9" s="15" t="str">
        <f t="shared" si="2"/>
        <v>Regular Reward</v>
      </c>
    </row>
    <row r="10" spans="1:8" ht="21" x14ac:dyDescent="0.35">
      <c r="A10" s="12">
        <v>3838</v>
      </c>
      <c r="B10" s="8" t="s">
        <v>33</v>
      </c>
      <c r="C10" s="8" t="s">
        <v>34</v>
      </c>
      <c r="D10" s="13" t="s">
        <v>35</v>
      </c>
      <c r="E10" s="14" t="str">
        <f t="shared" si="0"/>
        <v>Oct</v>
      </c>
      <c r="F10" s="13" t="s">
        <v>36</v>
      </c>
      <c r="G10" s="14" t="str">
        <f t="shared" si="1"/>
        <v>Mar</v>
      </c>
      <c r="H10" s="15" t="str">
        <f t="shared" si="2"/>
        <v>Regular Reward</v>
      </c>
    </row>
    <row r="11" spans="1:8" ht="21" x14ac:dyDescent="0.35">
      <c r="A11" s="12">
        <v>2128</v>
      </c>
      <c r="B11" s="8" t="s">
        <v>37</v>
      </c>
      <c r="C11" s="8" t="s">
        <v>38</v>
      </c>
      <c r="D11" s="13" t="s">
        <v>39</v>
      </c>
      <c r="E11" s="14" t="str">
        <f t="shared" si="0"/>
        <v>May</v>
      </c>
      <c r="F11" s="13" t="s">
        <v>40</v>
      </c>
      <c r="G11" s="14" t="str">
        <f t="shared" si="1"/>
        <v>Dec</v>
      </c>
      <c r="H11" s="15" t="str">
        <f t="shared" si="2"/>
        <v>Regular Reward</v>
      </c>
    </row>
    <row r="12" spans="1:8" ht="21" x14ac:dyDescent="0.35">
      <c r="A12" s="12">
        <v>2217</v>
      </c>
      <c r="B12" s="8" t="s">
        <v>41</v>
      </c>
      <c r="C12" s="8" t="s">
        <v>42</v>
      </c>
      <c r="D12" s="13" t="s">
        <v>43</v>
      </c>
      <c r="E12" s="14" t="str">
        <f t="shared" si="0"/>
        <v>Feb</v>
      </c>
      <c r="F12" s="13" t="s">
        <v>44</v>
      </c>
      <c r="G12" s="14" t="str">
        <f t="shared" si="1"/>
        <v>Apr</v>
      </c>
      <c r="H12" s="15" t="str">
        <f t="shared" si="2"/>
        <v>Regular Reward</v>
      </c>
    </row>
    <row r="13" spans="1:8" ht="21" x14ac:dyDescent="0.35">
      <c r="A13" s="12">
        <v>2387</v>
      </c>
      <c r="B13" s="8" t="s">
        <v>45</v>
      </c>
      <c r="C13" s="8" t="s">
        <v>46</v>
      </c>
      <c r="D13" s="13" t="s">
        <v>47</v>
      </c>
      <c r="E13" s="14" t="str">
        <f t="shared" si="0"/>
        <v>Mar</v>
      </c>
      <c r="F13" s="13" t="s">
        <v>48</v>
      </c>
      <c r="G13" s="14" t="str">
        <f t="shared" si="1"/>
        <v>May</v>
      </c>
      <c r="H13" s="15" t="str">
        <f t="shared" si="2"/>
        <v>Regular Reward</v>
      </c>
    </row>
    <row r="14" spans="1:8" ht="21" x14ac:dyDescent="0.35">
      <c r="A14" s="12">
        <v>1571</v>
      </c>
      <c r="B14" s="8" t="s">
        <v>49</v>
      </c>
      <c r="C14" s="8" t="s">
        <v>50</v>
      </c>
      <c r="D14" s="13" t="s">
        <v>51</v>
      </c>
      <c r="E14" s="14" t="str">
        <f t="shared" si="0"/>
        <v>Jan</v>
      </c>
      <c r="F14" s="13" t="s">
        <v>52</v>
      </c>
      <c r="G14" s="14" t="str">
        <f t="shared" si="1"/>
        <v>Feb</v>
      </c>
      <c r="H14" s="15" t="str">
        <f t="shared" si="2"/>
        <v>Regular Reward</v>
      </c>
    </row>
    <row r="15" spans="1:8" ht="21" x14ac:dyDescent="0.35">
      <c r="A15" s="12">
        <v>3061</v>
      </c>
      <c r="B15" s="8" t="s">
        <v>53</v>
      </c>
      <c r="C15" s="8" t="s">
        <v>54</v>
      </c>
      <c r="D15" s="13" t="s">
        <v>55</v>
      </c>
      <c r="E15" s="14" t="str">
        <f t="shared" si="0"/>
        <v>Jun</v>
      </c>
      <c r="F15" s="13" t="s">
        <v>56</v>
      </c>
      <c r="G15" s="14" t="str">
        <f t="shared" si="1"/>
        <v>Aug</v>
      </c>
      <c r="H15" s="15" t="str">
        <f t="shared" si="2"/>
        <v>Regular Reward</v>
      </c>
    </row>
    <row r="16" spans="1:8" ht="21" x14ac:dyDescent="0.35">
      <c r="A16" s="12">
        <v>2350</v>
      </c>
      <c r="B16" s="8" t="s">
        <v>57</v>
      </c>
      <c r="C16" s="8" t="s">
        <v>58</v>
      </c>
      <c r="D16" s="13" t="s">
        <v>59</v>
      </c>
      <c r="E16" s="14" t="str">
        <f t="shared" si="0"/>
        <v>Dec</v>
      </c>
      <c r="F16" s="13" t="s">
        <v>60</v>
      </c>
      <c r="G16" s="14" t="str">
        <f t="shared" si="1"/>
        <v>Jun</v>
      </c>
      <c r="H16" s="15" t="str">
        <f t="shared" si="2"/>
        <v>Regular Reward</v>
      </c>
    </row>
    <row r="17" spans="1:8" ht="21" x14ac:dyDescent="0.35">
      <c r="A17" s="12">
        <v>1449</v>
      </c>
      <c r="B17" s="8" t="s">
        <v>61</v>
      </c>
      <c r="C17" s="8" t="s">
        <v>62</v>
      </c>
      <c r="D17" s="13" t="s">
        <v>63</v>
      </c>
      <c r="E17" s="14" t="str">
        <f t="shared" si="0"/>
        <v>Jul</v>
      </c>
      <c r="F17" s="13" t="s">
        <v>64</v>
      </c>
      <c r="G17" s="14" t="str">
        <f t="shared" si="1"/>
        <v>Nov</v>
      </c>
      <c r="H17" s="15" t="str">
        <f t="shared" si="2"/>
        <v>Regular Reward</v>
      </c>
    </row>
    <row r="18" spans="1:8" ht="21" x14ac:dyDescent="0.35">
      <c r="A18" s="12">
        <v>3551</v>
      </c>
      <c r="B18" s="8" t="s">
        <v>65</v>
      </c>
      <c r="C18" s="8" t="s">
        <v>66</v>
      </c>
      <c r="D18" s="13" t="s">
        <v>67</v>
      </c>
      <c r="E18" s="14" t="str">
        <f t="shared" si="0"/>
        <v>Dec</v>
      </c>
      <c r="F18" s="13" t="s">
        <v>68</v>
      </c>
      <c r="G18" s="14" t="str">
        <f t="shared" si="1"/>
        <v>Oct</v>
      </c>
      <c r="H18" s="15" t="str">
        <f t="shared" si="2"/>
        <v>Regular Reward</v>
      </c>
    </row>
    <row r="19" spans="1:8" ht="21" x14ac:dyDescent="0.35">
      <c r="A19" s="12">
        <v>1159</v>
      </c>
      <c r="B19" s="8" t="s">
        <v>69</v>
      </c>
      <c r="C19" s="8" t="s">
        <v>70</v>
      </c>
      <c r="D19" s="13" t="s">
        <v>71</v>
      </c>
      <c r="E19" s="14" t="str">
        <f t="shared" si="0"/>
        <v>Dec</v>
      </c>
      <c r="F19" s="13" t="s">
        <v>72</v>
      </c>
      <c r="G19" s="14" t="str">
        <f t="shared" si="1"/>
        <v>Oct</v>
      </c>
      <c r="H19" s="15" t="str">
        <f t="shared" si="2"/>
        <v>Regular Reward</v>
      </c>
    </row>
    <row r="20" spans="1:8" ht="21" x14ac:dyDescent="0.35">
      <c r="A20" s="12">
        <v>2126</v>
      </c>
      <c r="B20" s="8" t="s">
        <v>73</v>
      </c>
      <c r="C20" s="8" t="s">
        <v>74</v>
      </c>
      <c r="D20" s="13" t="s">
        <v>75</v>
      </c>
      <c r="E20" s="14" t="str">
        <f t="shared" si="0"/>
        <v>Sep</v>
      </c>
      <c r="F20" s="13" t="s">
        <v>76</v>
      </c>
      <c r="G20" s="14" t="str">
        <f t="shared" si="1"/>
        <v>Jan</v>
      </c>
      <c r="H20" s="15" t="str">
        <f t="shared" si="2"/>
        <v>Regular Reward</v>
      </c>
    </row>
    <row r="21" spans="1:8" ht="21" x14ac:dyDescent="0.35">
      <c r="A21" s="12">
        <v>1072</v>
      </c>
      <c r="B21" s="8" t="s">
        <v>77</v>
      </c>
      <c r="C21" s="8" t="s">
        <v>78</v>
      </c>
      <c r="D21" s="13" t="s">
        <v>79</v>
      </c>
      <c r="E21" s="14" t="str">
        <f t="shared" si="0"/>
        <v>Jan</v>
      </c>
      <c r="F21" s="13" t="s">
        <v>19</v>
      </c>
      <c r="G21" s="14" t="str">
        <f t="shared" si="1"/>
        <v>Jan</v>
      </c>
      <c r="H21" s="15" t="str">
        <f t="shared" si="2"/>
        <v>Premium Reward</v>
      </c>
    </row>
    <row r="22" spans="1:8" ht="21" x14ac:dyDescent="0.35">
      <c r="A22" s="12">
        <v>1721</v>
      </c>
      <c r="B22" s="8" t="s">
        <v>80</v>
      </c>
      <c r="C22" s="8" t="s">
        <v>81</v>
      </c>
      <c r="D22" s="13" t="s">
        <v>82</v>
      </c>
      <c r="E22" s="14" t="str">
        <f t="shared" si="0"/>
        <v>Jan</v>
      </c>
      <c r="F22" s="13" t="s">
        <v>83</v>
      </c>
      <c r="G22" s="14" t="str">
        <f t="shared" si="1"/>
        <v>Jun</v>
      </c>
      <c r="H22" s="15" t="str">
        <f t="shared" si="2"/>
        <v>Regular Reward</v>
      </c>
    </row>
    <row r="23" spans="1:8" ht="21" x14ac:dyDescent="0.35">
      <c r="A23" s="12">
        <v>1551</v>
      </c>
      <c r="B23" s="8" t="s">
        <v>84</v>
      </c>
      <c r="C23" s="8" t="s">
        <v>85</v>
      </c>
      <c r="D23" s="13" t="s">
        <v>86</v>
      </c>
      <c r="E23" s="14" t="str">
        <f t="shared" si="0"/>
        <v>Jun</v>
      </c>
      <c r="F23" s="13" t="s">
        <v>82</v>
      </c>
      <c r="G23" s="14" t="str">
        <f t="shared" si="1"/>
        <v>Jan</v>
      </c>
      <c r="H23" s="15" t="str">
        <f t="shared" si="2"/>
        <v>Regular Reward</v>
      </c>
    </row>
    <row r="24" spans="1:8" ht="21" x14ac:dyDescent="0.35">
      <c r="A24" s="12">
        <v>3221</v>
      </c>
      <c r="B24" s="8" t="s">
        <v>87</v>
      </c>
      <c r="C24" s="8" t="s">
        <v>88</v>
      </c>
      <c r="D24" s="13" t="s">
        <v>89</v>
      </c>
      <c r="E24" s="14" t="str">
        <f t="shared" si="0"/>
        <v>Jan</v>
      </c>
      <c r="F24" s="13" t="s">
        <v>90</v>
      </c>
      <c r="G24" s="14" t="str">
        <f t="shared" si="1"/>
        <v>Nov</v>
      </c>
      <c r="H24" s="15" t="str">
        <f t="shared" si="2"/>
        <v>Regular Reward</v>
      </c>
    </row>
    <row r="25" spans="1:8" ht="21" x14ac:dyDescent="0.35">
      <c r="A25" s="12">
        <v>2136</v>
      </c>
      <c r="B25" s="8" t="s">
        <v>91</v>
      </c>
      <c r="C25" s="8" t="s">
        <v>92</v>
      </c>
      <c r="D25" s="13" t="s">
        <v>93</v>
      </c>
      <c r="E25" s="14" t="str">
        <f t="shared" si="0"/>
        <v>Feb</v>
      </c>
      <c r="F25" s="13" t="s">
        <v>94</v>
      </c>
      <c r="G25" s="14" t="str">
        <f t="shared" si="1"/>
        <v>Feb</v>
      </c>
      <c r="H25" s="15" t="str">
        <f t="shared" si="2"/>
        <v>Premium Reward</v>
      </c>
    </row>
    <row r="26" spans="1:8" ht="21" x14ac:dyDescent="0.35">
      <c r="A26" s="12">
        <v>2838</v>
      </c>
      <c r="B26" s="8" t="s">
        <v>95</v>
      </c>
      <c r="C26" s="8" t="s">
        <v>96</v>
      </c>
      <c r="D26" s="13" t="s">
        <v>97</v>
      </c>
      <c r="E26" s="14" t="str">
        <f t="shared" si="0"/>
        <v>Sep</v>
      </c>
      <c r="F26" s="13" t="s">
        <v>98</v>
      </c>
      <c r="G26" s="14" t="str">
        <f t="shared" si="1"/>
        <v>May</v>
      </c>
      <c r="H26" s="15" t="str">
        <f t="shared" si="2"/>
        <v>Regular Reward</v>
      </c>
    </row>
    <row r="27" spans="1:8" ht="21" x14ac:dyDescent="0.35">
      <c r="A27" s="12">
        <v>2947</v>
      </c>
      <c r="B27" s="8" t="s">
        <v>99</v>
      </c>
      <c r="C27" s="8" t="s">
        <v>100</v>
      </c>
      <c r="D27" s="13" t="s">
        <v>101</v>
      </c>
      <c r="E27" s="14" t="str">
        <f t="shared" si="0"/>
        <v>Jun</v>
      </c>
      <c r="F27" s="13" t="s">
        <v>102</v>
      </c>
      <c r="G27" s="14" t="str">
        <f t="shared" si="1"/>
        <v>May</v>
      </c>
      <c r="H27" s="15" t="str">
        <f t="shared" si="2"/>
        <v>Regular Reward</v>
      </c>
    </row>
    <row r="28" spans="1:8" ht="21" x14ac:dyDescent="0.35">
      <c r="A28" s="12">
        <v>2634</v>
      </c>
      <c r="B28" s="8" t="s">
        <v>103</v>
      </c>
      <c r="C28" s="8" t="s">
        <v>104</v>
      </c>
      <c r="D28" s="13" t="s">
        <v>105</v>
      </c>
      <c r="E28" s="14" t="str">
        <f t="shared" si="0"/>
        <v>Jul</v>
      </c>
      <c r="F28" s="13" t="s">
        <v>106</v>
      </c>
      <c r="G28" s="14" t="str">
        <f t="shared" si="1"/>
        <v>Jul</v>
      </c>
      <c r="H28" s="15" t="str">
        <f t="shared" si="2"/>
        <v>Premium Reward</v>
      </c>
    </row>
    <row r="29" spans="1:8" ht="21" x14ac:dyDescent="0.35">
      <c r="A29" s="12">
        <v>3034</v>
      </c>
      <c r="B29" s="8" t="s">
        <v>107</v>
      </c>
      <c r="C29" s="8" t="s">
        <v>108</v>
      </c>
      <c r="D29" s="13" t="s">
        <v>47</v>
      </c>
      <c r="E29" s="14" t="str">
        <f t="shared" si="0"/>
        <v>Mar</v>
      </c>
      <c r="F29" s="13" t="s">
        <v>109</v>
      </c>
      <c r="G29" s="14" t="str">
        <f t="shared" si="1"/>
        <v>Jan</v>
      </c>
      <c r="H29" s="15" t="str">
        <f t="shared" si="2"/>
        <v>Regular Reward</v>
      </c>
    </row>
    <row r="30" spans="1:8" ht="21" x14ac:dyDescent="0.35">
      <c r="A30" s="12">
        <v>2814</v>
      </c>
      <c r="B30" s="8" t="s">
        <v>110</v>
      </c>
      <c r="C30" s="8" t="s">
        <v>111</v>
      </c>
      <c r="D30" s="13" t="s">
        <v>112</v>
      </c>
      <c r="E30" s="14" t="str">
        <f t="shared" si="0"/>
        <v>Oct</v>
      </c>
      <c r="F30" s="13" t="s">
        <v>113</v>
      </c>
      <c r="G30" s="14" t="str">
        <f t="shared" si="1"/>
        <v>Jun</v>
      </c>
      <c r="H30" s="15" t="str">
        <f t="shared" si="2"/>
        <v>Regular Reward</v>
      </c>
    </row>
    <row r="31" spans="1:8" ht="21" x14ac:dyDescent="0.35">
      <c r="A31" s="12">
        <v>2198</v>
      </c>
      <c r="B31" s="8" t="s">
        <v>114</v>
      </c>
      <c r="C31" s="8" t="s">
        <v>115</v>
      </c>
      <c r="D31" s="13" t="s">
        <v>116</v>
      </c>
      <c r="E31" s="14" t="str">
        <f t="shared" si="0"/>
        <v>Jan</v>
      </c>
      <c r="F31" s="13" t="s">
        <v>117</v>
      </c>
      <c r="G31" s="14" t="str">
        <f t="shared" si="1"/>
        <v>Feb</v>
      </c>
      <c r="H31" s="15" t="str">
        <f t="shared" si="2"/>
        <v>Regular Reward</v>
      </c>
    </row>
    <row r="32" spans="1:8" ht="21" x14ac:dyDescent="0.35">
      <c r="A32" s="12">
        <v>2994</v>
      </c>
      <c r="B32" s="8" t="s">
        <v>118</v>
      </c>
      <c r="C32" s="8" t="s">
        <v>119</v>
      </c>
      <c r="D32" s="13" t="s">
        <v>120</v>
      </c>
      <c r="E32" s="14" t="str">
        <f t="shared" si="0"/>
        <v>Sep</v>
      </c>
      <c r="F32" s="13" t="s">
        <v>121</v>
      </c>
      <c r="G32" s="14" t="str">
        <f t="shared" si="1"/>
        <v>Sep</v>
      </c>
      <c r="H32" s="15" t="str">
        <f t="shared" si="2"/>
        <v>Premium Reward</v>
      </c>
    </row>
    <row r="33" spans="1:8" ht="21" x14ac:dyDescent="0.35">
      <c r="A33" s="12">
        <v>2966</v>
      </c>
      <c r="B33" s="8" t="s">
        <v>122</v>
      </c>
      <c r="C33" s="8" t="s">
        <v>123</v>
      </c>
      <c r="D33" s="13" t="s">
        <v>124</v>
      </c>
      <c r="E33" s="14" t="str">
        <f t="shared" si="0"/>
        <v>Mar</v>
      </c>
      <c r="F33" s="13" t="s">
        <v>12</v>
      </c>
      <c r="G33" s="14" t="str">
        <f t="shared" si="1"/>
        <v>Feb</v>
      </c>
      <c r="H33" s="15" t="str">
        <f t="shared" si="2"/>
        <v>Regular Reward</v>
      </c>
    </row>
    <row r="34" spans="1:8" ht="21" x14ac:dyDescent="0.35">
      <c r="A34" s="12">
        <v>2424</v>
      </c>
      <c r="B34" s="8" t="s">
        <v>125</v>
      </c>
      <c r="C34" s="8" t="s">
        <v>126</v>
      </c>
      <c r="D34" s="13" t="s">
        <v>89</v>
      </c>
      <c r="E34" s="14" t="str">
        <f t="shared" si="0"/>
        <v>Jan</v>
      </c>
      <c r="F34" s="13" t="s">
        <v>127</v>
      </c>
      <c r="G34" s="14" t="str">
        <f t="shared" si="1"/>
        <v>Jun</v>
      </c>
      <c r="H34" s="15" t="str">
        <f t="shared" si="2"/>
        <v>Regular Reward</v>
      </c>
    </row>
    <row r="35" spans="1:8" ht="21" x14ac:dyDescent="0.35">
      <c r="A35" s="12">
        <v>1920</v>
      </c>
      <c r="B35" s="8" t="s">
        <v>128</v>
      </c>
      <c r="C35" s="8" t="s">
        <v>129</v>
      </c>
      <c r="D35" s="13" t="s">
        <v>130</v>
      </c>
      <c r="E35" s="14" t="str">
        <f t="shared" si="0"/>
        <v>Dec</v>
      </c>
      <c r="F35" s="13" t="s">
        <v>131</v>
      </c>
      <c r="G35" s="14" t="str">
        <f t="shared" si="1"/>
        <v>Mar</v>
      </c>
      <c r="H35" s="15" t="str">
        <f t="shared" si="2"/>
        <v>Regular Reward</v>
      </c>
    </row>
    <row r="36" spans="1:8" ht="21" x14ac:dyDescent="0.35">
      <c r="A36" s="12">
        <v>2140</v>
      </c>
      <c r="B36" s="8" t="s">
        <v>132</v>
      </c>
      <c r="C36" s="8" t="s">
        <v>133</v>
      </c>
      <c r="D36" s="13" t="s">
        <v>134</v>
      </c>
      <c r="E36" s="14" t="str">
        <f t="shared" si="0"/>
        <v>May</v>
      </c>
      <c r="F36" s="13" t="s">
        <v>135</v>
      </c>
      <c r="G36" s="14" t="str">
        <f t="shared" si="1"/>
        <v>Sep</v>
      </c>
      <c r="H36" s="15" t="str">
        <f t="shared" si="2"/>
        <v>Regular Reward</v>
      </c>
    </row>
    <row r="37" spans="1:8" ht="21" x14ac:dyDescent="0.35">
      <c r="A37" s="12">
        <v>3974</v>
      </c>
      <c r="B37" s="8" t="s">
        <v>136</v>
      </c>
      <c r="C37" s="8" t="s">
        <v>137</v>
      </c>
      <c r="D37" s="13" t="s">
        <v>138</v>
      </c>
      <c r="E37" s="14" t="str">
        <f t="shared" si="0"/>
        <v>Jul</v>
      </c>
      <c r="F37" s="13" t="s">
        <v>139</v>
      </c>
      <c r="G37" s="14" t="str">
        <f t="shared" si="1"/>
        <v>Feb</v>
      </c>
      <c r="H37" s="15" t="str">
        <f t="shared" si="2"/>
        <v>Regular Reward</v>
      </c>
    </row>
    <row r="38" spans="1:8" ht="21" x14ac:dyDescent="0.35">
      <c r="A38" s="12">
        <v>2150</v>
      </c>
      <c r="B38" s="8" t="s">
        <v>140</v>
      </c>
      <c r="C38" s="8" t="s">
        <v>141</v>
      </c>
      <c r="D38" s="13" t="s">
        <v>142</v>
      </c>
      <c r="E38" s="14" t="str">
        <f t="shared" si="0"/>
        <v>Aug</v>
      </c>
      <c r="F38" s="13" t="s">
        <v>143</v>
      </c>
      <c r="G38" s="14" t="str">
        <f t="shared" si="1"/>
        <v>Dec</v>
      </c>
      <c r="H38" s="15" t="str">
        <f t="shared" si="2"/>
        <v>Regular Reward</v>
      </c>
    </row>
    <row r="39" spans="1:8" ht="21" x14ac:dyDescent="0.35">
      <c r="A39" s="12">
        <v>1426</v>
      </c>
      <c r="B39" s="8" t="s">
        <v>144</v>
      </c>
      <c r="C39" s="8" t="s">
        <v>145</v>
      </c>
      <c r="D39" s="13" t="s">
        <v>146</v>
      </c>
      <c r="E39" s="14" t="str">
        <f t="shared" si="0"/>
        <v>Aug</v>
      </c>
      <c r="F39" s="13" t="s">
        <v>90</v>
      </c>
      <c r="G39" s="14" t="str">
        <f t="shared" si="1"/>
        <v>Nov</v>
      </c>
      <c r="H39" s="15" t="str">
        <f t="shared" si="2"/>
        <v>Regular Reward</v>
      </c>
    </row>
    <row r="40" spans="1:8" ht="21" x14ac:dyDescent="0.35">
      <c r="A40" s="12">
        <v>1875</v>
      </c>
      <c r="B40" s="8" t="s">
        <v>147</v>
      </c>
      <c r="C40" s="8" t="s">
        <v>148</v>
      </c>
      <c r="D40" s="13" t="s">
        <v>149</v>
      </c>
      <c r="E40" s="14" t="str">
        <f t="shared" si="0"/>
        <v>Aug</v>
      </c>
      <c r="F40" s="13" t="s">
        <v>150</v>
      </c>
      <c r="G40" s="14" t="str">
        <f t="shared" si="1"/>
        <v>Aug</v>
      </c>
      <c r="H40" s="15" t="str">
        <f t="shared" si="2"/>
        <v>Premium Reward</v>
      </c>
    </row>
    <row r="41" spans="1:8" ht="21" x14ac:dyDescent="0.35">
      <c r="A41" s="12">
        <v>1152</v>
      </c>
      <c r="B41" s="8" t="s">
        <v>151</v>
      </c>
      <c r="C41" s="8" t="s">
        <v>152</v>
      </c>
      <c r="D41" s="13" t="s">
        <v>153</v>
      </c>
      <c r="E41" s="14" t="str">
        <f t="shared" si="0"/>
        <v>Mar</v>
      </c>
      <c r="F41" s="13" t="s">
        <v>154</v>
      </c>
      <c r="G41" s="14" t="str">
        <f t="shared" si="1"/>
        <v>Jan</v>
      </c>
      <c r="H41" s="15" t="str">
        <f t="shared" si="2"/>
        <v>Regular Reward</v>
      </c>
    </row>
    <row r="42" spans="1:8" ht="21" x14ac:dyDescent="0.35">
      <c r="A42" s="12">
        <v>2756</v>
      </c>
      <c r="B42" s="8" t="s">
        <v>155</v>
      </c>
      <c r="C42" s="8" t="s">
        <v>156</v>
      </c>
      <c r="D42" s="13" t="s">
        <v>157</v>
      </c>
      <c r="E42" s="14" t="str">
        <f t="shared" si="0"/>
        <v>Jan</v>
      </c>
      <c r="F42" s="13" t="s">
        <v>19</v>
      </c>
      <c r="G42" s="14" t="str">
        <f t="shared" si="1"/>
        <v>Jan</v>
      </c>
      <c r="H42" s="15" t="str">
        <f t="shared" si="2"/>
        <v>Premium Reward</v>
      </c>
    </row>
    <row r="43" spans="1:8" ht="21" x14ac:dyDescent="0.35">
      <c r="A43" s="12">
        <v>2106</v>
      </c>
      <c r="B43" s="8" t="s">
        <v>158</v>
      </c>
      <c r="C43" s="8" t="s">
        <v>159</v>
      </c>
      <c r="D43" s="13" t="s">
        <v>105</v>
      </c>
      <c r="E43" s="14" t="str">
        <f t="shared" si="0"/>
        <v>Jul</v>
      </c>
      <c r="F43" s="13" t="s">
        <v>160</v>
      </c>
      <c r="G43" s="14" t="str">
        <f t="shared" si="1"/>
        <v>Jul</v>
      </c>
      <c r="H43" s="15" t="str">
        <f t="shared" si="2"/>
        <v>Premium Reward</v>
      </c>
    </row>
    <row r="44" spans="1:8" ht="21" x14ac:dyDescent="0.35">
      <c r="A44" s="12">
        <v>1042</v>
      </c>
      <c r="B44" s="8" t="s">
        <v>161</v>
      </c>
      <c r="C44" s="8" t="s">
        <v>162</v>
      </c>
      <c r="D44" s="13" t="s">
        <v>163</v>
      </c>
      <c r="E44" s="14" t="str">
        <f t="shared" si="0"/>
        <v>Nov</v>
      </c>
      <c r="F44" s="13" t="s">
        <v>164</v>
      </c>
      <c r="G44" s="14" t="str">
        <f t="shared" si="1"/>
        <v>Aug</v>
      </c>
      <c r="H44" s="15" t="str">
        <f t="shared" si="2"/>
        <v>Regular Reward</v>
      </c>
    </row>
    <row r="45" spans="1:8" ht="21" x14ac:dyDescent="0.35">
      <c r="A45" s="12">
        <v>3069</v>
      </c>
      <c r="B45" s="8" t="s">
        <v>165</v>
      </c>
      <c r="C45" s="8" t="s">
        <v>166</v>
      </c>
      <c r="D45" s="13" t="s">
        <v>167</v>
      </c>
      <c r="E45" s="14" t="str">
        <f t="shared" si="0"/>
        <v>Aug</v>
      </c>
      <c r="F45" s="13" t="s">
        <v>76</v>
      </c>
      <c r="G45" s="14" t="str">
        <f t="shared" si="1"/>
        <v>Jan</v>
      </c>
      <c r="H45" s="15" t="str">
        <f t="shared" si="2"/>
        <v>Regular Reward</v>
      </c>
    </row>
    <row r="46" spans="1:8" ht="21" x14ac:dyDescent="0.35">
      <c r="A46" s="12">
        <v>2819</v>
      </c>
      <c r="B46" s="8" t="s">
        <v>168</v>
      </c>
      <c r="C46" s="8" t="s">
        <v>169</v>
      </c>
      <c r="D46" s="13" t="s">
        <v>170</v>
      </c>
      <c r="E46" s="14" t="str">
        <f t="shared" si="0"/>
        <v>Mar</v>
      </c>
      <c r="F46" s="13" t="s">
        <v>171</v>
      </c>
      <c r="G46" s="14" t="str">
        <f t="shared" si="1"/>
        <v>Aug</v>
      </c>
      <c r="H46" s="15" t="str">
        <f t="shared" si="2"/>
        <v>Regular Reward</v>
      </c>
    </row>
    <row r="47" spans="1:8" ht="21" x14ac:dyDescent="0.35">
      <c r="A47" s="12">
        <v>1637</v>
      </c>
      <c r="B47" s="8" t="s">
        <v>172</v>
      </c>
      <c r="C47" s="8" t="s">
        <v>173</v>
      </c>
      <c r="D47" s="13" t="s">
        <v>174</v>
      </c>
      <c r="E47" s="14" t="str">
        <f t="shared" si="0"/>
        <v>Jul</v>
      </c>
      <c r="F47" s="13" t="s">
        <v>175</v>
      </c>
      <c r="G47" s="14" t="str">
        <f t="shared" si="1"/>
        <v>Aug</v>
      </c>
      <c r="H47" s="15" t="str">
        <f t="shared" si="2"/>
        <v>Regular Reward</v>
      </c>
    </row>
    <row r="48" spans="1:8" ht="21" x14ac:dyDescent="0.35">
      <c r="A48" s="12">
        <v>1497</v>
      </c>
      <c r="B48" s="8" t="s">
        <v>176</v>
      </c>
      <c r="C48" s="8" t="s">
        <v>177</v>
      </c>
      <c r="D48" s="13" t="s">
        <v>178</v>
      </c>
      <c r="E48" s="14" t="str">
        <f t="shared" si="0"/>
        <v>Jun</v>
      </c>
      <c r="F48" s="13" t="s">
        <v>179</v>
      </c>
      <c r="G48" s="14" t="str">
        <f t="shared" si="1"/>
        <v>Feb</v>
      </c>
      <c r="H48" s="15" t="str">
        <f t="shared" si="2"/>
        <v>Regular Reward</v>
      </c>
    </row>
    <row r="49" spans="1:8" ht="21" x14ac:dyDescent="0.35">
      <c r="A49" s="12">
        <v>1103</v>
      </c>
      <c r="B49" s="8" t="s">
        <v>180</v>
      </c>
      <c r="C49" s="8" t="s">
        <v>181</v>
      </c>
      <c r="D49" s="13" t="s">
        <v>182</v>
      </c>
      <c r="E49" s="14" t="str">
        <f t="shared" si="0"/>
        <v>Feb</v>
      </c>
      <c r="F49" s="13" t="s">
        <v>183</v>
      </c>
      <c r="G49" s="14" t="str">
        <f t="shared" si="1"/>
        <v>Mar</v>
      </c>
      <c r="H49" s="15" t="str">
        <f t="shared" si="2"/>
        <v>Regular Reward</v>
      </c>
    </row>
    <row r="50" spans="1:8" ht="21" x14ac:dyDescent="0.35">
      <c r="A50" s="12">
        <v>3586</v>
      </c>
      <c r="B50" s="8" t="s">
        <v>184</v>
      </c>
      <c r="C50" s="8" t="s">
        <v>185</v>
      </c>
      <c r="D50" s="13" t="s">
        <v>186</v>
      </c>
      <c r="E50" s="14" t="str">
        <f t="shared" si="0"/>
        <v>Jan</v>
      </c>
      <c r="F50" s="13" t="s">
        <v>187</v>
      </c>
      <c r="G50" s="14" t="str">
        <f t="shared" si="1"/>
        <v>Aug</v>
      </c>
      <c r="H50" s="15" t="str">
        <f t="shared" si="2"/>
        <v>Regular Reward</v>
      </c>
    </row>
    <row r="51" spans="1:8" ht="21" x14ac:dyDescent="0.35">
      <c r="A51" s="12">
        <v>2377</v>
      </c>
      <c r="B51" s="8" t="s">
        <v>188</v>
      </c>
      <c r="C51" s="8" t="s">
        <v>189</v>
      </c>
      <c r="D51" s="13" t="s">
        <v>190</v>
      </c>
      <c r="E51" s="14" t="str">
        <f t="shared" si="0"/>
        <v>Nov</v>
      </c>
      <c r="F51" s="13" t="s">
        <v>191</v>
      </c>
      <c r="G51" s="14" t="str">
        <f t="shared" si="1"/>
        <v>May</v>
      </c>
      <c r="H51" s="15" t="str">
        <f t="shared" si="2"/>
        <v>Regular Reward</v>
      </c>
    </row>
    <row r="52" spans="1:8" ht="21" x14ac:dyDescent="0.35">
      <c r="A52" s="12">
        <v>1963</v>
      </c>
      <c r="B52" s="8" t="s">
        <v>192</v>
      </c>
      <c r="C52" s="8" t="s">
        <v>193</v>
      </c>
      <c r="D52" s="13" t="s">
        <v>24</v>
      </c>
      <c r="E52" s="14" t="str">
        <f t="shared" si="0"/>
        <v>Sep</v>
      </c>
      <c r="F52" s="13" t="s">
        <v>59</v>
      </c>
      <c r="G52" s="14" t="str">
        <f t="shared" si="1"/>
        <v>Dec</v>
      </c>
      <c r="H52" s="15" t="str">
        <f t="shared" si="2"/>
        <v>Regular Reward</v>
      </c>
    </row>
    <row r="53" spans="1:8" ht="21.75" thickBot="1" x14ac:dyDescent="0.4">
      <c r="A53" s="16">
        <v>1784</v>
      </c>
      <c r="B53" s="17" t="s">
        <v>194</v>
      </c>
      <c r="C53" s="17" t="s">
        <v>195</v>
      </c>
      <c r="D53" s="18" t="s">
        <v>196</v>
      </c>
      <c r="E53" s="19" t="str">
        <f>TEXT(D53, "mmm")</f>
        <v>Jul</v>
      </c>
      <c r="F53" s="18" t="s">
        <v>197</v>
      </c>
      <c r="G53" s="19" t="str">
        <f t="shared" si="1"/>
        <v>Apr</v>
      </c>
      <c r="H53" s="20" t="str">
        <f t="shared" si="2"/>
        <v>Regular Reward</v>
      </c>
    </row>
  </sheetData>
  <mergeCells count="3">
    <mergeCell ref="A1:H1"/>
    <mergeCell ref="D2:E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2480-8FAC-4263-A085-05D320A4A329}">
  <dimension ref="A1:K1000"/>
  <sheetViews>
    <sheetView topLeftCell="A4" workbookViewId="0">
      <selection activeCell="F19" sqref="F19"/>
    </sheetView>
  </sheetViews>
  <sheetFormatPr defaultColWidth="14.42578125" defaultRowHeight="15" x14ac:dyDescent="0.25"/>
  <cols>
    <col min="1" max="1" width="12.28515625" bestFit="1" customWidth="1"/>
    <col min="2" max="2" width="16.140625" bestFit="1" customWidth="1"/>
    <col min="3" max="3" width="14.85546875" bestFit="1" customWidth="1"/>
    <col min="4" max="4" width="11.140625" bestFit="1" customWidth="1"/>
    <col min="5" max="5" width="9.42578125" bestFit="1" customWidth="1"/>
    <col min="6" max="6" width="14.5703125" bestFit="1" customWidth="1"/>
    <col min="7" max="7" width="15.85546875" bestFit="1" customWidth="1"/>
    <col min="8" max="8" width="8.85546875" bestFit="1" customWidth="1"/>
    <col min="9" max="9" width="13.140625" bestFit="1" customWidth="1"/>
    <col min="10" max="10" width="17.7109375" bestFit="1" customWidth="1"/>
    <col min="11" max="11" width="9.140625" bestFit="1" customWidth="1"/>
    <col min="12" max="26" width="8.7109375" customWidth="1"/>
  </cols>
  <sheetData>
    <row r="1" spans="1:11" ht="48" customHeight="1" x14ac:dyDescent="0.25">
      <c r="A1" s="21" t="s">
        <v>198</v>
      </c>
      <c r="B1" s="22" t="s">
        <v>5</v>
      </c>
      <c r="C1" s="22" t="s">
        <v>199</v>
      </c>
      <c r="D1" s="22" t="s">
        <v>200</v>
      </c>
      <c r="E1" s="22" t="s">
        <v>201</v>
      </c>
      <c r="F1" s="22" t="s">
        <v>202</v>
      </c>
      <c r="G1" s="22" t="s">
        <v>203</v>
      </c>
      <c r="H1" s="22" t="s">
        <v>204</v>
      </c>
      <c r="I1" s="22" t="s">
        <v>205</v>
      </c>
      <c r="J1" s="22" t="s">
        <v>206</v>
      </c>
      <c r="K1" s="23" t="s">
        <v>207</v>
      </c>
    </row>
    <row r="2" spans="1:11" x14ac:dyDescent="0.25">
      <c r="A2" s="24" t="s">
        <v>208</v>
      </c>
      <c r="B2" s="25" t="s">
        <v>209</v>
      </c>
      <c r="C2" s="25" t="s">
        <v>210</v>
      </c>
      <c r="D2" s="26">
        <v>45</v>
      </c>
      <c r="E2" s="26">
        <v>78</v>
      </c>
      <c r="F2" s="26">
        <v>80</v>
      </c>
      <c r="G2" s="26">
        <v>88</v>
      </c>
      <c r="H2" s="26">
        <v>66</v>
      </c>
      <c r="I2" s="27">
        <v>500</v>
      </c>
      <c r="J2" s="26">
        <f t="shared" ref="J2:J10" si="0">SUM(D2:H2)</f>
        <v>357</v>
      </c>
      <c r="K2" s="28" t="str">
        <f t="shared" ref="K2:K10" si="1">IF(J2&gt;450,"Topper",IF(J2&gt;400,"Excellent",IF(J2&gt;350,"Good",IF(J2&lt;=350,"Fail"))))</f>
        <v>Good</v>
      </c>
    </row>
    <row r="3" spans="1:11" x14ac:dyDescent="0.25">
      <c r="A3" s="24" t="s">
        <v>211</v>
      </c>
      <c r="B3" s="25" t="s">
        <v>209</v>
      </c>
      <c r="C3" s="25" t="s">
        <v>210</v>
      </c>
      <c r="D3" s="26">
        <v>74</v>
      </c>
      <c r="E3" s="26">
        <v>73</v>
      </c>
      <c r="F3" s="26">
        <v>98</v>
      </c>
      <c r="G3" s="26">
        <v>78</v>
      </c>
      <c r="H3" s="26">
        <v>69</v>
      </c>
      <c r="I3" s="27">
        <v>500</v>
      </c>
      <c r="J3" s="26">
        <f t="shared" si="0"/>
        <v>392</v>
      </c>
      <c r="K3" s="28" t="str">
        <f t="shared" si="1"/>
        <v>Good</v>
      </c>
    </row>
    <row r="4" spans="1:11" x14ac:dyDescent="0.25">
      <c r="A4" s="24" t="s">
        <v>212</v>
      </c>
      <c r="B4" s="25" t="s">
        <v>213</v>
      </c>
      <c r="C4" s="25" t="s">
        <v>214</v>
      </c>
      <c r="D4" s="26">
        <v>80</v>
      </c>
      <c r="E4" s="26">
        <v>90</v>
      </c>
      <c r="F4" s="26">
        <v>95</v>
      </c>
      <c r="G4" s="26">
        <v>78</v>
      </c>
      <c r="H4" s="26">
        <v>74</v>
      </c>
      <c r="I4" s="27">
        <v>500</v>
      </c>
      <c r="J4" s="26">
        <f t="shared" si="0"/>
        <v>417</v>
      </c>
      <c r="K4" s="28" t="str">
        <f t="shared" si="1"/>
        <v>Excellent</v>
      </c>
    </row>
    <row r="5" spans="1:11" x14ac:dyDescent="0.25">
      <c r="A5" s="24" t="s">
        <v>215</v>
      </c>
      <c r="B5" s="25" t="s">
        <v>209</v>
      </c>
      <c r="C5" s="25" t="s">
        <v>210</v>
      </c>
      <c r="D5" s="26">
        <v>46</v>
      </c>
      <c r="E5" s="26">
        <v>30</v>
      </c>
      <c r="F5" s="26">
        <v>74</v>
      </c>
      <c r="G5" s="26">
        <v>77</v>
      </c>
      <c r="H5" s="26">
        <v>77</v>
      </c>
      <c r="I5" s="27">
        <v>500</v>
      </c>
      <c r="J5" s="26">
        <f t="shared" si="0"/>
        <v>304</v>
      </c>
      <c r="K5" s="28" t="str">
        <f t="shared" si="1"/>
        <v>Fail</v>
      </c>
    </row>
    <row r="6" spans="1:11" x14ac:dyDescent="0.25">
      <c r="A6" s="24" t="s">
        <v>216</v>
      </c>
      <c r="B6" s="25" t="s">
        <v>213</v>
      </c>
      <c r="C6" s="25" t="s">
        <v>214</v>
      </c>
      <c r="D6" s="26">
        <v>65</v>
      </c>
      <c r="E6" s="26">
        <v>94</v>
      </c>
      <c r="F6" s="26">
        <v>65</v>
      </c>
      <c r="G6" s="26">
        <v>65</v>
      </c>
      <c r="H6" s="26">
        <v>89</v>
      </c>
      <c r="I6" s="27">
        <v>500</v>
      </c>
      <c r="J6" s="26">
        <f t="shared" si="0"/>
        <v>378</v>
      </c>
      <c r="K6" s="28" t="str">
        <f t="shared" si="1"/>
        <v>Good</v>
      </c>
    </row>
    <row r="7" spans="1:11" x14ac:dyDescent="0.25">
      <c r="A7" s="24" t="s">
        <v>217</v>
      </c>
      <c r="B7" s="25" t="s">
        <v>218</v>
      </c>
      <c r="C7" s="25" t="s">
        <v>214</v>
      </c>
      <c r="D7" s="26">
        <v>83</v>
      </c>
      <c r="E7" s="26">
        <v>90</v>
      </c>
      <c r="F7" s="26">
        <v>99</v>
      </c>
      <c r="G7" s="26">
        <v>93</v>
      </c>
      <c r="H7" s="26">
        <v>99</v>
      </c>
      <c r="I7" s="27">
        <v>500</v>
      </c>
      <c r="J7" s="26">
        <f t="shared" si="0"/>
        <v>464</v>
      </c>
      <c r="K7" s="28" t="str">
        <f t="shared" si="1"/>
        <v>Topper</v>
      </c>
    </row>
    <row r="8" spans="1:11" x14ac:dyDescent="0.25">
      <c r="A8" s="24" t="s">
        <v>219</v>
      </c>
      <c r="B8" s="25" t="s">
        <v>213</v>
      </c>
      <c r="C8" s="25" t="s">
        <v>214</v>
      </c>
      <c r="D8" s="26">
        <v>74</v>
      </c>
      <c r="E8" s="26">
        <v>95</v>
      </c>
      <c r="F8" s="26">
        <v>72</v>
      </c>
      <c r="G8" s="26">
        <v>21</v>
      </c>
      <c r="H8" s="26">
        <v>48</v>
      </c>
      <c r="I8" s="27">
        <v>500</v>
      </c>
      <c r="J8" s="26">
        <f t="shared" si="0"/>
        <v>310</v>
      </c>
      <c r="K8" s="28" t="str">
        <f t="shared" si="1"/>
        <v>Fail</v>
      </c>
    </row>
    <row r="9" spans="1:11" x14ac:dyDescent="0.25">
      <c r="A9" s="24" t="s">
        <v>220</v>
      </c>
      <c r="B9" s="25" t="s">
        <v>209</v>
      </c>
      <c r="C9" s="25" t="s">
        <v>210</v>
      </c>
      <c r="D9" s="26">
        <v>32</v>
      </c>
      <c r="E9" s="26">
        <v>86</v>
      </c>
      <c r="F9" s="26">
        <v>74</v>
      </c>
      <c r="G9" s="26">
        <v>98</v>
      </c>
      <c r="H9" s="26">
        <v>47</v>
      </c>
      <c r="I9" s="27">
        <v>500</v>
      </c>
      <c r="J9" s="26">
        <f t="shared" si="0"/>
        <v>337</v>
      </c>
      <c r="K9" s="28" t="str">
        <f t="shared" si="1"/>
        <v>Fail</v>
      </c>
    </row>
    <row r="10" spans="1:11" x14ac:dyDescent="0.25">
      <c r="A10" s="29" t="s">
        <v>221</v>
      </c>
      <c r="B10" s="30" t="s">
        <v>213</v>
      </c>
      <c r="C10" s="30" t="s">
        <v>214</v>
      </c>
      <c r="D10" s="31">
        <v>58</v>
      </c>
      <c r="E10" s="31">
        <v>85</v>
      </c>
      <c r="F10" s="31">
        <v>92</v>
      </c>
      <c r="G10" s="31">
        <v>90</v>
      </c>
      <c r="H10" s="31">
        <v>88</v>
      </c>
      <c r="I10" s="32">
        <v>500</v>
      </c>
      <c r="J10" s="31">
        <f t="shared" si="0"/>
        <v>413</v>
      </c>
      <c r="K10" s="28" t="str">
        <f t="shared" si="1"/>
        <v>Excellent</v>
      </c>
    </row>
    <row r="15" spans="1:11" ht="17.25" x14ac:dyDescent="0.25">
      <c r="A15" s="33" t="s">
        <v>222</v>
      </c>
      <c r="B15" s="33" t="s">
        <v>223</v>
      </c>
      <c r="C15" s="33" t="s">
        <v>224</v>
      </c>
      <c r="D15" s="33" t="s">
        <v>225</v>
      </c>
      <c r="E15" s="33" t="s">
        <v>226</v>
      </c>
      <c r="F15" s="33" t="s">
        <v>227</v>
      </c>
      <c r="G15" s="33" t="s">
        <v>228</v>
      </c>
      <c r="J15" s="34"/>
    </row>
    <row r="16" spans="1:11" x14ac:dyDescent="0.25">
      <c r="A16" s="35">
        <v>1</v>
      </c>
      <c r="B16" s="35" t="s">
        <v>229</v>
      </c>
      <c r="C16" s="36">
        <v>100</v>
      </c>
      <c r="D16" s="37">
        <v>2000</v>
      </c>
      <c r="E16" s="37">
        <f t="shared" ref="E16:E24" si="2">PRODUCT(C16:D16)</f>
        <v>200000</v>
      </c>
      <c r="F16" s="37" t="str">
        <f t="shared" ref="F16:F24" si="3">IF(E16&gt;400000,"10%","5%")</f>
        <v>5%</v>
      </c>
      <c r="G16" s="37">
        <f t="shared" ref="G16:G24" si="4">IF(E16&gt;400000,E16*(10/100),E16*(5/100))</f>
        <v>10000</v>
      </c>
    </row>
    <row r="17" spans="1:7" x14ac:dyDescent="0.25">
      <c r="A17" s="35">
        <v>2</v>
      </c>
      <c r="B17" s="35" t="s">
        <v>230</v>
      </c>
      <c r="C17" s="36">
        <v>90</v>
      </c>
      <c r="D17" s="37">
        <v>1500</v>
      </c>
      <c r="E17" s="37">
        <f t="shared" si="2"/>
        <v>135000</v>
      </c>
      <c r="F17" s="37" t="str">
        <f t="shared" si="3"/>
        <v>5%</v>
      </c>
      <c r="G17" s="37">
        <f t="shared" si="4"/>
        <v>6750</v>
      </c>
    </row>
    <row r="18" spans="1:7" x14ac:dyDescent="0.25">
      <c r="A18" s="35">
        <v>3</v>
      </c>
      <c r="B18" s="35" t="s">
        <v>231</v>
      </c>
      <c r="C18" s="36">
        <v>80</v>
      </c>
      <c r="D18" s="37">
        <v>1600</v>
      </c>
      <c r="E18" s="37">
        <f t="shared" si="2"/>
        <v>128000</v>
      </c>
      <c r="F18" s="37" t="str">
        <f t="shared" si="3"/>
        <v>5%</v>
      </c>
      <c r="G18" s="37">
        <f t="shared" si="4"/>
        <v>6400</v>
      </c>
    </row>
    <row r="19" spans="1:7" x14ac:dyDescent="0.25">
      <c r="A19" s="35">
        <v>4</v>
      </c>
      <c r="B19" s="35" t="s">
        <v>229</v>
      </c>
      <c r="C19" s="36">
        <v>56</v>
      </c>
      <c r="D19" s="37">
        <v>4000</v>
      </c>
      <c r="E19" s="37">
        <f t="shared" si="2"/>
        <v>224000</v>
      </c>
      <c r="F19" s="37" t="str">
        <f t="shared" si="3"/>
        <v>5%</v>
      </c>
      <c r="G19" s="37">
        <f t="shared" si="4"/>
        <v>11200</v>
      </c>
    </row>
    <row r="20" spans="1:7" x14ac:dyDescent="0.25">
      <c r="A20" s="35">
        <v>5</v>
      </c>
      <c r="B20" s="35" t="s">
        <v>232</v>
      </c>
      <c r="C20" s="36">
        <v>40</v>
      </c>
      <c r="D20" s="37">
        <v>7000</v>
      </c>
      <c r="E20" s="37">
        <f t="shared" si="2"/>
        <v>280000</v>
      </c>
      <c r="F20" s="37" t="str">
        <f t="shared" si="3"/>
        <v>5%</v>
      </c>
      <c r="G20" s="37">
        <f t="shared" si="4"/>
        <v>14000</v>
      </c>
    </row>
    <row r="21" spans="1:7" ht="15.75" customHeight="1" x14ac:dyDescent="0.25">
      <c r="A21" s="35">
        <v>6</v>
      </c>
      <c r="B21" s="35" t="s">
        <v>229</v>
      </c>
      <c r="C21" s="36">
        <v>84</v>
      </c>
      <c r="D21" s="37">
        <v>5000</v>
      </c>
      <c r="E21" s="37">
        <f t="shared" si="2"/>
        <v>420000</v>
      </c>
      <c r="F21" s="37" t="str">
        <f t="shared" si="3"/>
        <v>10%</v>
      </c>
      <c r="G21" s="37">
        <f t="shared" si="4"/>
        <v>42000</v>
      </c>
    </row>
    <row r="22" spans="1:7" ht="15.75" customHeight="1" x14ac:dyDescent="0.25">
      <c r="A22" s="35">
        <v>7</v>
      </c>
      <c r="B22" s="35" t="s">
        <v>230</v>
      </c>
      <c r="C22" s="36">
        <v>68</v>
      </c>
      <c r="D22" s="37">
        <v>4000</v>
      </c>
      <c r="E22" s="37">
        <f t="shared" si="2"/>
        <v>272000</v>
      </c>
      <c r="F22" s="37" t="str">
        <f t="shared" si="3"/>
        <v>5%</v>
      </c>
      <c r="G22" s="37">
        <f t="shared" si="4"/>
        <v>13600</v>
      </c>
    </row>
    <row r="23" spans="1:7" ht="15.75" customHeight="1" x14ac:dyDescent="0.25">
      <c r="A23" s="35">
        <v>8</v>
      </c>
      <c r="B23" s="35" t="s">
        <v>231</v>
      </c>
      <c r="C23" s="36">
        <v>75</v>
      </c>
      <c r="D23" s="37">
        <v>6000</v>
      </c>
      <c r="E23" s="37">
        <f t="shared" si="2"/>
        <v>450000</v>
      </c>
      <c r="F23" s="37" t="str">
        <f t="shared" si="3"/>
        <v>10%</v>
      </c>
      <c r="G23" s="37">
        <f t="shared" si="4"/>
        <v>45000</v>
      </c>
    </row>
    <row r="24" spans="1:7" ht="15.75" customHeight="1" x14ac:dyDescent="0.25">
      <c r="A24" s="35">
        <v>9</v>
      </c>
      <c r="B24" s="35" t="s">
        <v>229</v>
      </c>
      <c r="C24" s="36">
        <v>98</v>
      </c>
      <c r="D24" s="37">
        <v>8000</v>
      </c>
      <c r="E24" s="37">
        <f t="shared" si="2"/>
        <v>784000</v>
      </c>
      <c r="F24" s="37" t="str">
        <f t="shared" si="3"/>
        <v>10%</v>
      </c>
      <c r="G24" s="37">
        <f t="shared" si="4"/>
        <v>78400</v>
      </c>
    </row>
    <row r="25" spans="1:7" ht="15.75" customHeight="1" x14ac:dyDescent="0.25">
      <c r="D25" s="33" t="s">
        <v>233</v>
      </c>
      <c r="E25" s="38">
        <f>SUM(E16:E24)</f>
        <v>2893000</v>
      </c>
    </row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conditionalFormatting sqref="A2:C10">
    <cfRule type="timePeriod" dxfId="5" priority="1" timePeriod="tomorrow">
      <formula>FLOOR(A2,1)=TODAY()+1</formula>
    </cfRule>
  </conditionalFormatting>
  <conditionalFormatting sqref="D2:G10">
    <cfRule type="containsText" dxfId="4" priority="2" operator="containsText" text="mohit">
      <formula>NOT(ISERROR(SEARCH(("mohit"),(D2))))</formula>
    </cfRule>
  </conditionalFormatting>
  <conditionalFormatting sqref="A16:C24">
    <cfRule type="timePeriod" dxfId="3" priority="3" timePeriod="tomorrow">
      <formula>FLOOR(A16,1)=TODAY()+1</formula>
    </cfRule>
  </conditionalFormatting>
  <conditionalFormatting sqref="D16:E24">
    <cfRule type="containsText" dxfId="2" priority="4" operator="containsText" text="mohit">
      <formula>NOT(ISERROR(SEARCH(("mohit"),(D16))))</formula>
    </cfRule>
  </conditionalFormatting>
  <conditionalFormatting sqref="F16:F24">
    <cfRule type="containsText" dxfId="1" priority="5" operator="containsText" text="mohit">
      <formula>NOT(ISERROR(SEARCH(("mohit"),(F16))))</formula>
    </cfRule>
  </conditionalFormatting>
  <conditionalFormatting sqref="G16:G24">
    <cfRule type="containsText" dxfId="0" priority="6" operator="containsText" text="mohit">
      <formula>NOT(ISERROR(SEARCH(("mohit"),(G16))))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5AE2-28DC-4328-BC4B-9B5D50BCB2E0}">
  <dimension ref="A1:F1000"/>
  <sheetViews>
    <sheetView tabSelected="1" workbookViewId="0">
      <selection activeCell="I17" sqref="I17"/>
    </sheetView>
  </sheetViews>
  <sheetFormatPr defaultColWidth="14.42578125" defaultRowHeight="15" x14ac:dyDescent="0.25"/>
  <cols>
    <col min="1" max="1" width="13.42578125" customWidth="1"/>
    <col min="2" max="2" width="15.42578125" customWidth="1"/>
    <col min="3" max="3" width="16" customWidth="1"/>
    <col min="4" max="4" width="14.5703125" customWidth="1"/>
    <col min="5" max="5" width="15.7109375" customWidth="1"/>
    <col min="6" max="6" width="20.7109375" customWidth="1"/>
    <col min="7" max="26" width="8.7109375" customWidth="1"/>
  </cols>
  <sheetData>
    <row r="1" spans="1:6" x14ac:dyDescent="0.25">
      <c r="A1" s="53" t="s">
        <v>234</v>
      </c>
      <c r="B1" s="54"/>
      <c r="C1" s="54"/>
      <c r="D1" s="54"/>
      <c r="E1" s="54"/>
      <c r="F1" s="55"/>
    </row>
    <row r="2" spans="1:6" x14ac:dyDescent="0.25">
      <c r="A2" s="39" t="s">
        <v>235</v>
      </c>
      <c r="B2" s="40" t="s">
        <v>236</v>
      </c>
      <c r="C2" s="41" t="s">
        <v>237</v>
      </c>
      <c r="D2" s="40" t="s">
        <v>238</v>
      </c>
      <c r="E2" s="40" t="s">
        <v>239</v>
      </c>
      <c r="F2" s="42" t="s">
        <v>207</v>
      </c>
    </row>
    <row r="3" spans="1:6" x14ac:dyDescent="0.25">
      <c r="A3" s="43" t="s">
        <v>240</v>
      </c>
      <c r="B3" s="44">
        <v>1000</v>
      </c>
      <c r="C3" s="44">
        <v>5000</v>
      </c>
      <c r="D3" s="44">
        <v>3000</v>
      </c>
      <c r="E3" s="44">
        <v>10000</v>
      </c>
      <c r="F3" s="45" t="str">
        <f t="shared" ref="F3:F6" si="0">IF(AND(B3&gt;=1000,C3&gt;=4500,D3&gt;2500,E3&gt;=8000),"Target archived","Target Not archived")</f>
        <v>Target archived</v>
      </c>
    </row>
    <row r="4" spans="1:6" x14ac:dyDescent="0.25">
      <c r="A4" s="43" t="s">
        <v>241</v>
      </c>
      <c r="B4" s="44">
        <v>2000</v>
      </c>
      <c r="C4" s="44">
        <v>500</v>
      </c>
      <c r="D4" s="44">
        <v>4000</v>
      </c>
      <c r="E4" s="44">
        <v>500</v>
      </c>
      <c r="F4" s="45" t="str">
        <f t="shared" si="0"/>
        <v>Target Not archived</v>
      </c>
    </row>
    <row r="5" spans="1:6" x14ac:dyDescent="0.25">
      <c r="A5" s="43" t="s">
        <v>242</v>
      </c>
      <c r="B5" s="44">
        <v>3000</v>
      </c>
      <c r="C5" s="44">
        <v>5000</v>
      </c>
      <c r="D5" s="44">
        <v>4000</v>
      </c>
      <c r="E5" s="44">
        <v>8000</v>
      </c>
      <c r="F5" s="45" t="str">
        <f t="shared" si="0"/>
        <v>Target archived</v>
      </c>
    </row>
    <row r="6" spans="1:6" x14ac:dyDescent="0.25">
      <c r="A6" s="43" t="s">
        <v>243</v>
      </c>
      <c r="B6" s="44">
        <v>7000</v>
      </c>
      <c r="C6" s="44">
        <v>500</v>
      </c>
      <c r="D6" s="44">
        <v>7000</v>
      </c>
      <c r="E6" s="44">
        <v>8000</v>
      </c>
      <c r="F6" s="45" t="str">
        <f t="shared" si="0"/>
        <v>Target Not archived</v>
      </c>
    </row>
    <row r="7" spans="1:6" x14ac:dyDescent="0.25">
      <c r="A7" s="46" t="s">
        <v>244</v>
      </c>
      <c r="B7" s="47">
        <f t="shared" ref="B7:E7" si="1">SUM(B3:B6)</f>
        <v>13000</v>
      </c>
      <c r="C7" s="47">
        <f t="shared" si="1"/>
        <v>11000</v>
      </c>
      <c r="D7" s="47">
        <f t="shared" si="1"/>
        <v>18000</v>
      </c>
      <c r="E7" s="47">
        <f t="shared" si="1"/>
        <v>26500</v>
      </c>
      <c r="F7" s="48"/>
    </row>
    <row r="11" spans="1:6" x14ac:dyDescent="0.25">
      <c r="A11" s="53" t="s">
        <v>234</v>
      </c>
      <c r="B11" s="54"/>
      <c r="C11" s="54"/>
      <c r="D11" s="54"/>
      <c r="E11" s="54"/>
      <c r="F11" s="55"/>
    </row>
    <row r="12" spans="1:6" x14ac:dyDescent="0.25">
      <c r="A12" s="39" t="s">
        <v>235</v>
      </c>
      <c r="B12" s="40" t="s">
        <v>236</v>
      </c>
      <c r="C12" s="41" t="s">
        <v>237</v>
      </c>
      <c r="D12" s="40" t="s">
        <v>238</v>
      </c>
      <c r="E12" s="40" t="s">
        <v>239</v>
      </c>
      <c r="F12" s="42" t="s">
        <v>207</v>
      </c>
    </row>
    <row r="13" spans="1:6" x14ac:dyDescent="0.25">
      <c r="A13" s="43" t="s">
        <v>240</v>
      </c>
      <c r="B13" s="44">
        <v>500</v>
      </c>
      <c r="C13" s="44">
        <v>5000</v>
      </c>
      <c r="D13" s="44">
        <v>3000</v>
      </c>
      <c r="E13" s="44">
        <v>10000</v>
      </c>
      <c r="F13" s="45" t="str">
        <f t="shared" ref="F13:F16" si="2">IF(OR(B13&gt;1000,C13&gt;2000),"Target archived","Target Not archieved")</f>
        <v>Target archived</v>
      </c>
    </row>
    <row r="14" spans="1:6" x14ac:dyDescent="0.25">
      <c r="A14" s="43" t="s">
        <v>241</v>
      </c>
      <c r="B14" s="44">
        <v>2000</v>
      </c>
      <c r="C14" s="44">
        <v>500</v>
      </c>
      <c r="D14" s="44">
        <v>4000</v>
      </c>
      <c r="E14" s="44">
        <v>500</v>
      </c>
      <c r="F14" s="45" t="str">
        <f t="shared" si="2"/>
        <v>Target archived</v>
      </c>
    </row>
    <row r="15" spans="1:6" x14ac:dyDescent="0.25">
      <c r="A15" s="43" t="s">
        <v>242</v>
      </c>
      <c r="B15" s="44">
        <v>500</v>
      </c>
      <c r="C15" s="44">
        <v>500</v>
      </c>
      <c r="D15" s="44">
        <v>4000</v>
      </c>
      <c r="E15" s="44">
        <v>8000</v>
      </c>
      <c r="F15" s="45" t="str">
        <f t="shared" si="2"/>
        <v>Target Not archieved</v>
      </c>
    </row>
    <row r="16" spans="1:6" x14ac:dyDescent="0.25">
      <c r="A16" s="43" t="s">
        <v>243</v>
      </c>
      <c r="B16" s="44">
        <v>7000</v>
      </c>
      <c r="C16" s="44">
        <v>500</v>
      </c>
      <c r="D16" s="44">
        <v>7000</v>
      </c>
      <c r="E16" s="44">
        <v>8000</v>
      </c>
      <c r="F16" s="45" t="str">
        <f t="shared" si="2"/>
        <v>Target archived</v>
      </c>
    </row>
    <row r="17" spans="1:6" x14ac:dyDescent="0.25">
      <c r="A17" s="46" t="s">
        <v>244</v>
      </c>
      <c r="B17" s="47">
        <f t="shared" ref="B17:E17" si="3">SUM(B13:B16)</f>
        <v>10000</v>
      </c>
      <c r="C17" s="47">
        <f t="shared" si="3"/>
        <v>6500</v>
      </c>
      <c r="D17" s="47">
        <f t="shared" si="3"/>
        <v>18000</v>
      </c>
      <c r="E17" s="47">
        <f t="shared" si="3"/>
        <v>26500</v>
      </c>
      <c r="F17" s="49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2">
    <mergeCell ref="A1:F1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 Function</vt:lpstr>
      <vt:lpstr>Advance IF Function</vt:lpstr>
      <vt:lpstr>Nested, AND, OR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umakant sinha</dc:creator>
  <cp:lastModifiedBy>umakant sinha</cp:lastModifiedBy>
  <dcterms:created xsi:type="dcterms:W3CDTF">2022-07-25T12:36:03Z</dcterms:created>
  <dcterms:modified xsi:type="dcterms:W3CDTF">2022-07-26T10:59:52Z</dcterms:modified>
</cp:coreProperties>
</file>