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ANG\Documents\Data Science Assignments and Projects\Statistics Assignment\"/>
    </mc:Choice>
  </mc:AlternateContent>
  <xr:revisionPtr revIDLastSave="0" documentId="13_ncr:1_{79FC822E-24C6-4C71-8027-2AA16E8CA156}" xr6:coauthVersionLast="47" xr6:coauthVersionMax="47" xr10:uidLastSave="{00000000-0000-0000-0000-000000000000}"/>
  <bookViews>
    <workbookView xWindow="-108" yWindow="-108" windowWidth="23256" windowHeight="12456" xr2:uid="{867CBF48-84D1-4852-A785-F85B5CCCC3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5" i="1" l="1"/>
  <c r="B134" i="1"/>
  <c r="B133" i="1"/>
  <c r="B132" i="1"/>
  <c r="B105" i="1" l="1"/>
  <c r="B103" i="1"/>
  <c r="A103" i="1"/>
  <c r="B51" i="1"/>
  <c r="B50" i="1"/>
  <c r="B48" i="1"/>
  <c r="B47" i="1"/>
  <c r="B46" i="1"/>
  <c r="B45" i="1"/>
  <c r="B27" i="1"/>
  <c r="B26" i="1"/>
  <c r="B23" i="1"/>
  <c r="B22" i="1"/>
  <c r="B24" i="1" l="1"/>
</calcChain>
</file>

<file path=xl/sharedStrings.xml><?xml version="1.0" encoding="utf-8"?>
<sst xmlns="http://schemas.openxmlformats.org/spreadsheetml/2006/main" count="47" uniqueCount="38">
  <si>
    <t>Questions on Confidence Interval and Hypothesis Testings</t>
  </si>
  <si>
    <t>Confidence Interval Problems</t>
  </si>
  <si>
    <t>sample mean</t>
  </si>
  <si>
    <t>standard deviation</t>
  </si>
  <si>
    <t>sample size</t>
  </si>
  <si>
    <t>standard error of the mean</t>
  </si>
  <si>
    <t>Z-score for a 95% confidence interval</t>
  </si>
  <si>
    <t>margin of error</t>
  </si>
  <si>
    <t>lower bound</t>
  </si>
  <si>
    <t>upper bound</t>
  </si>
  <si>
    <t>number of successes</t>
  </si>
  <si>
    <t>sample proportion</t>
  </si>
  <si>
    <t>standard error</t>
  </si>
  <si>
    <t>Z-score for a 90% confidence interval</t>
  </si>
  <si>
    <t>Margin of Error</t>
  </si>
  <si>
    <t>Hypothesis Testing Problems:</t>
  </si>
  <si>
    <t>Class A</t>
  </si>
  <si>
    <t>Class B</t>
  </si>
  <si>
    <t>Mean 1</t>
  </si>
  <si>
    <t>Mean 2</t>
  </si>
  <si>
    <t>Mean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</si>
  <si>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</si>
  <si>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</si>
  <si>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</si>
  <si>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</si>
  <si>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</si>
  <si>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</si>
  <si>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</si>
  <si>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</si>
  <si>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</si>
  <si>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</si>
  <si>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sample standard deviation</t>
  </si>
  <si>
    <t>population mean</t>
  </si>
  <si>
    <t xml:space="preserve">Critical Values </t>
  </si>
  <si>
    <t xml:space="preserve">t-Statistic </t>
  </si>
  <si>
    <t xml:space="preserve">Degrees of Freedom </t>
  </si>
  <si>
    <t>The t-statistic is 2.5, and the critical values are approximately 2.064 and -2.064.</t>
  </si>
  <si>
    <t xml:space="preserve">Since the absolute value of the t-statistic (2.5) is greater than the critical value (2.3909493), we reject the null hypothesis.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</si>
</sst>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2" borderId="0" xfId="0" applyFill="1"/>
    <xf numFmtId="0" fontId="0" fillId="3" borderId="0" xfId="0" applyFill="1"/>
    <xf numFmtId="0" fontId="3" fillId="0" borderId="0" xfId="0" applyFont="1" applyAlignment="1">
      <alignment horizontal="left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0" fillId="3" borderId="0" xfId="0" applyFill="1" applyBorder="1" applyAlignment="1"/>
    <xf numFmtId="0" fontId="0" fillId="3" borderId="1" xfId="0" applyFill="1" applyBorder="1" applyAlignment="1"/>
    <xf numFmtId="0" fontId="0" fillId="0" borderId="0" xfId="0" applyAlignment="1">
      <alignment vertical="top" wrapText="1"/>
    </xf>
    <xf numFmtId="0" fontId="0" fillId="3" borderId="0" xfId="0" applyFill="1" applyAlignment="1">
      <alignment horizontal="left" vertical="top" wrapText="1"/>
    </xf>
    <xf numFmtId="0" fontId="0" fillId="3" borderId="0" xfId="0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4</xdr:col>
      <xdr:colOff>1501140</xdr:colOff>
      <xdr:row>15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38D511-20D5-42FA-9DE6-894B94A3D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45920"/>
          <a:ext cx="6225540" cy="12401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4</xdr:col>
      <xdr:colOff>1415415</xdr:colOff>
      <xdr:row>38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3BBC74-0CF7-4FF5-8BAD-67BCF3D365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852160"/>
          <a:ext cx="6139815" cy="11353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4</xdr:col>
      <xdr:colOff>1510665</xdr:colOff>
      <xdr:row>71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1203069-96B1-43D6-B9EB-D3F97CFCF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704320"/>
          <a:ext cx="6235065" cy="12801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4</xdr:col>
      <xdr:colOff>1815465</xdr:colOff>
      <xdr:row>122</xdr:row>
      <xdr:rowOff>19050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58F008C-6625-44D3-A956-ADE49D051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0863560"/>
          <a:ext cx="6539865" cy="14820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0C73B-26A8-452D-92F6-891E7F60289E}">
  <dimension ref="A1:I140"/>
  <sheetViews>
    <sheetView tabSelected="1" workbookViewId="0">
      <selection activeCell="G133" sqref="G133"/>
    </sheetView>
  </sheetViews>
  <sheetFormatPr defaultRowHeight="14.4" x14ac:dyDescent="0.3"/>
  <cols>
    <col min="1" max="1" width="31.77734375" bestFit="1" customWidth="1"/>
    <col min="2" max="2" width="10.6640625" customWidth="1"/>
    <col min="3" max="3" width="16.21875" bestFit="1" customWidth="1"/>
    <col min="4" max="4" width="10.21875" bestFit="1" customWidth="1"/>
    <col min="5" max="5" width="29.5546875" customWidth="1"/>
    <col min="6" max="6" width="17.109375" customWidth="1"/>
    <col min="7" max="7" width="13.44140625" bestFit="1" customWidth="1"/>
  </cols>
  <sheetData>
    <row r="1" spans="1:9" x14ac:dyDescent="0.3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3">
      <c r="A2" s="2"/>
      <c r="B2" s="2"/>
      <c r="C2" s="2"/>
      <c r="D2" s="2"/>
      <c r="E2" s="2"/>
      <c r="F2" s="2"/>
      <c r="G2" s="2"/>
      <c r="H2" s="2"/>
      <c r="I2" s="2"/>
    </row>
    <row r="5" spans="1:9" x14ac:dyDescent="0.3">
      <c r="A5" s="3" t="s">
        <v>1</v>
      </c>
      <c r="B5" s="3"/>
      <c r="C5" s="3"/>
      <c r="D5" s="3"/>
      <c r="E5" s="3"/>
      <c r="F5" s="3"/>
      <c r="G5" s="3"/>
    </row>
    <row r="6" spans="1:9" x14ac:dyDescent="0.3">
      <c r="A6" s="3"/>
      <c r="B6" s="3"/>
      <c r="C6" s="3"/>
      <c r="D6" s="3"/>
      <c r="E6" s="3"/>
      <c r="F6" s="3"/>
      <c r="G6" s="3"/>
    </row>
    <row r="19" spans="1:2" x14ac:dyDescent="0.3">
      <c r="A19" t="s">
        <v>2</v>
      </c>
      <c r="B19">
        <v>170</v>
      </c>
    </row>
    <row r="20" spans="1:2" x14ac:dyDescent="0.3">
      <c r="A20" t="s">
        <v>3</v>
      </c>
      <c r="B20">
        <v>8</v>
      </c>
    </row>
    <row r="21" spans="1:2" x14ac:dyDescent="0.3">
      <c r="A21" t="s">
        <v>4</v>
      </c>
      <c r="B21">
        <v>100</v>
      </c>
    </row>
    <row r="22" spans="1:2" x14ac:dyDescent="0.3">
      <c r="A22" t="s">
        <v>5</v>
      </c>
      <c r="B22">
        <f>B20/SQRT(B21)</f>
        <v>0.8</v>
      </c>
    </row>
    <row r="23" spans="1:2" x14ac:dyDescent="0.3">
      <c r="A23" t="s">
        <v>6</v>
      </c>
      <c r="B23">
        <f>1.96</f>
        <v>1.96</v>
      </c>
    </row>
    <row r="24" spans="1:2" x14ac:dyDescent="0.3">
      <c r="A24" t="s">
        <v>7</v>
      </c>
      <c r="B24">
        <f>B22*B23</f>
        <v>1.5680000000000001</v>
      </c>
    </row>
    <row r="26" spans="1:2" x14ac:dyDescent="0.3">
      <c r="A26" s="4" t="s">
        <v>8</v>
      </c>
      <c r="B26" s="5">
        <f>B19-B24</f>
        <v>168.43199999999999</v>
      </c>
    </row>
    <row r="27" spans="1:2" x14ac:dyDescent="0.3">
      <c r="A27" s="4" t="s">
        <v>9</v>
      </c>
      <c r="B27" s="5">
        <f>B19+B24</f>
        <v>171.56800000000001</v>
      </c>
    </row>
    <row r="42" spans="1:2" x14ac:dyDescent="0.3">
      <c r="A42" t="s">
        <v>4</v>
      </c>
      <c r="B42">
        <v>500</v>
      </c>
    </row>
    <row r="43" spans="1:2" x14ac:dyDescent="0.3">
      <c r="A43" t="s">
        <v>10</v>
      </c>
      <c r="B43">
        <v>320</v>
      </c>
    </row>
    <row r="45" spans="1:2" x14ac:dyDescent="0.3">
      <c r="A45" t="s">
        <v>11</v>
      </c>
      <c r="B45">
        <f>B43/B42</f>
        <v>0.64</v>
      </c>
    </row>
    <row r="46" spans="1:2" x14ac:dyDescent="0.3">
      <c r="A46" t="s">
        <v>12</v>
      </c>
      <c r="B46">
        <f>SQRT((B45*(1-B45))/B42)</f>
        <v>2.146625258399798E-2</v>
      </c>
    </row>
    <row r="47" spans="1:2" x14ac:dyDescent="0.3">
      <c r="A47" t="s">
        <v>13</v>
      </c>
      <c r="B47">
        <f>_xlfn.NORM.S.INV(0.95)</f>
        <v>1.6448536269514715</v>
      </c>
    </row>
    <row r="48" spans="1:2" x14ac:dyDescent="0.3">
      <c r="A48" t="s">
        <v>14</v>
      </c>
      <c r="B48">
        <f>B46*B47</f>
        <v>3.5308843419845477E-2</v>
      </c>
    </row>
    <row r="50" spans="1:5" x14ac:dyDescent="0.3">
      <c r="A50" s="4" t="s">
        <v>8</v>
      </c>
      <c r="B50" s="5">
        <f>B45-B48</f>
        <v>0.60469115658015449</v>
      </c>
    </row>
    <row r="51" spans="1:5" x14ac:dyDescent="0.3">
      <c r="A51" s="4" t="s">
        <v>9</v>
      </c>
      <c r="B51" s="5">
        <f>B45+B48</f>
        <v>0.67530884341984554</v>
      </c>
    </row>
    <row r="57" spans="1:5" x14ac:dyDescent="0.3">
      <c r="A57" s="6" t="s">
        <v>15</v>
      </c>
      <c r="B57" s="6"/>
      <c r="C57" s="6"/>
      <c r="D57" s="6"/>
      <c r="E57" s="6"/>
    </row>
    <row r="58" spans="1:5" x14ac:dyDescent="0.3">
      <c r="A58" s="6"/>
      <c r="B58" s="6"/>
      <c r="C58" s="6"/>
      <c r="D58" s="6"/>
      <c r="E58" s="6"/>
    </row>
    <row r="74" spans="1:7" x14ac:dyDescent="0.3">
      <c r="A74" s="1" t="s">
        <v>16</v>
      </c>
      <c r="B74" s="1" t="s">
        <v>17</v>
      </c>
    </row>
    <row r="75" spans="1:7" x14ac:dyDescent="0.3">
      <c r="A75" s="1">
        <v>1</v>
      </c>
      <c r="B75" s="1">
        <v>26</v>
      </c>
    </row>
    <row r="76" spans="1:7" x14ac:dyDescent="0.3">
      <c r="A76" s="1">
        <v>2</v>
      </c>
      <c r="B76" s="1">
        <v>27</v>
      </c>
    </row>
    <row r="77" spans="1:7" x14ac:dyDescent="0.3">
      <c r="A77" s="1">
        <v>3</v>
      </c>
      <c r="B77" s="1">
        <v>28</v>
      </c>
      <c r="E77" t="s">
        <v>21</v>
      </c>
    </row>
    <row r="78" spans="1:7" ht="15" thickBot="1" x14ac:dyDescent="0.35">
      <c r="A78" s="1">
        <v>4</v>
      </c>
      <c r="B78" s="1">
        <v>29</v>
      </c>
    </row>
    <row r="79" spans="1:7" x14ac:dyDescent="0.3">
      <c r="A79" s="1">
        <v>5</v>
      </c>
      <c r="B79" s="1">
        <v>30</v>
      </c>
      <c r="E79" s="9"/>
      <c r="F79" s="9" t="s">
        <v>16</v>
      </c>
      <c r="G79" s="9" t="s">
        <v>17</v>
      </c>
    </row>
    <row r="80" spans="1:7" x14ac:dyDescent="0.3">
      <c r="A80" s="1">
        <v>6</v>
      </c>
      <c r="B80" s="1">
        <v>31</v>
      </c>
      <c r="E80" s="10" t="s">
        <v>20</v>
      </c>
      <c r="F80" s="7">
        <v>13</v>
      </c>
      <c r="G80" s="7">
        <v>38</v>
      </c>
    </row>
    <row r="81" spans="1:7" x14ac:dyDescent="0.3">
      <c r="A81" s="1">
        <v>7</v>
      </c>
      <c r="B81" s="1">
        <v>32</v>
      </c>
      <c r="E81" s="10" t="s">
        <v>22</v>
      </c>
      <c r="F81" s="7">
        <v>54.166666666666664</v>
      </c>
      <c r="G81" s="7">
        <v>54.166666666666664</v>
      </c>
    </row>
    <row r="82" spans="1:7" x14ac:dyDescent="0.3">
      <c r="A82" s="1">
        <v>8</v>
      </c>
      <c r="B82" s="1">
        <v>33</v>
      </c>
      <c r="E82" s="10" t="s">
        <v>23</v>
      </c>
      <c r="F82" s="7">
        <v>25</v>
      </c>
      <c r="G82" s="7">
        <v>25</v>
      </c>
    </row>
    <row r="83" spans="1:7" x14ac:dyDescent="0.3">
      <c r="A83" s="1">
        <v>9</v>
      </c>
      <c r="B83" s="1">
        <v>34</v>
      </c>
      <c r="E83" s="10" t="s">
        <v>24</v>
      </c>
      <c r="F83" s="7">
        <v>0</v>
      </c>
      <c r="G83" s="7"/>
    </row>
    <row r="84" spans="1:7" x14ac:dyDescent="0.3">
      <c r="A84" s="1">
        <v>10</v>
      </c>
      <c r="B84" s="1">
        <v>35</v>
      </c>
      <c r="E84" s="10" t="s">
        <v>25</v>
      </c>
      <c r="F84" s="7">
        <v>48</v>
      </c>
      <c r="G84" s="7"/>
    </row>
    <row r="85" spans="1:7" x14ac:dyDescent="0.3">
      <c r="A85" s="1">
        <v>11</v>
      </c>
      <c r="B85" s="1">
        <v>36</v>
      </c>
      <c r="E85" s="10" t="s">
        <v>26</v>
      </c>
      <c r="F85" s="7">
        <v>-12.009611535381536</v>
      </c>
      <c r="G85" s="7"/>
    </row>
    <row r="86" spans="1:7" x14ac:dyDescent="0.3">
      <c r="A86" s="1">
        <v>12</v>
      </c>
      <c r="B86" s="1">
        <v>37</v>
      </c>
      <c r="E86" s="10" t="s">
        <v>27</v>
      </c>
      <c r="F86" s="7">
        <v>2.2677963199025734E-16</v>
      </c>
      <c r="G86" s="7"/>
    </row>
    <row r="87" spans="1:7" x14ac:dyDescent="0.3">
      <c r="A87" s="1">
        <v>13</v>
      </c>
      <c r="B87" s="1">
        <v>38</v>
      </c>
      <c r="E87" s="10" t="s">
        <v>28</v>
      </c>
      <c r="F87" s="7">
        <v>1.6772241961243386</v>
      </c>
      <c r="G87" s="7"/>
    </row>
    <row r="88" spans="1:7" x14ac:dyDescent="0.3">
      <c r="A88" s="1">
        <v>14</v>
      </c>
      <c r="B88" s="1">
        <v>39</v>
      </c>
      <c r="E88" s="10" t="s">
        <v>29</v>
      </c>
      <c r="F88" s="7">
        <v>4.5355926398051467E-16</v>
      </c>
      <c r="G88" s="7"/>
    </row>
    <row r="89" spans="1:7" ht="15" thickBot="1" x14ac:dyDescent="0.35">
      <c r="A89" s="1">
        <v>15</v>
      </c>
      <c r="B89" s="1">
        <v>40</v>
      </c>
      <c r="E89" s="11" t="s">
        <v>30</v>
      </c>
      <c r="F89" s="8">
        <v>2.0106347576242314</v>
      </c>
      <c r="G89" s="8"/>
    </row>
    <row r="90" spans="1:7" x14ac:dyDescent="0.3">
      <c r="A90" s="1">
        <v>16</v>
      </c>
      <c r="B90" s="1">
        <v>41</v>
      </c>
    </row>
    <row r="91" spans="1:7" x14ac:dyDescent="0.3">
      <c r="A91" s="1">
        <v>17</v>
      </c>
      <c r="B91" s="1">
        <v>42</v>
      </c>
    </row>
    <row r="92" spans="1:7" x14ac:dyDescent="0.3">
      <c r="A92" s="1">
        <v>18</v>
      </c>
      <c r="B92" s="1">
        <v>43</v>
      </c>
    </row>
    <row r="93" spans="1:7" x14ac:dyDescent="0.3">
      <c r="A93" s="1">
        <v>19</v>
      </c>
      <c r="B93" s="1">
        <v>44</v>
      </c>
    </row>
    <row r="94" spans="1:7" x14ac:dyDescent="0.3">
      <c r="A94" s="1">
        <v>20</v>
      </c>
      <c r="B94" s="1">
        <v>45</v>
      </c>
    </row>
    <row r="95" spans="1:7" x14ac:dyDescent="0.3">
      <c r="A95" s="1">
        <v>21</v>
      </c>
      <c r="B95" s="1">
        <v>46</v>
      </c>
    </row>
    <row r="96" spans="1:7" x14ac:dyDescent="0.3">
      <c r="A96" s="1">
        <v>22</v>
      </c>
      <c r="B96" s="1">
        <v>47</v>
      </c>
    </row>
    <row r="97" spans="1:2" x14ac:dyDescent="0.3">
      <c r="A97" s="1">
        <v>23</v>
      </c>
      <c r="B97" s="1">
        <v>48</v>
      </c>
    </row>
    <row r="98" spans="1:2" x14ac:dyDescent="0.3">
      <c r="A98" s="1">
        <v>24</v>
      </c>
      <c r="B98" s="1">
        <v>49</v>
      </c>
    </row>
    <row r="99" spans="1:2" x14ac:dyDescent="0.3">
      <c r="A99" s="1">
        <v>25</v>
      </c>
      <c r="B99" s="1">
        <v>50</v>
      </c>
    </row>
    <row r="102" spans="1:2" x14ac:dyDescent="0.3">
      <c r="A102" s="1" t="s">
        <v>18</v>
      </c>
      <c r="B102" s="1" t="s">
        <v>19</v>
      </c>
    </row>
    <row r="103" spans="1:2" x14ac:dyDescent="0.3">
      <c r="A103">
        <f>AVERAGE(A75:A99)</f>
        <v>13</v>
      </c>
      <c r="B103">
        <f>AVERAGE(B75:B99)</f>
        <v>38</v>
      </c>
    </row>
    <row r="105" spans="1:2" x14ac:dyDescent="0.3">
      <c r="A105" t="s">
        <v>20</v>
      </c>
      <c r="B105">
        <f>AVERAGE(A103:B103)</f>
        <v>25.5</v>
      </c>
    </row>
    <row r="126" spans="1:2" x14ac:dyDescent="0.3">
      <c r="A126" t="s">
        <v>2</v>
      </c>
      <c r="B126">
        <v>510</v>
      </c>
    </row>
    <row r="127" spans="1:2" x14ac:dyDescent="0.3">
      <c r="A127" t="s">
        <v>31</v>
      </c>
      <c r="B127">
        <v>20</v>
      </c>
    </row>
    <row r="128" spans="1:2" x14ac:dyDescent="0.3">
      <c r="A128" t="s">
        <v>4</v>
      </c>
      <c r="B128">
        <v>25</v>
      </c>
    </row>
    <row r="129" spans="1:5" x14ac:dyDescent="0.3">
      <c r="A129" t="s">
        <v>32</v>
      </c>
      <c r="B129">
        <v>500</v>
      </c>
    </row>
    <row r="132" spans="1:5" x14ac:dyDescent="0.3">
      <c r="A132" t="s">
        <v>34</v>
      </c>
      <c r="B132">
        <f>(B126-B129)/(B127/SQRT(B128))</f>
        <v>2.5</v>
      </c>
    </row>
    <row r="133" spans="1:5" x14ac:dyDescent="0.3">
      <c r="A133" t="s">
        <v>35</v>
      </c>
      <c r="B133">
        <f>B128-1</f>
        <v>24</v>
      </c>
    </row>
    <row r="134" spans="1:5" x14ac:dyDescent="0.3">
      <c r="A134" t="s">
        <v>33</v>
      </c>
      <c r="B134">
        <f>_xlfn.T.INV.2T(0.025,B133)</f>
        <v>2.390949315129467</v>
      </c>
    </row>
    <row r="135" spans="1:5" x14ac:dyDescent="0.3">
      <c r="A135" t="s">
        <v>33</v>
      </c>
      <c r="B135">
        <f>-B134</f>
        <v>-2.390949315129467</v>
      </c>
    </row>
    <row r="137" spans="1:5" ht="14.4" customHeight="1" x14ac:dyDescent="0.3">
      <c r="A137" s="13" t="s">
        <v>36</v>
      </c>
      <c r="B137" s="13"/>
      <c r="C137" s="13"/>
      <c r="D137" s="13"/>
      <c r="E137" s="12"/>
    </row>
    <row r="138" spans="1:5" x14ac:dyDescent="0.3">
      <c r="A138" s="12"/>
      <c r="B138" s="12"/>
      <c r="C138" s="12"/>
      <c r="D138" s="12"/>
      <c r="E138" s="12"/>
    </row>
    <row r="139" spans="1:5" ht="14.4" customHeight="1" x14ac:dyDescent="0.3">
      <c r="A139" s="14" t="s">
        <v>37</v>
      </c>
      <c r="B139" s="14"/>
      <c r="C139" s="14"/>
      <c r="D139" s="14"/>
      <c r="E139" s="14"/>
    </row>
    <row r="140" spans="1:5" x14ac:dyDescent="0.3">
      <c r="A140" s="12"/>
      <c r="B140" s="12"/>
      <c r="C140" s="12"/>
      <c r="D140" s="12"/>
      <c r="E140" s="12"/>
    </row>
  </sheetData>
  <mergeCells count="5">
    <mergeCell ref="A1:I2"/>
    <mergeCell ref="A5:G6"/>
    <mergeCell ref="A57:E58"/>
    <mergeCell ref="A137:D137"/>
    <mergeCell ref="A139:E13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UMANG</dc:creator>
  <cp:lastModifiedBy>UMANG</cp:lastModifiedBy>
  <dcterms:created xsi:type="dcterms:W3CDTF">2023-11-17T08:40:30Z</dcterms:created>
  <dcterms:modified xsi:type="dcterms:W3CDTF">2023-11-17T10:22:26Z</dcterms:modified>
</cp:coreProperties>
</file>