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Data Science Assignments and Projects\Statistics Assignment\"/>
    </mc:Choice>
  </mc:AlternateContent>
  <xr:revisionPtr revIDLastSave="0" documentId="13_ncr:1_{74C2BD6D-DAC6-40A1-8750-D1734E9203C5}" xr6:coauthVersionLast="47" xr6:coauthVersionMax="47" xr10:uidLastSave="{00000000-0000-0000-0000-000000000000}"/>
  <bookViews>
    <workbookView xWindow="-108" yWindow="-108" windowWidth="23256" windowHeight="12456" xr2:uid="{6A58E8D7-C2C2-4CDD-92B9-48F9B3D81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1" i="1" l="1"/>
  <c r="B194" i="1"/>
  <c r="B177" i="1"/>
  <c r="B175" i="1"/>
  <c r="B174" i="1"/>
  <c r="B145" i="1"/>
  <c r="B130" i="1"/>
  <c r="B109" i="1"/>
  <c r="B108" i="1"/>
  <c r="B92" i="1" l="1"/>
  <c r="B77" i="1"/>
  <c r="C66" i="1"/>
  <c r="C67" i="1"/>
  <c r="C68" i="1"/>
  <c r="C69" i="1"/>
  <c r="C70" i="1"/>
  <c r="C71" i="1"/>
  <c r="C72" i="1"/>
  <c r="C73" i="1"/>
  <c r="C74" i="1"/>
  <c r="C75" i="1"/>
  <c r="C65" i="1"/>
  <c r="B66" i="1"/>
  <c r="B67" i="1"/>
  <c r="B68" i="1"/>
  <c r="B69" i="1"/>
  <c r="B70" i="1"/>
  <c r="B71" i="1"/>
  <c r="B72" i="1"/>
  <c r="B73" i="1"/>
  <c r="B74" i="1"/>
  <c r="B75" i="1"/>
  <c r="B65" i="1"/>
  <c r="B62" i="1"/>
  <c r="B43" i="1"/>
  <c r="B39" i="1"/>
  <c r="B37" i="1"/>
  <c r="B38" i="1"/>
  <c r="B13" i="1"/>
  <c r="B18" i="1" s="1"/>
  <c r="B22" i="1" s="1"/>
</calcChain>
</file>

<file path=xl/sharedStrings.xml><?xml version="1.0" encoding="utf-8"?>
<sst xmlns="http://schemas.openxmlformats.org/spreadsheetml/2006/main" count="51" uniqueCount="50">
  <si>
    <t>Questions on discrete and continuous random variable</t>
  </si>
  <si>
    <t>Discrete Random Variable:</t>
  </si>
  <si>
    <t>Number of roll (n)</t>
  </si>
  <si>
    <t>Probability of success (p)</t>
  </si>
  <si>
    <t>Probability of failuer (q)</t>
  </si>
  <si>
    <t>Desired successes (k)</t>
  </si>
  <si>
    <t>Binomial coefficient</t>
  </si>
  <si>
    <t>Probability of getting five '3</t>
  </si>
  <si>
    <t>P(X = k) = (n choose k) * (p^k) * (q^(n-k))</t>
  </si>
  <si>
    <t>No of hearts in deck (N)</t>
  </si>
  <si>
    <t>Total no of cards</t>
  </si>
  <si>
    <t>No of card drawn</t>
  </si>
  <si>
    <t>Probability of getting two hearts</t>
  </si>
  <si>
    <t>Number of Questions</t>
  </si>
  <si>
    <t>Number of Answers</t>
  </si>
  <si>
    <t>Probability of Correct Answer</t>
  </si>
  <si>
    <t>Number of Correct Answers</t>
  </si>
  <si>
    <t>Binomial Coefficient</t>
  </si>
  <si>
    <t>Binomial Probability</t>
  </si>
  <si>
    <t>Cumulative Probability(8,9,10)</t>
  </si>
  <si>
    <t>Number of Blue Balls</t>
  </si>
  <si>
    <t>Total Number of Balls</t>
  </si>
  <si>
    <t>Number of Balls Drawn</t>
  </si>
  <si>
    <t>Probability of all three blue</t>
  </si>
  <si>
    <t>Number of Shots</t>
  </si>
  <si>
    <t>Probability of Scoring</t>
  </si>
  <si>
    <t>Number of Goals</t>
  </si>
  <si>
    <t>Probability of Exactly 3 Goals</t>
  </si>
  <si>
    <t>Continuous Random Variable:</t>
  </si>
  <si>
    <t>Mean Height (u)</t>
  </si>
  <si>
    <t>Standard Deviation</t>
  </si>
  <si>
    <t>Height Threshold</t>
  </si>
  <si>
    <t>Probability Taller Than 180 cm</t>
  </si>
  <si>
    <t>Mean Waiting Time</t>
  </si>
  <si>
    <t>Waiting Time Threshold</t>
  </si>
  <si>
    <t>Probability (X &lt; 3)</t>
  </si>
  <si>
    <t>Mean lifetime</t>
  </si>
  <si>
    <t>Standard deviation</t>
  </si>
  <si>
    <t xml:space="preserve">Lifetime range lower limit </t>
  </si>
  <si>
    <t>Lifetime range upper limit</t>
  </si>
  <si>
    <t>Probability (X &lt; 1100)</t>
  </si>
  <si>
    <t>Probability (X &lt; 900)</t>
  </si>
  <si>
    <t>Probability (900 &lt; X &lt; 1100)</t>
  </si>
  <si>
    <t>Lower limit</t>
  </si>
  <si>
    <t>Upper limit</t>
  </si>
  <si>
    <t>otal width of the distribution</t>
  </si>
  <si>
    <t>Probability (150 &lt; X &lt; 170)</t>
  </si>
  <si>
    <t>Mean time</t>
  </si>
  <si>
    <t>Time threshold</t>
  </si>
  <si>
    <t>Probability (X &lt; 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</si>
</sst>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5</xdr:col>
      <xdr:colOff>203835</xdr:colOff>
      <xdr:row>11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32DBD2-BCF7-43BC-8FB2-ECD60D106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71600"/>
          <a:ext cx="6155055" cy="731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144780</xdr:rowOff>
    </xdr:from>
    <xdr:to>
      <xdr:col>5</xdr:col>
      <xdr:colOff>156210</xdr:colOff>
      <xdr:row>31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FE1BF1-A538-4388-B03B-CFAAD252A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73980"/>
          <a:ext cx="6107430" cy="7296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4</xdr:col>
      <xdr:colOff>251460</xdr:colOff>
      <xdr:row>56</xdr:row>
      <xdr:rowOff>53340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A1617B-2278-4DCD-B4F0-019CD87F1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052560"/>
          <a:ext cx="5593080" cy="1333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5</xdr:col>
      <xdr:colOff>118109</xdr:colOff>
      <xdr:row>86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0FF2C0-0BED-48C9-8877-3A124A8AB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087600"/>
          <a:ext cx="6069329" cy="7505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5</xdr:col>
      <xdr:colOff>165735</xdr:colOff>
      <xdr:row>101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44592A-A8CF-4CCA-B56C-189606398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830800"/>
          <a:ext cx="6116955" cy="760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6</xdr:col>
      <xdr:colOff>137160</xdr:colOff>
      <xdr:row>123</xdr:row>
      <xdr:rowOff>19050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837482B-0FEC-497E-A2F1-FD026B72D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534120"/>
          <a:ext cx="6697980" cy="11163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5</xdr:col>
      <xdr:colOff>356235</xdr:colOff>
      <xdr:row>138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84A6D2-8E15-4187-A5CA-B32C21A46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825960"/>
          <a:ext cx="6307455" cy="6629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1</xdr:rowOff>
    </xdr:from>
    <xdr:to>
      <xdr:col>3</xdr:col>
      <xdr:colOff>472440</xdr:colOff>
      <xdr:row>165</xdr:row>
      <xdr:rowOff>60961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6F9499B-FB15-439B-B026-2D7BA9500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569161"/>
          <a:ext cx="5204460" cy="2804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5</xdr:col>
      <xdr:colOff>127635</xdr:colOff>
      <xdr:row>186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9ACA01-5910-4252-BD75-E9B2E087F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3421320"/>
          <a:ext cx="6078855" cy="8743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5</xdr:col>
      <xdr:colOff>51435</xdr:colOff>
      <xdr:row>204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9BEE11B-9924-438D-B6E0-094979647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530280"/>
          <a:ext cx="6002655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A2C7-C5EB-4DAE-AF30-12950C9B57C5}">
  <dimension ref="A1:H211"/>
  <sheetViews>
    <sheetView tabSelected="1" topLeftCell="A172" workbookViewId="0">
      <selection activeCell="F212" sqref="F212"/>
    </sheetView>
  </sheetViews>
  <sheetFormatPr defaultRowHeight="14.4" x14ac:dyDescent="0.3"/>
  <cols>
    <col min="1" max="1" width="33.77734375" bestFit="1" customWidth="1"/>
    <col min="2" max="2" width="17.77734375" bestFit="1" customWidth="1"/>
    <col min="3" max="3" width="17.44140625" bestFit="1" customWidth="1"/>
    <col min="8" max="11" width="13.44140625" customWidth="1"/>
  </cols>
  <sheetData>
    <row r="1" spans="1:8" ht="18" customHeight="1" x14ac:dyDescent="0.3">
      <c r="A1" s="4" t="s">
        <v>0</v>
      </c>
      <c r="B1" s="4"/>
      <c r="C1" s="4"/>
      <c r="D1" s="4"/>
      <c r="E1" s="4"/>
      <c r="F1" s="4"/>
      <c r="G1" s="4"/>
      <c r="H1" s="4"/>
    </row>
    <row r="2" spans="1:8" x14ac:dyDescent="0.3">
      <c r="A2" s="4"/>
      <c r="B2" s="4"/>
      <c r="C2" s="4"/>
      <c r="D2" s="4"/>
      <c r="E2" s="4"/>
      <c r="F2" s="4"/>
      <c r="G2" s="4"/>
      <c r="H2" s="4"/>
    </row>
    <row r="4" spans="1:8" ht="18" x14ac:dyDescent="0.3">
      <c r="A4" s="5" t="s">
        <v>1</v>
      </c>
      <c r="B4" s="5"/>
      <c r="C4" s="5"/>
      <c r="D4" s="5"/>
      <c r="E4" s="5"/>
    </row>
    <row r="13" spans="1:8" x14ac:dyDescent="0.3">
      <c r="A13" t="s">
        <v>2</v>
      </c>
      <c r="B13">
        <f>100</f>
        <v>100</v>
      </c>
    </row>
    <row r="14" spans="1:8" x14ac:dyDescent="0.3">
      <c r="A14" t="s">
        <v>3</v>
      </c>
      <c r="B14" s="1">
        <v>0.16666666666666666</v>
      </c>
    </row>
    <row r="15" spans="1:8" x14ac:dyDescent="0.3">
      <c r="A15" t="s">
        <v>4</v>
      </c>
      <c r="B15" s="1">
        <v>0.83333333333333337</v>
      </c>
    </row>
    <row r="16" spans="1:8" x14ac:dyDescent="0.3">
      <c r="A16" t="s">
        <v>5</v>
      </c>
      <c r="B16">
        <v>5</v>
      </c>
    </row>
    <row r="18" spans="1:2" x14ac:dyDescent="0.3">
      <c r="A18" t="s">
        <v>6</v>
      </c>
      <c r="B18">
        <f>COMBIN(B13,B16)</f>
        <v>75287520</v>
      </c>
    </row>
    <row r="20" spans="1:2" x14ac:dyDescent="0.3">
      <c r="A20" t="s">
        <v>8</v>
      </c>
    </row>
    <row r="22" spans="1:2" x14ac:dyDescent="0.3">
      <c r="A22" s="2" t="s">
        <v>7</v>
      </c>
      <c r="B22" s="3">
        <f>B18*(B14^B16)*(B15^(B13-B16))</f>
        <v>2.909031105753024E-4</v>
      </c>
    </row>
    <row r="37" spans="1:2" x14ac:dyDescent="0.3">
      <c r="A37" t="s">
        <v>10</v>
      </c>
      <c r="B37">
        <f>52</f>
        <v>52</v>
      </c>
    </row>
    <row r="38" spans="1:2" x14ac:dyDescent="0.3">
      <c r="A38" t="s">
        <v>9</v>
      </c>
      <c r="B38">
        <f>13</f>
        <v>13</v>
      </c>
    </row>
    <row r="39" spans="1:2" x14ac:dyDescent="0.3">
      <c r="A39" t="s">
        <v>11</v>
      </c>
      <c r="B39">
        <f>5</f>
        <v>5</v>
      </c>
    </row>
    <row r="43" spans="1:2" x14ac:dyDescent="0.3">
      <c r="A43" s="2" t="s">
        <v>12</v>
      </c>
      <c r="B43" s="3">
        <f>COMBIN(B38,2) * COMBIN((B37-B38),3) / COMBIN(B37,B39)</f>
        <v>0.27427971188475392</v>
      </c>
    </row>
    <row r="60" spans="1:3" x14ac:dyDescent="0.3">
      <c r="A60" t="s">
        <v>13</v>
      </c>
      <c r="B60">
        <v>10</v>
      </c>
    </row>
    <row r="61" spans="1:3" x14ac:dyDescent="0.3">
      <c r="A61" t="s">
        <v>14</v>
      </c>
      <c r="B61">
        <v>4</v>
      </c>
    </row>
    <row r="62" spans="1:3" x14ac:dyDescent="0.3">
      <c r="A62" t="s">
        <v>15</v>
      </c>
      <c r="B62">
        <f>1/B61</f>
        <v>0.25</v>
      </c>
    </row>
    <row r="64" spans="1:3" x14ac:dyDescent="0.3">
      <c r="A64" t="s">
        <v>16</v>
      </c>
      <c r="B64" t="s">
        <v>17</v>
      </c>
      <c r="C64" t="s">
        <v>18</v>
      </c>
    </row>
    <row r="65" spans="1:3" x14ac:dyDescent="0.3">
      <c r="A65">
        <v>0</v>
      </c>
      <c r="B65">
        <f>COMBIN($B$60,A65)</f>
        <v>1</v>
      </c>
      <c r="C65">
        <f>B65*$B$62^A65*(1-$B$62)^($B$60-A65)</f>
        <v>5.6313514709472656E-2</v>
      </c>
    </row>
    <row r="66" spans="1:3" x14ac:dyDescent="0.3">
      <c r="A66">
        <v>1</v>
      </c>
      <c r="B66">
        <f t="shared" ref="B66:B75" si="0">COMBIN($B$60,A66)</f>
        <v>10</v>
      </c>
      <c r="C66">
        <f t="shared" ref="C66:C75" si="1">B66*$B$62^A66*(1-$B$62)^($B$60-A66)</f>
        <v>0.18771171569824219</v>
      </c>
    </row>
    <row r="67" spans="1:3" x14ac:dyDescent="0.3">
      <c r="A67">
        <v>2</v>
      </c>
      <c r="B67">
        <f t="shared" si="0"/>
        <v>45</v>
      </c>
      <c r="C67">
        <f t="shared" si="1"/>
        <v>0.28156757354736328</v>
      </c>
    </row>
    <row r="68" spans="1:3" x14ac:dyDescent="0.3">
      <c r="A68">
        <v>3</v>
      </c>
      <c r="B68">
        <f t="shared" si="0"/>
        <v>120</v>
      </c>
      <c r="C68">
        <f t="shared" si="1"/>
        <v>0.25028228759765625</v>
      </c>
    </row>
    <row r="69" spans="1:3" x14ac:dyDescent="0.3">
      <c r="A69">
        <v>4</v>
      </c>
      <c r="B69">
        <f t="shared" si="0"/>
        <v>209.99999999999997</v>
      </c>
      <c r="C69">
        <f t="shared" si="1"/>
        <v>0.14599800109863278</v>
      </c>
    </row>
    <row r="70" spans="1:3" x14ac:dyDescent="0.3">
      <c r="A70">
        <v>5</v>
      </c>
      <c r="B70">
        <f t="shared" si="0"/>
        <v>252</v>
      </c>
      <c r="C70">
        <f t="shared" si="1"/>
        <v>5.8399200439453125E-2</v>
      </c>
    </row>
    <row r="71" spans="1:3" x14ac:dyDescent="0.3">
      <c r="A71">
        <v>6</v>
      </c>
      <c r="B71">
        <f t="shared" si="0"/>
        <v>209.99999999999997</v>
      </c>
      <c r="C71">
        <f t="shared" si="1"/>
        <v>1.6222000122070309E-2</v>
      </c>
    </row>
    <row r="72" spans="1:3" x14ac:dyDescent="0.3">
      <c r="A72">
        <v>7</v>
      </c>
      <c r="B72">
        <f t="shared" si="0"/>
        <v>120</v>
      </c>
      <c r="C72">
        <f t="shared" si="1"/>
        <v>3.08990478515625E-3</v>
      </c>
    </row>
    <row r="73" spans="1:3" x14ac:dyDescent="0.3">
      <c r="A73">
        <v>8</v>
      </c>
      <c r="B73">
        <f t="shared" si="0"/>
        <v>45</v>
      </c>
      <c r="C73">
        <f t="shared" si="1"/>
        <v>3.8623809814453125E-4</v>
      </c>
    </row>
    <row r="74" spans="1:3" x14ac:dyDescent="0.3">
      <c r="A74">
        <v>9</v>
      </c>
      <c r="B74">
        <f t="shared" si="0"/>
        <v>10</v>
      </c>
      <c r="C74">
        <f t="shared" si="1"/>
        <v>2.86102294921875E-5</v>
      </c>
    </row>
    <row r="75" spans="1:3" x14ac:dyDescent="0.3">
      <c r="A75">
        <v>10</v>
      </c>
      <c r="B75">
        <f t="shared" si="0"/>
        <v>1</v>
      </c>
      <c r="C75">
        <f t="shared" si="1"/>
        <v>9.5367431640625E-7</v>
      </c>
    </row>
    <row r="77" spans="1:3" x14ac:dyDescent="0.3">
      <c r="A77" s="2" t="s">
        <v>19</v>
      </c>
      <c r="B77" s="3">
        <f>SUM(C73:C75)</f>
        <v>4.15802001953125E-4</v>
      </c>
    </row>
    <row r="89" spans="1:2" x14ac:dyDescent="0.3">
      <c r="A89" t="s">
        <v>20</v>
      </c>
      <c r="B89">
        <v>20</v>
      </c>
    </row>
    <row r="90" spans="1:2" x14ac:dyDescent="0.3">
      <c r="A90" t="s">
        <v>21</v>
      </c>
      <c r="B90">
        <v>60</v>
      </c>
    </row>
    <row r="91" spans="1:2" x14ac:dyDescent="0.3">
      <c r="A91" t="s">
        <v>22</v>
      </c>
      <c r="B91">
        <v>3</v>
      </c>
    </row>
    <row r="92" spans="1:2" x14ac:dyDescent="0.3">
      <c r="A92" s="2" t="s">
        <v>23</v>
      </c>
      <c r="B92" s="3">
        <f>COMBIN(B89,B91)/COMBIN(B90,B91)</f>
        <v>3.331385154880187E-2</v>
      </c>
    </row>
    <row r="105" spans="1:2" x14ac:dyDescent="0.3">
      <c r="A105" t="s">
        <v>24</v>
      </c>
      <c r="B105">
        <v>10</v>
      </c>
    </row>
    <row r="106" spans="1:2" x14ac:dyDescent="0.3">
      <c r="A106" t="s">
        <v>25</v>
      </c>
      <c r="B106">
        <v>0.3</v>
      </c>
    </row>
    <row r="107" spans="1:2" x14ac:dyDescent="0.3">
      <c r="A107" t="s">
        <v>26</v>
      </c>
      <c r="B107">
        <v>3</v>
      </c>
    </row>
    <row r="108" spans="1:2" x14ac:dyDescent="0.3">
      <c r="A108" t="s">
        <v>17</v>
      </c>
      <c r="B108">
        <f>COMBIN(B105,B107)</f>
        <v>120</v>
      </c>
    </row>
    <row r="109" spans="1:2" x14ac:dyDescent="0.3">
      <c r="A109" s="2" t="s">
        <v>27</v>
      </c>
      <c r="B109" s="3">
        <f>B108*B106^B107*(1-B106)^(B105-B107)</f>
        <v>0.26682793199999982</v>
      </c>
    </row>
    <row r="114" spans="1:5" ht="18" x14ac:dyDescent="0.3">
      <c r="A114" s="5" t="s">
        <v>28</v>
      </c>
      <c r="B114" s="5"/>
      <c r="C114" s="5"/>
      <c r="D114" s="5"/>
      <c r="E114" s="5"/>
    </row>
    <row r="126" spans="1:5" x14ac:dyDescent="0.3">
      <c r="A126" t="s">
        <v>29</v>
      </c>
      <c r="B126">
        <v>165</v>
      </c>
    </row>
    <row r="127" spans="1:5" x14ac:dyDescent="0.3">
      <c r="A127" t="s">
        <v>30</v>
      </c>
      <c r="B127">
        <v>10</v>
      </c>
    </row>
    <row r="128" spans="1:5" x14ac:dyDescent="0.3">
      <c r="A128" t="s">
        <v>31</v>
      </c>
      <c r="B128">
        <v>180</v>
      </c>
    </row>
    <row r="130" spans="1:2" x14ac:dyDescent="0.3">
      <c r="A130" s="2" t="s">
        <v>32</v>
      </c>
      <c r="B130" s="3">
        <f>_xlfn.NORM.DIST(B128,B126,B127,TRUE)</f>
        <v>0.93319279873114191</v>
      </c>
    </row>
    <row r="142" spans="1:2" x14ac:dyDescent="0.3">
      <c r="A142" t="s">
        <v>33</v>
      </c>
      <c r="B142">
        <v>5</v>
      </c>
    </row>
    <row r="143" spans="1:2" x14ac:dyDescent="0.3">
      <c r="A143" t="s">
        <v>34</v>
      </c>
      <c r="B143">
        <v>3</v>
      </c>
    </row>
    <row r="145" spans="1:2" x14ac:dyDescent="0.3">
      <c r="A145" s="2" t="s">
        <v>35</v>
      </c>
      <c r="B145" s="3">
        <f>1-EXP(-1/B142*B143)</f>
        <v>0.45118836390597361</v>
      </c>
    </row>
    <row r="169" spans="1:2" x14ac:dyDescent="0.3">
      <c r="A169" t="s">
        <v>36</v>
      </c>
      <c r="B169">
        <v>1000</v>
      </c>
    </row>
    <row r="170" spans="1:2" x14ac:dyDescent="0.3">
      <c r="A170" t="s">
        <v>37</v>
      </c>
      <c r="B170">
        <v>100</v>
      </c>
    </row>
    <row r="171" spans="1:2" x14ac:dyDescent="0.3">
      <c r="A171" t="s">
        <v>38</v>
      </c>
      <c r="B171">
        <v>900</v>
      </c>
    </row>
    <row r="172" spans="1:2" x14ac:dyDescent="0.3">
      <c r="A172" t="s">
        <v>39</v>
      </c>
      <c r="B172">
        <v>1100</v>
      </c>
    </row>
    <row r="174" spans="1:2" x14ac:dyDescent="0.3">
      <c r="A174" t="s">
        <v>40</v>
      </c>
      <c r="B174">
        <f>_xlfn.NORM.DIST(B172,B169,B170,TRUE)</f>
        <v>0.84134474606854304</v>
      </c>
    </row>
    <row r="175" spans="1:2" x14ac:dyDescent="0.3">
      <c r="A175" t="s">
        <v>41</v>
      </c>
      <c r="B175">
        <f>_xlfn.NORM.DIST(B171,B169,B170,TRUE)</f>
        <v>0.15865525393145699</v>
      </c>
    </row>
    <row r="177" spans="1:2" x14ac:dyDescent="0.3">
      <c r="A177" s="2" t="s">
        <v>42</v>
      </c>
      <c r="B177" s="3">
        <f>B174-B175</f>
        <v>0.68268949213708607</v>
      </c>
    </row>
    <row r="190" spans="1:2" x14ac:dyDescent="0.3">
      <c r="A190" t="s">
        <v>43</v>
      </c>
      <c r="B190">
        <v>150</v>
      </c>
    </row>
    <row r="191" spans="1:2" x14ac:dyDescent="0.3">
      <c r="A191" t="s">
        <v>44</v>
      </c>
      <c r="B191">
        <v>170</v>
      </c>
    </row>
    <row r="192" spans="1:2" x14ac:dyDescent="0.3">
      <c r="A192" t="s">
        <v>45</v>
      </c>
      <c r="B192">
        <v>100</v>
      </c>
    </row>
    <row r="194" spans="1:2" x14ac:dyDescent="0.3">
      <c r="A194" s="2" t="s">
        <v>46</v>
      </c>
      <c r="B194" s="3">
        <f>(B191-B190)/B192</f>
        <v>0.2</v>
      </c>
    </row>
    <row r="208" spans="1:2" x14ac:dyDescent="0.3">
      <c r="A208" t="s">
        <v>47</v>
      </c>
      <c r="B208">
        <v>20</v>
      </c>
    </row>
    <row r="209" spans="1:2" x14ac:dyDescent="0.3">
      <c r="A209" t="s">
        <v>48</v>
      </c>
      <c r="B209">
        <v>15</v>
      </c>
    </row>
    <row r="211" spans="1:2" x14ac:dyDescent="0.3">
      <c r="A211" s="2" t="s">
        <v>49</v>
      </c>
      <c r="B211" s="3">
        <f>1-EXP(-1/B208*B209)</f>
        <v>0.52763344725898531</v>
      </c>
    </row>
  </sheetData>
  <mergeCells count="3">
    <mergeCell ref="A1:H2"/>
    <mergeCell ref="A4:E4"/>
    <mergeCell ref="A114:E1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UMANG</dc:creator>
  <cp:lastModifiedBy>UMANG</cp:lastModifiedBy>
  <dcterms:created xsi:type="dcterms:W3CDTF">2023-11-09T08:12:46Z</dcterms:created>
  <dcterms:modified xsi:type="dcterms:W3CDTF">2023-11-16T10:06:22Z</dcterms:modified>
</cp:coreProperties>
</file>