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NG\Documents\Data Science\Statistics Assignment\"/>
    </mc:Choice>
  </mc:AlternateContent>
  <xr:revisionPtr revIDLastSave="0" documentId="13_ncr:1_{317E1354-94F6-4A29-BFF7-724889774D54}" xr6:coauthVersionLast="47" xr6:coauthVersionMax="47" xr10:uidLastSave="{00000000-0000-0000-0000-000000000000}"/>
  <bookViews>
    <workbookView xWindow="-108" yWindow="-108" windowWidth="23256" windowHeight="12456" xr2:uid="{882DD2C3-EC93-4873-A2B6-354055D8CAC9}"/>
  </bookViews>
  <sheets>
    <sheet name="Sheet1" sheetId="1" r:id="rId1"/>
  </sheets>
  <definedNames>
    <definedName name="_xlchart.v1.0" hidden="1">Sheet1!$M$685</definedName>
    <definedName name="_xlchart.v1.1" hidden="1">Sheet1!$M$686:$M$785</definedName>
    <definedName name="_xlchart.v1.2" hidden="1">Sheet1!$L$848</definedName>
    <definedName name="_xlchart.v1.3" hidden="1">Sheet1!$L$849:$L$948</definedName>
    <definedName name="_xlchart.v1.4" hidden="1">Sheet1!$K$792:$K$841</definedName>
    <definedName name="_xlchart.v1.5" hidden="1">Sheet1!$L$848</definedName>
    <definedName name="_xlchart.v1.6" hidden="1">Sheet1!$L$849:$L$948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986" i="1" l="1"/>
  <c r="R983" i="1"/>
  <c r="R980" i="1"/>
  <c r="P987" i="1"/>
  <c r="P986" i="1"/>
  <c r="P984" i="1"/>
  <c r="P983" i="1"/>
  <c r="P981" i="1"/>
  <c r="P980" i="1"/>
  <c r="O975" i="1"/>
  <c r="O974" i="1"/>
  <c r="O973" i="1"/>
  <c r="O864" i="1"/>
  <c r="O850" i="1"/>
  <c r="O849" i="1"/>
  <c r="O811" i="1"/>
  <c r="Q703" i="1" a="1"/>
  <c r="Q703" i="1" s="1"/>
  <c r="R647" i="1" l="1"/>
  <c r="R648" i="1"/>
  <c r="O621" i="1"/>
  <c r="O623" i="1" s="1"/>
  <c r="O619" i="1"/>
  <c r="O616" i="1"/>
  <c r="O608" i="1" a="1"/>
  <c r="O608" i="1" s="1"/>
  <c r="O589" i="1"/>
  <c r="O588" i="1"/>
  <c r="Q501" i="1"/>
  <c r="Q499" i="1"/>
  <c r="Q497" i="1" a="1"/>
  <c r="Q497" i="1" s="1"/>
  <c r="Q484" i="1" l="1"/>
  <c r="Q483" i="1"/>
  <c r="R458" i="1"/>
  <c r="R457" i="1"/>
  <c r="R456" i="1"/>
  <c r="R455" i="1"/>
  <c r="R454" i="1"/>
  <c r="R452" i="1"/>
  <c r="R451" i="1"/>
  <c r="R450" i="1"/>
  <c r="R449" i="1"/>
  <c r="R448" i="1"/>
  <c r="R443" i="1"/>
  <c r="R442" i="1"/>
  <c r="R441" i="1"/>
  <c r="R440" i="1"/>
  <c r="R439" i="1"/>
  <c r="Q342" i="1"/>
  <c r="Q340" i="1"/>
  <c r="Q334" i="1"/>
  <c r="R285" i="1"/>
  <c r="R278" i="1" a="1"/>
  <c r="R278" i="1" s="1"/>
  <c r="R276" i="1"/>
  <c r="R274" i="1"/>
  <c r="R256" i="1"/>
  <c r="R250" i="1" a="1"/>
  <c r="R250" i="1" s="1"/>
  <c r="R248" i="1"/>
  <c r="R246" i="1"/>
  <c r="Q191" i="1"/>
  <c r="Q189" i="1"/>
  <c r="Q187" i="1"/>
  <c r="Q156" i="1"/>
  <c r="Q154" i="1"/>
  <c r="Q152" i="1"/>
  <c r="Q130" i="1"/>
  <c r="Q128" i="1"/>
  <c r="Q126" i="1"/>
  <c r="U69" i="1" a="1"/>
  <c r="U69" i="1" s="1"/>
  <c r="U67" i="1"/>
  <c r="U65" i="1"/>
  <c r="R40" i="1" a="1"/>
  <c r="R40" i="1" s="1"/>
  <c r="R38" i="1"/>
  <c r="R36" i="1"/>
  <c r="R13" i="1" a="1"/>
  <c r="R13" i="1" s="1"/>
  <c r="R11" i="1"/>
  <c r="R9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<sst xmlns="http://schemas.openxmlformats.org/spreadsheetml/2006/main" count="169" uniqueCount="89">
  <si>
    <t>Questions on measure of dispersion</t>
  </si>
  <si>
    <t>Days</t>
  </si>
  <si>
    <t>Units</t>
  </si>
  <si>
    <t>Questions on measure of central tendency</t>
  </si>
  <si>
    <t>week</t>
  </si>
  <si>
    <t>units</t>
  </si>
  <si>
    <t>Mean</t>
  </si>
  <si>
    <t>Median</t>
  </si>
  <si>
    <t>Mode</t>
  </si>
  <si>
    <t>Customers</t>
  </si>
  <si>
    <t>Time</t>
  </si>
  <si>
    <t>Range</t>
  </si>
  <si>
    <t>Variance</t>
  </si>
  <si>
    <t>Standard Deviation</t>
  </si>
  <si>
    <t>sales</t>
  </si>
  <si>
    <t>Month</t>
  </si>
  <si>
    <t>Revenue</t>
  </si>
  <si>
    <t>Measure o fcentral tendency</t>
  </si>
  <si>
    <t>Measure of dispersion</t>
  </si>
  <si>
    <t>Rating</t>
  </si>
  <si>
    <t>Measure of central tendency</t>
  </si>
  <si>
    <t>Measure od central tendency</t>
  </si>
  <si>
    <t>More Statistics Questions</t>
  </si>
  <si>
    <t>Model A</t>
  </si>
  <si>
    <t>Model B</t>
  </si>
  <si>
    <t>Model C</t>
  </si>
  <si>
    <t>Model D</t>
  </si>
  <si>
    <t>Model E</t>
  </si>
  <si>
    <t>Measure of central tentency</t>
  </si>
  <si>
    <t>Mean A</t>
  </si>
  <si>
    <t>Mean B</t>
  </si>
  <si>
    <t>Mean C</t>
  </si>
  <si>
    <t>Mean D</t>
  </si>
  <si>
    <t>Mean E</t>
  </si>
  <si>
    <t>Range A</t>
  </si>
  <si>
    <t>Range B</t>
  </si>
  <si>
    <t>Range C</t>
  </si>
  <si>
    <t>Range D</t>
  </si>
  <si>
    <t>Range E</t>
  </si>
  <si>
    <t>Variance A</t>
  </si>
  <si>
    <t>Variance B</t>
  </si>
  <si>
    <t>Variance C</t>
  </si>
  <si>
    <t>Variance D</t>
  </si>
  <si>
    <t>Variance E</t>
  </si>
  <si>
    <t>Age</t>
  </si>
  <si>
    <t>Min</t>
  </si>
  <si>
    <t>Max</t>
  </si>
  <si>
    <t>Frequency distribution</t>
  </si>
  <si>
    <t>Age Distribution</t>
  </si>
  <si>
    <t>25-30</t>
  </si>
  <si>
    <t>31-35</t>
  </si>
  <si>
    <t>36-40</t>
  </si>
  <si>
    <t>41-45</t>
  </si>
  <si>
    <t>Bin</t>
  </si>
  <si>
    <t>More</t>
  </si>
  <si>
    <t>Frequency</t>
  </si>
  <si>
    <t>Amount</t>
  </si>
  <si>
    <t>Purchase Distribution</t>
  </si>
  <si>
    <t>26-30</t>
  </si>
  <si>
    <t>46-50</t>
  </si>
  <si>
    <t>51-55</t>
  </si>
  <si>
    <t>56-60</t>
  </si>
  <si>
    <t>61-65</t>
  </si>
  <si>
    <t>66-70</t>
  </si>
  <si>
    <t>71-75</t>
  </si>
  <si>
    <t>Quartile 1</t>
  </si>
  <si>
    <t>Quartile 3</t>
  </si>
  <si>
    <t>Interquartile Range</t>
  </si>
  <si>
    <t>Defect Type</t>
  </si>
  <si>
    <t>A</t>
  </si>
  <si>
    <t>B</t>
  </si>
  <si>
    <t>C</t>
  </si>
  <si>
    <t>D</t>
  </si>
  <si>
    <t>E</t>
  </si>
  <si>
    <t>F</t>
  </si>
  <si>
    <t>G</t>
  </si>
  <si>
    <t>Bar Chart</t>
  </si>
  <si>
    <t>Most common defect</t>
  </si>
  <si>
    <t>E=45</t>
  </si>
  <si>
    <t>Histogram</t>
  </si>
  <si>
    <t>Ratings</t>
  </si>
  <si>
    <t>scale</t>
  </si>
  <si>
    <t>Sales</t>
  </si>
  <si>
    <t>Avrage sale</t>
  </si>
  <si>
    <t>Response Times</t>
  </si>
  <si>
    <t>Region 1</t>
  </si>
  <si>
    <t>Region 2</t>
  </si>
  <si>
    <t>Region 3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</si>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</sst>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i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2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 vertical="center"/>
    </xf>
    <xf numFmtId="0" fontId="0" fillId="4" borderId="0" xfId="0" applyFill="1"/>
    <xf numFmtId="0" fontId="0" fillId="5" borderId="0" xfId="0" applyFill="1"/>
    <xf numFmtId="0" fontId="6" fillId="2" borderId="2" xfId="0" applyFont="1" applyFill="1" applyBorder="1" applyAlignment="1">
      <alignment horizontal="center"/>
    </xf>
    <xf numFmtId="0" fontId="0" fillId="2" borderId="0" xfId="0" applyNumberFormat="1" applyFill="1" applyBorder="1" applyAlignment="1"/>
    <xf numFmtId="0" fontId="0" fillId="2" borderId="0" xfId="0" applyFill="1" applyBorder="1" applyAlignment="1"/>
    <xf numFmtId="0" fontId="0" fillId="2" borderId="1" xfId="0" applyFill="1" applyBorder="1" applyAlignme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/>
    <xf numFmtId="0" fontId="0" fillId="3" borderId="0" xfId="0" applyFill="1" applyAlignment="1">
      <alignment horizontal="center"/>
    </xf>
    <xf numFmtId="0" fontId="0" fillId="2" borderId="3" xfId="0" applyFill="1" applyBorder="1" applyAlignment="1">
      <alignment horizontal="center" vertical="center"/>
    </xf>
    <xf numFmtId="0" fontId="0" fillId="2" borderId="3" xfId="0" applyFill="1" applyBorder="1" applyAlignment="1"/>
    <xf numFmtId="0" fontId="0" fillId="2" borderId="3" xfId="0" applyFill="1" applyBorder="1"/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Sheet1!$N$646</c:f>
              <c:strCache>
                <c:ptCount val="1"/>
                <c:pt idx="0">
                  <c:v>Frequency</c:v>
                </c:pt>
              </c:strCache>
            </c:strRef>
          </c:tx>
          <c:spPr>
            <a:gradFill>
              <a:gsLst>
                <a:gs pos="0">
                  <a:schemeClr val="accent6"/>
                </a:gs>
                <a:gs pos="100000">
                  <a:schemeClr val="accent6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Sheet1!$M$647:$M$653</c:f>
              <c:strCache>
                <c:ptCount val="7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</c:strCache>
            </c:strRef>
          </c:cat>
          <c:val>
            <c:numRef>
              <c:f>Sheet1!$N$647:$N$653</c:f>
              <c:numCache>
                <c:formatCode>General</c:formatCode>
                <c:ptCount val="7"/>
                <c:pt idx="0">
                  <c:v>30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45</c:v>
                </c:pt>
                <c:pt idx="5">
                  <c:v>25</c:v>
                </c:pt>
                <c:pt idx="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FD-48B4-98CA-FE6BDFD167B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85781919"/>
        <c:axId val="185782751"/>
      </c:barChart>
      <c:catAx>
        <c:axId val="18578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82751"/>
        <c:crosses val="autoZero"/>
        <c:auto val="1"/>
        <c:lblAlgn val="ctr"/>
        <c:lblOffset val="100"/>
        <c:noMultiLvlLbl val="0"/>
      </c:catAx>
      <c:valAx>
        <c:axId val="1857827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5781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Sheet1!$M$685</c:f>
              <c:strCache>
                <c:ptCount val="1"/>
                <c:pt idx="0">
                  <c:v>Ratings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Sheet1!$M$686:$M$785</c:f>
              <c:numCache>
                <c:formatCode>General</c:formatCode>
                <c:ptCount val="100"/>
                <c:pt idx="0">
                  <c:v>4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5</c:v>
                </c:pt>
                <c:pt idx="25">
                  <c:v>3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3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5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5</c:v>
                </c:pt>
                <c:pt idx="55">
                  <c:v>3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5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5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3</c:v>
                </c:pt>
                <c:pt idx="79">
                  <c:v>4</c:v>
                </c:pt>
                <c:pt idx="80">
                  <c:v>5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5</c:v>
                </c:pt>
                <c:pt idx="85">
                  <c:v>3</c:v>
                </c:pt>
                <c:pt idx="86">
                  <c:v>4</c:v>
                </c:pt>
                <c:pt idx="87">
                  <c:v>5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5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4</c:v>
                </c:pt>
                <c:pt idx="97">
                  <c:v>3</c:v>
                </c:pt>
                <c:pt idx="98">
                  <c:v>5</c:v>
                </c:pt>
                <c:pt idx="9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F-4CE0-AF5A-51740C18698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592675519"/>
        <c:axId val="592673023"/>
      </c:barChart>
      <c:catAx>
        <c:axId val="592675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73023"/>
        <c:crosses val="autoZero"/>
        <c:auto val="1"/>
        <c:lblAlgn val="ctr"/>
        <c:lblOffset val="100"/>
        <c:noMultiLvlLbl val="0"/>
      </c:catAx>
      <c:valAx>
        <c:axId val="592673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7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Bar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val>
            <c:numRef>
              <c:f>Sheet1!$K$792:$K$841</c:f>
              <c:numCache>
                <c:formatCode>General</c:formatCode>
                <c:ptCount val="50"/>
                <c:pt idx="0">
                  <c:v>35</c:v>
                </c:pt>
                <c:pt idx="1">
                  <c:v>28</c:v>
                </c:pt>
                <c:pt idx="2">
                  <c:v>32</c:v>
                </c:pt>
                <c:pt idx="3">
                  <c:v>45</c:v>
                </c:pt>
                <c:pt idx="4">
                  <c:v>38</c:v>
                </c:pt>
                <c:pt idx="5">
                  <c:v>29</c:v>
                </c:pt>
                <c:pt idx="6">
                  <c:v>42</c:v>
                </c:pt>
                <c:pt idx="7">
                  <c:v>30</c:v>
                </c:pt>
                <c:pt idx="8">
                  <c:v>36</c:v>
                </c:pt>
                <c:pt idx="9">
                  <c:v>41</c:v>
                </c:pt>
                <c:pt idx="10">
                  <c:v>47</c:v>
                </c:pt>
                <c:pt idx="11">
                  <c:v>31</c:v>
                </c:pt>
                <c:pt idx="12">
                  <c:v>39</c:v>
                </c:pt>
                <c:pt idx="13">
                  <c:v>43</c:v>
                </c:pt>
                <c:pt idx="14">
                  <c:v>37</c:v>
                </c:pt>
                <c:pt idx="15">
                  <c:v>30</c:v>
                </c:pt>
                <c:pt idx="16">
                  <c:v>34</c:v>
                </c:pt>
                <c:pt idx="17">
                  <c:v>39</c:v>
                </c:pt>
                <c:pt idx="18">
                  <c:v>28</c:v>
                </c:pt>
                <c:pt idx="19">
                  <c:v>33</c:v>
                </c:pt>
                <c:pt idx="20">
                  <c:v>36</c:v>
                </c:pt>
                <c:pt idx="21">
                  <c:v>40</c:v>
                </c:pt>
                <c:pt idx="22">
                  <c:v>42</c:v>
                </c:pt>
                <c:pt idx="23">
                  <c:v>29</c:v>
                </c:pt>
                <c:pt idx="24">
                  <c:v>31</c:v>
                </c:pt>
                <c:pt idx="25">
                  <c:v>45</c:v>
                </c:pt>
                <c:pt idx="26">
                  <c:v>38</c:v>
                </c:pt>
                <c:pt idx="27">
                  <c:v>33</c:v>
                </c:pt>
                <c:pt idx="28">
                  <c:v>41</c:v>
                </c:pt>
                <c:pt idx="29">
                  <c:v>35</c:v>
                </c:pt>
                <c:pt idx="30">
                  <c:v>37</c:v>
                </c:pt>
                <c:pt idx="31">
                  <c:v>34</c:v>
                </c:pt>
                <c:pt idx="32">
                  <c:v>46</c:v>
                </c:pt>
                <c:pt idx="33">
                  <c:v>30</c:v>
                </c:pt>
                <c:pt idx="34">
                  <c:v>39</c:v>
                </c:pt>
                <c:pt idx="35">
                  <c:v>43</c:v>
                </c:pt>
                <c:pt idx="36">
                  <c:v>28</c:v>
                </c:pt>
                <c:pt idx="37">
                  <c:v>32</c:v>
                </c:pt>
                <c:pt idx="38">
                  <c:v>36</c:v>
                </c:pt>
                <c:pt idx="39">
                  <c:v>29</c:v>
                </c:pt>
                <c:pt idx="40">
                  <c:v>31</c:v>
                </c:pt>
                <c:pt idx="41">
                  <c:v>37</c:v>
                </c:pt>
                <c:pt idx="42">
                  <c:v>40</c:v>
                </c:pt>
                <c:pt idx="43">
                  <c:v>42</c:v>
                </c:pt>
                <c:pt idx="44">
                  <c:v>33</c:v>
                </c:pt>
                <c:pt idx="45">
                  <c:v>39</c:v>
                </c:pt>
                <c:pt idx="46">
                  <c:v>28</c:v>
                </c:pt>
                <c:pt idx="47">
                  <c:v>35</c:v>
                </c:pt>
                <c:pt idx="48">
                  <c:v>38</c:v>
                </c:pt>
                <c:pt idx="49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3-4C0D-AE28-A40E37E0388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692631151"/>
        <c:axId val="692631567"/>
      </c:barChart>
      <c:catAx>
        <c:axId val="692631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31567"/>
        <c:crosses val="autoZero"/>
        <c:auto val="1"/>
        <c:lblAlgn val="ctr"/>
        <c:lblOffset val="100"/>
        <c:noMultiLvlLbl val="0"/>
      </c:catAx>
      <c:valAx>
        <c:axId val="69263156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3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Sheet1!$K$955</c:f>
              <c:strCache>
                <c:ptCount val="1"/>
                <c:pt idx="0">
                  <c:v>Region 1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Sheet1!$K$956:$K$965</c:f>
              <c:numCache>
                <c:formatCode>General</c:formatCode>
                <c:ptCount val="10"/>
                <c:pt idx="0">
                  <c:v>45</c:v>
                </c:pt>
                <c:pt idx="1">
                  <c:v>35</c:v>
                </c:pt>
                <c:pt idx="2">
                  <c:v>40</c:v>
                </c:pt>
                <c:pt idx="3">
                  <c:v>38</c:v>
                </c:pt>
                <c:pt idx="4">
                  <c:v>42</c:v>
                </c:pt>
                <c:pt idx="5">
                  <c:v>37</c:v>
                </c:pt>
                <c:pt idx="6">
                  <c:v>39</c:v>
                </c:pt>
                <c:pt idx="7">
                  <c:v>43</c:v>
                </c:pt>
                <c:pt idx="8">
                  <c:v>44</c:v>
                </c:pt>
                <c:pt idx="9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A-43F5-8AA9-B51CB19DE8E6}"/>
            </c:ext>
          </c:extLst>
        </c:ser>
        <c:ser>
          <c:idx val="1"/>
          <c:order val="1"/>
          <c:tx>
            <c:strRef>
              <c:f>Sheet1!$L$955</c:f>
              <c:strCache>
                <c:ptCount val="1"/>
                <c:pt idx="0">
                  <c:v>Region 2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Sheet1!$L$956:$L$965</c:f>
              <c:numCache>
                <c:formatCode>General</c:formatCode>
                <c:ptCount val="10"/>
                <c:pt idx="0">
                  <c:v>32</c:v>
                </c:pt>
                <c:pt idx="1">
                  <c:v>28</c:v>
                </c:pt>
                <c:pt idx="2">
                  <c:v>30</c:v>
                </c:pt>
                <c:pt idx="3">
                  <c:v>34</c:v>
                </c:pt>
                <c:pt idx="4">
                  <c:v>33</c:v>
                </c:pt>
                <c:pt idx="5">
                  <c:v>35</c:v>
                </c:pt>
                <c:pt idx="6">
                  <c:v>31</c:v>
                </c:pt>
                <c:pt idx="7">
                  <c:v>29</c:v>
                </c:pt>
                <c:pt idx="8">
                  <c:v>36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A-43F5-8AA9-B51CB19DE8E6}"/>
            </c:ext>
          </c:extLst>
        </c:ser>
        <c:ser>
          <c:idx val="2"/>
          <c:order val="2"/>
          <c:tx>
            <c:strRef>
              <c:f>Sheet1!$M$955</c:f>
              <c:strCache>
                <c:ptCount val="1"/>
                <c:pt idx="0">
                  <c:v>Region 3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Sheet1!$M$956:$M$965</c:f>
              <c:numCache>
                <c:formatCode>General</c:formatCode>
                <c:ptCount val="10"/>
                <c:pt idx="0">
                  <c:v>40</c:v>
                </c:pt>
                <c:pt idx="1">
                  <c:v>39</c:v>
                </c:pt>
                <c:pt idx="2">
                  <c:v>42</c:v>
                </c:pt>
                <c:pt idx="3">
                  <c:v>41</c:v>
                </c:pt>
                <c:pt idx="4">
                  <c:v>38</c:v>
                </c:pt>
                <c:pt idx="5">
                  <c:v>43</c:v>
                </c:pt>
                <c:pt idx="6">
                  <c:v>45</c:v>
                </c:pt>
                <c:pt idx="7">
                  <c:v>44</c:v>
                </c:pt>
                <c:pt idx="8">
                  <c:v>41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DA-43F5-8AA9-B51CB19DE8E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4066991"/>
        <c:axId val="694067823"/>
      </c:barChart>
      <c:catAx>
        <c:axId val="694066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67823"/>
        <c:crosses val="autoZero"/>
        <c:auto val="1"/>
        <c:lblAlgn val="ctr"/>
        <c:lblOffset val="100"/>
        <c:noMultiLvlLbl val="0"/>
      </c:catAx>
      <c:valAx>
        <c:axId val="69406782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9406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Histogram</a:t>
          </a:r>
        </a:p>
      </cx:txPr>
    </cx:title>
    <cx:plotArea>
      <cx:plotAreaRegion>
        <cx:series layoutId="clusteredColumn" uniqueId="{939EA437-6095-4A74-BAF6-189C824C20EE}">
          <cx:tx>
            <cx:txData>
              <cx:f>_xlchart.v1.0</cx:f>
              <cx:v>Ratings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Histogram</a:t>
          </a:r>
        </a:p>
      </cx:txPr>
    </cx:title>
    <cx:plotArea>
      <cx:plotAreaRegion>
        <cx:series layoutId="clusteredColumn" uniqueId="{DCFB2007-5306-44E8-B23E-FD2D7784BC15}">
          <cx:dataLabels pos="inEnd">
            <cx:visibility seriesName="0" categoryName="0" value="1"/>
          </cx:dataLabels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plotArea>
      <cx:plotAreaRegion>
        <cx:series layoutId="clusteredColumn" uniqueId="{1CE40716-3062-4F66-9E64-0578023F60D7}">
          <cx:tx>
            <cx:txData>
              <cx:f>_xlchart.v1.5</cx:f>
              <cx:v>Response Times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5.png"/><Relationship Id="rId3" Type="http://schemas.openxmlformats.org/officeDocument/2006/relationships/image" Target="../media/image3.png"/><Relationship Id="rId21" Type="http://schemas.openxmlformats.org/officeDocument/2006/relationships/image" Target="../media/image16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chart" Target="../charts/chart2.xml"/><Relationship Id="rId2" Type="http://schemas.openxmlformats.org/officeDocument/2006/relationships/image" Target="../media/image2.png"/><Relationship Id="rId16" Type="http://schemas.microsoft.com/office/2014/relationships/chartEx" Target="../charts/chartEx1.xml"/><Relationship Id="rId20" Type="http://schemas.openxmlformats.org/officeDocument/2006/relationships/chart" Target="../charts/chart3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hart" Target="../charts/chart4.xml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23" Type="http://schemas.openxmlformats.org/officeDocument/2006/relationships/image" Target="../media/image17.png"/><Relationship Id="rId10" Type="http://schemas.openxmlformats.org/officeDocument/2006/relationships/image" Target="../media/image10.png"/><Relationship Id="rId19" Type="http://schemas.microsoft.com/office/2014/relationships/chartEx" Target="../charts/chartEx2.xml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1.xml"/><Relationship Id="rId22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161926</xdr:rowOff>
    </xdr:from>
    <xdr:to>
      <xdr:col>9</xdr:col>
      <xdr:colOff>480060</xdr:colOff>
      <xdr:row>25</xdr:row>
      <xdr:rowOff>160138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23D276-15AB-45DA-95A8-4305E44B8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25806"/>
          <a:ext cx="5966459" cy="4021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24740</xdr:colOff>
      <xdr:row>56</xdr:row>
      <xdr:rowOff>91440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7913BC-328D-41DB-B7AE-BDF06833A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01640"/>
          <a:ext cx="6120740" cy="4846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</xdr:rowOff>
    </xdr:from>
    <xdr:to>
      <xdr:col>12</xdr:col>
      <xdr:colOff>446358</xdr:colOff>
      <xdr:row>89</xdr:row>
      <xdr:rowOff>163286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41F4D8-00B4-4C0A-B67E-1E01816CB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29258"/>
          <a:ext cx="8111182" cy="5714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73585</xdr:colOff>
      <xdr:row>145</xdr:row>
      <xdr:rowOff>26895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DE62C9-5747-4BB7-AB72-1C8065349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533224"/>
          <a:ext cx="6169585" cy="45092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10</xdr:col>
      <xdr:colOff>19413</xdr:colOff>
      <xdr:row>178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BEA0F-436A-48AA-9B3D-5FD519F4B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732753"/>
          <a:ext cx="6115413" cy="5199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11</xdr:col>
      <xdr:colOff>709283</xdr:colOff>
      <xdr:row>223</xdr:row>
      <xdr:rowOff>71717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E59206-E96B-49AC-9776-FACA44B0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187341"/>
          <a:ext cx="7352130" cy="68848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11</xdr:col>
      <xdr:colOff>385482</xdr:colOff>
      <xdr:row>265</xdr:row>
      <xdr:rowOff>89647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8802BE-4C01-46D4-B34E-7183BED16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2869224"/>
          <a:ext cx="7028329" cy="47512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170329</xdr:rowOff>
    </xdr:from>
    <xdr:to>
      <xdr:col>12</xdr:col>
      <xdr:colOff>223982</xdr:colOff>
      <xdr:row>303</xdr:row>
      <xdr:rowOff>17929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05981B-DC5B-4D53-BF2F-EACC9D71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418376"/>
          <a:ext cx="7888806" cy="594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331</xdr:row>
      <xdr:rowOff>152400</xdr:rowOff>
    </xdr:from>
    <xdr:to>
      <xdr:col>11</xdr:col>
      <xdr:colOff>17930</xdr:colOff>
      <xdr:row>408</xdr:row>
      <xdr:rowOff>26895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603771-D682-4920-B597-DDD6C2A37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59516682"/>
          <a:ext cx="6660776" cy="13680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9</xdr:col>
      <xdr:colOff>123124</xdr:colOff>
      <xdr:row>462</xdr:row>
      <xdr:rowOff>161364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DAA49E-9AD7-4975-8BAA-81B0F695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8190165"/>
          <a:ext cx="5609524" cy="4823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8965</xdr:rowOff>
    </xdr:from>
    <xdr:to>
      <xdr:col>11</xdr:col>
      <xdr:colOff>654423</xdr:colOff>
      <xdr:row>547</xdr:row>
      <xdr:rowOff>26894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C9D13E-6AF4-4211-A082-D4B6101D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6267365"/>
          <a:ext cx="7297270" cy="11869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1</xdr:rowOff>
    </xdr:from>
    <xdr:to>
      <xdr:col>10</xdr:col>
      <xdr:colOff>0</xdr:colOff>
      <xdr:row>633</xdr:row>
      <xdr:rowOff>89648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745D1B-C349-4E81-8533-4E5EDD1E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5281507"/>
          <a:ext cx="6096000" cy="835510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644</xdr:row>
      <xdr:rowOff>0</xdr:rowOff>
    </xdr:from>
    <xdr:to>
      <xdr:col>11</xdr:col>
      <xdr:colOff>394448</xdr:colOff>
      <xdr:row>677</xdr:row>
      <xdr:rowOff>17930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BD15A2-FC40-4249-AAC5-0561099B9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15519200"/>
          <a:ext cx="7037294" cy="5952565"/>
        </a:xfrm>
        <a:prstGeom prst="rect">
          <a:avLst/>
        </a:prstGeom>
      </xdr:spPr>
    </xdr:pic>
    <xdr:clientData/>
  </xdr:twoCellAnchor>
  <xdr:twoCellAnchor>
    <xdr:from>
      <xdr:col>12</xdr:col>
      <xdr:colOff>161365</xdr:colOff>
      <xdr:row>657</xdr:row>
      <xdr:rowOff>80682</xdr:rowOff>
    </xdr:from>
    <xdr:to>
      <xdr:col>15</xdr:col>
      <xdr:colOff>950259</xdr:colOff>
      <xdr:row>669</xdr:row>
      <xdr:rowOff>98611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C0BBC4B-8017-40D3-8C23-700344CEB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1</xdr:colOff>
      <xdr:row>684</xdr:row>
      <xdr:rowOff>1</xdr:rowOff>
    </xdr:from>
    <xdr:to>
      <xdr:col>11</xdr:col>
      <xdr:colOff>277906</xdr:colOff>
      <xdr:row>772</xdr:row>
      <xdr:rowOff>125507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582D6E-B05D-4919-9C8B-75C44C43C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122708895"/>
          <a:ext cx="6920752" cy="15903388"/>
        </a:xfrm>
        <a:prstGeom prst="rect">
          <a:avLst/>
        </a:prstGeom>
      </xdr:spPr>
    </xdr:pic>
    <xdr:clientData/>
  </xdr:twoCellAnchor>
  <xdr:twoCellAnchor>
    <xdr:from>
      <xdr:col>14</xdr:col>
      <xdr:colOff>192741</xdr:colOff>
      <xdr:row>683</xdr:row>
      <xdr:rowOff>134471</xdr:rowOff>
    </xdr:from>
    <xdr:to>
      <xdr:col>19</xdr:col>
      <xdr:colOff>372036</xdr:colOff>
      <xdr:row>699</xdr:row>
      <xdr:rowOff>8965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3A72C223-057F-4C6F-B880-72D205B7D7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71212" y="122664071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264456</xdr:colOff>
      <xdr:row>707</xdr:row>
      <xdr:rowOff>8966</xdr:rowOff>
    </xdr:from>
    <xdr:to>
      <xdr:col>19</xdr:col>
      <xdr:colOff>443751</xdr:colOff>
      <xdr:row>722</xdr:row>
      <xdr:rowOff>62754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2AE791C-310F-4FC1-9203-73370ACC1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0</xdr:col>
      <xdr:colOff>0</xdr:colOff>
      <xdr:row>790</xdr:row>
      <xdr:rowOff>0</xdr:rowOff>
    </xdr:from>
    <xdr:to>
      <xdr:col>9</xdr:col>
      <xdr:colOff>56457</xdr:colOff>
      <xdr:row>827</xdr:row>
      <xdr:rowOff>128023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83874B5-5BDD-4C5A-9F50-2DC171BC2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41714071"/>
          <a:ext cx="5542857" cy="6761905"/>
        </a:xfrm>
        <a:prstGeom prst="rect">
          <a:avLst/>
        </a:prstGeom>
      </xdr:spPr>
    </xdr:pic>
    <xdr:clientData/>
  </xdr:twoCellAnchor>
  <xdr:twoCellAnchor>
    <xdr:from>
      <xdr:col>12</xdr:col>
      <xdr:colOff>219634</xdr:colOff>
      <xdr:row>790</xdr:row>
      <xdr:rowOff>35860</xdr:rowOff>
    </xdr:from>
    <xdr:to>
      <xdr:col>16</xdr:col>
      <xdr:colOff>847163</xdr:colOff>
      <xdr:row>805</xdr:row>
      <xdr:rowOff>89649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F2A61A0E-5185-4B04-8227-C1B1BA5478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9328" y="141749931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327213</xdr:colOff>
      <xdr:row>819</xdr:row>
      <xdr:rowOff>152400</xdr:rowOff>
    </xdr:from>
    <xdr:to>
      <xdr:col>16</xdr:col>
      <xdr:colOff>954742</xdr:colOff>
      <xdr:row>835</xdr:row>
      <xdr:rowOff>26894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E4B7EFD-11DB-4AAC-B0A9-296425D67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0</xdr:col>
      <xdr:colOff>0</xdr:colOff>
      <xdr:row>848</xdr:row>
      <xdr:rowOff>53786</xdr:rowOff>
    </xdr:from>
    <xdr:to>
      <xdr:col>10</xdr:col>
      <xdr:colOff>421340</xdr:colOff>
      <xdr:row>922</xdr:row>
      <xdr:rowOff>35858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78A1E29-8378-4C4A-8516-ABA28C8B3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52166915"/>
          <a:ext cx="6517340" cy="13267767"/>
        </a:xfrm>
        <a:prstGeom prst="rect">
          <a:avLst/>
        </a:prstGeom>
      </xdr:spPr>
    </xdr:pic>
    <xdr:clientData/>
  </xdr:twoCellAnchor>
  <xdr:twoCellAnchor>
    <xdr:from>
      <xdr:col>13</xdr:col>
      <xdr:colOff>264458</xdr:colOff>
      <xdr:row>867</xdr:row>
      <xdr:rowOff>35858</xdr:rowOff>
    </xdr:from>
    <xdr:to>
      <xdr:col>17</xdr:col>
      <xdr:colOff>345141</xdr:colOff>
      <xdr:row>882</xdr:row>
      <xdr:rowOff>89646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00B8410E-44D3-4A10-B73C-4FC9148640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91282" y="15557350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954</xdr:row>
      <xdr:rowOff>107576</xdr:rowOff>
    </xdr:from>
    <xdr:to>
      <xdr:col>9</xdr:col>
      <xdr:colOff>180267</xdr:colOff>
      <xdr:row>988</xdr:row>
      <xdr:rowOff>135385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BB8E58-87DE-437F-9B28-A55032AFA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71243811"/>
          <a:ext cx="5666667" cy="6123809"/>
        </a:xfrm>
        <a:prstGeom prst="rect">
          <a:avLst/>
        </a:prstGeom>
      </xdr:spPr>
    </xdr:pic>
    <xdr:clientData/>
  </xdr:twoCellAnchor>
  <xdr:twoCellAnchor>
    <xdr:from>
      <xdr:col>13</xdr:col>
      <xdr:colOff>416857</xdr:colOff>
      <xdr:row>953</xdr:row>
      <xdr:rowOff>44824</xdr:rowOff>
    </xdr:from>
    <xdr:to>
      <xdr:col>21</xdr:col>
      <xdr:colOff>502023</xdr:colOff>
      <xdr:row>967</xdr:row>
      <xdr:rowOff>26894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9BBA9FA-0F77-4462-9658-D7BE2DBAC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B2CEB-9FD9-4259-8C16-A61F16A5D8D9}">
  <dimension ref="A1:V987"/>
  <sheetViews>
    <sheetView tabSelected="1" topLeftCell="A972" zoomScale="85" zoomScaleNormal="85" workbookViewId="0">
      <selection activeCell="Q993" sqref="Q993"/>
    </sheetView>
  </sheetViews>
  <sheetFormatPr defaultRowHeight="14.4" x14ac:dyDescent="0.3"/>
  <cols>
    <col min="6" max="10" width="8.88671875" customWidth="1"/>
    <col min="11" max="11" width="8" bestFit="1" customWidth="1"/>
    <col min="12" max="12" width="14.88671875" bestFit="1" customWidth="1"/>
    <col min="13" max="13" width="11.109375" bestFit="1" customWidth="1"/>
    <col min="14" max="14" width="19.33203125" bestFit="1" customWidth="1"/>
    <col min="15" max="15" width="16.88671875" bestFit="1" customWidth="1"/>
    <col min="16" max="16" width="17.109375" bestFit="1" customWidth="1"/>
    <col min="17" max="17" width="19.109375" bestFit="1" customWidth="1"/>
    <col min="18" max="18" width="12.44140625" bestFit="1" customWidth="1"/>
    <col min="19" max="19" width="5.44140625" bestFit="1" customWidth="1"/>
    <col min="20" max="21" width="10.33203125" bestFit="1" customWidth="1"/>
  </cols>
  <sheetData>
    <row r="1" spans="1:18" ht="15.6" customHeight="1" x14ac:dyDescent="0.3">
      <c r="A1" s="15" t="s">
        <v>3</v>
      </c>
      <c r="B1" s="15"/>
      <c r="C1" s="15"/>
      <c r="D1" s="15"/>
      <c r="E1" s="15"/>
      <c r="F1" s="15"/>
      <c r="G1" s="15"/>
      <c r="H1" s="15"/>
    </row>
    <row r="2" spans="1:18" ht="14.4" customHeight="1" x14ac:dyDescent="0.3">
      <c r="A2" s="15"/>
      <c r="B2" s="15"/>
      <c r="C2" s="15"/>
      <c r="D2" s="15"/>
      <c r="E2" s="15"/>
      <c r="F2" s="15"/>
      <c r="G2" s="15"/>
      <c r="H2" s="15"/>
    </row>
    <row r="9" spans="1:18" x14ac:dyDescent="0.3">
      <c r="N9" s="1" t="s">
        <v>4</v>
      </c>
      <c r="O9" s="1" t="s">
        <v>5</v>
      </c>
      <c r="Q9" s="3" t="s">
        <v>6</v>
      </c>
      <c r="R9" s="2">
        <f>AVERAGE(O10:O13)</f>
        <v>58.75</v>
      </c>
    </row>
    <row r="10" spans="1:18" x14ac:dyDescent="0.3">
      <c r="N10" s="1">
        <v>1</v>
      </c>
      <c r="O10" s="1">
        <v>50</v>
      </c>
    </row>
    <row r="11" spans="1:18" x14ac:dyDescent="0.3">
      <c r="N11" s="1">
        <v>2</v>
      </c>
      <c r="O11" s="1">
        <v>60</v>
      </c>
      <c r="Q11" s="3" t="s">
        <v>7</v>
      </c>
      <c r="R11" s="2">
        <f>MEDIAN(O10:O13)</f>
        <v>57.5</v>
      </c>
    </row>
    <row r="12" spans="1:18" x14ac:dyDescent="0.3">
      <c r="L12" s="1"/>
      <c r="M12" s="1"/>
      <c r="N12" s="1">
        <v>3</v>
      </c>
      <c r="O12" s="1">
        <v>55</v>
      </c>
    </row>
    <row r="13" spans="1:18" x14ac:dyDescent="0.3">
      <c r="L13" s="1"/>
      <c r="M13" s="1"/>
      <c r="N13" s="1">
        <v>4</v>
      </c>
      <c r="O13" s="1">
        <v>70</v>
      </c>
      <c r="Q13" s="3" t="s">
        <v>8</v>
      </c>
      <c r="R13" s="2" t="e" cm="1">
        <f t="array" ref="R13">_xlfn.MODE.MULT(O10:O13)</f>
        <v>#N/A</v>
      </c>
    </row>
    <row r="14" spans="1:18" x14ac:dyDescent="0.3">
      <c r="L14" s="1"/>
      <c r="M14" s="1"/>
    </row>
    <row r="15" spans="1:18" x14ac:dyDescent="0.3">
      <c r="L15" s="1"/>
      <c r="M15" s="1"/>
    </row>
    <row r="16" spans="1:18" x14ac:dyDescent="0.3">
      <c r="L16" s="1"/>
      <c r="M16" s="1"/>
    </row>
    <row r="17" spans="12:13" x14ac:dyDescent="0.3">
      <c r="L17" s="1"/>
      <c r="M17" s="1"/>
    </row>
    <row r="18" spans="12:13" x14ac:dyDescent="0.3">
      <c r="L18" s="1"/>
      <c r="M18" s="1"/>
    </row>
    <row r="19" spans="12:13" x14ac:dyDescent="0.3">
      <c r="L19" s="1"/>
      <c r="M19" s="1"/>
    </row>
    <row r="20" spans="12:13" x14ac:dyDescent="0.3">
      <c r="L20" s="1"/>
      <c r="M20" s="1"/>
    </row>
    <row r="21" spans="12:13" x14ac:dyDescent="0.3">
      <c r="L21" s="1"/>
      <c r="M21" s="1"/>
    </row>
    <row r="22" spans="12:13" x14ac:dyDescent="0.3">
      <c r="L22" s="1"/>
      <c r="M22" s="1"/>
    </row>
    <row r="33" spans="14:18" x14ac:dyDescent="0.3">
      <c r="N33" s="1" t="s">
        <v>9</v>
      </c>
      <c r="O33" s="1" t="s">
        <v>10</v>
      </c>
    </row>
    <row r="34" spans="14:18" x14ac:dyDescent="0.3">
      <c r="N34" s="1">
        <v>1</v>
      </c>
      <c r="O34" s="1">
        <v>15</v>
      </c>
    </row>
    <row r="35" spans="14:18" x14ac:dyDescent="0.3">
      <c r="N35" s="1">
        <v>2</v>
      </c>
      <c r="O35" s="1">
        <v>10</v>
      </c>
    </row>
    <row r="36" spans="14:18" x14ac:dyDescent="0.3">
      <c r="N36" s="1">
        <v>3</v>
      </c>
      <c r="O36" s="1">
        <v>20</v>
      </c>
      <c r="Q36" s="3" t="s">
        <v>6</v>
      </c>
      <c r="R36" s="2">
        <f>AVERAGE(O34:O53)</f>
        <v>17</v>
      </c>
    </row>
    <row r="37" spans="14:18" x14ac:dyDescent="0.3">
      <c r="N37" s="1">
        <v>4</v>
      </c>
      <c r="O37" s="1">
        <v>25</v>
      </c>
    </row>
    <row r="38" spans="14:18" x14ac:dyDescent="0.3">
      <c r="N38" s="1">
        <v>5</v>
      </c>
      <c r="O38" s="1">
        <v>15</v>
      </c>
      <c r="Q38" s="3" t="s">
        <v>7</v>
      </c>
      <c r="R38" s="2">
        <f>MEDIAN(O34:O53)</f>
        <v>15</v>
      </c>
    </row>
    <row r="39" spans="14:18" x14ac:dyDescent="0.3">
      <c r="N39" s="1">
        <v>6</v>
      </c>
      <c r="O39" s="1">
        <v>10</v>
      </c>
    </row>
    <row r="40" spans="14:18" x14ac:dyDescent="0.3">
      <c r="N40" s="1">
        <v>7</v>
      </c>
      <c r="O40" s="1">
        <v>30</v>
      </c>
      <c r="Q40" s="3" t="s">
        <v>8</v>
      </c>
      <c r="R40" s="2" cm="1">
        <f t="array" ref="R40">_xlfn.MODE.MULT(O34:O53)</f>
        <v>10</v>
      </c>
    </row>
    <row r="41" spans="14:18" x14ac:dyDescent="0.3">
      <c r="N41" s="1">
        <v>8</v>
      </c>
      <c r="O41" s="1">
        <v>20</v>
      </c>
    </row>
    <row r="42" spans="14:18" x14ac:dyDescent="0.3">
      <c r="N42" s="1">
        <v>9</v>
      </c>
      <c r="O42" s="1">
        <v>15</v>
      </c>
    </row>
    <row r="43" spans="14:18" x14ac:dyDescent="0.3">
      <c r="N43" s="1">
        <v>10</v>
      </c>
      <c r="O43" s="1">
        <v>10</v>
      </c>
    </row>
    <row r="44" spans="14:18" x14ac:dyDescent="0.3">
      <c r="N44" s="1">
        <v>11</v>
      </c>
      <c r="O44" s="1">
        <v>10</v>
      </c>
    </row>
    <row r="45" spans="14:18" x14ac:dyDescent="0.3">
      <c r="N45" s="1">
        <v>12</v>
      </c>
      <c r="O45" s="1">
        <v>25</v>
      </c>
    </row>
    <row r="46" spans="14:18" x14ac:dyDescent="0.3">
      <c r="N46" s="1">
        <v>13</v>
      </c>
      <c r="O46" s="1">
        <v>15</v>
      </c>
    </row>
    <row r="47" spans="14:18" x14ac:dyDescent="0.3">
      <c r="N47" s="1">
        <v>14</v>
      </c>
      <c r="O47" s="1">
        <v>20</v>
      </c>
    </row>
    <row r="48" spans="14:18" x14ac:dyDescent="0.3">
      <c r="N48" s="1">
        <v>15</v>
      </c>
      <c r="O48" s="1">
        <v>20</v>
      </c>
    </row>
    <row r="49" spans="14:17" x14ac:dyDescent="0.3">
      <c r="N49" s="1">
        <v>16</v>
      </c>
      <c r="O49" s="1">
        <v>15</v>
      </c>
    </row>
    <row r="50" spans="14:17" x14ac:dyDescent="0.3">
      <c r="N50" s="1">
        <v>17</v>
      </c>
      <c r="O50" s="1">
        <v>10</v>
      </c>
    </row>
    <row r="51" spans="14:17" x14ac:dyDescent="0.3">
      <c r="N51" s="1">
        <v>18</v>
      </c>
      <c r="O51" s="1">
        <v>10</v>
      </c>
    </row>
    <row r="52" spans="14:17" x14ac:dyDescent="0.3">
      <c r="N52" s="1">
        <v>19</v>
      </c>
      <c r="O52" s="1">
        <v>20</v>
      </c>
    </row>
    <row r="53" spans="14:17" x14ac:dyDescent="0.3">
      <c r="N53" s="1">
        <v>20</v>
      </c>
      <c r="O53" s="1">
        <v>25</v>
      </c>
    </row>
    <row r="61" spans="14:17" x14ac:dyDescent="0.3">
      <c r="P61" s="1" t="s">
        <v>9</v>
      </c>
      <c r="Q61" s="1" t="s">
        <v>1</v>
      </c>
    </row>
    <row r="62" spans="14:17" x14ac:dyDescent="0.3">
      <c r="P62" s="1">
        <v>1</v>
      </c>
      <c r="Q62" s="1">
        <v>3</v>
      </c>
    </row>
    <row r="63" spans="14:17" x14ac:dyDescent="0.3">
      <c r="P63" s="1">
        <v>2</v>
      </c>
      <c r="Q63" s="1">
        <v>2</v>
      </c>
    </row>
    <row r="64" spans="14:17" x14ac:dyDescent="0.3">
      <c r="P64" s="1">
        <v>3</v>
      </c>
      <c r="Q64" s="1">
        <v>5</v>
      </c>
    </row>
    <row r="65" spans="16:21" x14ac:dyDescent="0.3">
      <c r="P65" s="1">
        <v>4</v>
      </c>
      <c r="Q65" s="1">
        <v>4</v>
      </c>
      <c r="T65" s="3" t="s">
        <v>6</v>
      </c>
      <c r="U65" s="2">
        <f>AVERAGE(Q62:Q111)</f>
        <v>3.44</v>
      </c>
    </row>
    <row r="66" spans="16:21" x14ac:dyDescent="0.3">
      <c r="P66" s="1">
        <v>5</v>
      </c>
      <c r="Q66" s="1">
        <v>7</v>
      </c>
    </row>
    <row r="67" spans="16:21" x14ac:dyDescent="0.3">
      <c r="P67" s="1">
        <v>6</v>
      </c>
      <c r="Q67" s="1">
        <v>2</v>
      </c>
      <c r="T67" s="3" t="s">
        <v>7</v>
      </c>
      <c r="U67" s="2">
        <f>MEDIAN(Q62:Q111)</f>
        <v>3</v>
      </c>
    </row>
    <row r="68" spans="16:21" x14ac:dyDescent="0.3">
      <c r="P68" s="1">
        <v>7</v>
      </c>
      <c r="Q68" s="1">
        <v>3</v>
      </c>
    </row>
    <row r="69" spans="16:21" x14ac:dyDescent="0.3">
      <c r="P69" s="1">
        <v>8</v>
      </c>
      <c r="Q69" s="1">
        <v>3</v>
      </c>
      <c r="T69" s="3" t="s">
        <v>8</v>
      </c>
      <c r="U69" s="2" cm="1">
        <f t="array" ref="U69">_xlfn.MODE.MULT(Q62:Q111)</f>
        <v>2</v>
      </c>
    </row>
    <row r="70" spans="16:21" x14ac:dyDescent="0.3">
      <c r="P70" s="1">
        <v>9</v>
      </c>
      <c r="Q70" s="1">
        <v>1</v>
      </c>
    </row>
    <row r="71" spans="16:21" x14ac:dyDescent="0.3">
      <c r="P71" s="1">
        <v>10</v>
      </c>
      <c r="Q71" s="1">
        <v>6</v>
      </c>
    </row>
    <row r="72" spans="16:21" x14ac:dyDescent="0.3">
      <c r="P72" s="1">
        <v>11</v>
      </c>
      <c r="Q72" s="1">
        <v>4</v>
      </c>
    </row>
    <row r="73" spans="16:21" x14ac:dyDescent="0.3">
      <c r="P73" s="1">
        <v>12</v>
      </c>
      <c r="Q73" s="1">
        <v>2</v>
      </c>
    </row>
    <row r="74" spans="16:21" x14ac:dyDescent="0.3">
      <c r="P74" s="1">
        <v>13</v>
      </c>
      <c r="Q74" s="1">
        <v>3</v>
      </c>
    </row>
    <row r="75" spans="16:21" x14ac:dyDescent="0.3">
      <c r="P75" s="1">
        <v>14</v>
      </c>
      <c r="Q75" s="1">
        <v>5</v>
      </c>
    </row>
    <row r="76" spans="16:21" x14ac:dyDescent="0.3">
      <c r="P76" s="1">
        <v>15</v>
      </c>
      <c r="Q76" s="1">
        <v>2</v>
      </c>
    </row>
    <row r="77" spans="16:21" x14ac:dyDescent="0.3">
      <c r="P77" s="1">
        <v>16</v>
      </c>
      <c r="Q77" s="1">
        <v>4</v>
      </c>
    </row>
    <row r="78" spans="16:21" x14ac:dyDescent="0.3">
      <c r="P78" s="1">
        <v>17</v>
      </c>
      <c r="Q78" s="1">
        <v>2</v>
      </c>
    </row>
    <row r="79" spans="16:21" x14ac:dyDescent="0.3">
      <c r="P79" s="1">
        <v>18</v>
      </c>
      <c r="Q79" s="1">
        <v>1</v>
      </c>
    </row>
    <row r="80" spans="16:21" x14ac:dyDescent="0.3">
      <c r="P80" s="1">
        <v>19</v>
      </c>
      <c r="Q80" s="1">
        <v>3</v>
      </c>
    </row>
    <row r="81" spans="16:17" x14ac:dyDescent="0.3">
      <c r="P81" s="1">
        <v>20</v>
      </c>
      <c r="Q81" s="1">
        <v>5</v>
      </c>
    </row>
    <row r="82" spans="16:17" x14ac:dyDescent="0.3">
      <c r="P82" s="1">
        <v>21</v>
      </c>
      <c r="Q82" s="1">
        <v>6</v>
      </c>
    </row>
    <row r="83" spans="16:17" x14ac:dyDescent="0.3">
      <c r="P83" s="1">
        <v>22</v>
      </c>
      <c r="Q83" s="1">
        <v>3</v>
      </c>
    </row>
    <row r="84" spans="16:17" x14ac:dyDescent="0.3">
      <c r="P84" s="1">
        <v>23</v>
      </c>
      <c r="Q84" s="1">
        <v>2</v>
      </c>
    </row>
    <row r="85" spans="16:17" x14ac:dyDescent="0.3">
      <c r="P85" s="1">
        <v>24</v>
      </c>
      <c r="Q85" s="1">
        <v>1</v>
      </c>
    </row>
    <row r="86" spans="16:17" x14ac:dyDescent="0.3">
      <c r="P86" s="1">
        <v>25</v>
      </c>
      <c r="Q86" s="1">
        <v>4</v>
      </c>
    </row>
    <row r="87" spans="16:17" x14ac:dyDescent="0.3">
      <c r="P87" s="1">
        <v>26</v>
      </c>
      <c r="Q87" s="1">
        <v>2</v>
      </c>
    </row>
    <row r="88" spans="16:17" x14ac:dyDescent="0.3">
      <c r="P88" s="1">
        <v>27</v>
      </c>
      <c r="Q88" s="1">
        <v>4</v>
      </c>
    </row>
    <row r="89" spans="16:17" x14ac:dyDescent="0.3">
      <c r="P89" s="1">
        <v>28</v>
      </c>
      <c r="Q89" s="1">
        <v>5</v>
      </c>
    </row>
    <row r="90" spans="16:17" x14ac:dyDescent="0.3">
      <c r="P90" s="1">
        <v>29</v>
      </c>
      <c r="Q90" s="1">
        <v>3</v>
      </c>
    </row>
    <row r="91" spans="16:17" x14ac:dyDescent="0.3">
      <c r="P91" s="1">
        <v>30</v>
      </c>
      <c r="Q91" s="1">
        <v>2</v>
      </c>
    </row>
    <row r="92" spans="16:17" x14ac:dyDescent="0.3">
      <c r="P92" s="1">
        <v>31</v>
      </c>
      <c r="Q92" s="1">
        <v>7</v>
      </c>
    </row>
    <row r="93" spans="16:17" x14ac:dyDescent="0.3">
      <c r="P93" s="1">
        <v>32</v>
      </c>
      <c r="Q93" s="1">
        <v>2</v>
      </c>
    </row>
    <row r="94" spans="16:17" x14ac:dyDescent="0.3">
      <c r="P94" s="1">
        <v>33</v>
      </c>
      <c r="Q94" s="1">
        <v>3</v>
      </c>
    </row>
    <row r="95" spans="16:17" x14ac:dyDescent="0.3">
      <c r="P95" s="1">
        <v>34</v>
      </c>
      <c r="Q95" s="1">
        <v>4</v>
      </c>
    </row>
    <row r="96" spans="16:17" x14ac:dyDescent="0.3">
      <c r="P96" s="1">
        <v>35</v>
      </c>
      <c r="Q96" s="1">
        <v>5</v>
      </c>
    </row>
    <row r="97" spans="16:17" x14ac:dyDescent="0.3">
      <c r="P97" s="1">
        <v>36</v>
      </c>
      <c r="Q97" s="1">
        <v>1</v>
      </c>
    </row>
    <row r="98" spans="16:17" x14ac:dyDescent="0.3">
      <c r="P98" s="1">
        <v>37</v>
      </c>
      <c r="Q98" s="1">
        <v>6</v>
      </c>
    </row>
    <row r="99" spans="16:17" x14ac:dyDescent="0.3">
      <c r="P99" s="1">
        <v>38</v>
      </c>
      <c r="Q99" s="1">
        <v>2</v>
      </c>
    </row>
    <row r="100" spans="16:17" x14ac:dyDescent="0.3">
      <c r="P100" s="1">
        <v>39</v>
      </c>
      <c r="Q100" s="1">
        <v>4</v>
      </c>
    </row>
    <row r="101" spans="16:17" x14ac:dyDescent="0.3">
      <c r="P101" s="1">
        <v>40</v>
      </c>
      <c r="Q101" s="1">
        <v>3</v>
      </c>
    </row>
    <row r="102" spans="16:17" x14ac:dyDescent="0.3">
      <c r="P102" s="1">
        <v>41</v>
      </c>
      <c r="Q102" s="1">
        <v>5</v>
      </c>
    </row>
    <row r="103" spans="16:17" x14ac:dyDescent="0.3">
      <c r="P103" s="1">
        <v>42</v>
      </c>
      <c r="Q103" s="1">
        <v>3</v>
      </c>
    </row>
    <row r="104" spans="16:17" x14ac:dyDescent="0.3">
      <c r="P104" s="1">
        <v>43</v>
      </c>
      <c r="Q104" s="1">
        <v>2</v>
      </c>
    </row>
    <row r="105" spans="16:17" x14ac:dyDescent="0.3">
      <c r="P105" s="1">
        <v>44</v>
      </c>
      <c r="Q105" s="1">
        <v>4</v>
      </c>
    </row>
    <row r="106" spans="16:17" x14ac:dyDescent="0.3">
      <c r="P106" s="1">
        <v>45</v>
      </c>
      <c r="Q106" s="1">
        <v>2</v>
      </c>
    </row>
    <row r="107" spans="16:17" x14ac:dyDescent="0.3">
      <c r="P107" s="1">
        <v>46</v>
      </c>
      <c r="Q107" s="1">
        <v>6</v>
      </c>
    </row>
    <row r="108" spans="16:17" x14ac:dyDescent="0.3">
      <c r="P108" s="1">
        <v>47</v>
      </c>
      <c r="Q108" s="1">
        <v>3</v>
      </c>
    </row>
    <row r="109" spans="16:17" x14ac:dyDescent="0.3">
      <c r="P109" s="1">
        <v>48</v>
      </c>
      <c r="Q109" s="1">
        <v>2</v>
      </c>
    </row>
    <row r="110" spans="16:17" x14ac:dyDescent="0.3">
      <c r="P110" s="1">
        <v>49</v>
      </c>
      <c r="Q110" s="1">
        <v>4</v>
      </c>
    </row>
    <row r="111" spans="16:17" x14ac:dyDescent="0.3">
      <c r="P111" s="1">
        <v>50</v>
      </c>
      <c r="Q111" s="1">
        <v>5</v>
      </c>
    </row>
    <row r="117" spans="1:17" x14ac:dyDescent="0.3">
      <c r="A117" s="16" t="s">
        <v>0</v>
      </c>
      <c r="B117" s="16"/>
      <c r="C117" s="16"/>
      <c r="D117" s="16"/>
      <c r="E117" s="16"/>
      <c r="F117" s="16"/>
      <c r="G117" s="16"/>
      <c r="H117" s="16"/>
    </row>
    <row r="118" spans="1:17" x14ac:dyDescent="0.3">
      <c r="A118" s="16"/>
      <c r="B118" s="16"/>
      <c r="C118" s="16"/>
      <c r="D118" s="16"/>
      <c r="E118" s="16"/>
      <c r="F118" s="16"/>
      <c r="G118" s="16"/>
      <c r="H118" s="16"/>
    </row>
    <row r="126" spans="1:17" x14ac:dyDescent="0.3">
      <c r="M126" s="1" t="s">
        <v>1</v>
      </c>
      <c r="N126" s="1" t="s">
        <v>2</v>
      </c>
      <c r="P126" s="3" t="s">
        <v>11</v>
      </c>
      <c r="Q126" s="2">
        <f>MAX(N127:N136)-MIN(N127:N136)</f>
        <v>35</v>
      </c>
    </row>
    <row r="127" spans="1:17" x14ac:dyDescent="0.3">
      <c r="M127" s="1">
        <v>1</v>
      </c>
      <c r="N127" s="1">
        <v>120</v>
      </c>
    </row>
    <row r="128" spans="1:17" x14ac:dyDescent="0.3">
      <c r="M128" s="1">
        <v>2</v>
      </c>
      <c r="N128" s="1">
        <v>110</v>
      </c>
      <c r="P128" s="3" t="s">
        <v>12</v>
      </c>
      <c r="Q128" s="2">
        <f>_xlfn.VAR.S(N127:N136)</f>
        <v>123.33333333333333</v>
      </c>
    </row>
    <row r="129" spans="13:17" x14ac:dyDescent="0.3">
      <c r="M129" s="1">
        <v>3</v>
      </c>
      <c r="N129" s="1">
        <v>130</v>
      </c>
    </row>
    <row r="130" spans="13:17" x14ac:dyDescent="0.3">
      <c r="M130" s="1">
        <v>4</v>
      </c>
      <c r="N130" s="1">
        <v>115</v>
      </c>
      <c r="P130" s="3" t="s">
        <v>13</v>
      </c>
      <c r="Q130" s="2">
        <f>_xlfn.STDEV.S(N127:N136)</f>
        <v>11.105554165971787</v>
      </c>
    </row>
    <row r="131" spans="13:17" x14ac:dyDescent="0.3">
      <c r="M131" s="1">
        <v>5</v>
      </c>
      <c r="N131" s="1">
        <v>125</v>
      </c>
    </row>
    <row r="132" spans="13:17" x14ac:dyDescent="0.3">
      <c r="M132" s="1">
        <v>6</v>
      </c>
      <c r="N132" s="1">
        <v>105</v>
      </c>
    </row>
    <row r="133" spans="13:17" x14ac:dyDescent="0.3">
      <c r="M133" s="1">
        <v>7</v>
      </c>
      <c r="N133" s="1">
        <v>135</v>
      </c>
    </row>
    <row r="134" spans="13:17" x14ac:dyDescent="0.3">
      <c r="M134" s="1">
        <v>8</v>
      </c>
      <c r="N134" s="1">
        <v>115</v>
      </c>
    </row>
    <row r="135" spans="13:17" x14ac:dyDescent="0.3">
      <c r="M135" s="1">
        <v>9</v>
      </c>
      <c r="N135" s="1">
        <v>125</v>
      </c>
    </row>
    <row r="136" spans="13:17" x14ac:dyDescent="0.3">
      <c r="M136" s="1">
        <v>10</v>
      </c>
      <c r="N136" s="1">
        <v>140</v>
      </c>
    </row>
    <row r="151" spans="13:17" x14ac:dyDescent="0.3">
      <c r="M151" s="1" t="s">
        <v>1</v>
      </c>
      <c r="N151" s="1" t="s">
        <v>14</v>
      </c>
    </row>
    <row r="152" spans="13:17" x14ac:dyDescent="0.3">
      <c r="M152" s="1">
        <v>1</v>
      </c>
      <c r="N152" s="1">
        <v>500</v>
      </c>
      <c r="P152" s="3" t="s">
        <v>11</v>
      </c>
      <c r="Q152" s="2">
        <f>MAX(N152:N181)-MIN(N152:N181)</f>
        <v>400</v>
      </c>
    </row>
    <row r="153" spans="13:17" x14ac:dyDescent="0.3">
      <c r="M153" s="1">
        <v>2</v>
      </c>
      <c r="N153" s="1">
        <v>700</v>
      </c>
    </row>
    <row r="154" spans="13:17" x14ac:dyDescent="0.3">
      <c r="M154" s="1">
        <v>3</v>
      </c>
      <c r="N154" s="1">
        <v>400</v>
      </c>
      <c r="P154" s="3" t="s">
        <v>12</v>
      </c>
      <c r="Q154" s="2">
        <f>_xlfn.VAR.S(N152:N181)</f>
        <v>13163.793103448275</v>
      </c>
    </row>
    <row r="155" spans="13:17" x14ac:dyDescent="0.3">
      <c r="M155" s="1">
        <v>4</v>
      </c>
      <c r="N155" s="1">
        <v>600</v>
      </c>
    </row>
    <row r="156" spans="13:17" x14ac:dyDescent="0.3">
      <c r="M156" s="1">
        <v>5</v>
      </c>
      <c r="N156" s="1">
        <v>550</v>
      </c>
      <c r="P156" s="3" t="s">
        <v>13</v>
      </c>
      <c r="Q156" s="2">
        <f>_xlfn.STDEV.S(N152:N181)</f>
        <v>114.73357443855863</v>
      </c>
    </row>
    <row r="157" spans="13:17" x14ac:dyDescent="0.3">
      <c r="M157" s="1">
        <v>6</v>
      </c>
      <c r="N157" s="1">
        <v>750</v>
      </c>
    </row>
    <row r="158" spans="13:17" x14ac:dyDescent="0.3">
      <c r="M158" s="1">
        <v>7</v>
      </c>
      <c r="N158" s="1">
        <v>650</v>
      </c>
    </row>
    <row r="159" spans="13:17" x14ac:dyDescent="0.3">
      <c r="M159" s="1">
        <v>8</v>
      </c>
      <c r="N159" s="1">
        <v>500</v>
      </c>
    </row>
    <row r="160" spans="13:17" x14ac:dyDescent="0.3">
      <c r="M160" s="1">
        <v>9</v>
      </c>
      <c r="N160" s="1">
        <v>600</v>
      </c>
    </row>
    <row r="161" spans="13:14" x14ac:dyDescent="0.3">
      <c r="M161" s="1">
        <v>10</v>
      </c>
      <c r="N161" s="1">
        <v>550</v>
      </c>
    </row>
    <row r="162" spans="13:14" x14ac:dyDescent="0.3">
      <c r="M162" s="1">
        <v>11</v>
      </c>
      <c r="N162" s="1">
        <v>800</v>
      </c>
    </row>
    <row r="163" spans="13:14" x14ac:dyDescent="0.3">
      <c r="M163" s="1">
        <v>12</v>
      </c>
      <c r="N163" s="1">
        <v>450</v>
      </c>
    </row>
    <row r="164" spans="13:14" x14ac:dyDescent="0.3">
      <c r="M164" s="1">
        <v>13</v>
      </c>
      <c r="N164" s="1">
        <v>700</v>
      </c>
    </row>
    <row r="165" spans="13:14" x14ac:dyDescent="0.3">
      <c r="M165" s="1">
        <v>14</v>
      </c>
      <c r="N165" s="1">
        <v>550</v>
      </c>
    </row>
    <row r="166" spans="13:14" x14ac:dyDescent="0.3">
      <c r="M166" s="1">
        <v>15</v>
      </c>
      <c r="N166" s="1">
        <v>600</v>
      </c>
    </row>
    <row r="167" spans="13:14" x14ac:dyDescent="0.3">
      <c r="M167" s="1">
        <v>16</v>
      </c>
      <c r="N167" s="1">
        <v>400</v>
      </c>
    </row>
    <row r="168" spans="13:14" x14ac:dyDescent="0.3">
      <c r="M168" s="1">
        <v>17</v>
      </c>
      <c r="N168" s="1">
        <v>650</v>
      </c>
    </row>
    <row r="169" spans="13:14" x14ac:dyDescent="0.3">
      <c r="M169" s="1">
        <v>18</v>
      </c>
      <c r="N169" s="1">
        <v>500</v>
      </c>
    </row>
    <row r="170" spans="13:14" x14ac:dyDescent="0.3">
      <c r="M170" s="1">
        <v>19</v>
      </c>
      <c r="N170" s="1">
        <v>750</v>
      </c>
    </row>
    <row r="171" spans="13:14" x14ac:dyDescent="0.3">
      <c r="M171" s="1">
        <v>20</v>
      </c>
      <c r="N171" s="1">
        <v>550</v>
      </c>
    </row>
    <row r="172" spans="13:14" x14ac:dyDescent="0.3">
      <c r="M172" s="1">
        <v>21</v>
      </c>
      <c r="N172" s="1">
        <v>700</v>
      </c>
    </row>
    <row r="173" spans="13:14" x14ac:dyDescent="0.3">
      <c r="M173" s="1">
        <v>22</v>
      </c>
      <c r="N173" s="1">
        <v>600</v>
      </c>
    </row>
    <row r="174" spans="13:14" x14ac:dyDescent="0.3">
      <c r="M174" s="1">
        <v>23</v>
      </c>
      <c r="N174" s="1">
        <v>500</v>
      </c>
    </row>
    <row r="175" spans="13:14" x14ac:dyDescent="0.3">
      <c r="M175" s="1">
        <v>24</v>
      </c>
      <c r="N175" s="1">
        <v>800</v>
      </c>
    </row>
    <row r="176" spans="13:14" x14ac:dyDescent="0.3">
      <c r="M176" s="1">
        <v>25</v>
      </c>
      <c r="N176" s="1">
        <v>550</v>
      </c>
    </row>
    <row r="177" spans="13:17" x14ac:dyDescent="0.3">
      <c r="M177" s="1">
        <v>26</v>
      </c>
      <c r="N177" s="1">
        <v>650</v>
      </c>
    </row>
    <row r="178" spans="13:17" x14ac:dyDescent="0.3">
      <c r="M178" s="1">
        <v>27</v>
      </c>
      <c r="N178" s="1">
        <v>400</v>
      </c>
    </row>
    <row r="179" spans="13:17" x14ac:dyDescent="0.3">
      <c r="M179" s="1">
        <v>28</v>
      </c>
      <c r="N179" s="1">
        <v>600</v>
      </c>
    </row>
    <row r="180" spans="13:17" x14ac:dyDescent="0.3">
      <c r="M180" s="1">
        <v>29</v>
      </c>
      <c r="N180" s="1">
        <v>750</v>
      </c>
    </row>
    <row r="181" spans="13:17" x14ac:dyDescent="0.3">
      <c r="M181" s="1">
        <v>30</v>
      </c>
      <c r="N181" s="1">
        <v>550</v>
      </c>
    </row>
    <row r="186" spans="13:17" x14ac:dyDescent="0.3">
      <c r="N186" s="1" t="s">
        <v>1</v>
      </c>
    </row>
    <row r="187" spans="13:17" x14ac:dyDescent="0.3">
      <c r="N187" s="1">
        <v>3</v>
      </c>
      <c r="P187" s="3" t="s">
        <v>11</v>
      </c>
      <c r="Q187" s="2">
        <f>MAX(N187:N236)-MIN(N187:N236)</f>
        <v>6</v>
      </c>
    </row>
    <row r="188" spans="13:17" x14ac:dyDescent="0.3">
      <c r="N188" s="1">
        <v>5</v>
      </c>
    </row>
    <row r="189" spans="13:17" x14ac:dyDescent="0.3">
      <c r="N189" s="1">
        <v>2</v>
      </c>
      <c r="P189" s="3" t="s">
        <v>12</v>
      </c>
      <c r="Q189" s="2">
        <f>_xlfn.VAR.S(N187:N236)</f>
        <v>2.3363265306122454</v>
      </c>
    </row>
    <row r="190" spans="13:17" x14ac:dyDescent="0.3">
      <c r="N190" s="1">
        <v>4</v>
      </c>
    </row>
    <row r="191" spans="13:17" x14ac:dyDescent="0.3">
      <c r="N191" s="1">
        <v>6</v>
      </c>
      <c r="P191" s="3" t="s">
        <v>13</v>
      </c>
      <c r="Q191" s="2">
        <f>_xlfn.STDEV.S(N187:N236)</f>
        <v>1.5285046714394579</v>
      </c>
    </row>
    <row r="192" spans="13:17" x14ac:dyDescent="0.3">
      <c r="N192" s="1">
        <v>2</v>
      </c>
    </row>
    <row r="193" spans="14:14" x14ac:dyDescent="0.3">
      <c r="N193" s="1">
        <v>3</v>
      </c>
    </row>
    <row r="194" spans="14:14" x14ac:dyDescent="0.3">
      <c r="N194" s="1">
        <v>4</v>
      </c>
    </row>
    <row r="195" spans="14:14" x14ac:dyDescent="0.3">
      <c r="N195" s="1">
        <v>2</v>
      </c>
    </row>
    <row r="196" spans="14:14" x14ac:dyDescent="0.3">
      <c r="N196" s="1">
        <v>5</v>
      </c>
    </row>
    <row r="197" spans="14:14" x14ac:dyDescent="0.3">
      <c r="N197" s="1">
        <v>7</v>
      </c>
    </row>
    <row r="198" spans="14:14" x14ac:dyDescent="0.3">
      <c r="N198" s="1">
        <v>2</v>
      </c>
    </row>
    <row r="199" spans="14:14" x14ac:dyDescent="0.3">
      <c r="N199" s="1">
        <v>3</v>
      </c>
    </row>
    <row r="200" spans="14:14" x14ac:dyDescent="0.3">
      <c r="N200" s="1">
        <v>4</v>
      </c>
    </row>
    <row r="201" spans="14:14" x14ac:dyDescent="0.3">
      <c r="N201" s="1">
        <v>2</v>
      </c>
    </row>
    <row r="202" spans="14:14" x14ac:dyDescent="0.3">
      <c r="N202" s="1">
        <v>4</v>
      </c>
    </row>
    <row r="203" spans="14:14" x14ac:dyDescent="0.3">
      <c r="N203" s="1">
        <v>2</v>
      </c>
    </row>
    <row r="204" spans="14:14" x14ac:dyDescent="0.3">
      <c r="N204" s="1">
        <v>3</v>
      </c>
    </row>
    <row r="205" spans="14:14" x14ac:dyDescent="0.3">
      <c r="N205" s="1">
        <v>5</v>
      </c>
    </row>
    <row r="206" spans="14:14" x14ac:dyDescent="0.3">
      <c r="N206" s="1">
        <v>6</v>
      </c>
    </row>
    <row r="207" spans="14:14" x14ac:dyDescent="0.3">
      <c r="N207" s="1">
        <v>3</v>
      </c>
    </row>
    <row r="208" spans="14:14" x14ac:dyDescent="0.3">
      <c r="N208" s="1">
        <v>2</v>
      </c>
    </row>
    <row r="209" spans="14:14" x14ac:dyDescent="0.3">
      <c r="N209" s="1">
        <v>1</v>
      </c>
    </row>
    <row r="210" spans="14:14" x14ac:dyDescent="0.3">
      <c r="N210" s="1">
        <v>4</v>
      </c>
    </row>
    <row r="211" spans="14:14" x14ac:dyDescent="0.3">
      <c r="N211" s="1">
        <v>2</v>
      </c>
    </row>
    <row r="212" spans="14:14" x14ac:dyDescent="0.3">
      <c r="N212" s="1">
        <v>4</v>
      </c>
    </row>
    <row r="213" spans="14:14" x14ac:dyDescent="0.3">
      <c r="N213" s="1">
        <v>5</v>
      </c>
    </row>
    <row r="214" spans="14:14" x14ac:dyDescent="0.3">
      <c r="N214" s="1">
        <v>3</v>
      </c>
    </row>
    <row r="215" spans="14:14" x14ac:dyDescent="0.3">
      <c r="N215" s="1">
        <v>2</v>
      </c>
    </row>
    <row r="216" spans="14:14" x14ac:dyDescent="0.3">
      <c r="N216" s="1">
        <v>7</v>
      </c>
    </row>
    <row r="217" spans="14:14" x14ac:dyDescent="0.3">
      <c r="N217" s="1">
        <v>2</v>
      </c>
    </row>
    <row r="218" spans="14:14" x14ac:dyDescent="0.3">
      <c r="N218" s="1">
        <v>3</v>
      </c>
    </row>
    <row r="219" spans="14:14" x14ac:dyDescent="0.3">
      <c r="N219" s="1">
        <v>4</v>
      </c>
    </row>
    <row r="220" spans="14:14" x14ac:dyDescent="0.3">
      <c r="N220" s="1">
        <v>5</v>
      </c>
    </row>
    <row r="221" spans="14:14" x14ac:dyDescent="0.3">
      <c r="N221" s="1">
        <v>1</v>
      </c>
    </row>
    <row r="222" spans="14:14" x14ac:dyDescent="0.3">
      <c r="N222" s="1">
        <v>6</v>
      </c>
    </row>
    <row r="223" spans="14:14" x14ac:dyDescent="0.3">
      <c r="N223" s="1">
        <v>2</v>
      </c>
    </row>
    <row r="224" spans="14:14" x14ac:dyDescent="0.3">
      <c r="N224" s="1">
        <v>4</v>
      </c>
    </row>
    <row r="225" spans="14:14" x14ac:dyDescent="0.3">
      <c r="N225" s="1">
        <v>3</v>
      </c>
    </row>
    <row r="226" spans="14:14" x14ac:dyDescent="0.3">
      <c r="N226" s="1">
        <v>5</v>
      </c>
    </row>
    <row r="227" spans="14:14" x14ac:dyDescent="0.3">
      <c r="N227" s="1">
        <v>3</v>
      </c>
    </row>
    <row r="228" spans="14:14" x14ac:dyDescent="0.3">
      <c r="N228" s="1">
        <v>2</v>
      </c>
    </row>
    <row r="229" spans="14:14" x14ac:dyDescent="0.3">
      <c r="N229" s="1">
        <v>4</v>
      </c>
    </row>
    <row r="230" spans="14:14" x14ac:dyDescent="0.3">
      <c r="N230" s="1">
        <v>2</v>
      </c>
    </row>
    <row r="231" spans="14:14" x14ac:dyDescent="0.3">
      <c r="N231" s="1">
        <v>6</v>
      </c>
    </row>
    <row r="232" spans="14:14" x14ac:dyDescent="0.3">
      <c r="N232" s="1">
        <v>3</v>
      </c>
    </row>
    <row r="233" spans="14:14" x14ac:dyDescent="0.3">
      <c r="N233" s="1">
        <v>2</v>
      </c>
    </row>
    <row r="234" spans="14:14" x14ac:dyDescent="0.3">
      <c r="N234" s="1">
        <v>4</v>
      </c>
    </row>
    <row r="235" spans="14:14" x14ac:dyDescent="0.3">
      <c r="N235" s="1">
        <v>5</v>
      </c>
    </row>
    <row r="236" spans="14:14" x14ac:dyDescent="0.3">
      <c r="N236" s="1">
        <v>3</v>
      </c>
    </row>
    <row r="244" spans="14:19" x14ac:dyDescent="0.3">
      <c r="N244" s="1" t="s">
        <v>15</v>
      </c>
      <c r="O244" s="1" t="s">
        <v>16</v>
      </c>
      <c r="Q244" s="11" t="s">
        <v>17</v>
      </c>
      <c r="R244" s="11"/>
      <c r="S244" s="11"/>
    </row>
    <row r="245" spans="14:19" x14ac:dyDescent="0.3">
      <c r="N245" s="1">
        <v>1</v>
      </c>
      <c r="O245" s="1">
        <v>120</v>
      </c>
    </row>
    <row r="246" spans="14:19" x14ac:dyDescent="0.3">
      <c r="N246" s="1">
        <v>2</v>
      </c>
      <c r="O246" s="1">
        <v>150</v>
      </c>
      <c r="Q246" s="3" t="s">
        <v>6</v>
      </c>
      <c r="R246" s="2">
        <f>AVERAGE(O245:O256)</f>
        <v>132.5</v>
      </c>
    </row>
    <row r="247" spans="14:19" x14ac:dyDescent="0.3">
      <c r="N247" s="1">
        <v>3</v>
      </c>
      <c r="O247" s="1">
        <v>110</v>
      </c>
    </row>
    <row r="248" spans="14:19" x14ac:dyDescent="0.3">
      <c r="N248" s="1">
        <v>4</v>
      </c>
      <c r="O248" s="1">
        <v>135</v>
      </c>
      <c r="Q248" s="3" t="s">
        <v>7</v>
      </c>
      <c r="R248" s="2">
        <f>MEDIAN(O245:O256)</f>
        <v>132.5</v>
      </c>
    </row>
    <row r="249" spans="14:19" x14ac:dyDescent="0.3">
      <c r="N249" s="1">
        <v>5</v>
      </c>
      <c r="O249" s="1">
        <v>125</v>
      </c>
    </row>
    <row r="250" spans="14:19" x14ac:dyDescent="0.3">
      <c r="N250" s="1">
        <v>6</v>
      </c>
      <c r="O250" s="1">
        <v>140</v>
      </c>
      <c r="Q250" s="3" t="s">
        <v>8</v>
      </c>
      <c r="R250" s="2" cm="1">
        <f t="array" ref="R250:R251">_xlfn.MODE.MULT(O245:O256)</f>
        <v>135</v>
      </c>
    </row>
    <row r="251" spans="14:19" x14ac:dyDescent="0.3">
      <c r="N251" s="1">
        <v>7</v>
      </c>
      <c r="O251" s="1">
        <v>130</v>
      </c>
      <c r="R251" s="2">
        <v>130</v>
      </c>
    </row>
    <row r="252" spans="14:19" x14ac:dyDescent="0.3">
      <c r="N252" s="1">
        <v>8</v>
      </c>
      <c r="O252" s="1">
        <v>155</v>
      </c>
    </row>
    <row r="253" spans="14:19" x14ac:dyDescent="0.3">
      <c r="N253" s="1">
        <v>9</v>
      </c>
      <c r="O253" s="1">
        <v>115</v>
      </c>
    </row>
    <row r="254" spans="14:19" x14ac:dyDescent="0.3">
      <c r="N254" s="1">
        <v>10</v>
      </c>
      <c r="O254" s="1">
        <v>145</v>
      </c>
      <c r="Q254" s="11" t="s">
        <v>18</v>
      </c>
      <c r="R254" s="11"/>
      <c r="S254" s="11"/>
    </row>
    <row r="255" spans="14:19" x14ac:dyDescent="0.3">
      <c r="N255" s="1">
        <v>11</v>
      </c>
      <c r="O255" s="1">
        <v>135</v>
      </c>
    </row>
    <row r="256" spans="14:19" x14ac:dyDescent="0.3">
      <c r="N256" s="1">
        <v>12</v>
      </c>
      <c r="O256" s="1">
        <v>130</v>
      </c>
      <c r="Q256" s="3" t="s">
        <v>11</v>
      </c>
      <c r="R256" s="2">
        <f>MAX(O245:O256)-MIN(O245:O256)</f>
        <v>45</v>
      </c>
    </row>
    <row r="271" spans="15:19" x14ac:dyDescent="0.3">
      <c r="O271" s="1" t="s">
        <v>9</v>
      </c>
      <c r="P271" s="1" t="s">
        <v>19</v>
      </c>
    </row>
    <row r="272" spans="15:19" x14ac:dyDescent="0.3">
      <c r="O272" s="1">
        <v>1</v>
      </c>
      <c r="P272" s="1">
        <v>8</v>
      </c>
      <c r="Q272" s="11" t="s">
        <v>20</v>
      </c>
      <c r="R272" s="11"/>
      <c r="S272" s="11"/>
    </row>
    <row r="273" spans="15:19" x14ac:dyDescent="0.3">
      <c r="O273" s="1">
        <v>2</v>
      </c>
      <c r="P273" s="1">
        <v>7</v>
      </c>
    </row>
    <row r="274" spans="15:19" x14ac:dyDescent="0.3">
      <c r="O274" s="1">
        <v>3</v>
      </c>
      <c r="P274" s="1">
        <v>9</v>
      </c>
      <c r="Q274" s="3" t="s">
        <v>6</v>
      </c>
      <c r="R274" s="2">
        <f>AVERAGE(P272:P321)</f>
        <v>7.5</v>
      </c>
    </row>
    <row r="275" spans="15:19" x14ac:dyDescent="0.3">
      <c r="O275" s="1">
        <v>4</v>
      </c>
      <c r="P275" s="1">
        <v>6</v>
      </c>
    </row>
    <row r="276" spans="15:19" x14ac:dyDescent="0.3">
      <c r="O276" s="1">
        <v>5</v>
      </c>
      <c r="P276" s="1">
        <v>7</v>
      </c>
      <c r="Q276" s="3" t="s">
        <v>7</v>
      </c>
      <c r="R276" s="2">
        <f>MEDIAN(P272:P321)</f>
        <v>7.5</v>
      </c>
    </row>
    <row r="277" spans="15:19" x14ac:dyDescent="0.3">
      <c r="O277" s="1">
        <v>6</v>
      </c>
      <c r="P277" s="1">
        <v>8</v>
      </c>
    </row>
    <row r="278" spans="15:19" x14ac:dyDescent="0.3">
      <c r="O278" s="1">
        <v>7</v>
      </c>
      <c r="P278" s="1">
        <v>9</v>
      </c>
      <c r="Q278" s="3" t="s">
        <v>8</v>
      </c>
      <c r="R278" s="2" cm="1">
        <f t="array" ref="R278:R279">_xlfn.MODE.MULT(P272:P321)</f>
        <v>8</v>
      </c>
    </row>
    <row r="279" spans="15:19" x14ac:dyDescent="0.3">
      <c r="O279" s="1">
        <v>8</v>
      </c>
      <c r="P279" s="1">
        <v>8</v>
      </c>
      <c r="R279" s="2">
        <v>7</v>
      </c>
    </row>
    <row r="280" spans="15:19" x14ac:dyDescent="0.3">
      <c r="O280" s="1">
        <v>9</v>
      </c>
      <c r="P280" s="1">
        <v>7</v>
      </c>
    </row>
    <row r="281" spans="15:19" x14ac:dyDescent="0.3">
      <c r="O281" s="1">
        <v>10</v>
      </c>
      <c r="P281" s="1">
        <v>6</v>
      </c>
    </row>
    <row r="282" spans="15:19" x14ac:dyDescent="0.3">
      <c r="O282" s="1">
        <v>11</v>
      </c>
      <c r="P282" s="1">
        <v>8</v>
      </c>
    </row>
    <row r="283" spans="15:19" x14ac:dyDescent="0.3">
      <c r="O283" s="1">
        <v>12</v>
      </c>
      <c r="P283" s="1">
        <v>9</v>
      </c>
      <c r="Q283" s="11" t="s">
        <v>18</v>
      </c>
      <c r="R283" s="11"/>
      <c r="S283" s="11"/>
    </row>
    <row r="284" spans="15:19" x14ac:dyDescent="0.3">
      <c r="O284" s="1">
        <v>13</v>
      </c>
      <c r="P284" s="1">
        <v>7</v>
      </c>
    </row>
    <row r="285" spans="15:19" x14ac:dyDescent="0.3">
      <c r="O285" s="1">
        <v>14</v>
      </c>
      <c r="P285" s="1">
        <v>8</v>
      </c>
      <c r="Q285" s="3" t="s">
        <v>13</v>
      </c>
      <c r="R285" s="2">
        <f>_xlfn.STDEV.S(P272:P321)</f>
        <v>1.0350983390135313</v>
      </c>
    </row>
    <row r="286" spans="15:19" x14ac:dyDescent="0.3">
      <c r="O286" s="1">
        <v>15</v>
      </c>
      <c r="P286" s="1">
        <v>7</v>
      </c>
    </row>
    <row r="287" spans="15:19" x14ac:dyDescent="0.3">
      <c r="O287" s="1">
        <v>16</v>
      </c>
      <c r="P287" s="1">
        <v>6</v>
      </c>
    </row>
    <row r="288" spans="15:19" x14ac:dyDescent="0.3">
      <c r="O288" s="1">
        <v>17</v>
      </c>
      <c r="P288" s="1">
        <v>8</v>
      </c>
    </row>
    <row r="289" spans="15:16" x14ac:dyDescent="0.3">
      <c r="O289" s="1">
        <v>18</v>
      </c>
      <c r="P289" s="1">
        <v>9</v>
      </c>
    </row>
    <row r="290" spans="15:16" x14ac:dyDescent="0.3">
      <c r="O290" s="1">
        <v>19</v>
      </c>
      <c r="P290" s="1">
        <v>6</v>
      </c>
    </row>
    <row r="291" spans="15:16" x14ac:dyDescent="0.3">
      <c r="O291" s="1">
        <v>20</v>
      </c>
      <c r="P291" s="1">
        <v>7</v>
      </c>
    </row>
    <row r="292" spans="15:16" x14ac:dyDescent="0.3">
      <c r="O292" s="1">
        <v>21</v>
      </c>
      <c r="P292" s="1">
        <v>8</v>
      </c>
    </row>
    <row r="293" spans="15:16" x14ac:dyDescent="0.3">
      <c r="O293" s="1">
        <v>22</v>
      </c>
      <c r="P293" s="1">
        <v>9</v>
      </c>
    </row>
    <row r="294" spans="15:16" x14ac:dyDescent="0.3">
      <c r="O294" s="1">
        <v>23</v>
      </c>
      <c r="P294" s="1">
        <v>7</v>
      </c>
    </row>
    <row r="295" spans="15:16" x14ac:dyDescent="0.3">
      <c r="O295" s="1">
        <v>24</v>
      </c>
      <c r="P295" s="1">
        <v>6</v>
      </c>
    </row>
    <row r="296" spans="15:16" x14ac:dyDescent="0.3">
      <c r="O296" s="1">
        <v>25</v>
      </c>
      <c r="P296" s="1">
        <v>7</v>
      </c>
    </row>
    <row r="297" spans="15:16" x14ac:dyDescent="0.3">
      <c r="O297" s="1">
        <v>26</v>
      </c>
      <c r="P297" s="1">
        <v>8</v>
      </c>
    </row>
    <row r="298" spans="15:16" x14ac:dyDescent="0.3">
      <c r="O298" s="1">
        <v>27</v>
      </c>
      <c r="P298" s="1">
        <v>9</v>
      </c>
    </row>
    <row r="299" spans="15:16" x14ac:dyDescent="0.3">
      <c r="O299" s="1">
        <v>28</v>
      </c>
      <c r="P299" s="1">
        <v>8</v>
      </c>
    </row>
    <row r="300" spans="15:16" x14ac:dyDescent="0.3">
      <c r="O300" s="1">
        <v>29</v>
      </c>
      <c r="P300" s="1">
        <v>7</v>
      </c>
    </row>
    <row r="301" spans="15:16" x14ac:dyDescent="0.3">
      <c r="O301" s="1">
        <v>30</v>
      </c>
      <c r="P301" s="1">
        <v>6</v>
      </c>
    </row>
    <row r="302" spans="15:16" x14ac:dyDescent="0.3">
      <c r="O302" s="1">
        <v>31</v>
      </c>
      <c r="P302" s="1">
        <v>9</v>
      </c>
    </row>
    <row r="303" spans="15:16" x14ac:dyDescent="0.3">
      <c r="O303" s="1">
        <v>32</v>
      </c>
      <c r="P303" s="1">
        <v>8</v>
      </c>
    </row>
    <row r="304" spans="15:16" x14ac:dyDescent="0.3">
      <c r="O304" s="1">
        <v>33</v>
      </c>
      <c r="P304" s="1">
        <v>7</v>
      </c>
    </row>
    <row r="305" spans="15:16" x14ac:dyDescent="0.3">
      <c r="O305" s="1">
        <v>34</v>
      </c>
      <c r="P305" s="1">
        <v>6</v>
      </c>
    </row>
    <row r="306" spans="15:16" x14ac:dyDescent="0.3">
      <c r="O306" s="1">
        <v>35</v>
      </c>
      <c r="P306" s="1">
        <v>8</v>
      </c>
    </row>
    <row r="307" spans="15:16" x14ac:dyDescent="0.3">
      <c r="O307" s="1">
        <v>36</v>
      </c>
      <c r="P307" s="1">
        <v>9</v>
      </c>
    </row>
    <row r="308" spans="15:16" x14ac:dyDescent="0.3">
      <c r="O308" s="1">
        <v>37</v>
      </c>
      <c r="P308" s="1">
        <v>7</v>
      </c>
    </row>
    <row r="309" spans="15:16" x14ac:dyDescent="0.3">
      <c r="O309" s="1">
        <v>38</v>
      </c>
      <c r="P309" s="1">
        <v>8</v>
      </c>
    </row>
    <row r="310" spans="15:16" x14ac:dyDescent="0.3">
      <c r="O310" s="1">
        <v>39</v>
      </c>
      <c r="P310" s="1">
        <v>7</v>
      </c>
    </row>
    <row r="311" spans="15:16" x14ac:dyDescent="0.3">
      <c r="O311" s="1">
        <v>40</v>
      </c>
      <c r="P311" s="1">
        <v>6</v>
      </c>
    </row>
    <row r="312" spans="15:16" x14ac:dyDescent="0.3">
      <c r="O312" s="1">
        <v>41</v>
      </c>
      <c r="P312" s="1">
        <v>9</v>
      </c>
    </row>
    <row r="313" spans="15:16" x14ac:dyDescent="0.3">
      <c r="O313" s="1">
        <v>42</v>
      </c>
      <c r="P313" s="1">
        <v>8</v>
      </c>
    </row>
    <row r="314" spans="15:16" x14ac:dyDescent="0.3">
      <c r="O314" s="1">
        <v>43</v>
      </c>
      <c r="P314" s="1">
        <v>7</v>
      </c>
    </row>
    <row r="315" spans="15:16" x14ac:dyDescent="0.3">
      <c r="O315" s="1">
        <v>44</v>
      </c>
      <c r="P315" s="1">
        <v>6</v>
      </c>
    </row>
    <row r="316" spans="15:16" x14ac:dyDescent="0.3">
      <c r="O316" s="1">
        <v>45</v>
      </c>
      <c r="P316" s="1">
        <v>7</v>
      </c>
    </row>
    <row r="317" spans="15:16" x14ac:dyDescent="0.3">
      <c r="O317" s="1">
        <v>46</v>
      </c>
      <c r="P317" s="1">
        <v>8</v>
      </c>
    </row>
    <row r="318" spans="15:16" x14ac:dyDescent="0.3">
      <c r="O318" s="1">
        <v>47</v>
      </c>
      <c r="P318" s="1">
        <v>9</v>
      </c>
    </row>
    <row r="319" spans="15:16" x14ac:dyDescent="0.3">
      <c r="O319" s="1">
        <v>48</v>
      </c>
      <c r="P319" s="1">
        <v>8</v>
      </c>
    </row>
    <row r="320" spans="15:16" x14ac:dyDescent="0.3">
      <c r="O320" s="1">
        <v>49</v>
      </c>
      <c r="P320" s="1">
        <v>7</v>
      </c>
    </row>
    <row r="321" spans="14:18" x14ac:dyDescent="0.3">
      <c r="O321" s="1">
        <v>50</v>
      </c>
      <c r="P321" s="1">
        <v>6</v>
      </c>
    </row>
    <row r="332" spans="14:18" x14ac:dyDescent="0.3">
      <c r="N332" s="1" t="s">
        <v>10</v>
      </c>
      <c r="P332" s="11" t="s">
        <v>21</v>
      </c>
      <c r="Q332" s="11"/>
      <c r="R332" s="11"/>
    </row>
    <row r="333" spans="14:18" x14ac:dyDescent="0.3">
      <c r="N333" s="1">
        <v>10</v>
      </c>
    </row>
    <row r="334" spans="14:18" x14ac:dyDescent="0.3">
      <c r="N334" s="1">
        <v>15</v>
      </c>
      <c r="P334" s="3" t="s">
        <v>6</v>
      </c>
      <c r="Q334" s="2">
        <f>AVERAGE(N333:N432)</f>
        <v>16.739999999999998</v>
      </c>
    </row>
    <row r="335" spans="14:18" x14ac:dyDescent="0.3">
      <c r="N335" s="1">
        <v>12</v>
      </c>
    </row>
    <row r="336" spans="14:18" x14ac:dyDescent="0.3">
      <c r="N336" s="1">
        <v>18</v>
      </c>
    </row>
    <row r="337" spans="14:18" x14ac:dyDescent="0.3">
      <c r="N337" s="1">
        <v>20</v>
      </c>
    </row>
    <row r="338" spans="14:18" x14ac:dyDescent="0.3">
      <c r="N338" s="1">
        <v>25</v>
      </c>
      <c r="P338" s="11" t="s">
        <v>18</v>
      </c>
      <c r="Q338" s="11"/>
      <c r="R338" s="11"/>
    </row>
    <row r="339" spans="14:18" x14ac:dyDescent="0.3">
      <c r="N339" s="1">
        <v>8</v>
      </c>
    </row>
    <row r="340" spans="14:18" x14ac:dyDescent="0.3">
      <c r="N340" s="1">
        <v>14</v>
      </c>
      <c r="P340" s="3" t="s">
        <v>11</v>
      </c>
      <c r="Q340" s="2">
        <f>MAX(N333:N432)-MIN(N333:N432)</f>
        <v>19</v>
      </c>
    </row>
    <row r="341" spans="14:18" x14ac:dyDescent="0.3">
      <c r="N341" s="1">
        <v>16</v>
      </c>
    </row>
    <row r="342" spans="14:18" x14ac:dyDescent="0.3">
      <c r="N342" s="1">
        <v>22</v>
      </c>
      <c r="P342" s="3" t="s">
        <v>13</v>
      </c>
      <c r="Q342" s="2">
        <f>_xlfn.STDEV.S(N333:N432)</f>
        <v>4.1429506881014673</v>
      </c>
    </row>
    <row r="343" spans="14:18" x14ac:dyDescent="0.3">
      <c r="N343" s="1">
        <v>9</v>
      </c>
    </row>
    <row r="344" spans="14:18" x14ac:dyDescent="0.3">
      <c r="N344" s="1">
        <v>17</v>
      </c>
    </row>
    <row r="345" spans="14:18" x14ac:dyDescent="0.3">
      <c r="N345" s="1">
        <v>11</v>
      </c>
    </row>
    <row r="346" spans="14:18" x14ac:dyDescent="0.3">
      <c r="N346" s="1">
        <v>13</v>
      </c>
    </row>
    <row r="347" spans="14:18" x14ac:dyDescent="0.3">
      <c r="N347" s="1">
        <v>19</v>
      </c>
    </row>
    <row r="348" spans="14:18" x14ac:dyDescent="0.3">
      <c r="N348" s="1">
        <v>23</v>
      </c>
    </row>
    <row r="349" spans="14:18" x14ac:dyDescent="0.3">
      <c r="N349" s="1">
        <v>21</v>
      </c>
    </row>
    <row r="350" spans="14:18" x14ac:dyDescent="0.3">
      <c r="N350" s="1">
        <v>16</v>
      </c>
    </row>
    <row r="351" spans="14:18" x14ac:dyDescent="0.3">
      <c r="N351" s="1">
        <v>24</v>
      </c>
    </row>
    <row r="352" spans="14:18" x14ac:dyDescent="0.3">
      <c r="N352" s="1">
        <v>27</v>
      </c>
    </row>
    <row r="353" spans="14:14" x14ac:dyDescent="0.3">
      <c r="N353" s="1">
        <v>13</v>
      </c>
    </row>
    <row r="354" spans="14:14" x14ac:dyDescent="0.3">
      <c r="N354" s="1">
        <v>10</v>
      </c>
    </row>
    <row r="355" spans="14:14" x14ac:dyDescent="0.3">
      <c r="N355" s="1">
        <v>18</v>
      </c>
    </row>
    <row r="356" spans="14:14" x14ac:dyDescent="0.3">
      <c r="N356" s="1">
        <v>16</v>
      </c>
    </row>
    <row r="357" spans="14:14" x14ac:dyDescent="0.3">
      <c r="N357" s="1">
        <v>12</v>
      </c>
    </row>
    <row r="358" spans="14:14" x14ac:dyDescent="0.3">
      <c r="N358" s="1">
        <v>14</v>
      </c>
    </row>
    <row r="359" spans="14:14" x14ac:dyDescent="0.3">
      <c r="N359" s="1">
        <v>19</v>
      </c>
    </row>
    <row r="360" spans="14:14" x14ac:dyDescent="0.3">
      <c r="N360" s="1">
        <v>21</v>
      </c>
    </row>
    <row r="361" spans="14:14" x14ac:dyDescent="0.3">
      <c r="N361" s="1">
        <v>11</v>
      </c>
    </row>
    <row r="362" spans="14:14" x14ac:dyDescent="0.3">
      <c r="N362" s="1">
        <v>17</v>
      </c>
    </row>
    <row r="363" spans="14:14" x14ac:dyDescent="0.3">
      <c r="N363" s="1">
        <v>15</v>
      </c>
    </row>
    <row r="364" spans="14:14" x14ac:dyDescent="0.3">
      <c r="N364" s="1">
        <v>20</v>
      </c>
    </row>
    <row r="365" spans="14:14" x14ac:dyDescent="0.3">
      <c r="N365" s="1">
        <v>26</v>
      </c>
    </row>
    <row r="366" spans="14:14" x14ac:dyDescent="0.3">
      <c r="N366" s="1">
        <v>13</v>
      </c>
    </row>
    <row r="367" spans="14:14" x14ac:dyDescent="0.3">
      <c r="N367" s="1">
        <v>12</v>
      </c>
    </row>
    <row r="368" spans="14:14" x14ac:dyDescent="0.3">
      <c r="N368" s="1">
        <v>14</v>
      </c>
    </row>
    <row r="369" spans="14:14" x14ac:dyDescent="0.3">
      <c r="N369" s="1">
        <v>22</v>
      </c>
    </row>
    <row r="370" spans="14:14" x14ac:dyDescent="0.3">
      <c r="N370" s="1">
        <v>19</v>
      </c>
    </row>
    <row r="371" spans="14:14" x14ac:dyDescent="0.3">
      <c r="N371" s="1">
        <v>16</v>
      </c>
    </row>
    <row r="372" spans="14:14" x14ac:dyDescent="0.3">
      <c r="N372" s="1">
        <v>11</v>
      </c>
    </row>
    <row r="373" spans="14:14" x14ac:dyDescent="0.3">
      <c r="N373" s="1">
        <v>25</v>
      </c>
    </row>
    <row r="374" spans="14:14" x14ac:dyDescent="0.3">
      <c r="N374" s="1">
        <v>18</v>
      </c>
    </row>
    <row r="375" spans="14:14" x14ac:dyDescent="0.3">
      <c r="N375" s="1">
        <v>16</v>
      </c>
    </row>
    <row r="376" spans="14:14" x14ac:dyDescent="0.3">
      <c r="N376" s="1">
        <v>13</v>
      </c>
    </row>
    <row r="377" spans="14:14" x14ac:dyDescent="0.3">
      <c r="N377" s="1">
        <v>21</v>
      </c>
    </row>
    <row r="378" spans="14:14" x14ac:dyDescent="0.3">
      <c r="N378" s="1">
        <v>20</v>
      </c>
    </row>
    <row r="379" spans="14:14" x14ac:dyDescent="0.3">
      <c r="N379" s="1">
        <v>15</v>
      </c>
    </row>
    <row r="380" spans="14:14" x14ac:dyDescent="0.3">
      <c r="N380" s="1">
        <v>12</v>
      </c>
    </row>
    <row r="381" spans="14:14" x14ac:dyDescent="0.3">
      <c r="N381" s="1">
        <v>19</v>
      </c>
    </row>
    <row r="382" spans="14:14" x14ac:dyDescent="0.3">
      <c r="N382" s="1">
        <v>17</v>
      </c>
    </row>
    <row r="383" spans="14:14" x14ac:dyDescent="0.3">
      <c r="N383" s="1">
        <v>14</v>
      </c>
    </row>
    <row r="384" spans="14:14" x14ac:dyDescent="0.3">
      <c r="N384" s="1">
        <v>16</v>
      </c>
    </row>
    <row r="385" spans="14:14" x14ac:dyDescent="0.3">
      <c r="N385" s="1">
        <v>23</v>
      </c>
    </row>
    <row r="386" spans="14:14" x14ac:dyDescent="0.3">
      <c r="N386" s="1">
        <v>18</v>
      </c>
    </row>
    <row r="387" spans="14:14" x14ac:dyDescent="0.3">
      <c r="N387" s="1">
        <v>15</v>
      </c>
    </row>
    <row r="388" spans="14:14" x14ac:dyDescent="0.3">
      <c r="N388" s="1">
        <v>11</v>
      </c>
    </row>
    <row r="389" spans="14:14" x14ac:dyDescent="0.3">
      <c r="N389" s="1">
        <v>19</v>
      </c>
    </row>
    <row r="390" spans="14:14" x14ac:dyDescent="0.3">
      <c r="N390" s="1">
        <v>22</v>
      </c>
    </row>
    <row r="391" spans="14:14" x14ac:dyDescent="0.3">
      <c r="N391" s="1">
        <v>17</v>
      </c>
    </row>
    <row r="392" spans="14:14" x14ac:dyDescent="0.3">
      <c r="N392" s="1">
        <v>12</v>
      </c>
    </row>
    <row r="393" spans="14:14" x14ac:dyDescent="0.3">
      <c r="N393" s="1">
        <v>16</v>
      </c>
    </row>
    <row r="394" spans="14:14" x14ac:dyDescent="0.3">
      <c r="N394" s="1">
        <v>14</v>
      </c>
    </row>
    <row r="395" spans="14:14" x14ac:dyDescent="0.3">
      <c r="N395" s="1">
        <v>18</v>
      </c>
    </row>
    <row r="396" spans="14:14" x14ac:dyDescent="0.3">
      <c r="N396" s="1">
        <v>20</v>
      </c>
    </row>
    <row r="397" spans="14:14" x14ac:dyDescent="0.3">
      <c r="N397" s="1">
        <v>25</v>
      </c>
    </row>
    <row r="398" spans="14:14" x14ac:dyDescent="0.3">
      <c r="N398" s="1">
        <v>13</v>
      </c>
    </row>
    <row r="399" spans="14:14" x14ac:dyDescent="0.3">
      <c r="N399" s="1">
        <v>11</v>
      </c>
    </row>
    <row r="400" spans="14:14" x14ac:dyDescent="0.3">
      <c r="N400" s="1">
        <v>22</v>
      </c>
    </row>
    <row r="401" spans="14:14" x14ac:dyDescent="0.3">
      <c r="N401" s="1">
        <v>19</v>
      </c>
    </row>
    <row r="402" spans="14:14" x14ac:dyDescent="0.3">
      <c r="N402" s="1">
        <v>17</v>
      </c>
    </row>
    <row r="403" spans="14:14" x14ac:dyDescent="0.3">
      <c r="N403" s="1">
        <v>15</v>
      </c>
    </row>
    <row r="404" spans="14:14" x14ac:dyDescent="0.3">
      <c r="N404" s="1">
        <v>16</v>
      </c>
    </row>
    <row r="405" spans="14:14" x14ac:dyDescent="0.3">
      <c r="N405" s="1">
        <v>13</v>
      </c>
    </row>
    <row r="406" spans="14:14" x14ac:dyDescent="0.3">
      <c r="N406" s="1">
        <v>14</v>
      </c>
    </row>
    <row r="407" spans="14:14" x14ac:dyDescent="0.3">
      <c r="N407" s="1">
        <v>18</v>
      </c>
    </row>
    <row r="408" spans="14:14" x14ac:dyDescent="0.3">
      <c r="N408" s="1">
        <v>20</v>
      </c>
    </row>
    <row r="409" spans="14:14" x14ac:dyDescent="0.3">
      <c r="N409" s="1">
        <v>19</v>
      </c>
    </row>
    <row r="410" spans="14:14" x14ac:dyDescent="0.3">
      <c r="N410" s="1">
        <v>21</v>
      </c>
    </row>
    <row r="411" spans="14:14" x14ac:dyDescent="0.3">
      <c r="N411" s="1">
        <v>17</v>
      </c>
    </row>
    <row r="412" spans="14:14" x14ac:dyDescent="0.3">
      <c r="N412" s="1">
        <v>12</v>
      </c>
    </row>
    <row r="413" spans="14:14" x14ac:dyDescent="0.3">
      <c r="N413" s="1">
        <v>15</v>
      </c>
    </row>
    <row r="414" spans="14:14" x14ac:dyDescent="0.3">
      <c r="N414" s="1">
        <v>13</v>
      </c>
    </row>
    <row r="415" spans="14:14" x14ac:dyDescent="0.3">
      <c r="N415" s="1">
        <v>16</v>
      </c>
    </row>
    <row r="416" spans="14:14" x14ac:dyDescent="0.3">
      <c r="N416" s="1">
        <v>14</v>
      </c>
    </row>
    <row r="417" spans="14:14" x14ac:dyDescent="0.3">
      <c r="N417" s="1">
        <v>22</v>
      </c>
    </row>
    <row r="418" spans="14:14" x14ac:dyDescent="0.3">
      <c r="N418" s="1">
        <v>21</v>
      </c>
    </row>
    <row r="419" spans="14:14" x14ac:dyDescent="0.3">
      <c r="N419" s="1">
        <v>19</v>
      </c>
    </row>
    <row r="420" spans="14:14" x14ac:dyDescent="0.3">
      <c r="N420" s="1">
        <v>18</v>
      </c>
    </row>
    <row r="421" spans="14:14" x14ac:dyDescent="0.3">
      <c r="N421" s="1">
        <v>16</v>
      </c>
    </row>
    <row r="422" spans="14:14" x14ac:dyDescent="0.3">
      <c r="N422" s="1">
        <v>11</v>
      </c>
    </row>
    <row r="423" spans="14:14" x14ac:dyDescent="0.3">
      <c r="N423" s="1">
        <v>17</v>
      </c>
    </row>
    <row r="424" spans="14:14" x14ac:dyDescent="0.3">
      <c r="N424" s="1">
        <v>14</v>
      </c>
    </row>
    <row r="425" spans="14:14" x14ac:dyDescent="0.3">
      <c r="N425" s="1">
        <v>12</v>
      </c>
    </row>
    <row r="426" spans="14:14" x14ac:dyDescent="0.3">
      <c r="N426" s="1">
        <v>20</v>
      </c>
    </row>
    <row r="427" spans="14:14" x14ac:dyDescent="0.3">
      <c r="N427" s="1">
        <v>23</v>
      </c>
    </row>
    <row r="428" spans="14:14" x14ac:dyDescent="0.3">
      <c r="N428" s="1">
        <v>19</v>
      </c>
    </row>
    <row r="429" spans="14:14" x14ac:dyDescent="0.3">
      <c r="N429" s="1">
        <v>15</v>
      </c>
    </row>
    <row r="430" spans="14:14" x14ac:dyDescent="0.3">
      <c r="N430" s="1">
        <v>16</v>
      </c>
    </row>
    <row r="431" spans="14:14" x14ac:dyDescent="0.3">
      <c r="N431" s="1">
        <v>13</v>
      </c>
    </row>
    <row r="432" spans="14:14" x14ac:dyDescent="0.3">
      <c r="N432" s="1">
        <v>18</v>
      </c>
    </row>
    <row r="437" spans="11:19" x14ac:dyDescent="0.3">
      <c r="K437" t="s">
        <v>23</v>
      </c>
      <c r="L437" t="s">
        <v>24</v>
      </c>
      <c r="M437" t="s">
        <v>25</v>
      </c>
      <c r="N437" t="s">
        <v>26</v>
      </c>
      <c r="O437" t="s">
        <v>27</v>
      </c>
      <c r="Q437" s="11" t="s">
        <v>28</v>
      </c>
      <c r="R437" s="11"/>
      <c r="S437" s="11"/>
    </row>
    <row r="438" spans="11:19" x14ac:dyDescent="0.3">
      <c r="K438">
        <v>30</v>
      </c>
      <c r="L438">
        <v>25</v>
      </c>
      <c r="M438">
        <v>22</v>
      </c>
      <c r="N438">
        <v>18</v>
      </c>
      <c r="O438">
        <v>35</v>
      </c>
    </row>
    <row r="439" spans="11:19" x14ac:dyDescent="0.3">
      <c r="K439">
        <v>32</v>
      </c>
      <c r="L439">
        <v>27</v>
      </c>
      <c r="M439">
        <v>23</v>
      </c>
      <c r="N439">
        <v>17</v>
      </c>
      <c r="O439">
        <v>36</v>
      </c>
      <c r="Q439" s="3" t="s">
        <v>29</v>
      </c>
      <c r="R439" s="2">
        <f>AVERAGE(K438:K447)</f>
        <v>30.6</v>
      </c>
    </row>
    <row r="440" spans="11:19" x14ac:dyDescent="0.3">
      <c r="K440">
        <v>33</v>
      </c>
      <c r="L440">
        <v>26</v>
      </c>
      <c r="M440">
        <v>20</v>
      </c>
      <c r="N440">
        <v>19</v>
      </c>
      <c r="O440">
        <v>34</v>
      </c>
      <c r="Q440" s="3" t="s">
        <v>30</v>
      </c>
      <c r="R440" s="2">
        <f>AVERAGE(L438:L447)</f>
        <v>25.9</v>
      </c>
    </row>
    <row r="441" spans="11:19" x14ac:dyDescent="0.3">
      <c r="K441">
        <v>28</v>
      </c>
      <c r="L441">
        <v>23</v>
      </c>
      <c r="M441">
        <v>25</v>
      </c>
      <c r="N441">
        <v>20</v>
      </c>
      <c r="O441">
        <v>35</v>
      </c>
      <c r="Q441" s="3" t="s">
        <v>31</v>
      </c>
      <c r="R441" s="2">
        <f>AVERAGE(M438:M447)</f>
        <v>22.9</v>
      </c>
    </row>
    <row r="442" spans="11:19" x14ac:dyDescent="0.3">
      <c r="K442">
        <v>31</v>
      </c>
      <c r="L442">
        <v>28</v>
      </c>
      <c r="M442">
        <v>21</v>
      </c>
      <c r="N442">
        <v>21</v>
      </c>
      <c r="O442">
        <v>33</v>
      </c>
      <c r="Q442" s="3" t="s">
        <v>32</v>
      </c>
      <c r="R442" s="2">
        <f>AVERAGE(N438:N447)</f>
        <v>18.8</v>
      </c>
    </row>
    <row r="443" spans="11:19" x14ac:dyDescent="0.3">
      <c r="K443">
        <v>30</v>
      </c>
      <c r="L443">
        <v>24</v>
      </c>
      <c r="M443">
        <v>24</v>
      </c>
      <c r="N443">
        <v>18</v>
      </c>
      <c r="O443">
        <v>34</v>
      </c>
      <c r="Q443" s="3" t="s">
        <v>33</v>
      </c>
      <c r="R443" s="2">
        <f>AVERAGE(O438:O447)</f>
        <v>34.200000000000003</v>
      </c>
    </row>
    <row r="444" spans="11:19" x14ac:dyDescent="0.3">
      <c r="K444">
        <v>29</v>
      </c>
      <c r="L444">
        <v>26</v>
      </c>
      <c r="M444">
        <v>23</v>
      </c>
      <c r="N444">
        <v>19</v>
      </c>
      <c r="O444">
        <v>32</v>
      </c>
    </row>
    <row r="445" spans="11:19" x14ac:dyDescent="0.3">
      <c r="K445">
        <v>30</v>
      </c>
      <c r="L445">
        <v>25</v>
      </c>
      <c r="M445">
        <v>22</v>
      </c>
      <c r="N445">
        <v>17</v>
      </c>
      <c r="O445">
        <v>33</v>
      </c>
    </row>
    <row r="446" spans="11:19" x14ac:dyDescent="0.3">
      <c r="K446">
        <v>32</v>
      </c>
      <c r="L446">
        <v>27</v>
      </c>
      <c r="M446">
        <v>25</v>
      </c>
      <c r="N446">
        <v>20</v>
      </c>
      <c r="O446">
        <v>36</v>
      </c>
      <c r="Q446" s="11" t="s">
        <v>18</v>
      </c>
      <c r="R446" s="11"/>
      <c r="S446" s="11"/>
    </row>
    <row r="447" spans="11:19" x14ac:dyDescent="0.3">
      <c r="K447">
        <v>31</v>
      </c>
      <c r="L447">
        <v>28</v>
      </c>
      <c r="M447">
        <v>24</v>
      </c>
      <c r="N447">
        <v>19</v>
      </c>
      <c r="O447">
        <v>34</v>
      </c>
    </row>
    <row r="448" spans="11:19" x14ac:dyDescent="0.3">
      <c r="Q448" s="3" t="s">
        <v>34</v>
      </c>
      <c r="R448" s="2">
        <f>MAX(K438:K447)-MIN(K438:K447)</f>
        <v>5</v>
      </c>
    </row>
    <row r="449" spans="17:18" x14ac:dyDescent="0.3">
      <c r="Q449" s="3" t="s">
        <v>35</v>
      </c>
      <c r="R449" s="2">
        <f>MAX(L438:L447)-MIN(L438:L447)</f>
        <v>5</v>
      </c>
    </row>
    <row r="450" spans="17:18" x14ac:dyDescent="0.3">
      <c r="Q450" s="3" t="s">
        <v>36</v>
      </c>
      <c r="R450" s="2">
        <f>MAX(M438:M447)-MIN(M438:M447)</f>
        <v>5</v>
      </c>
    </row>
    <row r="451" spans="17:18" x14ac:dyDescent="0.3">
      <c r="Q451" s="3" t="s">
        <v>37</v>
      </c>
      <c r="R451" s="2">
        <f>MAX(N438:N447)-MIN(N438:N447)</f>
        <v>4</v>
      </c>
    </row>
    <row r="452" spans="17:18" x14ac:dyDescent="0.3">
      <c r="Q452" s="3" t="s">
        <v>38</v>
      </c>
      <c r="R452" s="2">
        <f>MAX(O438:O447)-MIN(O438:O447)</f>
        <v>4</v>
      </c>
    </row>
    <row r="454" spans="17:18" x14ac:dyDescent="0.3">
      <c r="Q454" s="3" t="s">
        <v>39</v>
      </c>
      <c r="R454" s="2">
        <f>_xlfn.VAR.S(K438:K447)</f>
        <v>2.2666666666666675</v>
      </c>
    </row>
    <row r="455" spans="17:18" x14ac:dyDescent="0.3">
      <c r="Q455" s="3" t="s">
        <v>40</v>
      </c>
      <c r="R455" s="2">
        <f>_xlfn.VAR.S(L438:L447)</f>
        <v>2.7666666666666675</v>
      </c>
    </row>
    <row r="456" spans="17:18" x14ac:dyDescent="0.3">
      <c r="Q456" s="3" t="s">
        <v>41</v>
      </c>
      <c r="R456" s="2">
        <f>_xlfn.VAR.S(M438:M447)</f>
        <v>2.7666666666666675</v>
      </c>
    </row>
    <row r="457" spans="17:18" x14ac:dyDescent="0.3">
      <c r="Q457" s="3" t="s">
        <v>42</v>
      </c>
      <c r="R457" s="2">
        <f>_xlfn.VAR.S(N438:N447)</f>
        <v>1.7333333333333332</v>
      </c>
    </row>
    <row r="458" spans="17:18" x14ac:dyDescent="0.3">
      <c r="Q458" s="3" t="s">
        <v>43</v>
      </c>
      <c r="R458" s="2">
        <f>_xlfn.VAR.S(O438:O447)</f>
        <v>1.7333333333333332</v>
      </c>
    </row>
    <row r="475" spans="1:8" x14ac:dyDescent="0.3">
      <c r="A475" s="12" t="s">
        <v>22</v>
      </c>
      <c r="B475" s="13"/>
      <c r="C475" s="13"/>
      <c r="D475" s="13"/>
      <c r="E475" s="13"/>
      <c r="F475" s="13"/>
      <c r="G475" s="13"/>
      <c r="H475" s="13"/>
    </row>
    <row r="476" spans="1:8" x14ac:dyDescent="0.3">
      <c r="A476" s="13"/>
      <c r="B476" s="13"/>
      <c r="C476" s="13"/>
      <c r="D476" s="13"/>
      <c r="E476" s="13"/>
      <c r="F476" s="13"/>
      <c r="G476" s="13"/>
      <c r="H476" s="13"/>
    </row>
    <row r="482" spans="14:20" x14ac:dyDescent="0.3">
      <c r="N482" s="1" t="s">
        <v>44</v>
      </c>
    </row>
    <row r="483" spans="14:20" x14ac:dyDescent="0.3">
      <c r="N483" s="1">
        <v>28</v>
      </c>
      <c r="P483" s="5" t="s">
        <v>45</v>
      </c>
      <c r="Q483" s="6">
        <f>MIN(N483:N582)</f>
        <v>27</v>
      </c>
    </row>
    <row r="484" spans="14:20" x14ac:dyDescent="0.3">
      <c r="N484" s="1">
        <v>32</v>
      </c>
      <c r="P484" s="5" t="s">
        <v>46</v>
      </c>
      <c r="Q484" s="6">
        <f>MAX(N483:N582)</f>
        <v>45</v>
      </c>
    </row>
    <row r="485" spans="14:20" x14ac:dyDescent="0.3">
      <c r="N485" s="1">
        <v>35</v>
      </c>
    </row>
    <row r="486" spans="14:20" x14ac:dyDescent="0.3">
      <c r="N486" s="1">
        <v>40</v>
      </c>
      <c r="P486" s="14" t="s">
        <v>47</v>
      </c>
      <c r="Q486" s="14"/>
      <c r="R486" s="14"/>
    </row>
    <row r="487" spans="14:20" ht="15" thickBot="1" x14ac:dyDescent="0.35">
      <c r="N487" s="1">
        <v>42</v>
      </c>
    </row>
    <row r="488" spans="14:20" x14ac:dyDescent="0.3">
      <c r="N488" s="1">
        <v>28</v>
      </c>
      <c r="P488" t="s">
        <v>48</v>
      </c>
      <c r="Q488" t="s">
        <v>53</v>
      </c>
      <c r="S488" s="7" t="s">
        <v>53</v>
      </c>
      <c r="T488" s="7" t="s">
        <v>55</v>
      </c>
    </row>
    <row r="489" spans="14:20" x14ac:dyDescent="0.3">
      <c r="N489" s="1">
        <v>33</v>
      </c>
      <c r="P489" t="s">
        <v>49</v>
      </c>
      <c r="Q489">
        <v>30</v>
      </c>
      <c r="S489" s="8">
        <v>30</v>
      </c>
      <c r="T489" s="9">
        <v>21</v>
      </c>
    </row>
    <row r="490" spans="14:20" x14ac:dyDescent="0.3">
      <c r="N490" s="1">
        <v>38</v>
      </c>
      <c r="P490" t="s">
        <v>50</v>
      </c>
      <c r="Q490">
        <v>35</v>
      </c>
      <c r="S490" s="8">
        <v>35</v>
      </c>
      <c r="T490" s="9">
        <v>34</v>
      </c>
    </row>
    <row r="491" spans="14:20" x14ac:dyDescent="0.3">
      <c r="N491" s="1">
        <v>30</v>
      </c>
      <c r="P491" t="s">
        <v>51</v>
      </c>
      <c r="Q491">
        <v>40</v>
      </c>
      <c r="S491" s="8">
        <v>40</v>
      </c>
      <c r="T491" s="9">
        <v>31</v>
      </c>
    </row>
    <row r="492" spans="14:20" x14ac:dyDescent="0.3">
      <c r="N492" s="1">
        <v>41</v>
      </c>
      <c r="P492" t="s">
        <v>52</v>
      </c>
      <c r="Q492">
        <v>45</v>
      </c>
      <c r="S492" s="8">
        <v>45</v>
      </c>
      <c r="T492" s="9">
        <v>14</v>
      </c>
    </row>
    <row r="493" spans="14:20" ht="15" thickBot="1" x14ac:dyDescent="0.35">
      <c r="N493" s="1">
        <v>37</v>
      </c>
      <c r="S493" s="10" t="s">
        <v>54</v>
      </c>
      <c r="T493" s="10">
        <v>0</v>
      </c>
    </row>
    <row r="494" spans="14:20" x14ac:dyDescent="0.3">
      <c r="N494" s="1">
        <v>31</v>
      </c>
    </row>
    <row r="495" spans="14:20" x14ac:dyDescent="0.3">
      <c r="N495" s="1">
        <v>34</v>
      </c>
    </row>
    <row r="496" spans="14:20" x14ac:dyDescent="0.3">
      <c r="N496" s="1">
        <v>29</v>
      </c>
    </row>
    <row r="497" spans="14:17" x14ac:dyDescent="0.3">
      <c r="N497" s="1">
        <v>36</v>
      </c>
      <c r="P497" s="3" t="s">
        <v>8</v>
      </c>
      <c r="Q497" s="2" cm="1">
        <f t="array" ref="Q497">_xlfn.MODE.MULT(N483:N582)</f>
        <v>31</v>
      </c>
    </row>
    <row r="498" spans="14:17" x14ac:dyDescent="0.3">
      <c r="N498" s="1">
        <v>43</v>
      </c>
    </row>
    <row r="499" spans="14:17" x14ac:dyDescent="0.3">
      <c r="N499" s="1">
        <v>39</v>
      </c>
      <c r="P499" s="3" t="s">
        <v>7</v>
      </c>
      <c r="Q499" s="2">
        <f>MEDIAN(N483:N582)</f>
        <v>35</v>
      </c>
    </row>
    <row r="500" spans="14:17" x14ac:dyDescent="0.3">
      <c r="N500" s="1">
        <v>27</v>
      </c>
    </row>
    <row r="501" spans="14:17" x14ac:dyDescent="0.3">
      <c r="N501" s="1">
        <v>35</v>
      </c>
      <c r="P501" s="3" t="s">
        <v>11</v>
      </c>
      <c r="Q501" s="2">
        <f>MAX(N483:N582)-MIN(N483:N582)</f>
        <v>18</v>
      </c>
    </row>
    <row r="502" spans="14:17" x14ac:dyDescent="0.3">
      <c r="N502" s="1">
        <v>31</v>
      </c>
    </row>
    <row r="503" spans="14:17" x14ac:dyDescent="0.3">
      <c r="N503" s="1">
        <v>39</v>
      </c>
    </row>
    <row r="504" spans="14:17" x14ac:dyDescent="0.3">
      <c r="N504" s="1">
        <v>45</v>
      </c>
    </row>
    <row r="505" spans="14:17" x14ac:dyDescent="0.3">
      <c r="N505" s="1">
        <v>29</v>
      </c>
    </row>
    <row r="506" spans="14:17" x14ac:dyDescent="0.3">
      <c r="N506" s="1">
        <v>33</v>
      </c>
    </row>
    <row r="507" spans="14:17" x14ac:dyDescent="0.3">
      <c r="N507" s="1">
        <v>37</v>
      </c>
    </row>
    <row r="508" spans="14:17" x14ac:dyDescent="0.3">
      <c r="N508" s="1">
        <v>40</v>
      </c>
    </row>
    <row r="509" spans="14:17" x14ac:dyDescent="0.3">
      <c r="N509" s="1">
        <v>36</v>
      </c>
    </row>
    <row r="510" spans="14:17" x14ac:dyDescent="0.3">
      <c r="N510" s="1">
        <v>29</v>
      </c>
    </row>
    <row r="511" spans="14:17" x14ac:dyDescent="0.3">
      <c r="N511" s="1">
        <v>31</v>
      </c>
    </row>
    <row r="512" spans="14:17" x14ac:dyDescent="0.3">
      <c r="N512" s="1">
        <v>38</v>
      </c>
    </row>
    <row r="513" spans="14:14" x14ac:dyDescent="0.3">
      <c r="N513" s="1">
        <v>35</v>
      </c>
    </row>
    <row r="514" spans="14:14" x14ac:dyDescent="0.3">
      <c r="N514" s="1">
        <v>44</v>
      </c>
    </row>
    <row r="515" spans="14:14" x14ac:dyDescent="0.3">
      <c r="N515" s="1">
        <v>32</v>
      </c>
    </row>
    <row r="516" spans="14:14" x14ac:dyDescent="0.3">
      <c r="N516" s="1">
        <v>39</v>
      </c>
    </row>
    <row r="517" spans="14:14" x14ac:dyDescent="0.3">
      <c r="N517" s="1">
        <v>36</v>
      </c>
    </row>
    <row r="518" spans="14:14" x14ac:dyDescent="0.3">
      <c r="N518" s="1">
        <v>30</v>
      </c>
    </row>
    <row r="519" spans="14:14" x14ac:dyDescent="0.3">
      <c r="N519" s="1">
        <v>33</v>
      </c>
    </row>
    <row r="520" spans="14:14" x14ac:dyDescent="0.3">
      <c r="N520" s="1">
        <v>28</v>
      </c>
    </row>
    <row r="521" spans="14:14" x14ac:dyDescent="0.3">
      <c r="N521" s="1">
        <v>41</v>
      </c>
    </row>
    <row r="522" spans="14:14" x14ac:dyDescent="0.3">
      <c r="N522" s="1">
        <v>35</v>
      </c>
    </row>
    <row r="523" spans="14:14" x14ac:dyDescent="0.3">
      <c r="N523" s="1">
        <v>31</v>
      </c>
    </row>
    <row r="524" spans="14:14" x14ac:dyDescent="0.3">
      <c r="N524" s="1">
        <v>37</v>
      </c>
    </row>
    <row r="525" spans="14:14" x14ac:dyDescent="0.3">
      <c r="N525" s="1">
        <v>42</v>
      </c>
    </row>
    <row r="526" spans="14:14" x14ac:dyDescent="0.3">
      <c r="N526" s="1">
        <v>29</v>
      </c>
    </row>
    <row r="527" spans="14:14" x14ac:dyDescent="0.3">
      <c r="N527" s="1">
        <v>34</v>
      </c>
    </row>
    <row r="528" spans="14:14" x14ac:dyDescent="0.3">
      <c r="N528" s="1">
        <v>40</v>
      </c>
    </row>
    <row r="529" spans="14:14" x14ac:dyDescent="0.3">
      <c r="N529" s="1">
        <v>31</v>
      </c>
    </row>
    <row r="530" spans="14:14" x14ac:dyDescent="0.3">
      <c r="N530" s="1">
        <v>33</v>
      </c>
    </row>
    <row r="531" spans="14:14" x14ac:dyDescent="0.3">
      <c r="N531" s="1">
        <v>38</v>
      </c>
    </row>
    <row r="532" spans="14:14" x14ac:dyDescent="0.3">
      <c r="N532" s="1">
        <v>36</v>
      </c>
    </row>
    <row r="533" spans="14:14" x14ac:dyDescent="0.3">
      <c r="N533" s="1">
        <v>39</v>
      </c>
    </row>
    <row r="534" spans="14:14" x14ac:dyDescent="0.3">
      <c r="N534" s="1">
        <v>27</v>
      </c>
    </row>
    <row r="535" spans="14:14" x14ac:dyDescent="0.3">
      <c r="N535" s="1">
        <v>35</v>
      </c>
    </row>
    <row r="536" spans="14:14" x14ac:dyDescent="0.3">
      <c r="N536" s="1">
        <v>30</v>
      </c>
    </row>
    <row r="537" spans="14:14" x14ac:dyDescent="0.3">
      <c r="N537" s="1">
        <v>43</v>
      </c>
    </row>
    <row r="538" spans="14:14" x14ac:dyDescent="0.3">
      <c r="N538" s="1">
        <v>29</v>
      </c>
    </row>
    <row r="539" spans="14:14" x14ac:dyDescent="0.3">
      <c r="N539" s="1">
        <v>32</v>
      </c>
    </row>
    <row r="540" spans="14:14" x14ac:dyDescent="0.3">
      <c r="N540" s="1">
        <v>36</v>
      </c>
    </row>
    <row r="541" spans="14:14" x14ac:dyDescent="0.3">
      <c r="N541" s="1">
        <v>31</v>
      </c>
    </row>
    <row r="542" spans="14:14" x14ac:dyDescent="0.3">
      <c r="N542" s="1">
        <v>40</v>
      </c>
    </row>
    <row r="543" spans="14:14" x14ac:dyDescent="0.3">
      <c r="N543" s="1">
        <v>38</v>
      </c>
    </row>
    <row r="544" spans="14:14" x14ac:dyDescent="0.3">
      <c r="N544" s="1">
        <v>44</v>
      </c>
    </row>
    <row r="545" spans="14:14" x14ac:dyDescent="0.3">
      <c r="N545" s="1">
        <v>37</v>
      </c>
    </row>
    <row r="546" spans="14:14" x14ac:dyDescent="0.3">
      <c r="N546" s="1">
        <v>33</v>
      </c>
    </row>
    <row r="547" spans="14:14" x14ac:dyDescent="0.3">
      <c r="N547" s="1">
        <v>35</v>
      </c>
    </row>
    <row r="548" spans="14:14" x14ac:dyDescent="0.3">
      <c r="N548" s="1">
        <v>41</v>
      </c>
    </row>
    <row r="549" spans="14:14" x14ac:dyDescent="0.3">
      <c r="N549" s="1">
        <v>30</v>
      </c>
    </row>
    <row r="550" spans="14:14" x14ac:dyDescent="0.3">
      <c r="N550" s="1">
        <v>31</v>
      </c>
    </row>
    <row r="551" spans="14:14" x14ac:dyDescent="0.3">
      <c r="N551" s="1">
        <v>39</v>
      </c>
    </row>
    <row r="552" spans="14:14" x14ac:dyDescent="0.3">
      <c r="N552" s="1">
        <v>28</v>
      </c>
    </row>
    <row r="553" spans="14:14" x14ac:dyDescent="0.3">
      <c r="N553" s="1">
        <v>45</v>
      </c>
    </row>
    <row r="554" spans="14:14" x14ac:dyDescent="0.3">
      <c r="N554" s="1">
        <v>29</v>
      </c>
    </row>
    <row r="555" spans="14:14" x14ac:dyDescent="0.3">
      <c r="N555" s="1">
        <v>33</v>
      </c>
    </row>
    <row r="556" spans="14:14" x14ac:dyDescent="0.3">
      <c r="N556" s="1">
        <v>38</v>
      </c>
    </row>
    <row r="557" spans="14:14" x14ac:dyDescent="0.3">
      <c r="N557" s="1">
        <v>34</v>
      </c>
    </row>
    <row r="558" spans="14:14" x14ac:dyDescent="0.3">
      <c r="N558" s="1">
        <v>32</v>
      </c>
    </row>
    <row r="559" spans="14:14" x14ac:dyDescent="0.3">
      <c r="N559" s="1">
        <v>35</v>
      </c>
    </row>
    <row r="560" spans="14:14" x14ac:dyDescent="0.3">
      <c r="N560" s="1">
        <v>31</v>
      </c>
    </row>
    <row r="561" spans="14:14" x14ac:dyDescent="0.3">
      <c r="N561" s="1">
        <v>40</v>
      </c>
    </row>
    <row r="562" spans="14:14" x14ac:dyDescent="0.3">
      <c r="N562" s="1">
        <v>36</v>
      </c>
    </row>
    <row r="563" spans="14:14" x14ac:dyDescent="0.3">
      <c r="N563" s="1">
        <v>39</v>
      </c>
    </row>
    <row r="564" spans="14:14" x14ac:dyDescent="0.3">
      <c r="N564" s="1">
        <v>27</v>
      </c>
    </row>
    <row r="565" spans="14:14" x14ac:dyDescent="0.3">
      <c r="N565" s="1">
        <v>35</v>
      </c>
    </row>
    <row r="566" spans="14:14" x14ac:dyDescent="0.3">
      <c r="N566" s="1">
        <v>30</v>
      </c>
    </row>
    <row r="567" spans="14:14" x14ac:dyDescent="0.3">
      <c r="N567" s="1">
        <v>43</v>
      </c>
    </row>
    <row r="568" spans="14:14" x14ac:dyDescent="0.3">
      <c r="N568" s="1">
        <v>29</v>
      </c>
    </row>
    <row r="569" spans="14:14" x14ac:dyDescent="0.3">
      <c r="N569" s="1">
        <v>32</v>
      </c>
    </row>
    <row r="570" spans="14:14" x14ac:dyDescent="0.3">
      <c r="N570" s="1">
        <v>36</v>
      </c>
    </row>
    <row r="571" spans="14:14" x14ac:dyDescent="0.3">
      <c r="N571" s="1">
        <v>31</v>
      </c>
    </row>
    <row r="572" spans="14:14" x14ac:dyDescent="0.3">
      <c r="N572" s="1">
        <v>40</v>
      </c>
    </row>
    <row r="573" spans="14:14" x14ac:dyDescent="0.3">
      <c r="N573" s="1">
        <v>38</v>
      </c>
    </row>
    <row r="574" spans="14:14" x14ac:dyDescent="0.3">
      <c r="N574" s="1">
        <v>44</v>
      </c>
    </row>
    <row r="575" spans="14:14" x14ac:dyDescent="0.3">
      <c r="N575" s="1">
        <v>37</v>
      </c>
    </row>
    <row r="576" spans="14:14" x14ac:dyDescent="0.3">
      <c r="N576" s="1">
        <v>33</v>
      </c>
    </row>
    <row r="577" spans="12:16" x14ac:dyDescent="0.3">
      <c r="N577" s="1">
        <v>35</v>
      </c>
    </row>
    <row r="578" spans="12:16" x14ac:dyDescent="0.3">
      <c r="N578" s="1">
        <v>41</v>
      </c>
    </row>
    <row r="579" spans="12:16" x14ac:dyDescent="0.3">
      <c r="N579" s="1">
        <v>30</v>
      </c>
    </row>
    <row r="580" spans="12:16" x14ac:dyDescent="0.3">
      <c r="N580" s="1">
        <v>31</v>
      </c>
    </row>
    <row r="581" spans="12:16" x14ac:dyDescent="0.3">
      <c r="N581" s="1">
        <v>39</v>
      </c>
    </row>
    <row r="582" spans="12:16" x14ac:dyDescent="0.3">
      <c r="N582" s="1">
        <v>28</v>
      </c>
    </row>
    <row r="588" spans="12:16" x14ac:dyDescent="0.3">
      <c r="L588" s="1" t="s">
        <v>56</v>
      </c>
      <c r="N588" s="5" t="s">
        <v>45</v>
      </c>
      <c r="O588" s="6">
        <f>MIN(L589:L638)</f>
        <v>28</v>
      </c>
    </row>
    <row r="589" spans="12:16" x14ac:dyDescent="0.3">
      <c r="L589" s="1">
        <v>56</v>
      </c>
      <c r="N589" s="5" t="s">
        <v>46</v>
      </c>
      <c r="O589" s="6">
        <f>MAX(L589:L638)</f>
        <v>73</v>
      </c>
    </row>
    <row r="590" spans="12:16" x14ac:dyDescent="0.3">
      <c r="L590" s="1">
        <v>40</v>
      </c>
    </row>
    <row r="591" spans="12:16" x14ac:dyDescent="0.3">
      <c r="L591" s="1">
        <v>28</v>
      </c>
    </row>
    <row r="592" spans="12:16" x14ac:dyDescent="0.3">
      <c r="L592" s="1">
        <v>73</v>
      </c>
      <c r="N592" s="14" t="s">
        <v>47</v>
      </c>
      <c r="O592" s="14"/>
      <c r="P592" s="14"/>
    </row>
    <row r="593" spans="12:18" ht="15" thickBot="1" x14ac:dyDescent="0.35">
      <c r="L593" s="1">
        <v>52</v>
      </c>
    </row>
    <row r="594" spans="12:18" x14ac:dyDescent="0.3">
      <c r="L594" s="1">
        <v>61</v>
      </c>
      <c r="N594" s="1" t="s">
        <v>57</v>
      </c>
      <c r="O594" s="1" t="s">
        <v>53</v>
      </c>
      <c r="Q594" s="7" t="s">
        <v>53</v>
      </c>
      <c r="R594" s="7" t="s">
        <v>55</v>
      </c>
    </row>
    <row r="595" spans="12:18" x14ac:dyDescent="0.3">
      <c r="L595" s="1">
        <v>35</v>
      </c>
      <c r="N595" s="1" t="s">
        <v>58</v>
      </c>
      <c r="O595" s="1">
        <v>30</v>
      </c>
      <c r="Q595" s="8">
        <v>30</v>
      </c>
      <c r="R595" s="9">
        <v>1</v>
      </c>
    </row>
    <row r="596" spans="12:18" x14ac:dyDescent="0.3">
      <c r="L596" s="1">
        <v>40</v>
      </c>
      <c r="N596" s="1" t="s">
        <v>50</v>
      </c>
      <c r="O596" s="1">
        <v>35</v>
      </c>
      <c r="Q596" s="8">
        <v>35</v>
      </c>
      <c r="R596" s="9">
        <v>1</v>
      </c>
    </row>
    <row r="597" spans="12:18" x14ac:dyDescent="0.3">
      <c r="L597" s="1">
        <v>47</v>
      </c>
      <c r="N597" s="1" t="s">
        <v>51</v>
      </c>
      <c r="O597" s="1">
        <v>40</v>
      </c>
      <c r="Q597" s="8">
        <v>40</v>
      </c>
      <c r="R597" s="9">
        <v>7</v>
      </c>
    </row>
    <row r="598" spans="12:18" x14ac:dyDescent="0.3">
      <c r="L598" s="1">
        <v>65</v>
      </c>
      <c r="N598" s="1" t="s">
        <v>52</v>
      </c>
      <c r="O598" s="1">
        <v>45</v>
      </c>
      <c r="Q598" s="8">
        <v>45</v>
      </c>
      <c r="R598" s="9">
        <v>8</v>
      </c>
    </row>
    <row r="599" spans="12:18" x14ac:dyDescent="0.3">
      <c r="L599" s="1">
        <v>52</v>
      </c>
      <c r="N599" s="1" t="s">
        <v>59</v>
      </c>
      <c r="O599" s="1">
        <v>50</v>
      </c>
      <c r="Q599" s="8">
        <v>50</v>
      </c>
      <c r="R599" s="9">
        <v>8</v>
      </c>
    </row>
    <row r="600" spans="12:18" x14ac:dyDescent="0.3">
      <c r="L600" s="1">
        <v>44</v>
      </c>
      <c r="N600" s="1" t="s">
        <v>60</v>
      </c>
      <c r="O600" s="1">
        <v>55</v>
      </c>
      <c r="Q600" s="8">
        <v>55</v>
      </c>
      <c r="R600" s="9">
        <v>7</v>
      </c>
    </row>
    <row r="601" spans="12:18" x14ac:dyDescent="0.3">
      <c r="L601" s="1">
        <v>38</v>
      </c>
      <c r="N601" s="1" t="s">
        <v>61</v>
      </c>
      <c r="O601" s="1">
        <v>60</v>
      </c>
      <c r="Q601" s="8">
        <v>60</v>
      </c>
      <c r="R601" s="9">
        <v>9</v>
      </c>
    </row>
    <row r="602" spans="12:18" x14ac:dyDescent="0.3">
      <c r="L602" s="1">
        <v>60</v>
      </c>
      <c r="N602" s="1" t="s">
        <v>62</v>
      </c>
      <c r="O602" s="1">
        <v>65</v>
      </c>
      <c r="Q602" s="8">
        <v>65</v>
      </c>
      <c r="R602" s="9">
        <v>7</v>
      </c>
    </row>
    <row r="603" spans="12:18" x14ac:dyDescent="0.3">
      <c r="L603" s="1">
        <v>56</v>
      </c>
      <c r="N603" s="1" t="s">
        <v>63</v>
      </c>
      <c r="O603" s="1">
        <v>70</v>
      </c>
      <c r="Q603" s="8">
        <v>70</v>
      </c>
      <c r="R603" s="9">
        <v>1</v>
      </c>
    </row>
    <row r="604" spans="12:18" x14ac:dyDescent="0.3">
      <c r="L604" s="1">
        <v>40</v>
      </c>
      <c r="N604" s="1" t="s">
        <v>64</v>
      </c>
      <c r="O604" s="1">
        <v>75</v>
      </c>
      <c r="Q604" s="8">
        <v>75</v>
      </c>
      <c r="R604" s="9">
        <v>1</v>
      </c>
    </row>
    <row r="605" spans="12:18" ht="15" thickBot="1" x14ac:dyDescent="0.35">
      <c r="L605" s="1">
        <v>36</v>
      </c>
      <c r="Q605" s="10" t="s">
        <v>54</v>
      </c>
      <c r="R605" s="10">
        <v>0</v>
      </c>
    </row>
    <row r="606" spans="12:18" x14ac:dyDescent="0.3">
      <c r="L606" s="1">
        <v>49</v>
      </c>
    </row>
    <row r="607" spans="12:18" x14ac:dyDescent="0.3">
      <c r="L607" s="1">
        <v>68</v>
      </c>
    </row>
    <row r="608" spans="12:18" x14ac:dyDescent="0.3">
      <c r="L608" s="1">
        <v>57</v>
      </c>
      <c r="N608" s="3" t="s">
        <v>8</v>
      </c>
      <c r="O608" s="2" cm="1">
        <f t="array" ref="O608:O613">_xlfn.MODE.MULT(L589:L638)</f>
        <v>40</v>
      </c>
    </row>
    <row r="609" spans="12:15" x14ac:dyDescent="0.3">
      <c r="L609" s="1">
        <v>52</v>
      </c>
      <c r="O609" s="2">
        <v>52</v>
      </c>
    </row>
    <row r="610" spans="12:15" x14ac:dyDescent="0.3">
      <c r="L610" s="1">
        <v>63</v>
      </c>
      <c r="O610" s="2">
        <v>47</v>
      </c>
    </row>
    <row r="611" spans="12:15" x14ac:dyDescent="0.3">
      <c r="L611" s="1">
        <v>41</v>
      </c>
      <c r="O611" s="2">
        <v>65</v>
      </c>
    </row>
    <row r="612" spans="12:15" x14ac:dyDescent="0.3">
      <c r="L612" s="1">
        <v>48</v>
      </c>
      <c r="O612" s="2">
        <v>49</v>
      </c>
    </row>
    <row r="613" spans="12:15" x14ac:dyDescent="0.3">
      <c r="L613" s="1">
        <v>55</v>
      </c>
      <c r="O613" s="2">
        <v>58</v>
      </c>
    </row>
    <row r="614" spans="12:15" x14ac:dyDescent="0.3">
      <c r="L614" s="1">
        <v>42</v>
      </c>
    </row>
    <row r="615" spans="12:15" x14ac:dyDescent="0.3">
      <c r="L615" s="1">
        <v>39</v>
      </c>
    </row>
    <row r="616" spans="12:15" x14ac:dyDescent="0.3">
      <c r="L616" s="1">
        <v>58</v>
      </c>
      <c r="N616" s="3" t="s">
        <v>7</v>
      </c>
      <c r="O616" s="2">
        <f>MEDIAN(L589:L638)</f>
        <v>50</v>
      </c>
    </row>
    <row r="617" spans="12:15" x14ac:dyDescent="0.3">
      <c r="L617" s="1">
        <v>62</v>
      </c>
    </row>
    <row r="618" spans="12:15" x14ac:dyDescent="0.3">
      <c r="L618" s="1">
        <v>49</v>
      </c>
    </row>
    <row r="619" spans="12:15" x14ac:dyDescent="0.3">
      <c r="L619" s="1">
        <v>59</v>
      </c>
      <c r="N619" s="5" t="s">
        <v>65</v>
      </c>
      <c r="O619" s="6">
        <f>_xlfn.QUARTILE.EXC(L589:L638,1)</f>
        <v>42</v>
      </c>
    </row>
    <row r="620" spans="12:15" x14ac:dyDescent="0.3">
      <c r="L620" s="1">
        <v>45</v>
      </c>
    </row>
    <row r="621" spans="12:15" x14ac:dyDescent="0.3">
      <c r="L621" s="1">
        <v>47</v>
      </c>
      <c r="N621" s="5" t="s">
        <v>66</v>
      </c>
      <c r="O621" s="6">
        <f>_xlfn.QUARTILE.INC(L589:L638,3)</f>
        <v>58</v>
      </c>
    </row>
    <row r="622" spans="12:15" x14ac:dyDescent="0.3">
      <c r="L622" s="1">
        <v>51</v>
      </c>
    </row>
    <row r="623" spans="12:15" x14ac:dyDescent="0.3">
      <c r="L623" s="1">
        <v>65</v>
      </c>
      <c r="N623" s="3" t="s">
        <v>67</v>
      </c>
      <c r="O623" s="2">
        <f>O621-O619</f>
        <v>16</v>
      </c>
    </row>
    <row r="624" spans="12:15" x14ac:dyDescent="0.3">
      <c r="L624" s="1">
        <v>41</v>
      </c>
    </row>
    <row r="625" spans="12:12" x14ac:dyDescent="0.3">
      <c r="L625" s="1">
        <v>48</v>
      </c>
    </row>
    <row r="626" spans="12:12" x14ac:dyDescent="0.3">
      <c r="L626" s="1">
        <v>55</v>
      </c>
    </row>
    <row r="627" spans="12:12" x14ac:dyDescent="0.3">
      <c r="L627" s="1">
        <v>42</v>
      </c>
    </row>
    <row r="628" spans="12:12" x14ac:dyDescent="0.3">
      <c r="L628" s="1">
        <v>39</v>
      </c>
    </row>
    <row r="629" spans="12:12" x14ac:dyDescent="0.3">
      <c r="L629" s="1">
        <v>58</v>
      </c>
    </row>
    <row r="630" spans="12:12" x14ac:dyDescent="0.3">
      <c r="L630" s="1">
        <v>62</v>
      </c>
    </row>
    <row r="631" spans="12:12" x14ac:dyDescent="0.3">
      <c r="L631" s="1">
        <v>49</v>
      </c>
    </row>
    <row r="632" spans="12:12" x14ac:dyDescent="0.3">
      <c r="L632" s="1">
        <v>59</v>
      </c>
    </row>
    <row r="633" spans="12:12" x14ac:dyDescent="0.3">
      <c r="L633" s="1">
        <v>45</v>
      </c>
    </row>
    <row r="634" spans="12:12" x14ac:dyDescent="0.3">
      <c r="L634" s="1">
        <v>47</v>
      </c>
    </row>
    <row r="635" spans="12:12" x14ac:dyDescent="0.3">
      <c r="L635" s="1">
        <v>51</v>
      </c>
    </row>
    <row r="636" spans="12:12" x14ac:dyDescent="0.3">
      <c r="L636" s="1">
        <v>65</v>
      </c>
    </row>
    <row r="637" spans="12:12" x14ac:dyDescent="0.3">
      <c r="L637" s="1">
        <v>43</v>
      </c>
    </row>
    <row r="638" spans="12:12" x14ac:dyDescent="0.3">
      <c r="L638" s="1">
        <v>58</v>
      </c>
    </row>
    <row r="646" spans="13:18" x14ac:dyDescent="0.3">
      <c r="M646" s="17" t="s">
        <v>68</v>
      </c>
      <c r="N646" s="17" t="s">
        <v>55</v>
      </c>
      <c r="O646" t="s">
        <v>53</v>
      </c>
    </row>
    <row r="647" spans="13:18" x14ac:dyDescent="0.3">
      <c r="M647" s="1" t="s">
        <v>69</v>
      </c>
      <c r="N647" s="1">
        <v>30</v>
      </c>
      <c r="O647">
        <v>15</v>
      </c>
      <c r="Q647" s="5" t="s">
        <v>45</v>
      </c>
      <c r="R647" s="6">
        <f>MIN(N647:N653)</f>
        <v>10</v>
      </c>
    </row>
    <row r="648" spans="13:18" x14ac:dyDescent="0.3">
      <c r="M648" s="1" t="s">
        <v>70</v>
      </c>
      <c r="N648" s="1">
        <v>40</v>
      </c>
      <c r="O648">
        <v>20</v>
      </c>
      <c r="Q648" s="5" t="s">
        <v>46</v>
      </c>
      <c r="R648" s="6">
        <f>MAX(N647:N653)</f>
        <v>45</v>
      </c>
    </row>
    <row r="649" spans="13:18" x14ac:dyDescent="0.3">
      <c r="M649" s="1" t="s">
        <v>71</v>
      </c>
      <c r="N649" s="1">
        <v>20</v>
      </c>
      <c r="O649">
        <v>25</v>
      </c>
    </row>
    <row r="650" spans="13:18" x14ac:dyDescent="0.3">
      <c r="M650" s="1" t="s">
        <v>72</v>
      </c>
      <c r="N650" s="1">
        <v>10</v>
      </c>
      <c r="O650">
        <v>30</v>
      </c>
    </row>
    <row r="651" spans="13:18" x14ac:dyDescent="0.3">
      <c r="M651" s="1" t="s">
        <v>73</v>
      </c>
      <c r="N651" s="1">
        <v>45</v>
      </c>
      <c r="O651">
        <v>35</v>
      </c>
    </row>
    <row r="652" spans="13:18" x14ac:dyDescent="0.3">
      <c r="M652" s="1" t="s">
        <v>74</v>
      </c>
      <c r="N652" s="1">
        <v>25</v>
      </c>
      <c r="O652">
        <v>40</v>
      </c>
    </row>
    <row r="653" spans="13:18" x14ac:dyDescent="0.3">
      <c r="M653" s="1" t="s">
        <v>75</v>
      </c>
      <c r="N653" s="1">
        <v>30</v>
      </c>
      <c r="O653">
        <v>45</v>
      </c>
    </row>
    <row r="656" spans="13:18" x14ac:dyDescent="0.3">
      <c r="N656" s="18" t="s">
        <v>76</v>
      </c>
      <c r="O656" s="18"/>
    </row>
    <row r="658" spans="17:22" x14ac:dyDescent="0.3">
      <c r="Q658" s="3" t="s">
        <v>77</v>
      </c>
      <c r="R658" s="2" t="s">
        <v>78</v>
      </c>
    </row>
    <row r="659" spans="17:22" x14ac:dyDescent="0.3">
      <c r="T659" s="18" t="s">
        <v>79</v>
      </c>
      <c r="U659" s="18"/>
      <c r="V659" s="19"/>
    </row>
    <row r="660" spans="17:22" ht="15" thickBot="1" x14ac:dyDescent="0.35"/>
    <row r="661" spans="17:22" x14ac:dyDescent="0.3">
      <c r="T661" s="7" t="s">
        <v>53</v>
      </c>
      <c r="U661" s="7" t="s">
        <v>55</v>
      </c>
    </row>
    <row r="662" spans="17:22" x14ac:dyDescent="0.3">
      <c r="T662" s="8">
        <v>15</v>
      </c>
      <c r="U662" s="9">
        <v>1</v>
      </c>
    </row>
    <row r="663" spans="17:22" x14ac:dyDescent="0.3">
      <c r="T663" s="8">
        <v>20</v>
      </c>
      <c r="U663" s="9">
        <v>1</v>
      </c>
    </row>
    <row r="664" spans="17:22" x14ac:dyDescent="0.3">
      <c r="T664" s="8">
        <v>25</v>
      </c>
      <c r="U664" s="9">
        <v>1</v>
      </c>
    </row>
    <row r="665" spans="17:22" x14ac:dyDescent="0.3">
      <c r="T665" s="8">
        <v>30</v>
      </c>
      <c r="U665" s="9">
        <v>2</v>
      </c>
    </row>
    <row r="666" spans="17:22" x14ac:dyDescent="0.3">
      <c r="T666" s="8">
        <v>35</v>
      </c>
      <c r="U666" s="9">
        <v>0</v>
      </c>
    </row>
    <row r="667" spans="17:22" x14ac:dyDescent="0.3">
      <c r="T667" s="8">
        <v>40</v>
      </c>
      <c r="U667" s="9">
        <v>1</v>
      </c>
    </row>
    <row r="668" spans="17:22" x14ac:dyDescent="0.3">
      <c r="T668" s="8">
        <v>45</v>
      </c>
      <c r="U668" s="9">
        <v>1</v>
      </c>
    </row>
    <row r="669" spans="17:22" ht="15" thickBot="1" x14ac:dyDescent="0.35">
      <c r="T669" s="10" t="s">
        <v>54</v>
      </c>
      <c r="U669" s="10">
        <v>0</v>
      </c>
    </row>
    <row r="685" spans="13:14" x14ac:dyDescent="0.3">
      <c r="M685" s="1" t="s">
        <v>80</v>
      </c>
      <c r="N685" t="s">
        <v>81</v>
      </c>
    </row>
    <row r="686" spans="13:14" x14ac:dyDescent="0.3">
      <c r="M686" s="1">
        <v>4</v>
      </c>
      <c r="N686">
        <v>1</v>
      </c>
    </row>
    <row r="687" spans="13:14" x14ac:dyDescent="0.3">
      <c r="M687" s="1">
        <v>5</v>
      </c>
      <c r="N687">
        <v>2</v>
      </c>
    </row>
    <row r="688" spans="13:14" x14ac:dyDescent="0.3">
      <c r="M688" s="1">
        <v>3</v>
      </c>
      <c r="N688">
        <v>3</v>
      </c>
    </row>
    <row r="689" spans="13:17" x14ac:dyDescent="0.3">
      <c r="M689" s="1">
        <v>4</v>
      </c>
      <c r="N689">
        <v>4</v>
      </c>
    </row>
    <row r="690" spans="13:17" x14ac:dyDescent="0.3">
      <c r="M690" s="1">
        <v>4</v>
      </c>
      <c r="N690">
        <v>5</v>
      </c>
    </row>
    <row r="691" spans="13:17" x14ac:dyDescent="0.3">
      <c r="M691" s="1">
        <v>3</v>
      </c>
    </row>
    <row r="692" spans="13:17" x14ac:dyDescent="0.3">
      <c r="M692" s="1">
        <v>2</v>
      </c>
    </row>
    <row r="693" spans="13:17" x14ac:dyDescent="0.3">
      <c r="M693" s="1">
        <v>5</v>
      </c>
    </row>
    <row r="694" spans="13:17" x14ac:dyDescent="0.3">
      <c r="M694" s="1">
        <v>4</v>
      </c>
    </row>
    <row r="695" spans="13:17" x14ac:dyDescent="0.3">
      <c r="M695" s="1">
        <v>3</v>
      </c>
    </row>
    <row r="696" spans="13:17" x14ac:dyDescent="0.3">
      <c r="M696" s="1">
        <v>5</v>
      </c>
    </row>
    <row r="697" spans="13:17" x14ac:dyDescent="0.3">
      <c r="M697" s="1">
        <v>4</v>
      </c>
    </row>
    <row r="698" spans="13:17" x14ac:dyDescent="0.3">
      <c r="M698" s="1">
        <v>2</v>
      </c>
    </row>
    <row r="699" spans="13:17" x14ac:dyDescent="0.3">
      <c r="M699" s="1">
        <v>3</v>
      </c>
    </row>
    <row r="700" spans="13:17" x14ac:dyDescent="0.3">
      <c r="M700" s="1">
        <v>4</v>
      </c>
    </row>
    <row r="701" spans="13:17" x14ac:dyDescent="0.3">
      <c r="M701" s="1">
        <v>5</v>
      </c>
    </row>
    <row r="702" spans="13:17" x14ac:dyDescent="0.3">
      <c r="M702" s="1">
        <v>3</v>
      </c>
    </row>
    <row r="703" spans="13:17" x14ac:dyDescent="0.3">
      <c r="M703" s="1">
        <v>4</v>
      </c>
      <c r="P703" s="3" t="s">
        <v>8</v>
      </c>
      <c r="Q703" s="2" cm="1">
        <f t="array" ref="Q703">_xlfn.MODE.MULT(M686:M785)</f>
        <v>4</v>
      </c>
    </row>
    <row r="704" spans="13:17" x14ac:dyDescent="0.3">
      <c r="M704" s="1">
        <v>5</v>
      </c>
    </row>
    <row r="705" spans="13:13" x14ac:dyDescent="0.3">
      <c r="M705" s="1">
        <v>3</v>
      </c>
    </row>
    <row r="706" spans="13:13" x14ac:dyDescent="0.3">
      <c r="M706" s="1">
        <v>4</v>
      </c>
    </row>
    <row r="707" spans="13:13" x14ac:dyDescent="0.3">
      <c r="M707" s="1">
        <v>3</v>
      </c>
    </row>
    <row r="708" spans="13:13" x14ac:dyDescent="0.3">
      <c r="M708" s="1">
        <v>2</v>
      </c>
    </row>
    <row r="709" spans="13:13" x14ac:dyDescent="0.3">
      <c r="M709" s="1">
        <v>4</v>
      </c>
    </row>
    <row r="710" spans="13:13" x14ac:dyDescent="0.3">
      <c r="M710" s="1">
        <v>5</v>
      </c>
    </row>
    <row r="711" spans="13:13" x14ac:dyDescent="0.3">
      <c r="M711" s="1">
        <v>3</v>
      </c>
    </row>
    <row r="712" spans="13:13" x14ac:dyDescent="0.3">
      <c r="M712" s="1">
        <v>4</v>
      </c>
    </row>
    <row r="713" spans="13:13" x14ac:dyDescent="0.3">
      <c r="M713" s="1">
        <v>5</v>
      </c>
    </row>
    <row r="714" spans="13:13" x14ac:dyDescent="0.3">
      <c r="M714" s="1">
        <v>4</v>
      </c>
    </row>
    <row r="715" spans="13:13" x14ac:dyDescent="0.3">
      <c r="M715" s="1">
        <v>3</v>
      </c>
    </row>
    <row r="716" spans="13:13" x14ac:dyDescent="0.3">
      <c r="M716" s="1">
        <v>3</v>
      </c>
    </row>
    <row r="717" spans="13:13" x14ac:dyDescent="0.3">
      <c r="M717" s="1">
        <v>4</v>
      </c>
    </row>
    <row r="718" spans="13:13" x14ac:dyDescent="0.3">
      <c r="M718" s="1">
        <v>5</v>
      </c>
    </row>
    <row r="719" spans="13:13" x14ac:dyDescent="0.3">
      <c r="M719" s="1">
        <v>2</v>
      </c>
    </row>
    <row r="720" spans="13:13" x14ac:dyDescent="0.3">
      <c r="M720" s="1">
        <v>3</v>
      </c>
    </row>
    <row r="721" spans="13:13" x14ac:dyDescent="0.3">
      <c r="M721" s="1">
        <v>4</v>
      </c>
    </row>
    <row r="722" spans="13:13" x14ac:dyDescent="0.3">
      <c r="M722" s="1">
        <v>4</v>
      </c>
    </row>
    <row r="723" spans="13:13" x14ac:dyDescent="0.3">
      <c r="M723" s="1">
        <v>3</v>
      </c>
    </row>
    <row r="724" spans="13:13" x14ac:dyDescent="0.3">
      <c r="M724" s="1">
        <v>5</v>
      </c>
    </row>
    <row r="725" spans="13:13" x14ac:dyDescent="0.3">
      <c r="M725" s="1">
        <v>4</v>
      </c>
    </row>
    <row r="726" spans="13:13" x14ac:dyDescent="0.3">
      <c r="M726" s="1">
        <v>3</v>
      </c>
    </row>
    <row r="727" spans="13:13" x14ac:dyDescent="0.3">
      <c r="M727" s="1">
        <v>4</v>
      </c>
    </row>
    <row r="728" spans="13:13" x14ac:dyDescent="0.3">
      <c r="M728" s="1">
        <v>5</v>
      </c>
    </row>
    <row r="729" spans="13:13" x14ac:dyDescent="0.3">
      <c r="M729" s="1">
        <v>4</v>
      </c>
    </row>
    <row r="730" spans="13:13" x14ac:dyDescent="0.3">
      <c r="M730" s="1">
        <v>2</v>
      </c>
    </row>
    <row r="731" spans="13:13" x14ac:dyDescent="0.3">
      <c r="M731" s="1">
        <v>3</v>
      </c>
    </row>
    <row r="732" spans="13:13" x14ac:dyDescent="0.3">
      <c r="M732" s="1">
        <v>4</v>
      </c>
    </row>
    <row r="733" spans="13:13" x14ac:dyDescent="0.3">
      <c r="M733" s="1">
        <v>5</v>
      </c>
    </row>
    <row r="734" spans="13:13" x14ac:dyDescent="0.3">
      <c r="M734" s="1">
        <v>3</v>
      </c>
    </row>
    <row r="735" spans="13:13" x14ac:dyDescent="0.3">
      <c r="M735" s="1">
        <v>4</v>
      </c>
    </row>
    <row r="736" spans="13:13" x14ac:dyDescent="0.3">
      <c r="M736" s="1">
        <v>5</v>
      </c>
    </row>
    <row r="737" spans="13:13" x14ac:dyDescent="0.3">
      <c r="M737" s="1">
        <v>4</v>
      </c>
    </row>
    <row r="738" spans="13:13" x14ac:dyDescent="0.3">
      <c r="M738" s="1">
        <v>3</v>
      </c>
    </row>
    <row r="739" spans="13:13" x14ac:dyDescent="0.3">
      <c r="M739" s="1">
        <v>4</v>
      </c>
    </row>
    <row r="740" spans="13:13" x14ac:dyDescent="0.3">
      <c r="M740" s="1">
        <v>5</v>
      </c>
    </row>
    <row r="741" spans="13:13" x14ac:dyDescent="0.3">
      <c r="M741" s="1">
        <v>3</v>
      </c>
    </row>
    <row r="742" spans="13:13" x14ac:dyDescent="0.3">
      <c r="M742" s="1">
        <v>4</v>
      </c>
    </row>
    <row r="743" spans="13:13" x14ac:dyDescent="0.3">
      <c r="M743" s="1">
        <v>5</v>
      </c>
    </row>
    <row r="744" spans="13:13" x14ac:dyDescent="0.3">
      <c r="M744" s="1">
        <v>4</v>
      </c>
    </row>
    <row r="745" spans="13:13" x14ac:dyDescent="0.3">
      <c r="M745" s="1">
        <v>3</v>
      </c>
    </row>
    <row r="746" spans="13:13" x14ac:dyDescent="0.3">
      <c r="M746" s="1">
        <v>3</v>
      </c>
    </row>
    <row r="747" spans="13:13" x14ac:dyDescent="0.3">
      <c r="M747" s="1">
        <v>4</v>
      </c>
    </row>
    <row r="748" spans="13:13" x14ac:dyDescent="0.3">
      <c r="M748" s="1">
        <v>5</v>
      </c>
    </row>
    <row r="749" spans="13:13" x14ac:dyDescent="0.3">
      <c r="M749" s="1">
        <v>2</v>
      </c>
    </row>
    <row r="750" spans="13:13" x14ac:dyDescent="0.3">
      <c r="M750" s="1">
        <v>3</v>
      </c>
    </row>
    <row r="751" spans="13:13" x14ac:dyDescent="0.3">
      <c r="M751" s="1">
        <v>4</v>
      </c>
    </row>
    <row r="752" spans="13:13" x14ac:dyDescent="0.3">
      <c r="M752" s="1">
        <v>4</v>
      </c>
    </row>
    <row r="753" spans="13:13" x14ac:dyDescent="0.3">
      <c r="M753" s="1">
        <v>3</v>
      </c>
    </row>
    <row r="754" spans="13:13" x14ac:dyDescent="0.3">
      <c r="M754" s="1">
        <v>5</v>
      </c>
    </row>
    <row r="755" spans="13:13" x14ac:dyDescent="0.3">
      <c r="M755" s="1">
        <v>4</v>
      </c>
    </row>
    <row r="756" spans="13:13" x14ac:dyDescent="0.3">
      <c r="M756" s="1">
        <v>3</v>
      </c>
    </row>
    <row r="757" spans="13:13" x14ac:dyDescent="0.3">
      <c r="M757" s="1">
        <v>4</v>
      </c>
    </row>
    <row r="758" spans="13:13" x14ac:dyDescent="0.3">
      <c r="M758" s="1">
        <v>5</v>
      </c>
    </row>
    <row r="759" spans="13:13" x14ac:dyDescent="0.3">
      <c r="M759" s="1">
        <v>4</v>
      </c>
    </row>
    <row r="760" spans="13:13" x14ac:dyDescent="0.3">
      <c r="M760" s="1">
        <v>2</v>
      </c>
    </row>
    <row r="761" spans="13:13" x14ac:dyDescent="0.3">
      <c r="M761" s="1">
        <v>3</v>
      </c>
    </row>
    <row r="762" spans="13:13" x14ac:dyDescent="0.3">
      <c r="M762" s="1">
        <v>4</v>
      </c>
    </row>
    <row r="763" spans="13:13" x14ac:dyDescent="0.3">
      <c r="M763" s="1">
        <v>5</v>
      </c>
    </row>
    <row r="764" spans="13:13" x14ac:dyDescent="0.3">
      <c r="M764" s="1">
        <v>3</v>
      </c>
    </row>
    <row r="765" spans="13:13" x14ac:dyDescent="0.3">
      <c r="M765" s="1">
        <v>4</v>
      </c>
    </row>
    <row r="766" spans="13:13" x14ac:dyDescent="0.3">
      <c r="M766" s="1">
        <v>5</v>
      </c>
    </row>
    <row r="767" spans="13:13" x14ac:dyDescent="0.3">
      <c r="M767" s="1">
        <v>4</v>
      </c>
    </row>
    <row r="768" spans="13:13" x14ac:dyDescent="0.3">
      <c r="M768" s="1">
        <v>3</v>
      </c>
    </row>
    <row r="769" spans="13:13" x14ac:dyDescent="0.3">
      <c r="M769" s="1">
        <v>4</v>
      </c>
    </row>
    <row r="770" spans="13:13" x14ac:dyDescent="0.3">
      <c r="M770" s="1">
        <v>5</v>
      </c>
    </row>
    <row r="771" spans="13:13" x14ac:dyDescent="0.3">
      <c r="M771" s="1">
        <v>3</v>
      </c>
    </row>
    <row r="772" spans="13:13" x14ac:dyDescent="0.3">
      <c r="M772" s="1">
        <v>4</v>
      </c>
    </row>
    <row r="773" spans="13:13" x14ac:dyDescent="0.3">
      <c r="M773" s="1">
        <v>5</v>
      </c>
    </row>
    <row r="774" spans="13:13" x14ac:dyDescent="0.3">
      <c r="M774" s="1">
        <v>4</v>
      </c>
    </row>
    <row r="775" spans="13:13" x14ac:dyDescent="0.3">
      <c r="M775" s="1">
        <v>3</v>
      </c>
    </row>
    <row r="776" spans="13:13" x14ac:dyDescent="0.3">
      <c r="M776" s="1">
        <v>3</v>
      </c>
    </row>
    <row r="777" spans="13:13" x14ac:dyDescent="0.3">
      <c r="M777" s="1">
        <v>4</v>
      </c>
    </row>
    <row r="778" spans="13:13" x14ac:dyDescent="0.3">
      <c r="M778" s="1">
        <v>5</v>
      </c>
    </row>
    <row r="779" spans="13:13" x14ac:dyDescent="0.3">
      <c r="M779" s="1">
        <v>2</v>
      </c>
    </row>
    <row r="780" spans="13:13" x14ac:dyDescent="0.3">
      <c r="M780" s="1">
        <v>3</v>
      </c>
    </row>
    <row r="781" spans="13:13" x14ac:dyDescent="0.3">
      <c r="M781" s="1">
        <v>4</v>
      </c>
    </row>
    <row r="782" spans="13:13" x14ac:dyDescent="0.3">
      <c r="M782" s="1">
        <v>4</v>
      </c>
    </row>
    <row r="783" spans="13:13" x14ac:dyDescent="0.3">
      <c r="M783" s="1">
        <v>3</v>
      </c>
    </row>
    <row r="784" spans="13:13" x14ac:dyDescent="0.3">
      <c r="M784" s="1">
        <v>5</v>
      </c>
    </row>
    <row r="785" spans="11:13" x14ac:dyDescent="0.3">
      <c r="M785" s="1">
        <v>4</v>
      </c>
    </row>
    <row r="791" spans="11:13" x14ac:dyDescent="0.3">
      <c r="K791" t="s">
        <v>82</v>
      </c>
    </row>
    <row r="792" spans="11:13" x14ac:dyDescent="0.3">
      <c r="K792" s="1">
        <v>35</v>
      </c>
    </row>
    <row r="793" spans="11:13" x14ac:dyDescent="0.3">
      <c r="K793" s="1">
        <v>28</v>
      </c>
    </row>
    <row r="794" spans="11:13" x14ac:dyDescent="0.3">
      <c r="K794" s="1">
        <v>32</v>
      </c>
    </row>
    <row r="795" spans="11:13" x14ac:dyDescent="0.3">
      <c r="K795" s="1">
        <v>45</v>
      </c>
    </row>
    <row r="796" spans="11:13" x14ac:dyDescent="0.3">
      <c r="K796" s="1">
        <v>38</v>
      </c>
    </row>
    <row r="797" spans="11:13" x14ac:dyDescent="0.3">
      <c r="K797" s="1">
        <v>29</v>
      </c>
    </row>
    <row r="798" spans="11:13" x14ac:dyDescent="0.3">
      <c r="K798" s="1">
        <v>42</v>
      </c>
    </row>
    <row r="799" spans="11:13" x14ac:dyDescent="0.3">
      <c r="K799" s="1">
        <v>30</v>
      </c>
    </row>
    <row r="800" spans="11:13" x14ac:dyDescent="0.3">
      <c r="K800" s="1">
        <v>36</v>
      </c>
    </row>
    <row r="801" spans="11:16" x14ac:dyDescent="0.3">
      <c r="K801" s="1">
        <v>41</v>
      </c>
    </row>
    <row r="802" spans="11:16" x14ac:dyDescent="0.3">
      <c r="K802" s="1">
        <v>47</v>
      </c>
    </row>
    <row r="803" spans="11:16" x14ac:dyDescent="0.3">
      <c r="K803" s="1">
        <v>31</v>
      </c>
    </row>
    <row r="804" spans="11:16" x14ac:dyDescent="0.3">
      <c r="K804" s="1">
        <v>39</v>
      </c>
    </row>
    <row r="805" spans="11:16" x14ac:dyDescent="0.3">
      <c r="K805" s="1">
        <v>43</v>
      </c>
    </row>
    <row r="806" spans="11:16" x14ac:dyDescent="0.3">
      <c r="K806" s="1">
        <v>37</v>
      </c>
    </row>
    <row r="807" spans="11:16" x14ac:dyDescent="0.3">
      <c r="K807" s="1">
        <v>30</v>
      </c>
    </row>
    <row r="808" spans="11:16" x14ac:dyDescent="0.3">
      <c r="K808" s="1">
        <v>34</v>
      </c>
    </row>
    <row r="809" spans="11:16" x14ac:dyDescent="0.3">
      <c r="K809" s="1">
        <v>39</v>
      </c>
      <c r="M809" s="20"/>
      <c r="N809" s="11" t="s">
        <v>20</v>
      </c>
      <c r="O809" s="11"/>
      <c r="P809" s="11"/>
    </row>
    <row r="810" spans="11:16" x14ac:dyDescent="0.3">
      <c r="K810" s="1">
        <v>28</v>
      </c>
    </row>
    <row r="811" spans="11:16" x14ac:dyDescent="0.3">
      <c r="K811" s="1">
        <v>33</v>
      </c>
      <c r="N811" s="3" t="s">
        <v>83</v>
      </c>
      <c r="O811" s="2">
        <f>AVERAGE(K792:K841)</f>
        <v>36.14</v>
      </c>
    </row>
    <row r="812" spans="11:16" x14ac:dyDescent="0.3">
      <c r="K812" s="1">
        <v>36</v>
      </c>
    </row>
    <row r="813" spans="11:16" x14ac:dyDescent="0.3">
      <c r="K813" s="1">
        <v>40</v>
      </c>
    </row>
    <row r="814" spans="11:16" x14ac:dyDescent="0.3">
      <c r="K814" s="1">
        <v>42</v>
      </c>
    </row>
    <row r="815" spans="11:16" x14ac:dyDescent="0.3">
      <c r="K815" s="1">
        <v>29</v>
      </c>
    </row>
    <row r="816" spans="11:16" x14ac:dyDescent="0.3">
      <c r="K816" s="1">
        <v>31</v>
      </c>
    </row>
    <row r="817" spans="11:11" x14ac:dyDescent="0.3">
      <c r="K817" s="1">
        <v>45</v>
      </c>
    </row>
    <row r="818" spans="11:11" x14ac:dyDescent="0.3">
      <c r="K818" s="1">
        <v>38</v>
      </c>
    </row>
    <row r="819" spans="11:11" x14ac:dyDescent="0.3">
      <c r="K819" s="1">
        <v>33</v>
      </c>
    </row>
    <row r="820" spans="11:11" x14ac:dyDescent="0.3">
      <c r="K820" s="1">
        <v>41</v>
      </c>
    </row>
    <row r="821" spans="11:11" x14ac:dyDescent="0.3">
      <c r="K821" s="1">
        <v>35</v>
      </c>
    </row>
    <row r="822" spans="11:11" x14ac:dyDescent="0.3">
      <c r="K822" s="1">
        <v>37</v>
      </c>
    </row>
    <row r="823" spans="11:11" x14ac:dyDescent="0.3">
      <c r="K823" s="1">
        <v>34</v>
      </c>
    </row>
    <row r="824" spans="11:11" x14ac:dyDescent="0.3">
      <c r="K824" s="1">
        <v>46</v>
      </c>
    </row>
    <row r="825" spans="11:11" x14ac:dyDescent="0.3">
      <c r="K825" s="1">
        <v>30</v>
      </c>
    </row>
    <row r="826" spans="11:11" x14ac:dyDescent="0.3">
      <c r="K826" s="1">
        <v>39</v>
      </c>
    </row>
    <row r="827" spans="11:11" x14ac:dyDescent="0.3">
      <c r="K827" s="1">
        <v>43</v>
      </c>
    </row>
    <row r="828" spans="11:11" x14ac:dyDescent="0.3">
      <c r="K828" s="1">
        <v>28</v>
      </c>
    </row>
    <row r="829" spans="11:11" x14ac:dyDescent="0.3">
      <c r="K829" s="1">
        <v>32</v>
      </c>
    </row>
    <row r="830" spans="11:11" x14ac:dyDescent="0.3">
      <c r="K830" s="1">
        <v>36</v>
      </c>
    </row>
    <row r="831" spans="11:11" x14ac:dyDescent="0.3">
      <c r="K831" s="1">
        <v>29</v>
      </c>
    </row>
    <row r="832" spans="11:11" x14ac:dyDescent="0.3">
      <c r="K832" s="1">
        <v>31</v>
      </c>
    </row>
    <row r="833" spans="11:12" x14ac:dyDescent="0.3">
      <c r="K833" s="1">
        <v>37</v>
      </c>
    </row>
    <row r="834" spans="11:12" x14ac:dyDescent="0.3">
      <c r="K834" s="1">
        <v>40</v>
      </c>
    </row>
    <row r="835" spans="11:12" x14ac:dyDescent="0.3">
      <c r="K835" s="1">
        <v>42</v>
      </c>
    </row>
    <row r="836" spans="11:12" x14ac:dyDescent="0.3">
      <c r="K836" s="1">
        <v>33</v>
      </c>
    </row>
    <row r="837" spans="11:12" x14ac:dyDescent="0.3">
      <c r="K837" s="1">
        <v>39</v>
      </c>
    </row>
    <row r="838" spans="11:12" x14ac:dyDescent="0.3">
      <c r="K838" s="1">
        <v>28</v>
      </c>
    </row>
    <row r="839" spans="11:12" x14ac:dyDescent="0.3">
      <c r="K839" s="1">
        <v>35</v>
      </c>
    </row>
    <row r="840" spans="11:12" x14ac:dyDescent="0.3">
      <c r="K840" s="1">
        <v>38</v>
      </c>
    </row>
    <row r="841" spans="11:12" x14ac:dyDescent="0.3">
      <c r="K841" s="1">
        <v>43</v>
      </c>
    </row>
    <row r="848" spans="11:12" x14ac:dyDescent="0.3">
      <c r="L848" t="s">
        <v>84</v>
      </c>
    </row>
    <row r="849" spans="12:17" x14ac:dyDescent="0.3">
      <c r="L849" s="1">
        <v>125</v>
      </c>
      <c r="N849" t="s">
        <v>45</v>
      </c>
      <c r="O849">
        <f>MIN(L849:L948)</f>
        <v>118</v>
      </c>
    </row>
    <row r="850" spans="12:17" x14ac:dyDescent="0.3">
      <c r="L850" s="1">
        <v>148</v>
      </c>
      <c r="N850" t="s">
        <v>46</v>
      </c>
      <c r="O850">
        <f>MAX(L849:L948)</f>
        <v>148</v>
      </c>
    </row>
    <row r="851" spans="12:17" x14ac:dyDescent="0.3">
      <c r="L851" s="1">
        <v>137</v>
      </c>
    </row>
    <row r="852" spans="12:17" ht="15" thickBot="1" x14ac:dyDescent="0.35">
      <c r="L852" s="1">
        <v>120</v>
      </c>
      <c r="N852" s="4" t="s">
        <v>53</v>
      </c>
    </row>
    <row r="853" spans="12:17" x14ac:dyDescent="0.3">
      <c r="L853" s="1">
        <v>135</v>
      </c>
      <c r="N853" s="1">
        <v>120</v>
      </c>
      <c r="P853" s="7" t="s">
        <v>53</v>
      </c>
      <c r="Q853" s="7" t="s">
        <v>55</v>
      </c>
    </row>
    <row r="854" spans="12:17" x14ac:dyDescent="0.3">
      <c r="L854" s="1">
        <v>132</v>
      </c>
      <c r="N854" s="1">
        <v>125</v>
      </c>
      <c r="P854" s="8">
        <v>120</v>
      </c>
      <c r="Q854" s="9">
        <v>6</v>
      </c>
    </row>
    <row r="855" spans="12:17" x14ac:dyDescent="0.3">
      <c r="L855" s="1">
        <v>145</v>
      </c>
      <c r="N855" s="1">
        <v>130</v>
      </c>
      <c r="P855" s="8">
        <v>125</v>
      </c>
      <c r="Q855" s="9">
        <v>20</v>
      </c>
    </row>
    <row r="856" spans="12:17" x14ac:dyDescent="0.3">
      <c r="L856" s="1">
        <v>122</v>
      </c>
      <c r="N856" s="1">
        <v>135</v>
      </c>
      <c r="P856" s="8">
        <v>130</v>
      </c>
      <c r="Q856" s="9">
        <v>24</v>
      </c>
    </row>
    <row r="857" spans="12:17" x14ac:dyDescent="0.3">
      <c r="L857" s="1">
        <v>130</v>
      </c>
      <c r="N857" s="1">
        <v>140</v>
      </c>
      <c r="P857" s="8">
        <v>135</v>
      </c>
      <c r="Q857" s="9">
        <v>28</v>
      </c>
    </row>
    <row r="858" spans="12:17" x14ac:dyDescent="0.3">
      <c r="L858" s="1">
        <v>141</v>
      </c>
      <c r="N858" s="1">
        <v>145</v>
      </c>
      <c r="P858" s="8">
        <v>140</v>
      </c>
      <c r="Q858" s="9">
        <v>15</v>
      </c>
    </row>
    <row r="859" spans="12:17" x14ac:dyDescent="0.3">
      <c r="L859" s="1">
        <v>118</v>
      </c>
      <c r="N859" s="1">
        <v>150</v>
      </c>
      <c r="P859" s="8">
        <v>145</v>
      </c>
      <c r="Q859" s="9">
        <v>6</v>
      </c>
    </row>
    <row r="860" spans="12:17" x14ac:dyDescent="0.3">
      <c r="L860" s="1">
        <v>125</v>
      </c>
      <c r="P860" s="8">
        <v>150</v>
      </c>
      <c r="Q860" s="9">
        <v>1</v>
      </c>
    </row>
    <row r="861" spans="12:17" ht="15" thickBot="1" x14ac:dyDescent="0.35">
      <c r="L861" s="1">
        <v>132</v>
      </c>
      <c r="P861" s="10" t="s">
        <v>54</v>
      </c>
      <c r="Q861" s="10">
        <v>0</v>
      </c>
    </row>
    <row r="862" spans="12:17" x14ac:dyDescent="0.3">
      <c r="L862" s="1">
        <v>136</v>
      </c>
    </row>
    <row r="863" spans="12:17" x14ac:dyDescent="0.3">
      <c r="L863" s="1">
        <v>128</v>
      </c>
    </row>
    <row r="864" spans="12:17" x14ac:dyDescent="0.3">
      <c r="L864" s="1">
        <v>123</v>
      </c>
      <c r="N864" s="3" t="s">
        <v>7</v>
      </c>
      <c r="O864" s="2">
        <f>MEDIAN(L849:L948)</f>
        <v>130.5</v>
      </c>
    </row>
    <row r="865" spans="12:12" x14ac:dyDescent="0.3">
      <c r="L865" s="1">
        <v>132</v>
      </c>
    </row>
    <row r="866" spans="12:12" x14ac:dyDescent="0.3">
      <c r="L866" s="1">
        <v>138</v>
      </c>
    </row>
    <row r="867" spans="12:12" x14ac:dyDescent="0.3">
      <c r="L867" s="1">
        <v>126</v>
      </c>
    </row>
    <row r="868" spans="12:12" x14ac:dyDescent="0.3">
      <c r="L868" s="1">
        <v>129</v>
      </c>
    </row>
    <row r="869" spans="12:12" x14ac:dyDescent="0.3">
      <c r="L869" s="1">
        <v>136</v>
      </c>
    </row>
    <row r="870" spans="12:12" x14ac:dyDescent="0.3">
      <c r="L870" s="1">
        <v>127</v>
      </c>
    </row>
    <row r="871" spans="12:12" x14ac:dyDescent="0.3">
      <c r="L871" s="1">
        <v>130</v>
      </c>
    </row>
    <row r="872" spans="12:12" x14ac:dyDescent="0.3">
      <c r="L872" s="1">
        <v>122</v>
      </c>
    </row>
    <row r="873" spans="12:12" x14ac:dyDescent="0.3">
      <c r="L873" s="1">
        <v>125</v>
      </c>
    </row>
    <row r="874" spans="12:12" x14ac:dyDescent="0.3">
      <c r="L874" s="1">
        <v>133</v>
      </c>
    </row>
    <row r="875" spans="12:12" x14ac:dyDescent="0.3">
      <c r="L875" s="1">
        <v>140</v>
      </c>
    </row>
    <row r="876" spans="12:12" x14ac:dyDescent="0.3">
      <c r="L876" s="1">
        <v>126</v>
      </c>
    </row>
    <row r="877" spans="12:12" x14ac:dyDescent="0.3">
      <c r="L877" s="1">
        <v>133</v>
      </c>
    </row>
    <row r="878" spans="12:12" x14ac:dyDescent="0.3">
      <c r="L878" s="1">
        <v>135</v>
      </c>
    </row>
    <row r="879" spans="12:12" x14ac:dyDescent="0.3">
      <c r="L879" s="1">
        <v>130</v>
      </c>
    </row>
    <row r="880" spans="12:12" x14ac:dyDescent="0.3">
      <c r="L880" s="1">
        <v>134</v>
      </c>
    </row>
    <row r="881" spans="12:12" x14ac:dyDescent="0.3">
      <c r="L881" s="1">
        <v>141</v>
      </c>
    </row>
    <row r="882" spans="12:12" x14ac:dyDescent="0.3">
      <c r="L882" s="1">
        <v>119</v>
      </c>
    </row>
    <row r="883" spans="12:12" x14ac:dyDescent="0.3">
      <c r="L883" s="1">
        <v>125</v>
      </c>
    </row>
    <row r="884" spans="12:12" x14ac:dyDescent="0.3">
      <c r="L884" s="1">
        <v>131</v>
      </c>
    </row>
    <row r="885" spans="12:12" x14ac:dyDescent="0.3">
      <c r="L885" s="1">
        <v>136</v>
      </c>
    </row>
    <row r="886" spans="12:12" x14ac:dyDescent="0.3">
      <c r="L886" s="1">
        <v>128</v>
      </c>
    </row>
    <row r="887" spans="12:12" x14ac:dyDescent="0.3">
      <c r="L887" s="1">
        <v>124</v>
      </c>
    </row>
    <row r="888" spans="12:12" x14ac:dyDescent="0.3">
      <c r="L888" s="1">
        <v>132</v>
      </c>
    </row>
    <row r="889" spans="12:12" x14ac:dyDescent="0.3">
      <c r="L889" s="1">
        <v>136</v>
      </c>
    </row>
    <row r="890" spans="12:12" x14ac:dyDescent="0.3">
      <c r="L890" s="1">
        <v>127</v>
      </c>
    </row>
    <row r="891" spans="12:12" x14ac:dyDescent="0.3">
      <c r="L891" s="1">
        <v>130</v>
      </c>
    </row>
    <row r="892" spans="12:12" x14ac:dyDescent="0.3">
      <c r="L892" s="1">
        <v>122</v>
      </c>
    </row>
    <row r="893" spans="12:12" x14ac:dyDescent="0.3">
      <c r="L893" s="1">
        <v>125</v>
      </c>
    </row>
    <row r="894" spans="12:12" x14ac:dyDescent="0.3">
      <c r="L894" s="1">
        <v>133</v>
      </c>
    </row>
    <row r="895" spans="12:12" x14ac:dyDescent="0.3">
      <c r="L895" s="1">
        <v>140</v>
      </c>
    </row>
    <row r="896" spans="12:12" x14ac:dyDescent="0.3">
      <c r="L896" s="1">
        <v>126</v>
      </c>
    </row>
    <row r="897" spans="12:12" x14ac:dyDescent="0.3">
      <c r="L897" s="1">
        <v>133</v>
      </c>
    </row>
    <row r="898" spans="12:12" x14ac:dyDescent="0.3">
      <c r="L898" s="1">
        <v>135</v>
      </c>
    </row>
    <row r="899" spans="12:12" x14ac:dyDescent="0.3">
      <c r="L899" s="1">
        <v>130</v>
      </c>
    </row>
    <row r="900" spans="12:12" x14ac:dyDescent="0.3">
      <c r="L900" s="1">
        <v>134</v>
      </c>
    </row>
    <row r="901" spans="12:12" x14ac:dyDescent="0.3">
      <c r="L901" s="1">
        <v>141</v>
      </c>
    </row>
    <row r="902" spans="12:12" x14ac:dyDescent="0.3">
      <c r="L902" s="1">
        <v>119</v>
      </c>
    </row>
    <row r="903" spans="12:12" x14ac:dyDescent="0.3">
      <c r="L903" s="1">
        <v>125</v>
      </c>
    </row>
    <row r="904" spans="12:12" x14ac:dyDescent="0.3">
      <c r="L904" s="1">
        <v>131</v>
      </c>
    </row>
    <row r="905" spans="12:12" x14ac:dyDescent="0.3">
      <c r="L905" s="1">
        <v>136</v>
      </c>
    </row>
    <row r="906" spans="12:12" x14ac:dyDescent="0.3">
      <c r="L906" s="1">
        <v>128</v>
      </c>
    </row>
    <row r="907" spans="12:12" x14ac:dyDescent="0.3">
      <c r="L907" s="1">
        <v>124</v>
      </c>
    </row>
    <row r="908" spans="12:12" x14ac:dyDescent="0.3">
      <c r="L908" s="1">
        <v>132</v>
      </c>
    </row>
    <row r="909" spans="12:12" x14ac:dyDescent="0.3">
      <c r="L909" s="1">
        <v>136</v>
      </c>
    </row>
    <row r="910" spans="12:12" x14ac:dyDescent="0.3">
      <c r="L910" s="1">
        <v>127</v>
      </c>
    </row>
    <row r="911" spans="12:12" x14ac:dyDescent="0.3">
      <c r="L911" s="1">
        <v>130</v>
      </c>
    </row>
    <row r="912" spans="12:12" x14ac:dyDescent="0.3">
      <c r="L912" s="1">
        <v>122</v>
      </c>
    </row>
    <row r="913" spans="12:12" x14ac:dyDescent="0.3">
      <c r="L913" s="1">
        <v>125</v>
      </c>
    </row>
    <row r="914" spans="12:12" x14ac:dyDescent="0.3">
      <c r="L914" s="1">
        <v>133</v>
      </c>
    </row>
    <row r="915" spans="12:12" x14ac:dyDescent="0.3">
      <c r="L915" s="1">
        <v>140</v>
      </c>
    </row>
    <row r="916" spans="12:12" x14ac:dyDescent="0.3">
      <c r="L916" s="1">
        <v>126</v>
      </c>
    </row>
    <row r="917" spans="12:12" x14ac:dyDescent="0.3">
      <c r="L917" s="1">
        <v>133</v>
      </c>
    </row>
    <row r="918" spans="12:12" x14ac:dyDescent="0.3">
      <c r="L918" s="1">
        <v>135</v>
      </c>
    </row>
    <row r="919" spans="12:12" x14ac:dyDescent="0.3">
      <c r="L919" s="1">
        <v>130</v>
      </c>
    </row>
    <row r="920" spans="12:12" x14ac:dyDescent="0.3">
      <c r="L920" s="1">
        <v>134</v>
      </c>
    </row>
    <row r="921" spans="12:12" x14ac:dyDescent="0.3">
      <c r="L921" s="1">
        <v>141</v>
      </c>
    </row>
    <row r="922" spans="12:12" x14ac:dyDescent="0.3">
      <c r="L922" s="1">
        <v>119</v>
      </c>
    </row>
    <row r="923" spans="12:12" x14ac:dyDescent="0.3">
      <c r="L923" s="1">
        <v>125</v>
      </c>
    </row>
    <row r="924" spans="12:12" x14ac:dyDescent="0.3">
      <c r="L924" s="1">
        <v>131</v>
      </c>
    </row>
    <row r="925" spans="12:12" x14ac:dyDescent="0.3">
      <c r="L925" s="1">
        <v>136</v>
      </c>
    </row>
    <row r="926" spans="12:12" x14ac:dyDescent="0.3">
      <c r="L926" s="1">
        <v>128</v>
      </c>
    </row>
    <row r="927" spans="12:12" x14ac:dyDescent="0.3">
      <c r="L927" s="1">
        <v>124</v>
      </c>
    </row>
    <row r="928" spans="12:12" x14ac:dyDescent="0.3">
      <c r="L928" s="1">
        <v>132</v>
      </c>
    </row>
    <row r="929" spans="12:12" x14ac:dyDescent="0.3">
      <c r="L929" s="1">
        <v>136</v>
      </c>
    </row>
    <row r="930" spans="12:12" x14ac:dyDescent="0.3">
      <c r="L930" s="1">
        <v>127</v>
      </c>
    </row>
    <row r="931" spans="12:12" x14ac:dyDescent="0.3">
      <c r="L931" s="1">
        <v>130</v>
      </c>
    </row>
    <row r="932" spans="12:12" x14ac:dyDescent="0.3">
      <c r="L932" s="1">
        <v>122</v>
      </c>
    </row>
    <row r="933" spans="12:12" x14ac:dyDescent="0.3">
      <c r="L933" s="1">
        <v>125</v>
      </c>
    </row>
    <row r="934" spans="12:12" x14ac:dyDescent="0.3">
      <c r="L934" s="1">
        <v>133</v>
      </c>
    </row>
    <row r="935" spans="12:12" x14ac:dyDescent="0.3">
      <c r="L935" s="1">
        <v>140</v>
      </c>
    </row>
    <row r="936" spans="12:12" x14ac:dyDescent="0.3">
      <c r="L936" s="1">
        <v>126</v>
      </c>
    </row>
    <row r="937" spans="12:12" x14ac:dyDescent="0.3">
      <c r="L937" s="1">
        <v>133</v>
      </c>
    </row>
    <row r="938" spans="12:12" x14ac:dyDescent="0.3">
      <c r="L938" s="1">
        <v>135</v>
      </c>
    </row>
    <row r="939" spans="12:12" x14ac:dyDescent="0.3">
      <c r="L939" s="1">
        <v>130</v>
      </c>
    </row>
    <row r="940" spans="12:12" x14ac:dyDescent="0.3">
      <c r="L940" s="1">
        <v>134</v>
      </c>
    </row>
    <row r="941" spans="12:12" x14ac:dyDescent="0.3">
      <c r="L941" s="1">
        <v>141</v>
      </c>
    </row>
    <row r="942" spans="12:12" x14ac:dyDescent="0.3">
      <c r="L942" s="1">
        <v>119</v>
      </c>
    </row>
    <row r="943" spans="12:12" x14ac:dyDescent="0.3">
      <c r="L943" s="1">
        <v>125</v>
      </c>
    </row>
    <row r="944" spans="12:12" x14ac:dyDescent="0.3">
      <c r="L944" s="1">
        <v>131</v>
      </c>
    </row>
    <row r="945" spans="11:13" x14ac:dyDescent="0.3">
      <c r="L945" s="1">
        <v>136</v>
      </c>
    </row>
    <row r="946" spans="11:13" x14ac:dyDescent="0.3">
      <c r="L946" s="1">
        <v>128</v>
      </c>
    </row>
    <row r="947" spans="11:13" x14ac:dyDescent="0.3">
      <c r="L947" s="1">
        <v>124</v>
      </c>
    </row>
    <row r="948" spans="11:13" x14ac:dyDescent="0.3">
      <c r="L948" s="1">
        <v>132</v>
      </c>
    </row>
    <row r="955" spans="11:13" x14ac:dyDescent="0.3">
      <c r="K955" s="1" t="s">
        <v>85</v>
      </c>
      <c r="L955" s="1" t="s">
        <v>86</v>
      </c>
      <c r="M955" s="1" t="s">
        <v>87</v>
      </c>
    </row>
    <row r="956" spans="11:13" x14ac:dyDescent="0.3">
      <c r="K956" s="1">
        <v>45</v>
      </c>
      <c r="L956" s="1">
        <v>32</v>
      </c>
      <c r="M956" s="1">
        <v>40</v>
      </c>
    </row>
    <row r="957" spans="11:13" x14ac:dyDescent="0.3">
      <c r="K957" s="1">
        <v>35</v>
      </c>
      <c r="L957" s="1">
        <v>28</v>
      </c>
      <c r="M957" s="1">
        <v>39</v>
      </c>
    </row>
    <row r="958" spans="11:13" x14ac:dyDescent="0.3">
      <c r="K958" s="1">
        <v>40</v>
      </c>
      <c r="L958" s="1">
        <v>30</v>
      </c>
      <c r="M958" s="1">
        <v>42</v>
      </c>
    </row>
    <row r="959" spans="11:13" x14ac:dyDescent="0.3">
      <c r="K959" s="1">
        <v>38</v>
      </c>
      <c r="L959" s="1">
        <v>34</v>
      </c>
      <c r="M959" s="1">
        <v>41</v>
      </c>
    </row>
    <row r="960" spans="11:13" x14ac:dyDescent="0.3">
      <c r="K960" s="1">
        <v>42</v>
      </c>
      <c r="L960" s="1">
        <v>33</v>
      </c>
      <c r="M960" s="1">
        <v>38</v>
      </c>
    </row>
    <row r="961" spans="11:15" x14ac:dyDescent="0.3">
      <c r="K961" s="1">
        <v>37</v>
      </c>
      <c r="L961" s="1">
        <v>35</v>
      </c>
      <c r="M961" s="1">
        <v>43</v>
      </c>
    </row>
    <row r="962" spans="11:15" x14ac:dyDescent="0.3">
      <c r="K962" s="1">
        <v>39</v>
      </c>
      <c r="L962" s="1">
        <v>31</v>
      </c>
      <c r="M962" s="1">
        <v>45</v>
      </c>
    </row>
    <row r="963" spans="11:15" x14ac:dyDescent="0.3">
      <c r="K963" s="1">
        <v>43</v>
      </c>
      <c r="L963" s="1">
        <v>29</v>
      </c>
      <c r="M963" s="1">
        <v>44</v>
      </c>
    </row>
    <row r="964" spans="11:15" x14ac:dyDescent="0.3">
      <c r="K964" s="1">
        <v>44</v>
      </c>
      <c r="L964" s="1">
        <v>36</v>
      </c>
      <c r="M964" s="1">
        <v>41</v>
      </c>
    </row>
    <row r="965" spans="11:15" x14ac:dyDescent="0.3">
      <c r="K965" s="1">
        <v>41</v>
      </c>
      <c r="L965" s="1">
        <v>37</v>
      </c>
      <c r="M965" s="1">
        <v>37</v>
      </c>
    </row>
    <row r="971" spans="11:15" x14ac:dyDescent="0.3">
      <c r="N971" s="21" t="s">
        <v>83</v>
      </c>
      <c r="O971" s="21"/>
    </row>
    <row r="973" spans="11:15" x14ac:dyDescent="0.3">
      <c r="N973" s="2" t="s">
        <v>85</v>
      </c>
      <c r="O973" s="2">
        <f>AVERAGE(K956:K965)</f>
        <v>40.4</v>
      </c>
    </row>
    <row r="974" spans="11:15" x14ac:dyDescent="0.3">
      <c r="N974" s="2" t="s">
        <v>86</v>
      </c>
      <c r="O974" s="2">
        <f>AVERAGE(L956:L965)</f>
        <v>32.5</v>
      </c>
    </row>
    <row r="975" spans="11:15" x14ac:dyDescent="0.3">
      <c r="N975" s="2" t="s">
        <v>87</v>
      </c>
      <c r="O975" s="2">
        <f>AVERAGE(M956:M965)</f>
        <v>41</v>
      </c>
    </row>
    <row r="978" spans="13:18" x14ac:dyDescent="0.3">
      <c r="N978" s="18" t="s">
        <v>18</v>
      </c>
      <c r="O978" s="18"/>
      <c r="P978" s="18"/>
      <c r="Q978" s="18"/>
      <c r="R978" s="18"/>
    </row>
    <row r="979" spans="13:18" x14ac:dyDescent="0.3">
      <c r="M979" s="20"/>
      <c r="N979" s="20"/>
      <c r="O979" s="20"/>
      <c r="P979" s="20"/>
    </row>
    <row r="980" spans="13:18" x14ac:dyDescent="0.3">
      <c r="M980" s="20"/>
      <c r="N980" s="22" t="s">
        <v>85</v>
      </c>
      <c r="O980" s="23" t="s">
        <v>12</v>
      </c>
      <c r="P980" s="23">
        <f>_xlfn.VAR.S(K956:K965)</f>
        <v>10.266666666666666</v>
      </c>
      <c r="Q980" s="25" t="s">
        <v>11</v>
      </c>
      <c r="R980" s="25">
        <f>MAX(K956:K965)-MIN(K956:K965)</f>
        <v>10</v>
      </c>
    </row>
    <row r="981" spans="13:18" x14ac:dyDescent="0.3">
      <c r="M981" s="20"/>
      <c r="N981" s="22"/>
      <c r="O981" s="23" t="s">
        <v>88</v>
      </c>
      <c r="P981" s="23">
        <f>_xlfn.STDEV.S(K956:K965)</f>
        <v>3.2041639575194441</v>
      </c>
      <c r="Q981" s="26"/>
      <c r="R981" s="26"/>
    </row>
    <row r="982" spans="13:18" x14ac:dyDescent="0.3">
      <c r="M982" s="20"/>
      <c r="N982" s="23"/>
      <c r="O982" s="23"/>
      <c r="P982" s="23"/>
      <c r="Q982" s="24"/>
      <c r="R982" s="24"/>
    </row>
    <row r="983" spans="13:18" x14ac:dyDescent="0.3">
      <c r="M983" s="20"/>
      <c r="N983" s="22" t="s">
        <v>86</v>
      </c>
      <c r="O983" s="23" t="s">
        <v>12</v>
      </c>
      <c r="P983" s="23">
        <f>_xlfn.VAR.S(L956:L965)</f>
        <v>9.1666666666666661</v>
      </c>
      <c r="Q983" s="25" t="s">
        <v>11</v>
      </c>
      <c r="R983" s="25">
        <f>MAX(L956:L965)-MIN(L956:L965)</f>
        <v>9</v>
      </c>
    </row>
    <row r="984" spans="13:18" x14ac:dyDescent="0.3">
      <c r="M984" s="20"/>
      <c r="N984" s="22"/>
      <c r="O984" s="23" t="s">
        <v>88</v>
      </c>
      <c r="P984" s="23">
        <f>_xlfn.STDEV.S(L956:L965)</f>
        <v>3.0276503540974917</v>
      </c>
      <c r="Q984" s="26"/>
      <c r="R984" s="26"/>
    </row>
    <row r="985" spans="13:18" x14ac:dyDescent="0.3">
      <c r="M985" s="20"/>
      <c r="N985" s="23"/>
      <c r="O985" s="24"/>
      <c r="P985" s="23"/>
      <c r="Q985" s="24"/>
      <c r="R985" s="24"/>
    </row>
    <row r="986" spans="13:18" x14ac:dyDescent="0.3">
      <c r="N986" s="22" t="s">
        <v>87</v>
      </c>
      <c r="O986" s="23" t="s">
        <v>12</v>
      </c>
      <c r="P986" s="24">
        <f>_xlfn.VAR.S(M956:M965)</f>
        <v>6.666666666666667</v>
      </c>
      <c r="Q986" s="25" t="s">
        <v>11</v>
      </c>
      <c r="R986" s="25">
        <f>MAX(M956:M965)-MIN(M956:M965)</f>
        <v>8</v>
      </c>
    </row>
    <row r="987" spans="13:18" x14ac:dyDescent="0.3">
      <c r="N987" s="22"/>
      <c r="O987" s="23" t="s">
        <v>88</v>
      </c>
      <c r="P987" s="24">
        <f>_xlfn.STDEV.S(M956:M965)</f>
        <v>2.5819888974716112</v>
      </c>
      <c r="Q987" s="26"/>
      <c r="R987" s="26"/>
    </row>
  </sheetData>
  <sortState xmlns:xlrd2="http://schemas.microsoft.com/office/spreadsheetml/2017/richdata2" ref="P854:P860">
    <sortCondition ref="P854"/>
  </sortState>
  <mergeCells count="27">
    <mergeCell ref="N986:N987"/>
    <mergeCell ref="N978:R978"/>
    <mergeCell ref="N983:N984"/>
    <mergeCell ref="N980:N981"/>
    <mergeCell ref="Q980:Q981"/>
    <mergeCell ref="Q983:Q984"/>
    <mergeCell ref="Q986:Q987"/>
    <mergeCell ref="R980:R981"/>
    <mergeCell ref="R983:R984"/>
    <mergeCell ref="R986:R987"/>
    <mergeCell ref="N971:O971"/>
    <mergeCell ref="N656:O656"/>
    <mergeCell ref="T659:U659"/>
    <mergeCell ref="N809:P809"/>
    <mergeCell ref="A1:H2"/>
    <mergeCell ref="A117:H118"/>
    <mergeCell ref="Q244:S244"/>
    <mergeCell ref="Q254:S254"/>
    <mergeCell ref="Q272:S272"/>
    <mergeCell ref="Q446:S446"/>
    <mergeCell ref="A475:H476"/>
    <mergeCell ref="P486:R486"/>
    <mergeCell ref="N592:P592"/>
    <mergeCell ref="Q283:S283"/>
    <mergeCell ref="P332:R332"/>
    <mergeCell ref="P338:R338"/>
    <mergeCell ref="Q437:S43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UMANG</dc:creator>
  <cp:lastModifiedBy>UMANG</cp:lastModifiedBy>
  <dcterms:created xsi:type="dcterms:W3CDTF">2023-10-31T10:16:33Z</dcterms:created>
  <dcterms:modified xsi:type="dcterms:W3CDTF">2023-11-01T07:44:16Z</dcterms:modified>
</cp:coreProperties>
</file>