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Data Science Assignments and Projects\Statistics Assignment\"/>
    </mc:Choice>
  </mc:AlternateContent>
  <xr:revisionPtr revIDLastSave="0" documentId="8_{A2A4FB23-9016-4CB0-9163-669CDAD604E1}" xr6:coauthVersionLast="47" xr6:coauthVersionMax="47" xr10:uidLastSave="{00000000-0000-0000-0000-000000000000}"/>
  <bookViews>
    <workbookView xWindow="-108" yWindow="-108" windowWidth="23256" windowHeight="12456" xr2:uid="{C7DE3A61-4901-482B-B3F0-93EC65A107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6" i="1" l="1"/>
  <c r="O475" i="1"/>
  <c r="O474" i="1"/>
  <c r="O469" i="1"/>
  <c r="O468" i="1"/>
  <c r="O467" i="1"/>
  <c r="O348" i="1"/>
  <c r="O347" i="1"/>
  <c r="O346" i="1"/>
  <c r="O342" i="1"/>
  <c r="O341" i="1"/>
  <c r="O340" i="1"/>
  <c r="O232" i="1"/>
  <c r="O231" i="1"/>
  <c r="O230" i="1"/>
  <c r="O225" i="1"/>
  <c r="O224" i="1"/>
  <c r="O223" i="1"/>
  <c r="P123" i="1"/>
  <c r="P122" i="1"/>
  <c r="P121" i="1"/>
  <c r="P117" i="1"/>
  <c r="P116" i="1"/>
  <c r="P115" i="1"/>
  <c r="O17" i="1"/>
  <c r="O16" i="1"/>
  <c r="O15" i="1"/>
  <c r="O14" i="1"/>
  <c r="O9" i="1"/>
  <c r="O8" i="1"/>
  <c r="O7" i="1"/>
</calcChain>
</file>

<file path=xl/sharedStrings.xml><?xml version="1.0" encoding="utf-8"?>
<sst xmlns="http://schemas.openxmlformats.org/spreadsheetml/2006/main" count="46" uniqueCount="22">
  <si>
    <t>Questions on Percentile and Quartiles</t>
  </si>
  <si>
    <t>Salaries</t>
  </si>
  <si>
    <t>Quartiles</t>
  </si>
  <si>
    <t>Q1</t>
  </si>
  <si>
    <t>Q2</t>
  </si>
  <si>
    <t>Q3</t>
  </si>
  <si>
    <t>Percentiles</t>
  </si>
  <si>
    <t>Interpretation</t>
  </si>
  <si>
    <t>Based on the quartiles  25% employees salary  under 127 , 50% employees salary around 252 and maximum 75% employees salary 377 and more.</t>
  </si>
  <si>
    <t>Based on the  percentiles 10% employees salary under 72, 25% employees salary around 126 ,75% employees salary around 378 and 90% employees salary 454 and above.</t>
  </si>
  <si>
    <t>Weights</t>
  </si>
  <si>
    <t xml:space="preserve">Based on the  percentiles less then 15% weight below 92.45kg, 50% weight around 267.5 kg and 85% weight above  444.25kg </t>
  </si>
  <si>
    <t>Amount</t>
  </si>
  <si>
    <t xml:space="preserve"> Based on the quartiles less then 25% purchase amount 153.5 $, 50% purchase amount around 292.5 $ and  75% purchase amount above 431.5 $ .</t>
  </si>
  <si>
    <t>Based on the  percentiles less then 20% purchase amount 126 $, 40% purchase amount 237 $ and 80% purchase amount above 459 $.</t>
  </si>
  <si>
    <t xml:space="preserve"> Based on the quartiles less then 25% weight below 141.25 kg, 50% weight around 267.5 kg and  75% weight above 393.75kg .</t>
  </si>
  <si>
    <t xml:space="preserve">Time </t>
  </si>
  <si>
    <t xml:space="preserve"> Based on the quartiles less then 25% commute time 161.25 minutes, 50% commute time around 312.5 minutes  and  75% commute time above 463.75 minutes .</t>
  </si>
  <si>
    <t>Based on the  percentiles less then 30% commute time 191.5 minutes, 50% commute time around 312.5 minutes  and  70% commute time above 433.5 minutes .</t>
  </si>
  <si>
    <t>Defect Rates</t>
  </si>
  <si>
    <t xml:space="preserve"> Based on the quartiles less then 25% defect rates 0.4 %, 50% defect rates around 0.7%  and  75% defect rates above 0.9% .</t>
  </si>
  <si>
    <t>Based on the  percentiles less then 25% defect rates 0.4 %, 50% defect rates around 0.7%  and  75% defect rates above 0.9%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</si>
</sst>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2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/>
    <xf numFmtId="0" fontId="0" fillId="4" borderId="0" xfId="0" applyFill="1"/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9</xdr:col>
      <xdr:colOff>342900</xdr:colOff>
      <xdr:row>103</xdr:row>
      <xdr:rowOff>48410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A80D60-8938-40F0-B13E-D68DED28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5820"/>
          <a:ext cx="5829300" cy="18153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106679</xdr:rowOff>
    </xdr:from>
    <xdr:to>
      <xdr:col>9</xdr:col>
      <xdr:colOff>563880</xdr:colOff>
      <xdr:row>195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5851EE-33FE-45DB-B6D4-92053FD8E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86419"/>
          <a:ext cx="6050280" cy="149428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220</xdr:row>
      <xdr:rowOff>1</xdr:rowOff>
    </xdr:from>
    <xdr:to>
      <xdr:col>9</xdr:col>
      <xdr:colOff>525780</xdr:colOff>
      <xdr:row>312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7FCCEE-975E-4266-8983-1DF052AF4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347901"/>
          <a:ext cx="6012180" cy="16954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337</xdr:row>
      <xdr:rowOff>1</xdr:rowOff>
    </xdr:from>
    <xdr:to>
      <xdr:col>9</xdr:col>
      <xdr:colOff>381001</xdr:colOff>
      <xdr:row>448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C41864-EC90-4DA2-8324-7E95C8E4C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61744861"/>
          <a:ext cx="5867400" cy="20452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9</xdr:col>
      <xdr:colOff>426720</xdr:colOff>
      <xdr:row>563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B329E9-373E-403A-A3C3-CFEED23C6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4970620"/>
          <a:ext cx="5913120" cy="18143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DFE1-CFA8-47A9-94FB-6717E69A2999}">
  <dimension ref="A1:W586"/>
  <sheetViews>
    <sheetView tabSelected="1" topLeftCell="A466" workbookViewId="0">
      <selection activeCell="N487" sqref="N487"/>
    </sheetView>
  </sheetViews>
  <sheetFormatPr defaultRowHeight="14.4" x14ac:dyDescent="0.3"/>
  <cols>
    <col min="12" max="12" width="11.44140625" bestFit="1" customWidth="1"/>
    <col min="14" max="14" width="12.44140625" bestFit="1" customWidth="1"/>
    <col min="15" max="16" width="7" bestFit="1" customWidth="1"/>
  </cols>
  <sheetData>
    <row r="1" spans="1:23" ht="23.4" x14ac:dyDescent="0.45">
      <c r="A1" s="3" t="s">
        <v>0</v>
      </c>
      <c r="B1" s="2"/>
      <c r="C1" s="2"/>
      <c r="D1" s="2"/>
      <c r="E1" s="2"/>
      <c r="F1" s="2"/>
      <c r="G1" s="2"/>
    </row>
    <row r="3" spans="1:23" x14ac:dyDescent="0.3"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K4" s="9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K5" s="7"/>
      <c r="L5" s="7" t="s">
        <v>1</v>
      </c>
      <c r="M5" s="5"/>
      <c r="N5" s="10" t="s">
        <v>2</v>
      </c>
      <c r="O5" s="10"/>
      <c r="P5" s="5"/>
      <c r="Q5" s="5"/>
      <c r="R5" s="5"/>
      <c r="S5" s="5"/>
      <c r="T5" s="5"/>
      <c r="U5" s="5"/>
      <c r="V5" s="5"/>
      <c r="W5" s="5"/>
    </row>
    <row r="6" spans="1:23" x14ac:dyDescent="0.3">
      <c r="K6" s="9"/>
      <c r="L6" s="8">
        <v>40</v>
      </c>
    </row>
    <row r="7" spans="1:23" x14ac:dyDescent="0.3">
      <c r="L7" s="1">
        <v>45</v>
      </c>
      <c r="N7" s="12" t="s">
        <v>3</v>
      </c>
      <c r="O7" s="12">
        <f>_xlfn.QUARTILE.EXC(L6:L105,1)</f>
        <v>126.25</v>
      </c>
    </row>
    <row r="8" spans="1:23" x14ac:dyDescent="0.3">
      <c r="L8" s="1">
        <v>50</v>
      </c>
      <c r="N8" s="13" t="s">
        <v>4</v>
      </c>
      <c r="O8" s="13">
        <f>_xlfn.QUARTILE.EXC(L6:L105,2)</f>
        <v>252.5</v>
      </c>
    </row>
    <row r="9" spans="1:23" x14ac:dyDescent="0.3">
      <c r="L9" s="1">
        <v>55</v>
      </c>
      <c r="N9" s="13" t="s">
        <v>5</v>
      </c>
      <c r="O9" s="13">
        <f>_xlfn.QUARTILE.EXC(L6:L105,3)</f>
        <v>378.75</v>
      </c>
    </row>
    <row r="10" spans="1:23" x14ac:dyDescent="0.3">
      <c r="L10" s="1">
        <v>60</v>
      </c>
    </row>
    <row r="11" spans="1:23" x14ac:dyDescent="0.3">
      <c r="L11" s="1">
        <v>62</v>
      </c>
    </row>
    <row r="12" spans="1:23" x14ac:dyDescent="0.3">
      <c r="L12" s="1">
        <v>65</v>
      </c>
      <c r="N12" s="10" t="s">
        <v>6</v>
      </c>
      <c r="O12" s="10"/>
    </row>
    <row r="13" spans="1:23" x14ac:dyDescent="0.3">
      <c r="L13" s="1">
        <v>68</v>
      </c>
    </row>
    <row r="14" spans="1:23" x14ac:dyDescent="0.3">
      <c r="L14" s="1">
        <v>70</v>
      </c>
      <c r="N14" s="13">
        <v>10</v>
      </c>
      <c r="O14" s="13">
        <f>_xlfn.PERCENTILE.EXC(L6:L105,0.1)</f>
        <v>72.300000000000011</v>
      </c>
    </row>
    <row r="15" spans="1:23" x14ac:dyDescent="0.3">
      <c r="L15" s="1">
        <v>72</v>
      </c>
      <c r="N15" s="13">
        <v>25</v>
      </c>
      <c r="O15" s="13">
        <f>_xlfn.PERCENTILE.EXC(L6:L105,0.25)</f>
        <v>126.25</v>
      </c>
    </row>
    <row r="16" spans="1:23" x14ac:dyDescent="0.3">
      <c r="L16" s="1">
        <v>75</v>
      </c>
      <c r="N16" s="13">
        <v>75</v>
      </c>
      <c r="O16" s="13">
        <f>_xlfn.PERCENTILE.EXC(L6:L105,0.75)</f>
        <v>378.75</v>
      </c>
    </row>
    <row r="17" spans="12:20" x14ac:dyDescent="0.3">
      <c r="L17" s="1">
        <v>78</v>
      </c>
      <c r="N17" s="13">
        <v>90</v>
      </c>
      <c r="O17" s="13">
        <f>_xlfn.PERCENTILE.EXC(L6:L105,90%)</f>
        <v>454.5</v>
      </c>
    </row>
    <row r="18" spans="12:20" x14ac:dyDescent="0.3">
      <c r="L18" s="1">
        <v>80</v>
      </c>
    </row>
    <row r="19" spans="12:20" x14ac:dyDescent="0.3">
      <c r="L19" s="1">
        <v>82</v>
      </c>
      <c r="N19" s="11" t="s">
        <v>7</v>
      </c>
      <c r="O19" s="14" t="s">
        <v>8</v>
      </c>
      <c r="P19" s="14"/>
      <c r="Q19" s="14"/>
      <c r="R19" s="14"/>
      <c r="S19" s="14"/>
      <c r="T19" s="14"/>
    </row>
    <row r="20" spans="12:20" x14ac:dyDescent="0.3">
      <c r="L20" s="1">
        <v>85</v>
      </c>
      <c r="O20" s="14"/>
      <c r="P20" s="14"/>
      <c r="Q20" s="14"/>
      <c r="R20" s="14"/>
      <c r="S20" s="14"/>
      <c r="T20" s="14"/>
    </row>
    <row r="21" spans="12:20" x14ac:dyDescent="0.3">
      <c r="L21" s="1">
        <v>88</v>
      </c>
      <c r="O21" s="14"/>
      <c r="P21" s="14"/>
      <c r="Q21" s="14"/>
      <c r="R21" s="14"/>
      <c r="S21" s="14"/>
      <c r="T21" s="14"/>
    </row>
    <row r="22" spans="12:20" x14ac:dyDescent="0.3">
      <c r="L22" s="1">
        <v>90</v>
      </c>
    </row>
    <row r="23" spans="12:20" x14ac:dyDescent="0.3">
      <c r="L23" s="1">
        <v>92</v>
      </c>
      <c r="O23" s="14" t="s">
        <v>9</v>
      </c>
      <c r="P23" s="14"/>
      <c r="Q23" s="14"/>
      <c r="R23" s="14"/>
      <c r="S23" s="14"/>
      <c r="T23" s="14"/>
    </row>
    <row r="24" spans="12:20" x14ac:dyDescent="0.3">
      <c r="L24" s="1">
        <v>95</v>
      </c>
      <c r="O24" s="14"/>
      <c r="P24" s="14"/>
      <c r="Q24" s="14"/>
      <c r="R24" s="14"/>
      <c r="S24" s="14"/>
      <c r="T24" s="14"/>
    </row>
    <row r="25" spans="12:20" x14ac:dyDescent="0.3">
      <c r="L25" s="1">
        <v>100</v>
      </c>
      <c r="O25" s="14"/>
      <c r="P25" s="14"/>
      <c r="Q25" s="14"/>
      <c r="R25" s="14"/>
      <c r="S25" s="14"/>
      <c r="T25" s="14"/>
    </row>
    <row r="26" spans="12:20" x14ac:dyDescent="0.3">
      <c r="L26" s="1">
        <v>105</v>
      </c>
    </row>
    <row r="27" spans="12:20" x14ac:dyDescent="0.3">
      <c r="L27" s="1">
        <v>110</v>
      </c>
    </row>
    <row r="28" spans="12:20" x14ac:dyDescent="0.3">
      <c r="L28" s="1">
        <v>115</v>
      </c>
    </row>
    <row r="29" spans="12:20" x14ac:dyDescent="0.3">
      <c r="L29" s="1">
        <v>120</v>
      </c>
    </row>
    <row r="30" spans="12:20" x14ac:dyDescent="0.3">
      <c r="L30" s="1">
        <v>125</v>
      </c>
    </row>
    <row r="31" spans="12:20" x14ac:dyDescent="0.3">
      <c r="L31" s="1">
        <v>130</v>
      </c>
    </row>
    <row r="32" spans="12:20" x14ac:dyDescent="0.3">
      <c r="L32" s="1">
        <v>135</v>
      </c>
    </row>
    <row r="33" spans="12:12" x14ac:dyDescent="0.3">
      <c r="L33" s="1">
        <v>140</v>
      </c>
    </row>
    <row r="34" spans="12:12" x14ac:dyDescent="0.3">
      <c r="L34" s="1">
        <v>145</v>
      </c>
    </row>
    <row r="35" spans="12:12" x14ac:dyDescent="0.3">
      <c r="L35" s="1">
        <v>150</v>
      </c>
    </row>
    <row r="36" spans="12:12" x14ac:dyDescent="0.3">
      <c r="L36" s="1">
        <v>155</v>
      </c>
    </row>
    <row r="37" spans="12:12" x14ac:dyDescent="0.3">
      <c r="L37" s="1">
        <v>160</v>
      </c>
    </row>
    <row r="38" spans="12:12" x14ac:dyDescent="0.3">
      <c r="L38" s="1">
        <v>165</v>
      </c>
    </row>
    <row r="39" spans="12:12" x14ac:dyDescent="0.3">
      <c r="L39" s="1">
        <v>170</v>
      </c>
    </row>
    <row r="40" spans="12:12" x14ac:dyDescent="0.3">
      <c r="L40" s="1">
        <v>175</v>
      </c>
    </row>
    <row r="41" spans="12:12" x14ac:dyDescent="0.3">
      <c r="L41" s="1">
        <v>180</v>
      </c>
    </row>
    <row r="42" spans="12:12" x14ac:dyDescent="0.3">
      <c r="L42" s="1">
        <v>185</v>
      </c>
    </row>
    <row r="43" spans="12:12" x14ac:dyDescent="0.3">
      <c r="L43" s="1">
        <v>190</v>
      </c>
    </row>
    <row r="44" spans="12:12" x14ac:dyDescent="0.3">
      <c r="L44" s="1">
        <v>195</v>
      </c>
    </row>
    <row r="45" spans="12:12" x14ac:dyDescent="0.3">
      <c r="L45" s="1">
        <v>200</v>
      </c>
    </row>
    <row r="46" spans="12:12" x14ac:dyDescent="0.3">
      <c r="L46" s="1">
        <v>205</v>
      </c>
    </row>
    <row r="47" spans="12:12" x14ac:dyDescent="0.3">
      <c r="L47" s="1">
        <v>210</v>
      </c>
    </row>
    <row r="48" spans="12:12" x14ac:dyDescent="0.3">
      <c r="L48" s="1">
        <v>215</v>
      </c>
    </row>
    <row r="49" spans="12:12" x14ac:dyDescent="0.3">
      <c r="L49" s="1">
        <v>220</v>
      </c>
    </row>
    <row r="50" spans="12:12" x14ac:dyDescent="0.3">
      <c r="L50" s="1">
        <v>225</v>
      </c>
    </row>
    <row r="51" spans="12:12" x14ac:dyDescent="0.3">
      <c r="L51" s="1">
        <v>230</v>
      </c>
    </row>
    <row r="52" spans="12:12" x14ac:dyDescent="0.3">
      <c r="L52" s="1">
        <v>235</v>
      </c>
    </row>
    <row r="53" spans="12:12" x14ac:dyDescent="0.3">
      <c r="L53" s="1">
        <v>240</v>
      </c>
    </row>
    <row r="54" spans="12:12" x14ac:dyDescent="0.3">
      <c r="L54" s="1">
        <v>245</v>
      </c>
    </row>
    <row r="55" spans="12:12" x14ac:dyDescent="0.3">
      <c r="L55" s="1">
        <v>250</v>
      </c>
    </row>
    <row r="56" spans="12:12" x14ac:dyDescent="0.3">
      <c r="L56" s="1">
        <v>255</v>
      </c>
    </row>
    <row r="57" spans="12:12" x14ac:dyDescent="0.3">
      <c r="L57" s="1">
        <v>260</v>
      </c>
    </row>
    <row r="58" spans="12:12" x14ac:dyDescent="0.3">
      <c r="L58" s="1">
        <v>265</v>
      </c>
    </row>
    <row r="59" spans="12:12" x14ac:dyDescent="0.3">
      <c r="L59" s="1">
        <v>270</v>
      </c>
    </row>
    <row r="60" spans="12:12" x14ac:dyDescent="0.3">
      <c r="L60" s="1">
        <v>275</v>
      </c>
    </row>
    <row r="61" spans="12:12" x14ac:dyDescent="0.3">
      <c r="L61" s="1">
        <v>280</v>
      </c>
    </row>
    <row r="62" spans="12:12" x14ac:dyDescent="0.3">
      <c r="L62" s="1">
        <v>285</v>
      </c>
    </row>
    <row r="63" spans="12:12" x14ac:dyDescent="0.3">
      <c r="L63" s="1">
        <v>290</v>
      </c>
    </row>
    <row r="64" spans="12:12" x14ac:dyDescent="0.3">
      <c r="L64" s="1">
        <v>295</v>
      </c>
    </row>
    <row r="65" spans="12:12" x14ac:dyDescent="0.3">
      <c r="L65" s="1">
        <v>300</v>
      </c>
    </row>
    <row r="66" spans="12:12" x14ac:dyDescent="0.3">
      <c r="L66" s="1">
        <v>305</v>
      </c>
    </row>
    <row r="67" spans="12:12" x14ac:dyDescent="0.3">
      <c r="L67" s="1">
        <v>310</v>
      </c>
    </row>
    <row r="68" spans="12:12" x14ac:dyDescent="0.3">
      <c r="L68" s="1">
        <v>315</v>
      </c>
    </row>
    <row r="69" spans="12:12" x14ac:dyDescent="0.3">
      <c r="L69" s="1">
        <v>320</v>
      </c>
    </row>
    <row r="70" spans="12:12" x14ac:dyDescent="0.3">
      <c r="L70" s="1">
        <v>325</v>
      </c>
    </row>
    <row r="71" spans="12:12" x14ac:dyDescent="0.3">
      <c r="L71" s="1">
        <v>330</v>
      </c>
    </row>
    <row r="72" spans="12:12" x14ac:dyDescent="0.3">
      <c r="L72" s="1">
        <v>335</v>
      </c>
    </row>
    <row r="73" spans="12:12" x14ac:dyDescent="0.3">
      <c r="L73" s="1">
        <v>340</v>
      </c>
    </row>
    <row r="74" spans="12:12" x14ac:dyDescent="0.3">
      <c r="L74" s="1">
        <v>345</v>
      </c>
    </row>
    <row r="75" spans="12:12" x14ac:dyDescent="0.3">
      <c r="L75" s="1">
        <v>350</v>
      </c>
    </row>
    <row r="76" spans="12:12" x14ac:dyDescent="0.3">
      <c r="L76" s="1">
        <v>355</v>
      </c>
    </row>
    <row r="77" spans="12:12" x14ac:dyDescent="0.3">
      <c r="L77" s="1">
        <v>360</v>
      </c>
    </row>
    <row r="78" spans="12:12" x14ac:dyDescent="0.3">
      <c r="L78" s="1">
        <v>365</v>
      </c>
    </row>
    <row r="79" spans="12:12" x14ac:dyDescent="0.3">
      <c r="L79" s="1">
        <v>370</v>
      </c>
    </row>
    <row r="80" spans="12:12" x14ac:dyDescent="0.3">
      <c r="L80" s="1">
        <v>375</v>
      </c>
    </row>
    <row r="81" spans="12:12" x14ac:dyDescent="0.3">
      <c r="L81" s="1">
        <v>380</v>
      </c>
    </row>
    <row r="82" spans="12:12" x14ac:dyDescent="0.3">
      <c r="L82" s="1">
        <v>385</v>
      </c>
    </row>
    <row r="83" spans="12:12" x14ac:dyDescent="0.3">
      <c r="L83" s="1">
        <v>390</v>
      </c>
    </row>
    <row r="84" spans="12:12" x14ac:dyDescent="0.3">
      <c r="L84" s="1">
        <v>395</v>
      </c>
    </row>
    <row r="85" spans="12:12" x14ac:dyDescent="0.3">
      <c r="L85" s="1">
        <v>400</v>
      </c>
    </row>
    <row r="86" spans="12:12" x14ac:dyDescent="0.3">
      <c r="L86" s="1">
        <v>405</v>
      </c>
    </row>
    <row r="87" spans="12:12" x14ac:dyDescent="0.3">
      <c r="L87" s="1">
        <v>410</v>
      </c>
    </row>
    <row r="88" spans="12:12" x14ac:dyDescent="0.3">
      <c r="L88" s="1">
        <v>415</v>
      </c>
    </row>
    <row r="89" spans="12:12" x14ac:dyDescent="0.3">
      <c r="L89" s="1">
        <v>420</v>
      </c>
    </row>
    <row r="90" spans="12:12" x14ac:dyDescent="0.3">
      <c r="L90" s="1">
        <v>425</v>
      </c>
    </row>
    <row r="91" spans="12:12" x14ac:dyDescent="0.3">
      <c r="L91" s="1">
        <v>430</v>
      </c>
    </row>
    <row r="92" spans="12:12" x14ac:dyDescent="0.3">
      <c r="L92" s="1">
        <v>435</v>
      </c>
    </row>
    <row r="93" spans="12:12" x14ac:dyDescent="0.3">
      <c r="L93" s="1">
        <v>440</v>
      </c>
    </row>
    <row r="94" spans="12:12" x14ac:dyDescent="0.3">
      <c r="L94" s="1">
        <v>445</v>
      </c>
    </row>
    <row r="95" spans="12:12" x14ac:dyDescent="0.3">
      <c r="L95" s="1">
        <v>450</v>
      </c>
    </row>
    <row r="96" spans="12:12" x14ac:dyDescent="0.3">
      <c r="L96" s="1">
        <v>455</v>
      </c>
    </row>
    <row r="97" spans="12:12" x14ac:dyDescent="0.3">
      <c r="L97" s="1">
        <v>460</v>
      </c>
    </row>
    <row r="98" spans="12:12" x14ac:dyDescent="0.3">
      <c r="L98" s="1">
        <v>465</v>
      </c>
    </row>
    <row r="99" spans="12:12" x14ac:dyDescent="0.3">
      <c r="L99" s="1">
        <v>470</v>
      </c>
    </row>
    <row r="100" spans="12:12" x14ac:dyDescent="0.3">
      <c r="L100" s="1">
        <v>475</v>
      </c>
    </row>
    <row r="101" spans="12:12" x14ac:dyDescent="0.3">
      <c r="L101" s="1">
        <v>480</v>
      </c>
    </row>
    <row r="102" spans="12:12" x14ac:dyDescent="0.3">
      <c r="L102" s="1">
        <v>485</v>
      </c>
    </row>
    <row r="103" spans="12:12" x14ac:dyDescent="0.3">
      <c r="L103" s="1">
        <v>490</v>
      </c>
    </row>
    <row r="104" spans="12:12" x14ac:dyDescent="0.3">
      <c r="L104" s="1">
        <v>495</v>
      </c>
    </row>
    <row r="105" spans="12:12" x14ac:dyDescent="0.3">
      <c r="L105" s="1">
        <v>500</v>
      </c>
    </row>
    <row r="114" spans="12:20" x14ac:dyDescent="0.3">
      <c r="L114" s="4" t="s">
        <v>10</v>
      </c>
      <c r="O114" s="15" t="s">
        <v>2</v>
      </c>
      <c r="P114" s="15"/>
    </row>
    <row r="115" spans="12:20" x14ac:dyDescent="0.3">
      <c r="L115" s="1">
        <v>55</v>
      </c>
      <c r="O115" s="13" t="s">
        <v>3</v>
      </c>
      <c r="P115" s="13">
        <f>_xlfn.QUARTILE.EXC(L115:L214,1)</f>
        <v>141.25</v>
      </c>
    </row>
    <row r="116" spans="12:20" x14ac:dyDescent="0.3">
      <c r="L116" s="1">
        <v>60</v>
      </c>
      <c r="O116" s="13" t="s">
        <v>4</v>
      </c>
      <c r="P116" s="13">
        <f>_xlfn.QUARTILE.EXC(L115:L214,2)</f>
        <v>267.5</v>
      </c>
    </row>
    <row r="117" spans="12:20" x14ac:dyDescent="0.3">
      <c r="L117" s="1">
        <v>62</v>
      </c>
      <c r="O117" s="13" t="s">
        <v>5</v>
      </c>
      <c r="P117" s="13">
        <f>_xlfn.QUARTILE.EXC(L115:L214,3)</f>
        <v>393.75</v>
      </c>
    </row>
    <row r="118" spans="12:20" x14ac:dyDescent="0.3">
      <c r="L118" s="1">
        <v>65</v>
      </c>
    </row>
    <row r="119" spans="12:20" x14ac:dyDescent="0.3">
      <c r="L119" s="1">
        <v>68</v>
      </c>
    </row>
    <row r="120" spans="12:20" x14ac:dyDescent="0.3">
      <c r="L120" s="1">
        <v>70</v>
      </c>
      <c r="O120" s="10" t="s">
        <v>6</v>
      </c>
      <c r="P120" s="10"/>
    </row>
    <row r="121" spans="12:20" x14ac:dyDescent="0.3">
      <c r="L121" s="1">
        <v>72</v>
      </c>
      <c r="O121" s="13">
        <v>15</v>
      </c>
      <c r="P121" s="13">
        <f>_xlfn.PERCENTILE.EXC(L115:L214,0.15)</f>
        <v>92.449999999999989</v>
      </c>
    </row>
    <row r="122" spans="12:20" x14ac:dyDescent="0.3">
      <c r="L122" s="1">
        <v>75</v>
      </c>
      <c r="O122" s="13">
        <v>50</v>
      </c>
      <c r="P122" s="13">
        <f>_xlfn.PERCENTILE.EXC(L115:L214,0.5)</f>
        <v>267.5</v>
      </c>
    </row>
    <row r="123" spans="12:20" x14ac:dyDescent="0.3">
      <c r="L123" s="1">
        <v>78</v>
      </c>
      <c r="O123" s="13">
        <v>85</v>
      </c>
      <c r="P123" s="13">
        <f>_xlfn.PERCENTILE.EXC(L115:L214,0.85)</f>
        <v>444.25</v>
      </c>
    </row>
    <row r="124" spans="12:20" x14ac:dyDescent="0.3">
      <c r="L124" s="1">
        <v>80</v>
      </c>
    </row>
    <row r="125" spans="12:20" x14ac:dyDescent="0.3">
      <c r="L125" s="1">
        <v>82</v>
      </c>
    </row>
    <row r="126" spans="12:20" x14ac:dyDescent="0.3">
      <c r="L126" s="1">
        <v>85</v>
      </c>
      <c r="N126" s="11" t="s">
        <v>7</v>
      </c>
      <c r="O126" s="14" t="s">
        <v>15</v>
      </c>
      <c r="P126" s="14"/>
      <c r="Q126" s="14"/>
      <c r="R126" s="14"/>
      <c r="S126" s="14"/>
      <c r="T126" s="14"/>
    </row>
    <row r="127" spans="12:20" x14ac:dyDescent="0.3">
      <c r="L127" s="1">
        <v>88</v>
      </c>
      <c r="O127" s="14"/>
      <c r="P127" s="14"/>
      <c r="Q127" s="14"/>
      <c r="R127" s="14"/>
      <c r="S127" s="14"/>
      <c r="T127" s="14"/>
    </row>
    <row r="128" spans="12:20" x14ac:dyDescent="0.3">
      <c r="L128" s="1">
        <v>90</v>
      </c>
      <c r="O128" s="14"/>
      <c r="P128" s="14"/>
      <c r="Q128" s="14"/>
      <c r="R128" s="14"/>
      <c r="S128" s="14"/>
      <c r="T128" s="14"/>
    </row>
    <row r="129" spans="12:20" x14ac:dyDescent="0.3">
      <c r="L129" s="1">
        <v>92</v>
      </c>
    </row>
    <row r="130" spans="12:20" x14ac:dyDescent="0.3">
      <c r="L130" s="1">
        <v>95</v>
      </c>
      <c r="O130" s="14" t="s">
        <v>11</v>
      </c>
      <c r="P130" s="14"/>
      <c r="Q130" s="14"/>
      <c r="R130" s="14"/>
      <c r="S130" s="14"/>
      <c r="T130" s="14"/>
    </row>
    <row r="131" spans="12:20" x14ac:dyDescent="0.3">
      <c r="L131" s="1">
        <v>100</v>
      </c>
      <c r="O131" s="14"/>
      <c r="P131" s="14"/>
      <c r="Q131" s="14"/>
      <c r="R131" s="14"/>
      <c r="S131" s="14"/>
      <c r="T131" s="14"/>
    </row>
    <row r="132" spans="12:20" x14ac:dyDescent="0.3">
      <c r="L132" s="1">
        <v>105</v>
      </c>
      <c r="O132" s="14"/>
      <c r="P132" s="14"/>
      <c r="Q132" s="14"/>
      <c r="R132" s="14"/>
      <c r="S132" s="14"/>
      <c r="T132" s="14"/>
    </row>
    <row r="133" spans="12:20" x14ac:dyDescent="0.3">
      <c r="L133" s="1">
        <v>110</v>
      </c>
    </row>
    <row r="134" spans="12:20" x14ac:dyDescent="0.3">
      <c r="L134" s="1">
        <v>115</v>
      </c>
    </row>
    <row r="135" spans="12:20" x14ac:dyDescent="0.3">
      <c r="L135" s="1">
        <v>120</v>
      </c>
    </row>
    <row r="136" spans="12:20" x14ac:dyDescent="0.3">
      <c r="L136" s="1">
        <v>125</v>
      </c>
    </row>
    <row r="137" spans="12:20" x14ac:dyDescent="0.3">
      <c r="L137" s="1">
        <v>130</v>
      </c>
    </row>
    <row r="138" spans="12:20" x14ac:dyDescent="0.3">
      <c r="L138" s="1">
        <v>135</v>
      </c>
    </row>
    <row r="139" spans="12:20" x14ac:dyDescent="0.3">
      <c r="L139" s="1">
        <v>140</v>
      </c>
    </row>
    <row r="140" spans="12:20" x14ac:dyDescent="0.3">
      <c r="L140" s="1">
        <v>145</v>
      </c>
    </row>
    <row r="141" spans="12:20" x14ac:dyDescent="0.3">
      <c r="L141" s="1">
        <v>150</v>
      </c>
    </row>
    <row r="142" spans="12:20" x14ac:dyDescent="0.3">
      <c r="L142" s="1">
        <v>155</v>
      </c>
    </row>
    <row r="143" spans="12:20" x14ac:dyDescent="0.3">
      <c r="L143" s="1">
        <v>160</v>
      </c>
    </row>
    <row r="144" spans="12:20" x14ac:dyDescent="0.3">
      <c r="L144" s="1">
        <v>165</v>
      </c>
    </row>
    <row r="145" spans="12:12" x14ac:dyDescent="0.3">
      <c r="L145" s="1">
        <v>170</v>
      </c>
    </row>
    <row r="146" spans="12:12" x14ac:dyDescent="0.3">
      <c r="L146" s="1">
        <v>175</v>
      </c>
    </row>
    <row r="147" spans="12:12" x14ac:dyDescent="0.3">
      <c r="L147" s="1">
        <v>180</v>
      </c>
    </row>
    <row r="148" spans="12:12" x14ac:dyDescent="0.3">
      <c r="L148" s="1">
        <v>185</v>
      </c>
    </row>
    <row r="149" spans="12:12" x14ac:dyDescent="0.3">
      <c r="L149" s="1">
        <v>190</v>
      </c>
    </row>
    <row r="150" spans="12:12" x14ac:dyDescent="0.3">
      <c r="L150" s="1">
        <v>195</v>
      </c>
    </row>
    <row r="151" spans="12:12" x14ac:dyDescent="0.3">
      <c r="L151" s="1">
        <v>200</v>
      </c>
    </row>
    <row r="152" spans="12:12" x14ac:dyDescent="0.3">
      <c r="L152" s="1">
        <v>205</v>
      </c>
    </row>
    <row r="153" spans="12:12" x14ac:dyDescent="0.3">
      <c r="L153" s="1">
        <v>210</v>
      </c>
    </row>
    <row r="154" spans="12:12" x14ac:dyDescent="0.3">
      <c r="L154" s="1">
        <v>215</v>
      </c>
    </row>
    <row r="155" spans="12:12" x14ac:dyDescent="0.3">
      <c r="L155" s="1">
        <v>220</v>
      </c>
    </row>
    <row r="156" spans="12:12" x14ac:dyDescent="0.3">
      <c r="L156" s="1">
        <v>225</v>
      </c>
    </row>
    <row r="157" spans="12:12" x14ac:dyDescent="0.3">
      <c r="L157" s="1">
        <v>230</v>
      </c>
    </row>
    <row r="158" spans="12:12" x14ac:dyDescent="0.3">
      <c r="L158" s="1">
        <v>235</v>
      </c>
    </row>
    <row r="159" spans="12:12" x14ac:dyDescent="0.3">
      <c r="L159" s="1">
        <v>240</v>
      </c>
    </row>
    <row r="160" spans="12:12" x14ac:dyDescent="0.3">
      <c r="L160" s="1">
        <v>245</v>
      </c>
    </row>
    <row r="161" spans="12:12" x14ac:dyDescent="0.3">
      <c r="L161" s="1">
        <v>250</v>
      </c>
    </row>
    <row r="162" spans="12:12" x14ac:dyDescent="0.3">
      <c r="L162" s="1">
        <v>255</v>
      </c>
    </row>
    <row r="163" spans="12:12" x14ac:dyDescent="0.3">
      <c r="L163" s="1">
        <v>260</v>
      </c>
    </row>
    <row r="164" spans="12:12" x14ac:dyDescent="0.3">
      <c r="L164" s="1">
        <v>265</v>
      </c>
    </row>
    <row r="165" spans="12:12" x14ac:dyDescent="0.3">
      <c r="L165" s="1">
        <v>270</v>
      </c>
    </row>
    <row r="166" spans="12:12" x14ac:dyDescent="0.3">
      <c r="L166" s="1">
        <v>275</v>
      </c>
    </row>
    <row r="167" spans="12:12" x14ac:dyDescent="0.3">
      <c r="L167" s="1">
        <v>280</v>
      </c>
    </row>
    <row r="168" spans="12:12" x14ac:dyDescent="0.3">
      <c r="L168" s="1">
        <v>285</v>
      </c>
    </row>
    <row r="169" spans="12:12" x14ac:dyDescent="0.3">
      <c r="L169" s="1">
        <v>290</v>
      </c>
    </row>
    <row r="170" spans="12:12" x14ac:dyDescent="0.3">
      <c r="L170" s="1">
        <v>295</v>
      </c>
    </row>
    <row r="171" spans="12:12" x14ac:dyDescent="0.3">
      <c r="L171" s="1">
        <v>300</v>
      </c>
    </row>
    <row r="172" spans="12:12" x14ac:dyDescent="0.3">
      <c r="L172" s="1">
        <v>305</v>
      </c>
    </row>
    <row r="173" spans="12:12" x14ac:dyDescent="0.3">
      <c r="L173" s="1">
        <v>310</v>
      </c>
    </row>
    <row r="174" spans="12:12" x14ac:dyDescent="0.3">
      <c r="L174" s="1">
        <v>315</v>
      </c>
    </row>
    <row r="175" spans="12:12" x14ac:dyDescent="0.3">
      <c r="L175" s="1">
        <v>320</v>
      </c>
    </row>
    <row r="176" spans="12:12" x14ac:dyDescent="0.3">
      <c r="L176" s="1">
        <v>325</v>
      </c>
    </row>
    <row r="177" spans="12:12" x14ac:dyDescent="0.3">
      <c r="L177" s="1">
        <v>330</v>
      </c>
    </row>
    <row r="178" spans="12:12" x14ac:dyDescent="0.3">
      <c r="L178" s="1">
        <v>335</v>
      </c>
    </row>
    <row r="179" spans="12:12" x14ac:dyDescent="0.3">
      <c r="L179" s="1">
        <v>340</v>
      </c>
    </row>
    <row r="180" spans="12:12" x14ac:dyDescent="0.3">
      <c r="L180" s="1">
        <v>345</v>
      </c>
    </row>
    <row r="181" spans="12:12" x14ac:dyDescent="0.3">
      <c r="L181" s="1">
        <v>350</v>
      </c>
    </row>
    <row r="182" spans="12:12" x14ac:dyDescent="0.3">
      <c r="L182" s="1">
        <v>355</v>
      </c>
    </row>
    <row r="183" spans="12:12" x14ac:dyDescent="0.3">
      <c r="L183" s="1">
        <v>360</v>
      </c>
    </row>
    <row r="184" spans="12:12" x14ac:dyDescent="0.3">
      <c r="L184" s="1">
        <v>365</v>
      </c>
    </row>
    <row r="185" spans="12:12" x14ac:dyDescent="0.3">
      <c r="L185" s="1">
        <v>370</v>
      </c>
    </row>
    <row r="186" spans="12:12" x14ac:dyDescent="0.3">
      <c r="L186" s="1">
        <v>375</v>
      </c>
    </row>
    <row r="187" spans="12:12" x14ac:dyDescent="0.3">
      <c r="L187" s="1">
        <v>380</v>
      </c>
    </row>
    <row r="188" spans="12:12" x14ac:dyDescent="0.3">
      <c r="L188" s="1">
        <v>385</v>
      </c>
    </row>
    <row r="189" spans="12:12" x14ac:dyDescent="0.3">
      <c r="L189" s="1">
        <v>390</v>
      </c>
    </row>
    <row r="190" spans="12:12" x14ac:dyDescent="0.3">
      <c r="L190" s="1">
        <v>395</v>
      </c>
    </row>
    <row r="191" spans="12:12" x14ac:dyDescent="0.3">
      <c r="L191" s="1">
        <v>400</v>
      </c>
    </row>
    <row r="192" spans="12:12" x14ac:dyDescent="0.3">
      <c r="L192" s="1">
        <v>405</v>
      </c>
    </row>
    <row r="193" spans="12:12" x14ac:dyDescent="0.3">
      <c r="L193" s="1">
        <v>410</v>
      </c>
    </row>
    <row r="194" spans="12:12" x14ac:dyDescent="0.3">
      <c r="L194" s="1">
        <v>415</v>
      </c>
    </row>
    <row r="195" spans="12:12" x14ac:dyDescent="0.3">
      <c r="L195" s="1">
        <v>420</v>
      </c>
    </row>
    <row r="196" spans="12:12" x14ac:dyDescent="0.3">
      <c r="L196" s="1">
        <v>425</v>
      </c>
    </row>
    <row r="197" spans="12:12" x14ac:dyDescent="0.3">
      <c r="L197" s="1">
        <v>430</v>
      </c>
    </row>
    <row r="198" spans="12:12" x14ac:dyDescent="0.3">
      <c r="L198" s="1">
        <v>435</v>
      </c>
    </row>
    <row r="199" spans="12:12" x14ac:dyDescent="0.3">
      <c r="L199" s="1">
        <v>440</v>
      </c>
    </row>
    <row r="200" spans="12:12" x14ac:dyDescent="0.3">
      <c r="L200" s="1">
        <v>445</v>
      </c>
    </row>
    <row r="201" spans="12:12" x14ac:dyDescent="0.3">
      <c r="L201" s="1">
        <v>450</v>
      </c>
    </row>
    <row r="202" spans="12:12" x14ac:dyDescent="0.3">
      <c r="L202" s="1">
        <v>455</v>
      </c>
    </row>
    <row r="203" spans="12:12" x14ac:dyDescent="0.3">
      <c r="L203" s="1">
        <v>460</v>
      </c>
    </row>
    <row r="204" spans="12:12" x14ac:dyDescent="0.3">
      <c r="L204" s="1">
        <v>465</v>
      </c>
    </row>
    <row r="205" spans="12:12" x14ac:dyDescent="0.3">
      <c r="L205" s="1">
        <v>470</v>
      </c>
    </row>
    <row r="206" spans="12:12" x14ac:dyDescent="0.3">
      <c r="L206" s="1">
        <v>475</v>
      </c>
    </row>
    <row r="207" spans="12:12" x14ac:dyDescent="0.3">
      <c r="L207" s="1">
        <v>480</v>
      </c>
    </row>
    <row r="208" spans="12:12" x14ac:dyDescent="0.3">
      <c r="L208" s="1">
        <v>485</v>
      </c>
    </row>
    <row r="209" spans="12:15" x14ac:dyDescent="0.3">
      <c r="L209" s="1">
        <v>490</v>
      </c>
    </row>
    <row r="210" spans="12:15" x14ac:dyDescent="0.3">
      <c r="L210" s="1">
        <v>495</v>
      </c>
    </row>
    <row r="211" spans="12:15" x14ac:dyDescent="0.3">
      <c r="L211" s="1">
        <v>500</v>
      </c>
    </row>
    <row r="212" spans="12:15" x14ac:dyDescent="0.3">
      <c r="L212" s="1">
        <v>505</v>
      </c>
    </row>
    <row r="213" spans="12:15" x14ac:dyDescent="0.3">
      <c r="L213" s="1">
        <v>510</v>
      </c>
    </row>
    <row r="214" spans="12:15" x14ac:dyDescent="0.3">
      <c r="L214" s="1">
        <v>515</v>
      </c>
    </row>
    <row r="221" spans="12:15" x14ac:dyDescent="0.3">
      <c r="L221" s="4" t="s">
        <v>12</v>
      </c>
      <c r="N221" s="10" t="s">
        <v>2</v>
      </c>
      <c r="O221" s="10"/>
    </row>
    <row r="222" spans="12:15" x14ac:dyDescent="0.3">
      <c r="L222" s="1">
        <v>20</v>
      </c>
    </row>
    <row r="223" spans="12:15" x14ac:dyDescent="0.3">
      <c r="L223" s="1">
        <v>25</v>
      </c>
      <c r="N223" s="13" t="s">
        <v>3</v>
      </c>
      <c r="O223" s="13">
        <f>_xlfn.QUARTILE.EXC(L222:L331,1)</f>
        <v>153.75</v>
      </c>
    </row>
    <row r="224" spans="12:15" x14ac:dyDescent="0.3">
      <c r="L224" s="1">
        <v>30</v>
      </c>
      <c r="N224" s="13" t="s">
        <v>4</v>
      </c>
      <c r="O224" s="13">
        <f>_xlfn.QUARTILE.EXC(L222:L331,2)</f>
        <v>292.5</v>
      </c>
    </row>
    <row r="225" spans="12:20" x14ac:dyDescent="0.3">
      <c r="L225" s="1">
        <v>35</v>
      </c>
      <c r="N225" s="13" t="s">
        <v>5</v>
      </c>
      <c r="O225" s="13">
        <f>_xlfn.QUARTILE.EXC(L222:L331,3)</f>
        <v>431.25</v>
      </c>
    </row>
    <row r="226" spans="12:20" x14ac:dyDescent="0.3">
      <c r="L226" s="1">
        <v>40</v>
      </c>
    </row>
    <row r="227" spans="12:20" x14ac:dyDescent="0.3">
      <c r="L227" s="1">
        <v>45</v>
      </c>
    </row>
    <row r="228" spans="12:20" x14ac:dyDescent="0.3">
      <c r="L228" s="1">
        <v>50</v>
      </c>
      <c r="N228" s="10" t="s">
        <v>6</v>
      </c>
      <c r="O228" s="10"/>
    </row>
    <row r="229" spans="12:20" x14ac:dyDescent="0.3">
      <c r="L229" s="1">
        <v>55</v>
      </c>
    </row>
    <row r="230" spans="12:20" x14ac:dyDescent="0.3">
      <c r="L230" s="1">
        <v>60</v>
      </c>
      <c r="N230" s="13">
        <v>20</v>
      </c>
      <c r="O230" s="13">
        <f>_xlfn.PERCENTILE.EXC(L222:L331,0.2)</f>
        <v>126.00000000000001</v>
      </c>
    </row>
    <row r="231" spans="12:20" x14ac:dyDescent="0.3">
      <c r="L231" s="1">
        <v>65</v>
      </c>
      <c r="N231" s="13">
        <v>40</v>
      </c>
      <c r="O231" s="13">
        <f>_xlfn.PERCENTILE.EXC(L222:L331,0.4)</f>
        <v>237.00000000000003</v>
      </c>
    </row>
    <row r="232" spans="12:20" x14ac:dyDescent="0.3">
      <c r="L232" s="1">
        <v>70</v>
      </c>
      <c r="N232" s="13">
        <v>80</v>
      </c>
      <c r="O232" s="13">
        <f>_xlfn.PERCENTILE.EXC(L222:L331,0.8)</f>
        <v>459.00000000000006</v>
      </c>
    </row>
    <row r="233" spans="12:20" x14ac:dyDescent="0.3">
      <c r="L233" s="1">
        <v>75</v>
      </c>
    </row>
    <row r="234" spans="12:20" x14ac:dyDescent="0.3">
      <c r="L234" s="1">
        <v>80</v>
      </c>
    </row>
    <row r="235" spans="12:20" x14ac:dyDescent="0.3">
      <c r="L235" s="1">
        <v>85</v>
      </c>
      <c r="N235" s="11" t="s">
        <v>7</v>
      </c>
      <c r="O235" s="16" t="s">
        <v>13</v>
      </c>
      <c r="P235" s="16"/>
      <c r="Q235" s="16"/>
      <c r="R235" s="16"/>
      <c r="S235" s="16"/>
      <c r="T235" s="16"/>
    </row>
    <row r="236" spans="12:20" x14ac:dyDescent="0.3">
      <c r="L236" s="1">
        <v>90</v>
      </c>
      <c r="O236" s="16"/>
      <c r="P236" s="16"/>
      <c r="Q236" s="16"/>
      <c r="R236" s="16"/>
      <c r="S236" s="16"/>
      <c r="T236" s="16"/>
    </row>
    <row r="237" spans="12:20" x14ac:dyDescent="0.3">
      <c r="L237" s="1">
        <v>95</v>
      </c>
      <c r="O237" s="16"/>
      <c r="P237" s="16"/>
      <c r="Q237" s="16"/>
      <c r="R237" s="16"/>
      <c r="S237" s="16"/>
      <c r="T237" s="16"/>
    </row>
    <row r="238" spans="12:20" x14ac:dyDescent="0.3">
      <c r="L238" s="1">
        <v>100</v>
      </c>
    </row>
    <row r="239" spans="12:20" x14ac:dyDescent="0.3">
      <c r="L239" s="1">
        <v>105</v>
      </c>
      <c r="O239" s="14" t="s">
        <v>14</v>
      </c>
      <c r="P239" s="14"/>
      <c r="Q239" s="14"/>
      <c r="R239" s="14"/>
      <c r="S239" s="14"/>
      <c r="T239" s="14"/>
    </row>
    <row r="240" spans="12:20" x14ac:dyDescent="0.3">
      <c r="L240" s="1">
        <v>110</v>
      </c>
      <c r="O240" s="14"/>
      <c r="P240" s="14"/>
      <c r="Q240" s="14"/>
      <c r="R240" s="14"/>
      <c r="S240" s="14"/>
      <c r="T240" s="14"/>
    </row>
    <row r="241" spans="12:20" x14ac:dyDescent="0.3">
      <c r="L241" s="1">
        <v>115</v>
      </c>
      <c r="O241" s="14"/>
      <c r="P241" s="14"/>
      <c r="Q241" s="14"/>
      <c r="R241" s="14"/>
      <c r="S241" s="14"/>
      <c r="T241" s="14"/>
    </row>
    <row r="242" spans="12:20" x14ac:dyDescent="0.3">
      <c r="L242" s="1">
        <v>120</v>
      </c>
    </row>
    <row r="243" spans="12:20" x14ac:dyDescent="0.3">
      <c r="L243" s="1">
        <v>125</v>
      </c>
    </row>
    <row r="244" spans="12:20" x14ac:dyDescent="0.3">
      <c r="L244" s="1">
        <v>130</v>
      </c>
    </row>
    <row r="245" spans="12:20" x14ac:dyDescent="0.3">
      <c r="L245" s="1">
        <v>135</v>
      </c>
    </row>
    <row r="246" spans="12:20" x14ac:dyDescent="0.3">
      <c r="L246" s="1">
        <v>140</v>
      </c>
    </row>
    <row r="247" spans="12:20" x14ac:dyDescent="0.3">
      <c r="L247" s="1">
        <v>145</v>
      </c>
    </row>
    <row r="248" spans="12:20" x14ac:dyDescent="0.3">
      <c r="L248" s="1">
        <v>150</v>
      </c>
    </row>
    <row r="249" spans="12:20" x14ac:dyDescent="0.3">
      <c r="L249" s="1">
        <v>155</v>
      </c>
    </row>
    <row r="250" spans="12:20" x14ac:dyDescent="0.3">
      <c r="L250" s="1">
        <v>160</v>
      </c>
    </row>
    <row r="251" spans="12:20" x14ac:dyDescent="0.3">
      <c r="L251" s="1">
        <v>165</v>
      </c>
    </row>
    <row r="252" spans="12:20" x14ac:dyDescent="0.3">
      <c r="L252" s="1">
        <v>170</v>
      </c>
    </row>
    <row r="253" spans="12:20" x14ac:dyDescent="0.3">
      <c r="L253" s="1">
        <v>175</v>
      </c>
    </row>
    <row r="254" spans="12:20" x14ac:dyDescent="0.3">
      <c r="L254" s="1">
        <v>180</v>
      </c>
    </row>
    <row r="255" spans="12:20" x14ac:dyDescent="0.3">
      <c r="L255" s="1">
        <v>185</v>
      </c>
    </row>
    <row r="256" spans="12:20" x14ac:dyDescent="0.3">
      <c r="L256" s="1">
        <v>190</v>
      </c>
    </row>
    <row r="257" spans="12:12" x14ac:dyDescent="0.3">
      <c r="L257" s="1">
        <v>195</v>
      </c>
    </row>
    <row r="258" spans="12:12" x14ac:dyDescent="0.3">
      <c r="L258" s="1">
        <v>200</v>
      </c>
    </row>
    <row r="259" spans="12:12" x14ac:dyDescent="0.3">
      <c r="L259" s="1">
        <v>205</v>
      </c>
    </row>
    <row r="260" spans="12:12" x14ac:dyDescent="0.3">
      <c r="L260" s="1">
        <v>210</v>
      </c>
    </row>
    <row r="261" spans="12:12" x14ac:dyDescent="0.3">
      <c r="L261" s="1">
        <v>215</v>
      </c>
    </row>
    <row r="262" spans="12:12" x14ac:dyDescent="0.3">
      <c r="L262" s="1">
        <v>220</v>
      </c>
    </row>
    <row r="263" spans="12:12" x14ac:dyDescent="0.3">
      <c r="L263" s="1">
        <v>225</v>
      </c>
    </row>
    <row r="264" spans="12:12" x14ac:dyDescent="0.3">
      <c r="L264" s="1">
        <v>230</v>
      </c>
    </row>
    <row r="265" spans="12:12" x14ac:dyDescent="0.3">
      <c r="L265" s="1">
        <v>235</v>
      </c>
    </row>
    <row r="266" spans="12:12" x14ac:dyDescent="0.3">
      <c r="L266" s="1">
        <v>240</v>
      </c>
    </row>
    <row r="267" spans="12:12" x14ac:dyDescent="0.3">
      <c r="L267" s="1">
        <v>245</v>
      </c>
    </row>
    <row r="268" spans="12:12" x14ac:dyDescent="0.3">
      <c r="L268" s="1">
        <v>250</v>
      </c>
    </row>
    <row r="269" spans="12:12" x14ac:dyDescent="0.3">
      <c r="L269" s="1">
        <v>255</v>
      </c>
    </row>
    <row r="270" spans="12:12" x14ac:dyDescent="0.3">
      <c r="L270" s="1">
        <v>260</v>
      </c>
    </row>
    <row r="271" spans="12:12" x14ac:dyDescent="0.3">
      <c r="L271" s="1">
        <v>265</v>
      </c>
    </row>
    <row r="272" spans="12:12" x14ac:dyDescent="0.3">
      <c r="L272" s="1">
        <v>270</v>
      </c>
    </row>
    <row r="273" spans="12:12" x14ac:dyDescent="0.3">
      <c r="L273" s="1">
        <v>275</v>
      </c>
    </row>
    <row r="274" spans="12:12" x14ac:dyDescent="0.3">
      <c r="L274" s="1">
        <v>280</v>
      </c>
    </row>
    <row r="275" spans="12:12" x14ac:dyDescent="0.3">
      <c r="L275" s="1">
        <v>285</v>
      </c>
    </row>
    <row r="276" spans="12:12" x14ac:dyDescent="0.3">
      <c r="L276" s="1">
        <v>290</v>
      </c>
    </row>
    <row r="277" spans="12:12" x14ac:dyDescent="0.3">
      <c r="L277" s="1">
        <v>295</v>
      </c>
    </row>
    <row r="278" spans="12:12" x14ac:dyDescent="0.3">
      <c r="L278" s="1">
        <v>300</v>
      </c>
    </row>
    <row r="279" spans="12:12" x14ac:dyDescent="0.3">
      <c r="L279" s="1">
        <v>305</v>
      </c>
    </row>
    <row r="280" spans="12:12" x14ac:dyDescent="0.3">
      <c r="L280" s="1">
        <v>310</v>
      </c>
    </row>
    <row r="281" spans="12:12" x14ac:dyDescent="0.3">
      <c r="L281" s="1">
        <v>315</v>
      </c>
    </row>
    <row r="282" spans="12:12" x14ac:dyDescent="0.3">
      <c r="L282" s="1">
        <v>320</v>
      </c>
    </row>
    <row r="283" spans="12:12" x14ac:dyDescent="0.3">
      <c r="L283" s="1">
        <v>325</v>
      </c>
    </row>
    <row r="284" spans="12:12" x14ac:dyDescent="0.3">
      <c r="L284" s="1">
        <v>330</v>
      </c>
    </row>
    <row r="285" spans="12:12" x14ac:dyDescent="0.3">
      <c r="L285" s="1">
        <v>335</v>
      </c>
    </row>
    <row r="286" spans="12:12" x14ac:dyDescent="0.3">
      <c r="L286" s="1">
        <v>340</v>
      </c>
    </row>
    <row r="287" spans="12:12" x14ac:dyDescent="0.3">
      <c r="L287" s="1">
        <v>345</v>
      </c>
    </row>
    <row r="288" spans="12:12" x14ac:dyDescent="0.3">
      <c r="L288" s="1">
        <v>350</v>
      </c>
    </row>
    <row r="289" spans="12:12" x14ac:dyDescent="0.3">
      <c r="L289" s="1">
        <v>355</v>
      </c>
    </row>
    <row r="290" spans="12:12" x14ac:dyDescent="0.3">
      <c r="L290" s="1">
        <v>360</v>
      </c>
    </row>
    <row r="291" spans="12:12" x14ac:dyDescent="0.3">
      <c r="L291" s="1">
        <v>365</v>
      </c>
    </row>
    <row r="292" spans="12:12" x14ac:dyDescent="0.3">
      <c r="L292" s="1">
        <v>370</v>
      </c>
    </row>
    <row r="293" spans="12:12" x14ac:dyDescent="0.3">
      <c r="L293" s="1">
        <v>375</v>
      </c>
    </row>
    <row r="294" spans="12:12" x14ac:dyDescent="0.3">
      <c r="L294" s="1">
        <v>380</v>
      </c>
    </row>
    <row r="295" spans="12:12" x14ac:dyDescent="0.3">
      <c r="L295" s="1">
        <v>385</v>
      </c>
    </row>
    <row r="296" spans="12:12" x14ac:dyDescent="0.3">
      <c r="L296" s="1">
        <v>390</v>
      </c>
    </row>
    <row r="297" spans="12:12" x14ac:dyDescent="0.3">
      <c r="L297" s="1">
        <v>395</v>
      </c>
    </row>
    <row r="298" spans="12:12" x14ac:dyDescent="0.3">
      <c r="L298" s="1">
        <v>400</v>
      </c>
    </row>
    <row r="299" spans="12:12" x14ac:dyDescent="0.3">
      <c r="L299" s="1">
        <v>405</v>
      </c>
    </row>
    <row r="300" spans="12:12" x14ac:dyDescent="0.3">
      <c r="L300" s="1">
        <v>410</v>
      </c>
    </row>
    <row r="301" spans="12:12" x14ac:dyDescent="0.3">
      <c r="L301" s="1">
        <v>415</v>
      </c>
    </row>
    <row r="302" spans="12:12" x14ac:dyDescent="0.3">
      <c r="L302" s="1">
        <v>420</v>
      </c>
    </row>
    <row r="303" spans="12:12" x14ac:dyDescent="0.3">
      <c r="L303" s="1">
        <v>425</v>
      </c>
    </row>
    <row r="304" spans="12:12" x14ac:dyDescent="0.3">
      <c r="L304" s="1">
        <v>430</v>
      </c>
    </row>
    <row r="305" spans="12:12" x14ac:dyDescent="0.3">
      <c r="L305" s="1">
        <v>435</v>
      </c>
    </row>
    <row r="306" spans="12:12" x14ac:dyDescent="0.3">
      <c r="L306" s="1">
        <v>440</v>
      </c>
    </row>
    <row r="307" spans="12:12" x14ac:dyDescent="0.3">
      <c r="L307" s="1">
        <v>445</v>
      </c>
    </row>
    <row r="308" spans="12:12" x14ac:dyDescent="0.3">
      <c r="L308" s="1">
        <v>450</v>
      </c>
    </row>
    <row r="309" spans="12:12" x14ac:dyDescent="0.3">
      <c r="L309" s="1">
        <v>455</v>
      </c>
    </row>
    <row r="310" spans="12:12" x14ac:dyDescent="0.3">
      <c r="L310" s="1">
        <v>460</v>
      </c>
    </row>
    <row r="311" spans="12:12" x14ac:dyDescent="0.3">
      <c r="L311" s="1">
        <v>465</v>
      </c>
    </row>
    <row r="312" spans="12:12" x14ac:dyDescent="0.3">
      <c r="L312" s="1">
        <v>470</v>
      </c>
    </row>
    <row r="313" spans="12:12" x14ac:dyDescent="0.3">
      <c r="L313" s="1">
        <v>475</v>
      </c>
    </row>
    <row r="314" spans="12:12" x14ac:dyDescent="0.3">
      <c r="L314" s="1">
        <v>480</v>
      </c>
    </row>
    <row r="315" spans="12:12" x14ac:dyDescent="0.3">
      <c r="L315" s="1">
        <v>485</v>
      </c>
    </row>
    <row r="316" spans="12:12" x14ac:dyDescent="0.3">
      <c r="L316" s="1">
        <v>490</v>
      </c>
    </row>
    <row r="317" spans="12:12" x14ac:dyDescent="0.3">
      <c r="L317" s="1">
        <v>495</v>
      </c>
    </row>
    <row r="318" spans="12:12" x14ac:dyDescent="0.3">
      <c r="L318" s="1">
        <v>500</v>
      </c>
    </row>
    <row r="319" spans="12:12" x14ac:dyDescent="0.3">
      <c r="L319" s="1">
        <v>505</v>
      </c>
    </row>
    <row r="320" spans="12:12" x14ac:dyDescent="0.3">
      <c r="L320" s="1">
        <v>510</v>
      </c>
    </row>
    <row r="321" spans="12:12" x14ac:dyDescent="0.3">
      <c r="L321" s="1">
        <v>515</v>
      </c>
    </row>
    <row r="322" spans="12:12" x14ac:dyDescent="0.3">
      <c r="L322" s="1">
        <v>520</v>
      </c>
    </row>
    <row r="323" spans="12:12" x14ac:dyDescent="0.3">
      <c r="L323" s="1">
        <v>525</v>
      </c>
    </row>
    <row r="324" spans="12:12" x14ac:dyDescent="0.3">
      <c r="L324" s="1">
        <v>530</v>
      </c>
    </row>
    <row r="325" spans="12:12" x14ac:dyDescent="0.3">
      <c r="L325" s="1">
        <v>535</v>
      </c>
    </row>
    <row r="326" spans="12:12" x14ac:dyDescent="0.3">
      <c r="L326" s="1">
        <v>540</v>
      </c>
    </row>
    <row r="327" spans="12:12" x14ac:dyDescent="0.3">
      <c r="L327" s="1">
        <v>545</v>
      </c>
    </row>
    <row r="328" spans="12:12" x14ac:dyDescent="0.3">
      <c r="L328" s="1">
        <v>550</v>
      </c>
    </row>
    <row r="329" spans="12:12" x14ac:dyDescent="0.3">
      <c r="L329" s="1">
        <v>555</v>
      </c>
    </row>
    <row r="330" spans="12:12" x14ac:dyDescent="0.3">
      <c r="L330" s="1">
        <v>560</v>
      </c>
    </row>
    <row r="331" spans="12:12" x14ac:dyDescent="0.3">
      <c r="L331" s="1">
        <v>565</v>
      </c>
    </row>
    <row r="338" spans="12:20" x14ac:dyDescent="0.3">
      <c r="L338" s="4" t="s">
        <v>16</v>
      </c>
      <c r="N338" s="10" t="s">
        <v>2</v>
      </c>
      <c r="O338" s="10"/>
    </row>
    <row r="339" spans="12:20" x14ac:dyDescent="0.3">
      <c r="L339" s="1">
        <v>15</v>
      </c>
    </row>
    <row r="340" spans="12:20" x14ac:dyDescent="0.3">
      <c r="L340" s="1">
        <v>20</v>
      </c>
      <c r="N340" s="13" t="s">
        <v>3</v>
      </c>
      <c r="O340" s="13">
        <f>_xlfn.QUARTILE.EXC(L339:L458,1)</f>
        <v>161.25</v>
      </c>
    </row>
    <row r="341" spans="12:20" x14ac:dyDescent="0.3">
      <c r="L341" s="1">
        <v>25</v>
      </c>
      <c r="N341" s="13" t="s">
        <v>4</v>
      </c>
      <c r="O341" s="13">
        <f>_xlfn.QUARTILE.EXC(L339:L458,2)</f>
        <v>312.5</v>
      </c>
    </row>
    <row r="342" spans="12:20" x14ac:dyDescent="0.3">
      <c r="L342" s="1">
        <v>30</v>
      </c>
      <c r="N342" s="13" t="s">
        <v>5</v>
      </c>
      <c r="O342" s="13">
        <f>_xlfn.QUARTILE.EXC(L339:L458,3)</f>
        <v>463.75</v>
      </c>
    </row>
    <row r="343" spans="12:20" x14ac:dyDescent="0.3">
      <c r="L343" s="1">
        <v>35</v>
      </c>
    </row>
    <row r="344" spans="12:20" x14ac:dyDescent="0.3">
      <c r="L344" s="1">
        <v>40</v>
      </c>
    </row>
    <row r="345" spans="12:20" x14ac:dyDescent="0.3">
      <c r="L345" s="1">
        <v>45</v>
      </c>
      <c r="N345" s="10" t="s">
        <v>6</v>
      </c>
      <c r="O345" s="10"/>
    </row>
    <row r="346" spans="12:20" x14ac:dyDescent="0.3">
      <c r="L346" s="1">
        <v>50</v>
      </c>
      <c r="N346" s="13">
        <v>30</v>
      </c>
      <c r="O346" s="13">
        <f>_xlfn.PERCENTILE.EXC(L339:L458,0.3)</f>
        <v>191.5</v>
      </c>
    </row>
    <row r="347" spans="12:20" x14ac:dyDescent="0.3">
      <c r="L347" s="1">
        <v>55</v>
      </c>
      <c r="N347" s="13">
        <v>50</v>
      </c>
      <c r="O347" s="13">
        <f>_xlfn.PERCENTILE.EXC(L339:L458,0.5)</f>
        <v>312.5</v>
      </c>
    </row>
    <row r="348" spans="12:20" x14ac:dyDescent="0.3">
      <c r="L348" s="1">
        <v>60</v>
      </c>
      <c r="N348" s="13">
        <v>70</v>
      </c>
      <c r="O348" s="13">
        <f>_xlfn.PERCENTILE.EXC(L339:L458,0.7)</f>
        <v>433.49999999999994</v>
      </c>
    </row>
    <row r="349" spans="12:20" x14ac:dyDescent="0.3">
      <c r="L349" s="1">
        <v>65</v>
      </c>
    </row>
    <row r="350" spans="12:20" x14ac:dyDescent="0.3">
      <c r="L350" s="1">
        <v>70</v>
      </c>
    </row>
    <row r="351" spans="12:20" x14ac:dyDescent="0.3">
      <c r="L351" s="1">
        <v>75</v>
      </c>
      <c r="N351" s="11" t="s">
        <v>7</v>
      </c>
      <c r="O351" s="14" t="s">
        <v>17</v>
      </c>
      <c r="P351" s="14"/>
      <c r="Q351" s="14"/>
      <c r="R351" s="14"/>
      <c r="S351" s="14"/>
      <c r="T351" s="14"/>
    </row>
    <row r="352" spans="12:20" x14ac:dyDescent="0.3">
      <c r="L352" s="1">
        <v>80</v>
      </c>
      <c r="O352" s="14"/>
      <c r="P352" s="14"/>
      <c r="Q352" s="14"/>
      <c r="R352" s="14"/>
      <c r="S352" s="14"/>
      <c r="T352" s="14"/>
    </row>
    <row r="353" spans="12:20" x14ac:dyDescent="0.3">
      <c r="L353" s="1">
        <v>85</v>
      </c>
      <c r="O353" s="14"/>
      <c r="P353" s="14"/>
      <c r="Q353" s="14"/>
      <c r="R353" s="14"/>
      <c r="S353" s="14"/>
      <c r="T353" s="14"/>
    </row>
    <row r="354" spans="12:20" x14ac:dyDescent="0.3">
      <c r="L354" s="1">
        <v>90</v>
      </c>
    </row>
    <row r="355" spans="12:20" x14ac:dyDescent="0.3">
      <c r="L355" s="1">
        <v>95</v>
      </c>
      <c r="O355" s="14" t="s">
        <v>18</v>
      </c>
      <c r="P355" s="14"/>
      <c r="Q355" s="14"/>
      <c r="R355" s="14"/>
      <c r="S355" s="14"/>
      <c r="T355" s="14"/>
    </row>
    <row r="356" spans="12:20" x14ac:dyDescent="0.3">
      <c r="L356" s="1">
        <v>100</v>
      </c>
      <c r="O356" s="14"/>
      <c r="P356" s="14"/>
      <c r="Q356" s="14"/>
      <c r="R356" s="14"/>
      <c r="S356" s="14"/>
      <c r="T356" s="14"/>
    </row>
    <row r="357" spans="12:20" x14ac:dyDescent="0.3">
      <c r="L357" s="1">
        <v>105</v>
      </c>
      <c r="O357" s="14"/>
      <c r="P357" s="14"/>
      <c r="Q357" s="14"/>
      <c r="R357" s="14"/>
      <c r="S357" s="14"/>
      <c r="T357" s="14"/>
    </row>
    <row r="358" spans="12:20" x14ac:dyDescent="0.3">
      <c r="L358" s="1">
        <v>110</v>
      </c>
    </row>
    <row r="359" spans="12:20" x14ac:dyDescent="0.3">
      <c r="L359" s="1">
        <v>115</v>
      </c>
    </row>
    <row r="360" spans="12:20" x14ac:dyDescent="0.3">
      <c r="L360" s="1">
        <v>120</v>
      </c>
    </row>
    <row r="361" spans="12:20" x14ac:dyDescent="0.3">
      <c r="L361" s="1">
        <v>125</v>
      </c>
    </row>
    <row r="362" spans="12:20" x14ac:dyDescent="0.3">
      <c r="L362" s="1">
        <v>130</v>
      </c>
    </row>
    <row r="363" spans="12:20" x14ac:dyDescent="0.3">
      <c r="L363" s="1">
        <v>135</v>
      </c>
    </row>
    <row r="364" spans="12:20" x14ac:dyDescent="0.3">
      <c r="L364" s="1">
        <v>140</v>
      </c>
    </row>
    <row r="365" spans="12:20" x14ac:dyDescent="0.3">
      <c r="L365" s="1">
        <v>145</v>
      </c>
    </row>
    <row r="366" spans="12:20" x14ac:dyDescent="0.3">
      <c r="L366" s="1">
        <v>150</v>
      </c>
    </row>
    <row r="367" spans="12:20" x14ac:dyDescent="0.3">
      <c r="L367" s="1">
        <v>155</v>
      </c>
    </row>
    <row r="368" spans="12:20" x14ac:dyDescent="0.3">
      <c r="L368" s="1">
        <v>160</v>
      </c>
    </row>
    <row r="369" spans="12:12" x14ac:dyDescent="0.3">
      <c r="L369" s="1">
        <v>165</v>
      </c>
    </row>
    <row r="370" spans="12:12" x14ac:dyDescent="0.3">
      <c r="L370" s="1">
        <v>170</v>
      </c>
    </row>
    <row r="371" spans="12:12" x14ac:dyDescent="0.3">
      <c r="L371" s="1">
        <v>175</v>
      </c>
    </row>
    <row r="372" spans="12:12" x14ac:dyDescent="0.3">
      <c r="L372" s="1">
        <v>180</v>
      </c>
    </row>
    <row r="373" spans="12:12" x14ac:dyDescent="0.3">
      <c r="L373" s="1">
        <v>185</v>
      </c>
    </row>
    <row r="374" spans="12:12" x14ac:dyDescent="0.3">
      <c r="L374" s="1">
        <v>190</v>
      </c>
    </row>
    <row r="375" spans="12:12" x14ac:dyDescent="0.3">
      <c r="L375" s="1">
        <v>195</v>
      </c>
    </row>
    <row r="376" spans="12:12" x14ac:dyDescent="0.3">
      <c r="L376" s="1">
        <v>200</v>
      </c>
    </row>
    <row r="377" spans="12:12" x14ac:dyDescent="0.3">
      <c r="L377" s="1">
        <v>205</v>
      </c>
    </row>
    <row r="378" spans="12:12" x14ac:dyDescent="0.3">
      <c r="L378" s="1">
        <v>210</v>
      </c>
    </row>
    <row r="379" spans="12:12" x14ac:dyDescent="0.3">
      <c r="L379" s="1">
        <v>215</v>
      </c>
    </row>
    <row r="380" spans="12:12" x14ac:dyDescent="0.3">
      <c r="L380" s="1">
        <v>220</v>
      </c>
    </row>
    <row r="381" spans="12:12" x14ac:dyDescent="0.3">
      <c r="L381" s="1">
        <v>225</v>
      </c>
    </row>
    <row r="382" spans="12:12" x14ac:dyDescent="0.3">
      <c r="L382" s="1">
        <v>230</v>
      </c>
    </row>
    <row r="383" spans="12:12" x14ac:dyDescent="0.3">
      <c r="L383" s="1">
        <v>235</v>
      </c>
    </row>
    <row r="384" spans="12:12" x14ac:dyDescent="0.3">
      <c r="L384" s="1">
        <v>240</v>
      </c>
    </row>
    <row r="385" spans="12:12" x14ac:dyDescent="0.3">
      <c r="L385" s="1">
        <v>245</v>
      </c>
    </row>
    <row r="386" spans="12:12" x14ac:dyDescent="0.3">
      <c r="L386" s="1">
        <v>250</v>
      </c>
    </row>
    <row r="387" spans="12:12" x14ac:dyDescent="0.3">
      <c r="L387" s="1">
        <v>255</v>
      </c>
    </row>
    <row r="388" spans="12:12" x14ac:dyDescent="0.3">
      <c r="L388" s="1">
        <v>260</v>
      </c>
    </row>
    <row r="389" spans="12:12" x14ac:dyDescent="0.3">
      <c r="L389" s="1">
        <v>265</v>
      </c>
    </row>
    <row r="390" spans="12:12" x14ac:dyDescent="0.3">
      <c r="L390" s="1">
        <v>270</v>
      </c>
    </row>
    <row r="391" spans="12:12" x14ac:dyDescent="0.3">
      <c r="L391" s="1">
        <v>275</v>
      </c>
    </row>
    <row r="392" spans="12:12" x14ac:dyDescent="0.3">
      <c r="L392" s="1">
        <v>280</v>
      </c>
    </row>
    <row r="393" spans="12:12" x14ac:dyDescent="0.3">
      <c r="L393" s="1">
        <v>285</v>
      </c>
    </row>
    <row r="394" spans="12:12" x14ac:dyDescent="0.3">
      <c r="L394" s="1">
        <v>290</v>
      </c>
    </row>
    <row r="395" spans="12:12" x14ac:dyDescent="0.3">
      <c r="L395" s="1">
        <v>295</v>
      </c>
    </row>
    <row r="396" spans="12:12" x14ac:dyDescent="0.3">
      <c r="L396" s="1">
        <v>300</v>
      </c>
    </row>
    <row r="397" spans="12:12" x14ac:dyDescent="0.3">
      <c r="L397" s="1">
        <v>305</v>
      </c>
    </row>
    <row r="398" spans="12:12" x14ac:dyDescent="0.3">
      <c r="L398" s="1">
        <v>310</v>
      </c>
    </row>
    <row r="399" spans="12:12" x14ac:dyDescent="0.3">
      <c r="L399" s="1">
        <v>315</v>
      </c>
    </row>
    <row r="400" spans="12:12" x14ac:dyDescent="0.3">
      <c r="L400" s="1">
        <v>320</v>
      </c>
    </row>
    <row r="401" spans="12:12" x14ac:dyDescent="0.3">
      <c r="L401" s="1">
        <v>325</v>
      </c>
    </row>
    <row r="402" spans="12:12" x14ac:dyDescent="0.3">
      <c r="L402" s="1">
        <v>330</v>
      </c>
    </row>
    <row r="403" spans="12:12" x14ac:dyDescent="0.3">
      <c r="L403" s="1">
        <v>335</v>
      </c>
    </row>
    <row r="404" spans="12:12" x14ac:dyDescent="0.3">
      <c r="L404" s="1">
        <v>340</v>
      </c>
    </row>
    <row r="405" spans="12:12" x14ac:dyDescent="0.3">
      <c r="L405" s="1">
        <v>345</v>
      </c>
    </row>
    <row r="406" spans="12:12" x14ac:dyDescent="0.3">
      <c r="L406" s="1">
        <v>350</v>
      </c>
    </row>
    <row r="407" spans="12:12" x14ac:dyDescent="0.3">
      <c r="L407" s="1">
        <v>355</v>
      </c>
    </row>
    <row r="408" spans="12:12" x14ac:dyDescent="0.3">
      <c r="L408" s="1">
        <v>360</v>
      </c>
    </row>
    <row r="409" spans="12:12" x14ac:dyDescent="0.3">
      <c r="L409" s="1">
        <v>365</v>
      </c>
    </row>
    <row r="410" spans="12:12" x14ac:dyDescent="0.3">
      <c r="L410" s="1">
        <v>370</v>
      </c>
    </row>
    <row r="411" spans="12:12" x14ac:dyDescent="0.3">
      <c r="L411" s="1">
        <v>375</v>
      </c>
    </row>
    <row r="412" spans="12:12" x14ac:dyDescent="0.3">
      <c r="L412" s="1">
        <v>380</v>
      </c>
    </row>
    <row r="413" spans="12:12" x14ac:dyDescent="0.3">
      <c r="L413" s="1">
        <v>385</v>
      </c>
    </row>
    <row r="414" spans="12:12" x14ac:dyDescent="0.3">
      <c r="L414" s="1">
        <v>390</v>
      </c>
    </row>
    <row r="415" spans="12:12" x14ac:dyDescent="0.3">
      <c r="L415" s="1">
        <v>395</v>
      </c>
    </row>
    <row r="416" spans="12:12" x14ac:dyDescent="0.3">
      <c r="L416" s="1">
        <v>400</v>
      </c>
    </row>
    <row r="417" spans="12:12" x14ac:dyDescent="0.3">
      <c r="L417" s="1">
        <v>405</v>
      </c>
    </row>
    <row r="418" spans="12:12" x14ac:dyDescent="0.3">
      <c r="L418" s="1">
        <v>410</v>
      </c>
    </row>
    <row r="419" spans="12:12" x14ac:dyDescent="0.3">
      <c r="L419" s="1">
        <v>415</v>
      </c>
    </row>
    <row r="420" spans="12:12" x14ac:dyDescent="0.3">
      <c r="L420" s="1">
        <v>420</v>
      </c>
    </row>
    <row r="421" spans="12:12" x14ac:dyDescent="0.3">
      <c r="L421" s="1">
        <v>425</v>
      </c>
    </row>
    <row r="422" spans="12:12" x14ac:dyDescent="0.3">
      <c r="L422" s="1">
        <v>430</v>
      </c>
    </row>
    <row r="423" spans="12:12" x14ac:dyDescent="0.3">
      <c r="L423" s="1">
        <v>435</v>
      </c>
    </row>
    <row r="424" spans="12:12" x14ac:dyDescent="0.3">
      <c r="L424" s="1">
        <v>440</v>
      </c>
    </row>
    <row r="425" spans="12:12" x14ac:dyDescent="0.3">
      <c r="L425" s="1">
        <v>445</v>
      </c>
    </row>
    <row r="426" spans="12:12" x14ac:dyDescent="0.3">
      <c r="L426" s="1">
        <v>450</v>
      </c>
    </row>
    <row r="427" spans="12:12" x14ac:dyDescent="0.3">
      <c r="L427" s="1">
        <v>455</v>
      </c>
    </row>
    <row r="428" spans="12:12" x14ac:dyDescent="0.3">
      <c r="L428" s="1">
        <v>460</v>
      </c>
    </row>
    <row r="429" spans="12:12" x14ac:dyDescent="0.3">
      <c r="L429" s="1">
        <v>465</v>
      </c>
    </row>
    <row r="430" spans="12:12" x14ac:dyDescent="0.3">
      <c r="L430" s="1">
        <v>470</v>
      </c>
    </row>
    <row r="431" spans="12:12" x14ac:dyDescent="0.3">
      <c r="L431" s="1">
        <v>475</v>
      </c>
    </row>
    <row r="432" spans="12:12" x14ac:dyDescent="0.3">
      <c r="L432" s="1">
        <v>480</v>
      </c>
    </row>
    <row r="433" spans="12:12" x14ac:dyDescent="0.3">
      <c r="L433" s="1">
        <v>485</v>
      </c>
    </row>
    <row r="434" spans="12:12" x14ac:dyDescent="0.3">
      <c r="L434" s="1">
        <v>490</v>
      </c>
    </row>
    <row r="435" spans="12:12" x14ac:dyDescent="0.3">
      <c r="L435" s="1">
        <v>495</v>
      </c>
    </row>
    <row r="436" spans="12:12" x14ac:dyDescent="0.3">
      <c r="L436" s="1">
        <v>500</v>
      </c>
    </row>
    <row r="437" spans="12:12" x14ac:dyDescent="0.3">
      <c r="L437" s="1">
        <v>505</v>
      </c>
    </row>
    <row r="438" spans="12:12" x14ac:dyDescent="0.3">
      <c r="L438" s="1">
        <v>510</v>
      </c>
    </row>
    <row r="439" spans="12:12" x14ac:dyDescent="0.3">
      <c r="L439" s="1">
        <v>515</v>
      </c>
    </row>
    <row r="440" spans="12:12" x14ac:dyDescent="0.3">
      <c r="L440" s="1">
        <v>520</v>
      </c>
    </row>
    <row r="441" spans="12:12" x14ac:dyDescent="0.3">
      <c r="L441" s="1">
        <v>525</v>
      </c>
    </row>
    <row r="442" spans="12:12" x14ac:dyDescent="0.3">
      <c r="L442" s="1">
        <v>530</v>
      </c>
    </row>
    <row r="443" spans="12:12" x14ac:dyDescent="0.3">
      <c r="L443" s="1">
        <v>535</v>
      </c>
    </row>
    <row r="444" spans="12:12" x14ac:dyDescent="0.3">
      <c r="L444" s="1">
        <v>540</v>
      </c>
    </row>
    <row r="445" spans="12:12" x14ac:dyDescent="0.3">
      <c r="L445" s="1">
        <v>545</v>
      </c>
    </row>
    <row r="446" spans="12:12" x14ac:dyDescent="0.3">
      <c r="L446" s="1">
        <v>550</v>
      </c>
    </row>
    <row r="447" spans="12:12" x14ac:dyDescent="0.3">
      <c r="L447" s="1">
        <v>555</v>
      </c>
    </row>
    <row r="448" spans="12:12" x14ac:dyDescent="0.3">
      <c r="L448" s="1">
        <v>560</v>
      </c>
    </row>
    <row r="449" spans="12:12" x14ac:dyDescent="0.3">
      <c r="L449" s="1">
        <v>565</v>
      </c>
    </row>
    <row r="450" spans="12:12" x14ac:dyDescent="0.3">
      <c r="L450" s="1">
        <v>570</v>
      </c>
    </row>
    <row r="451" spans="12:12" x14ac:dyDescent="0.3">
      <c r="L451" s="1">
        <v>575</v>
      </c>
    </row>
    <row r="452" spans="12:12" x14ac:dyDescent="0.3">
      <c r="L452" s="1">
        <v>580</v>
      </c>
    </row>
    <row r="453" spans="12:12" x14ac:dyDescent="0.3">
      <c r="L453" s="1">
        <v>585</v>
      </c>
    </row>
    <row r="454" spans="12:12" x14ac:dyDescent="0.3">
      <c r="L454" s="1">
        <v>590</v>
      </c>
    </row>
    <row r="455" spans="12:12" x14ac:dyDescent="0.3">
      <c r="L455" s="1">
        <v>595</v>
      </c>
    </row>
    <row r="456" spans="12:12" x14ac:dyDescent="0.3">
      <c r="L456" s="1">
        <v>600</v>
      </c>
    </row>
    <row r="457" spans="12:12" x14ac:dyDescent="0.3">
      <c r="L457" s="1">
        <v>605</v>
      </c>
    </row>
    <row r="458" spans="12:12" x14ac:dyDescent="0.3">
      <c r="L458" s="1">
        <v>610</v>
      </c>
    </row>
    <row r="465" spans="12:20" x14ac:dyDescent="0.3">
      <c r="L465" s="4" t="s">
        <v>19</v>
      </c>
      <c r="N465" s="10" t="s">
        <v>2</v>
      </c>
      <c r="O465" s="10"/>
    </row>
    <row r="466" spans="12:20" x14ac:dyDescent="0.3">
      <c r="L466" s="1">
        <v>0.2</v>
      </c>
    </row>
    <row r="467" spans="12:20" x14ac:dyDescent="0.3">
      <c r="L467" s="1">
        <v>0.2</v>
      </c>
      <c r="N467" s="13" t="s">
        <v>3</v>
      </c>
      <c r="O467" s="13">
        <f>_xlfn.QUARTILE.EXC(L466:L586,1)</f>
        <v>0.4</v>
      </c>
    </row>
    <row r="468" spans="12:20" x14ac:dyDescent="0.3">
      <c r="L468" s="1">
        <v>0.2</v>
      </c>
      <c r="N468" s="13" t="s">
        <v>4</v>
      </c>
      <c r="O468" s="13">
        <f>_xlfn.QUARTILE.EXC(L466:L586,2)</f>
        <v>0.7</v>
      </c>
    </row>
    <row r="469" spans="12:20" x14ac:dyDescent="0.3">
      <c r="L469" s="1">
        <v>0.3</v>
      </c>
      <c r="N469" s="13" t="s">
        <v>5</v>
      </c>
      <c r="O469" s="13">
        <f>_xlfn.QUARTILE.EXC(L466:L586,3)</f>
        <v>0.9</v>
      </c>
    </row>
    <row r="470" spans="12:20" x14ac:dyDescent="0.3">
      <c r="L470" s="1">
        <v>0.3</v>
      </c>
    </row>
    <row r="471" spans="12:20" x14ac:dyDescent="0.3">
      <c r="L471" s="1">
        <v>0.3</v>
      </c>
    </row>
    <row r="472" spans="12:20" x14ac:dyDescent="0.3">
      <c r="L472" s="1">
        <v>0.3</v>
      </c>
      <c r="N472" s="10" t="s">
        <v>6</v>
      </c>
      <c r="O472" s="10"/>
    </row>
    <row r="473" spans="12:20" x14ac:dyDescent="0.3">
      <c r="L473" s="1">
        <v>0.3</v>
      </c>
    </row>
    <row r="474" spans="12:20" x14ac:dyDescent="0.3">
      <c r="L474" s="1">
        <v>0.3</v>
      </c>
      <c r="N474" s="13">
        <v>25</v>
      </c>
      <c r="O474" s="13">
        <f>_xlfn.PERCENTILE.EXC(L466:L586,0.25)</f>
        <v>0.4</v>
      </c>
    </row>
    <row r="475" spans="12:20" x14ac:dyDescent="0.3">
      <c r="L475" s="1">
        <v>0.3</v>
      </c>
      <c r="N475" s="13">
        <v>50</v>
      </c>
      <c r="O475" s="13">
        <f>_xlfn.PERCENTILE.EXC(L466:L586,0.5)</f>
        <v>0.7</v>
      </c>
    </row>
    <row r="476" spans="12:20" x14ac:dyDescent="0.3">
      <c r="L476" s="1">
        <v>0.3</v>
      </c>
      <c r="N476" s="13">
        <v>75</v>
      </c>
      <c r="O476" s="13">
        <f>_xlfn.PERCENTILE.EXC(L466:L586,0.75)</f>
        <v>0.9</v>
      </c>
    </row>
    <row r="477" spans="12:20" x14ac:dyDescent="0.3">
      <c r="L477" s="1">
        <v>0.3</v>
      </c>
    </row>
    <row r="478" spans="12:20" x14ac:dyDescent="0.3">
      <c r="L478" s="1">
        <v>0.3</v>
      </c>
    </row>
    <row r="479" spans="12:20" x14ac:dyDescent="0.3">
      <c r="L479" s="1">
        <v>0.3</v>
      </c>
      <c r="N479" s="11" t="s">
        <v>7</v>
      </c>
      <c r="O479" s="14" t="s">
        <v>20</v>
      </c>
      <c r="P479" s="14"/>
      <c r="Q479" s="14"/>
      <c r="R479" s="14"/>
      <c r="S479" s="14"/>
      <c r="T479" s="14"/>
    </row>
    <row r="480" spans="12:20" x14ac:dyDescent="0.3">
      <c r="L480" s="1">
        <v>0.3</v>
      </c>
      <c r="O480" s="14"/>
      <c r="P480" s="14"/>
      <c r="Q480" s="14"/>
      <c r="R480" s="14"/>
      <c r="S480" s="14"/>
      <c r="T480" s="14"/>
    </row>
    <row r="481" spans="12:20" x14ac:dyDescent="0.3">
      <c r="L481" s="1">
        <v>0.3</v>
      </c>
      <c r="O481" s="14"/>
      <c r="P481" s="14"/>
      <c r="Q481" s="14"/>
      <c r="R481" s="14"/>
      <c r="S481" s="14"/>
      <c r="T481" s="14"/>
    </row>
    <row r="482" spans="12:20" x14ac:dyDescent="0.3">
      <c r="L482" s="1">
        <v>0.3</v>
      </c>
    </row>
    <row r="483" spans="12:20" x14ac:dyDescent="0.3">
      <c r="L483" s="1">
        <v>0.4</v>
      </c>
      <c r="O483" s="14" t="s">
        <v>21</v>
      </c>
      <c r="P483" s="14"/>
      <c r="Q483" s="14"/>
      <c r="R483" s="14"/>
      <c r="S483" s="14"/>
      <c r="T483" s="14"/>
    </row>
    <row r="484" spans="12:20" x14ac:dyDescent="0.3">
      <c r="L484" s="1">
        <v>0.4</v>
      </c>
      <c r="O484" s="14"/>
      <c r="P484" s="14"/>
      <c r="Q484" s="14"/>
      <c r="R484" s="14"/>
      <c r="S484" s="14"/>
      <c r="T484" s="14"/>
    </row>
    <row r="485" spans="12:20" x14ac:dyDescent="0.3">
      <c r="L485" s="1">
        <v>0.4</v>
      </c>
      <c r="O485" s="14"/>
      <c r="P485" s="14"/>
      <c r="Q485" s="14"/>
      <c r="R485" s="14"/>
      <c r="S485" s="14"/>
      <c r="T485" s="14"/>
    </row>
    <row r="486" spans="12:20" x14ac:dyDescent="0.3">
      <c r="L486" s="1">
        <v>0.4</v>
      </c>
    </row>
    <row r="487" spans="12:20" x14ac:dyDescent="0.3">
      <c r="L487" s="1">
        <v>0.4</v>
      </c>
    </row>
    <row r="488" spans="12:20" x14ac:dyDescent="0.3">
      <c r="L488" s="1">
        <v>0.4</v>
      </c>
    </row>
    <row r="489" spans="12:20" x14ac:dyDescent="0.3">
      <c r="L489" s="1">
        <v>0.4</v>
      </c>
    </row>
    <row r="490" spans="12:20" x14ac:dyDescent="0.3">
      <c r="L490" s="1">
        <v>0.4</v>
      </c>
    </row>
    <row r="491" spans="12:20" x14ac:dyDescent="0.3">
      <c r="L491" s="1">
        <v>0.4</v>
      </c>
    </row>
    <row r="492" spans="12:20" x14ac:dyDescent="0.3">
      <c r="L492" s="1">
        <v>0.4</v>
      </c>
    </row>
    <row r="493" spans="12:20" x14ac:dyDescent="0.3">
      <c r="L493" s="1">
        <v>0.4</v>
      </c>
    </row>
    <row r="494" spans="12:20" x14ac:dyDescent="0.3">
      <c r="L494" s="1">
        <v>0.4</v>
      </c>
    </row>
    <row r="495" spans="12:20" x14ac:dyDescent="0.3">
      <c r="L495" s="1">
        <v>0.4</v>
      </c>
    </row>
    <row r="496" spans="12:20" x14ac:dyDescent="0.3">
      <c r="L496" s="1">
        <v>0.4</v>
      </c>
    </row>
    <row r="497" spans="12:12" x14ac:dyDescent="0.3">
      <c r="L497" s="1">
        <v>0.5</v>
      </c>
    </row>
    <row r="498" spans="12:12" x14ac:dyDescent="0.3">
      <c r="L498" s="1">
        <v>0.5</v>
      </c>
    </row>
    <row r="499" spans="12:12" x14ac:dyDescent="0.3">
      <c r="L499" s="1">
        <v>0.5</v>
      </c>
    </row>
    <row r="500" spans="12:12" x14ac:dyDescent="0.3">
      <c r="L500" s="1">
        <v>0.5</v>
      </c>
    </row>
    <row r="501" spans="12:12" x14ac:dyDescent="0.3">
      <c r="L501" s="1">
        <v>0.5</v>
      </c>
    </row>
    <row r="502" spans="12:12" x14ac:dyDescent="0.3">
      <c r="L502" s="1">
        <v>0.5</v>
      </c>
    </row>
    <row r="503" spans="12:12" x14ac:dyDescent="0.3">
      <c r="L503" s="1">
        <v>0.5</v>
      </c>
    </row>
    <row r="504" spans="12:12" x14ac:dyDescent="0.3">
      <c r="L504" s="1">
        <v>0.5</v>
      </c>
    </row>
    <row r="505" spans="12:12" x14ac:dyDescent="0.3">
      <c r="L505" s="1">
        <v>0.5</v>
      </c>
    </row>
    <row r="506" spans="12:12" x14ac:dyDescent="0.3">
      <c r="L506" s="1">
        <v>0.5</v>
      </c>
    </row>
    <row r="507" spans="12:12" x14ac:dyDescent="0.3">
      <c r="L507" s="1">
        <v>0.5</v>
      </c>
    </row>
    <row r="508" spans="12:12" x14ac:dyDescent="0.3">
      <c r="L508" s="1">
        <v>0.5</v>
      </c>
    </row>
    <row r="509" spans="12:12" x14ac:dyDescent="0.3">
      <c r="L509" s="1">
        <v>0.5</v>
      </c>
    </row>
    <row r="510" spans="12:12" x14ac:dyDescent="0.3">
      <c r="L510" s="1">
        <v>0.6</v>
      </c>
    </row>
    <row r="511" spans="12:12" x14ac:dyDescent="0.3">
      <c r="L511" s="1">
        <v>0.6</v>
      </c>
    </row>
    <row r="512" spans="12:12" x14ac:dyDescent="0.3">
      <c r="L512" s="1">
        <v>0.6</v>
      </c>
    </row>
    <row r="513" spans="12:12" x14ac:dyDescent="0.3">
      <c r="L513" s="1">
        <v>0.6</v>
      </c>
    </row>
    <row r="514" spans="12:12" x14ac:dyDescent="0.3">
      <c r="L514" s="1">
        <v>0.6</v>
      </c>
    </row>
    <row r="515" spans="12:12" x14ac:dyDescent="0.3">
      <c r="L515" s="1">
        <v>0.6</v>
      </c>
    </row>
    <row r="516" spans="12:12" x14ac:dyDescent="0.3">
      <c r="L516" s="1">
        <v>0.6</v>
      </c>
    </row>
    <row r="517" spans="12:12" x14ac:dyDescent="0.3">
      <c r="L517" s="1">
        <v>0.6</v>
      </c>
    </row>
    <row r="518" spans="12:12" x14ac:dyDescent="0.3">
      <c r="L518" s="1">
        <v>0.6</v>
      </c>
    </row>
    <row r="519" spans="12:12" x14ac:dyDescent="0.3">
      <c r="L519" s="1">
        <v>0.6</v>
      </c>
    </row>
    <row r="520" spans="12:12" x14ac:dyDescent="0.3">
      <c r="L520" s="1">
        <v>0.6</v>
      </c>
    </row>
    <row r="521" spans="12:12" x14ac:dyDescent="0.3">
      <c r="L521" s="1">
        <v>0.6</v>
      </c>
    </row>
    <row r="522" spans="12:12" x14ac:dyDescent="0.3">
      <c r="L522" s="1">
        <v>0.6</v>
      </c>
    </row>
    <row r="523" spans="12:12" x14ac:dyDescent="0.3">
      <c r="L523" s="1">
        <v>0.6</v>
      </c>
    </row>
    <row r="524" spans="12:12" x14ac:dyDescent="0.3">
      <c r="L524" s="1">
        <v>0.6</v>
      </c>
    </row>
    <row r="525" spans="12:12" x14ac:dyDescent="0.3">
      <c r="L525" s="1">
        <v>0.7</v>
      </c>
    </row>
    <row r="526" spans="12:12" x14ac:dyDescent="0.3">
      <c r="L526" s="1">
        <v>0.7</v>
      </c>
    </row>
    <row r="527" spans="12:12" x14ac:dyDescent="0.3">
      <c r="L527" s="1">
        <v>0.7</v>
      </c>
    </row>
    <row r="528" spans="12:12" x14ac:dyDescent="0.3">
      <c r="L528" s="1">
        <v>0.7</v>
      </c>
    </row>
    <row r="529" spans="12:12" x14ac:dyDescent="0.3">
      <c r="L529" s="1">
        <v>0.7</v>
      </c>
    </row>
    <row r="530" spans="12:12" x14ac:dyDescent="0.3">
      <c r="L530" s="1">
        <v>0.7</v>
      </c>
    </row>
    <row r="531" spans="12:12" x14ac:dyDescent="0.3">
      <c r="L531" s="1">
        <v>0.7</v>
      </c>
    </row>
    <row r="532" spans="12:12" x14ac:dyDescent="0.3">
      <c r="L532" s="1">
        <v>0.7</v>
      </c>
    </row>
    <row r="533" spans="12:12" x14ac:dyDescent="0.3">
      <c r="L533" s="1">
        <v>0.7</v>
      </c>
    </row>
    <row r="534" spans="12:12" x14ac:dyDescent="0.3">
      <c r="L534" s="1">
        <v>0.7</v>
      </c>
    </row>
    <row r="535" spans="12:12" x14ac:dyDescent="0.3">
      <c r="L535" s="1">
        <v>0.7</v>
      </c>
    </row>
    <row r="536" spans="12:12" x14ac:dyDescent="0.3">
      <c r="L536" s="1">
        <v>0.7</v>
      </c>
    </row>
    <row r="537" spans="12:12" x14ac:dyDescent="0.3">
      <c r="L537" s="1">
        <v>0.7</v>
      </c>
    </row>
    <row r="538" spans="12:12" x14ac:dyDescent="0.3">
      <c r="L538" s="1">
        <v>0.7</v>
      </c>
    </row>
    <row r="539" spans="12:12" x14ac:dyDescent="0.3">
      <c r="L539" s="1">
        <v>0.8</v>
      </c>
    </row>
    <row r="540" spans="12:12" x14ac:dyDescent="0.3">
      <c r="L540" s="1">
        <v>0.8</v>
      </c>
    </row>
    <row r="541" spans="12:12" x14ac:dyDescent="0.3">
      <c r="L541" s="1">
        <v>0.8</v>
      </c>
    </row>
    <row r="542" spans="12:12" x14ac:dyDescent="0.3">
      <c r="L542" s="1">
        <v>0.8</v>
      </c>
    </row>
    <row r="543" spans="12:12" x14ac:dyDescent="0.3">
      <c r="L543" s="1">
        <v>0.8</v>
      </c>
    </row>
    <row r="544" spans="12:12" x14ac:dyDescent="0.3">
      <c r="L544" s="1">
        <v>0.8</v>
      </c>
    </row>
    <row r="545" spans="12:12" x14ac:dyDescent="0.3">
      <c r="L545" s="1">
        <v>0.8</v>
      </c>
    </row>
    <row r="546" spans="12:12" x14ac:dyDescent="0.3">
      <c r="L546" s="1">
        <v>0.8</v>
      </c>
    </row>
    <row r="547" spans="12:12" x14ac:dyDescent="0.3">
      <c r="L547" s="1">
        <v>0.8</v>
      </c>
    </row>
    <row r="548" spans="12:12" x14ac:dyDescent="0.3">
      <c r="L548" s="1">
        <v>0.8</v>
      </c>
    </row>
    <row r="549" spans="12:12" x14ac:dyDescent="0.3">
      <c r="L549" s="1">
        <v>0.8</v>
      </c>
    </row>
    <row r="550" spans="12:12" x14ac:dyDescent="0.3">
      <c r="L550" s="1">
        <v>0.8</v>
      </c>
    </row>
    <row r="551" spans="12:12" x14ac:dyDescent="0.3">
      <c r="L551" s="1">
        <v>0.8</v>
      </c>
    </row>
    <row r="552" spans="12:12" x14ac:dyDescent="0.3">
      <c r="L552" s="1">
        <v>0.9</v>
      </c>
    </row>
    <row r="553" spans="12:12" x14ac:dyDescent="0.3">
      <c r="L553" s="1">
        <v>0.9</v>
      </c>
    </row>
    <row r="554" spans="12:12" x14ac:dyDescent="0.3">
      <c r="L554" s="1">
        <v>0.9</v>
      </c>
    </row>
    <row r="555" spans="12:12" x14ac:dyDescent="0.3">
      <c r="L555" s="1">
        <v>0.9</v>
      </c>
    </row>
    <row r="556" spans="12:12" x14ac:dyDescent="0.3">
      <c r="L556" s="1">
        <v>0.9</v>
      </c>
    </row>
    <row r="557" spans="12:12" x14ac:dyDescent="0.3">
      <c r="L557" s="1">
        <v>0.9</v>
      </c>
    </row>
    <row r="558" spans="12:12" x14ac:dyDescent="0.3">
      <c r="L558" s="1">
        <v>0.9</v>
      </c>
    </row>
    <row r="559" spans="12:12" x14ac:dyDescent="0.3">
      <c r="L559" s="1">
        <v>0.9</v>
      </c>
    </row>
    <row r="560" spans="12:12" x14ac:dyDescent="0.3">
      <c r="L560" s="1">
        <v>0.9</v>
      </c>
    </row>
    <row r="561" spans="12:12" x14ac:dyDescent="0.3">
      <c r="L561" s="1">
        <v>0.9</v>
      </c>
    </row>
    <row r="562" spans="12:12" x14ac:dyDescent="0.3">
      <c r="L562" s="1">
        <v>0.9</v>
      </c>
    </row>
    <row r="563" spans="12:12" x14ac:dyDescent="0.3">
      <c r="L563" s="1">
        <v>0.9</v>
      </c>
    </row>
    <row r="564" spans="12:12" x14ac:dyDescent="0.3">
      <c r="L564" s="1">
        <v>0.9</v>
      </c>
    </row>
    <row r="565" spans="12:12" x14ac:dyDescent="0.3">
      <c r="L565" s="1">
        <v>0.9</v>
      </c>
    </row>
    <row r="566" spans="12:12" x14ac:dyDescent="0.3">
      <c r="L566" s="1">
        <v>0.9</v>
      </c>
    </row>
    <row r="567" spans="12:12" x14ac:dyDescent="0.3">
      <c r="L567" s="1">
        <v>1</v>
      </c>
    </row>
    <row r="568" spans="12:12" x14ac:dyDescent="0.3">
      <c r="L568" s="1">
        <v>1</v>
      </c>
    </row>
    <row r="569" spans="12:12" x14ac:dyDescent="0.3">
      <c r="L569" s="1">
        <v>1</v>
      </c>
    </row>
    <row r="570" spans="12:12" x14ac:dyDescent="0.3">
      <c r="L570" s="1">
        <v>1</v>
      </c>
    </row>
    <row r="571" spans="12:12" x14ac:dyDescent="0.3">
      <c r="L571" s="1">
        <v>1</v>
      </c>
    </row>
    <row r="572" spans="12:12" x14ac:dyDescent="0.3">
      <c r="L572" s="1">
        <v>1</v>
      </c>
    </row>
    <row r="573" spans="12:12" x14ac:dyDescent="0.3">
      <c r="L573" s="1">
        <v>1</v>
      </c>
    </row>
    <row r="574" spans="12:12" x14ac:dyDescent="0.3">
      <c r="L574" s="1">
        <v>1</v>
      </c>
    </row>
    <row r="575" spans="12:12" x14ac:dyDescent="0.3">
      <c r="L575" s="1">
        <v>1</v>
      </c>
    </row>
    <row r="576" spans="12:12" x14ac:dyDescent="0.3">
      <c r="L576" s="1">
        <v>1.1000000000000001</v>
      </c>
    </row>
    <row r="577" spans="12:12" x14ac:dyDescent="0.3">
      <c r="L577" s="1">
        <v>1.1000000000000001</v>
      </c>
    </row>
    <row r="578" spans="12:12" x14ac:dyDescent="0.3">
      <c r="L578" s="1">
        <v>1.1000000000000001</v>
      </c>
    </row>
    <row r="579" spans="12:12" x14ac:dyDescent="0.3">
      <c r="L579" s="1">
        <v>1.1000000000000001</v>
      </c>
    </row>
    <row r="580" spans="12:12" x14ac:dyDescent="0.3">
      <c r="L580" s="1">
        <v>1.1000000000000001</v>
      </c>
    </row>
    <row r="581" spans="12:12" x14ac:dyDescent="0.3">
      <c r="L581" s="1">
        <v>1.1000000000000001</v>
      </c>
    </row>
    <row r="582" spans="12:12" x14ac:dyDescent="0.3">
      <c r="L582" s="1">
        <v>1.2</v>
      </c>
    </row>
    <row r="583" spans="12:12" x14ac:dyDescent="0.3">
      <c r="L583" s="1">
        <v>1.2</v>
      </c>
    </row>
    <row r="584" spans="12:12" x14ac:dyDescent="0.3">
      <c r="L584" s="1">
        <v>1.3</v>
      </c>
    </row>
    <row r="585" spans="12:12" x14ac:dyDescent="0.3">
      <c r="L585" s="1">
        <v>1.4</v>
      </c>
    </row>
    <row r="586" spans="12:12" x14ac:dyDescent="0.3">
      <c r="L586" s="1">
        <v>1.5</v>
      </c>
    </row>
  </sheetData>
  <mergeCells count="21">
    <mergeCell ref="O483:T485"/>
    <mergeCell ref="N345:O345"/>
    <mergeCell ref="O351:T353"/>
    <mergeCell ref="O355:T357"/>
    <mergeCell ref="N465:O465"/>
    <mergeCell ref="N472:O472"/>
    <mergeCell ref="O479:T481"/>
    <mergeCell ref="O130:T132"/>
    <mergeCell ref="N221:O221"/>
    <mergeCell ref="N228:O228"/>
    <mergeCell ref="O235:T237"/>
    <mergeCell ref="O239:T241"/>
    <mergeCell ref="N338:O338"/>
    <mergeCell ref="N12:O12"/>
    <mergeCell ref="O19:T21"/>
    <mergeCell ref="O23:T25"/>
    <mergeCell ref="O114:P114"/>
    <mergeCell ref="O120:P120"/>
    <mergeCell ref="O126:T128"/>
    <mergeCell ref="A1:G1"/>
    <mergeCell ref="N5:O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UMANG</dc:creator>
  <cp:lastModifiedBy>UMANG</cp:lastModifiedBy>
  <dcterms:created xsi:type="dcterms:W3CDTF">2023-11-01T15:25:05Z</dcterms:created>
  <dcterms:modified xsi:type="dcterms:W3CDTF">2023-11-01T16:31:09Z</dcterms:modified>
</cp:coreProperties>
</file>