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ЭтаКнига"/>
  <mc:AlternateContent xmlns:mc="http://schemas.openxmlformats.org/markup-compatibility/2006">
    <mc:Choice Requires="x15">
      <x15ac:absPath xmlns:x15ac="http://schemas.microsoft.com/office/spreadsheetml/2010/11/ac" url="E:\Рабочий стол\"/>
    </mc:Choice>
  </mc:AlternateContent>
  <xr:revisionPtr revIDLastSave="0" documentId="13_ncr:1_{6BB96712-CE31-4972-AB65-D37BFFE3EF1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Список" sheetId="1" r:id="rId1"/>
    <sheet name="Автофильтр" sheetId="2" r:id="rId2"/>
    <sheet name="расшириный фильтр" sheetId="3" r:id="rId3"/>
    <sheet name="Задание 4" sheetId="4" r:id="rId4"/>
    <sheet name="Задание 5" sheetId="5" r:id="rId5"/>
    <sheet name="КР" sheetId="6" r:id="rId6"/>
  </sheets>
  <definedNames>
    <definedName name="_xlnm._FilterDatabase" localSheetId="1" hidden="1">Автофильтр!$A$1:$G$16</definedName>
    <definedName name="_xlnm._FilterDatabase" localSheetId="5" hidden="1">КР!$A$2:$G$17</definedName>
    <definedName name="_xlnm._FilterDatabase" localSheetId="2" hidden="1">'расшириный фильтр'!$A$1:$G$16</definedName>
    <definedName name="_xlnm._FilterDatabase" localSheetId="0" hidden="1">Список!$A$1:$G$16</definedName>
    <definedName name="_xlnm.Extract" localSheetId="2">'расшириный фильтр'!$A$21:$G$21</definedName>
    <definedName name="_xlnm.Criteria" localSheetId="2">'расшириный фильтр'!$A$18:$G$20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6" l="1"/>
  <c r="A24" i="6" s="1"/>
  <c r="U2" i="5"/>
  <c r="V2" i="5"/>
  <c r="U3" i="5"/>
  <c r="V3" i="5"/>
  <c r="U4" i="5"/>
  <c r="V4" i="5"/>
  <c r="U5" i="5"/>
  <c r="V5" i="5"/>
  <c r="S4" i="5"/>
  <c r="E4" i="5" s="1"/>
  <c r="U6" i="5"/>
  <c r="V6" i="5"/>
  <c r="S3" i="5"/>
  <c r="E3" i="5" s="1"/>
  <c r="T2" i="5"/>
  <c r="S2" i="5" s="1"/>
  <c r="E2" i="5" s="1"/>
  <c r="T4" i="5"/>
  <c r="T5" i="5"/>
  <c r="T6" i="5"/>
  <c r="T3" i="5"/>
  <c r="S6" i="5"/>
  <c r="E6" i="5" s="1"/>
  <c r="C3" i="4"/>
  <c r="C4" i="4"/>
  <c r="C5" i="4"/>
  <c r="C6" i="4"/>
  <c r="C2" i="4"/>
  <c r="D21" i="6" l="1"/>
  <c r="D22" i="6"/>
  <c r="B24" i="6"/>
  <c r="S5" i="5"/>
  <c r="E5" i="5" s="1"/>
</calcChain>
</file>

<file path=xl/sharedStrings.xml><?xml version="1.0" encoding="utf-8"?>
<sst xmlns="http://schemas.openxmlformats.org/spreadsheetml/2006/main" count="260" uniqueCount="37">
  <si>
    <t>Номер группы</t>
  </si>
  <si>
    <t>Номер зач. книжки</t>
  </si>
  <si>
    <t>Код предмета</t>
  </si>
  <si>
    <t>Таб. № препод.</t>
  </si>
  <si>
    <t>Вид занятия</t>
  </si>
  <si>
    <t>Дата</t>
  </si>
  <si>
    <t>Оценка</t>
  </si>
  <si>
    <t>П1</t>
  </si>
  <si>
    <t>А1</t>
  </si>
  <si>
    <t>Л.</t>
  </si>
  <si>
    <t>П2</t>
  </si>
  <si>
    <t>А2</t>
  </si>
  <si>
    <t>Пр.</t>
  </si>
  <si>
    <t>А3</t>
  </si>
  <si>
    <t>ФИО</t>
  </si>
  <si>
    <t>% выполнения</t>
  </si>
  <si>
    <t>Аттестация</t>
  </si>
  <si>
    <t>Иванов</t>
  </si>
  <si>
    <t>Сидоров</t>
  </si>
  <si>
    <t>Ахметов</t>
  </si>
  <si>
    <t>Петров</t>
  </si>
  <si>
    <t>Сорокин</t>
  </si>
  <si>
    <t>Химия</t>
  </si>
  <si>
    <t>Математика</t>
  </si>
  <si>
    <t>Информатика</t>
  </si>
  <si>
    <t>Тут удалили ЕСЛИМН поэтому ток так</t>
  </si>
  <si>
    <t>Вариант 1</t>
  </si>
  <si>
    <t>a=</t>
  </si>
  <si>
    <t>b=</t>
  </si>
  <si>
    <r>
      <t>ax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+bx+c=0</t>
    </r>
  </si>
  <si>
    <t>c=</t>
  </si>
  <si>
    <t>d=</t>
  </si>
  <si>
    <r>
      <t>x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=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</si>
  <si>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=</t>
    </r>
  </si>
  <si>
    <t>Кнопка управления А</t>
  </si>
  <si>
    <t>Кнопка управления В</t>
  </si>
  <si>
    <t>Кнопка управления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</si>
</sst>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4" fontId="1" fillId="0" borderId="4" xfId="0" applyNumberFormat="1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14" fontId="1" fillId="0" borderId="0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10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12" xfId="0" applyNumberFormat="1" applyBorder="1"/>
    <xf numFmtId="0" fontId="0" fillId="0" borderId="13" xfId="0" applyBorder="1"/>
    <xf numFmtId="10" fontId="0" fillId="0" borderId="10" xfId="0" applyNumberFormat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0" fontId="0" fillId="0" borderId="9" xfId="0" applyNumberFormat="1" applyBorder="1"/>
    <xf numFmtId="10" fontId="0" fillId="0" borderId="11" xfId="0" applyNumberFormat="1" applyBorder="1"/>
    <xf numFmtId="10" fontId="0" fillId="0" borderId="13" xfId="0" applyNumberFormat="1" applyBorder="1"/>
    <xf numFmtId="0" fontId="1" fillId="0" borderId="0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B$21" max="100" min="1" page="10" val="13"/>
</file>

<file path=xl/ctrlProps/ctrlProp2.xml><?xml version="1.0" encoding="utf-8"?>
<formControlPr xmlns="http://schemas.microsoft.com/office/spreadsheetml/2009/9/main" objectType="Spin" dx="26" fmlaLink="$B$22" max="100" min="1" page="10" val="30"/>
</file>

<file path=xl/ctrlProps/ctrlProp3.xml><?xml version="1.0" encoding="utf-8"?>
<formControlPr xmlns="http://schemas.microsoft.com/office/spreadsheetml/2009/9/main" objectType="Spin" dx="26" fmlaLink="$B$20" max="10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601980</xdr:colOff>
          <xdr:row>19</xdr:row>
          <xdr:rowOff>7620</xdr:rowOff>
        </xdr:from>
        <xdr:to>
          <xdr:col>6</xdr:col>
          <xdr:colOff>15240</xdr:colOff>
          <xdr:row>21</xdr:row>
          <xdr:rowOff>7620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5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18</xdr:row>
          <xdr:rowOff>175260</xdr:rowOff>
        </xdr:from>
        <xdr:to>
          <xdr:col>7</xdr:col>
          <xdr:colOff>975360</xdr:colOff>
          <xdr:row>20</xdr:row>
          <xdr:rowOff>220980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6CC9237-93AC-1322-0891-A1BC4585A4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601980</xdr:colOff>
          <xdr:row>19</xdr:row>
          <xdr:rowOff>15240</xdr:rowOff>
        </xdr:from>
        <xdr:to>
          <xdr:col>9</xdr:col>
          <xdr:colOff>990600</xdr:colOff>
          <xdr:row>21</xdr:row>
          <xdr:rowOff>15240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E51F2C7-47DD-5E95-87A0-ABAA17819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16"/>
  <sheetViews>
    <sheetView workbookViewId="0">
      <selection sqref="A1:G1"/>
    </sheetView>
  </sheetViews>
  <sheetFormatPr defaultRowHeight="14.4" x14ac:dyDescent="0.3"/>
  <cols>
    <col min="6" max="6" width="16" customWidth="1"/>
  </cols>
  <sheetData>
    <row r="1" spans="1:7" ht="47.4" thickBot="1" x14ac:dyDescent="0.3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6.2" thickBot="1" x14ac:dyDescent="0.35">
      <c r="A2" s="1">
        <v>133</v>
      </c>
      <c r="B2" s="2">
        <v>11</v>
      </c>
      <c r="C2" s="2" t="s">
        <v>7</v>
      </c>
      <c r="D2" s="2" t="s">
        <v>8</v>
      </c>
      <c r="E2" s="2" t="s">
        <v>9</v>
      </c>
      <c r="F2" s="3">
        <v>38333</v>
      </c>
      <c r="G2" s="2">
        <v>4</v>
      </c>
    </row>
    <row r="3" spans="1:7" ht="16.2" thickBot="1" x14ac:dyDescent="0.35">
      <c r="A3" s="1">
        <v>133</v>
      </c>
      <c r="B3" s="2">
        <v>15</v>
      </c>
      <c r="C3" s="2" t="s">
        <v>7</v>
      </c>
      <c r="D3" s="2" t="s">
        <v>11</v>
      </c>
      <c r="E3" s="2" t="s">
        <v>9</v>
      </c>
      <c r="F3" s="3">
        <v>38333</v>
      </c>
      <c r="G3" s="2">
        <v>3</v>
      </c>
    </row>
    <row r="4" spans="1:7" ht="16.2" thickBot="1" x14ac:dyDescent="0.35">
      <c r="A4" s="1">
        <v>133</v>
      </c>
      <c r="B4" s="2">
        <v>17</v>
      </c>
      <c r="C4" s="2" t="s">
        <v>7</v>
      </c>
      <c r="D4" s="2" t="s">
        <v>11</v>
      </c>
      <c r="E4" s="2" t="s">
        <v>12</v>
      </c>
      <c r="F4" s="3">
        <v>38333</v>
      </c>
      <c r="G4" s="2">
        <v>5</v>
      </c>
    </row>
    <row r="5" spans="1:7" ht="16.2" thickBot="1" x14ac:dyDescent="0.35">
      <c r="A5" s="1">
        <v>133</v>
      </c>
      <c r="B5" s="2">
        <v>13</v>
      </c>
      <c r="C5" s="2" t="s">
        <v>7</v>
      </c>
      <c r="D5" s="2" t="s">
        <v>13</v>
      </c>
      <c r="E5" s="2" t="s">
        <v>9</v>
      </c>
      <c r="F5" s="3">
        <v>38333</v>
      </c>
      <c r="G5" s="2">
        <v>5</v>
      </c>
    </row>
    <row r="6" spans="1:7" ht="16.2" thickBot="1" x14ac:dyDescent="0.35">
      <c r="A6" s="1">
        <v>133</v>
      </c>
      <c r="B6" s="2">
        <v>18</v>
      </c>
      <c r="C6" s="2" t="s">
        <v>7</v>
      </c>
      <c r="D6" s="2" t="s">
        <v>13</v>
      </c>
      <c r="E6" s="2" t="s">
        <v>12</v>
      </c>
      <c r="F6" s="3">
        <v>38346</v>
      </c>
      <c r="G6" s="2">
        <v>5</v>
      </c>
    </row>
    <row r="7" spans="1:7" ht="16.2" thickBot="1" x14ac:dyDescent="0.35">
      <c r="A7" s="1">
        <v>133</v>
      </c>
      <c r="B7" s="2">
        <v>14</v>
      </c>
      <c r="C7" s="2" t="s">
        <v>10</v>
      </c>
      <c r="D7" s="2" t="s">
        <v>8</v>
      </c>
      <c r="E7" s="2" t="s">
        <v>12</v>
      </c>
      <c r="F7" s="3">
        <v>38341</v>
      </c>
      <c r="G7" s="2">
        <v>2</v>
      </c>
    </row>
    <row r="8" spans="1:7" ht="16.2" thickBot="1" x14ac:dyDescent="0.35">
      <c r="A8" s="1">
        <v>133</v>
      </c>
      <c r="B8" s="2">
        <v>16</v>
      </c>
      <c r="C8" s="2" t="s">
        <v>10</v>
      </c>
      <c r="D8" s="2" t="s">
        <v>8</v>
      </c>
      <c r="E8" s="2" t="s">
        <v>9</v>
      </c>
      <c r="F8" s="3">
        <v>38346</v>
      </c>
      <c r="G8" s="2">
        <v>4</v>
      </c>
    </row>
    <row r="9" spans="1:7" ht="16.2" thickBot="1" x14ac:dyDescent="0.35">
      <c r="A9" s="1">
        <v>133</v>
      </c>
      <c r="B9" s="2">
        <v>12</v>
      </c>
      <c r="C9" s="2" t="s">
        <v>10</v>
      </c>
      <c r="D9" s="2" t="s">
        <v>11</v>
      </c>
      <c r="E9" s="2" t="s">
        <v>12</v>
      </c>
      <c r="F9" s="3">
        <v>38346</v>
      </c>
      <c r="G9" s="2">
        <v>4</v>
      </c>
    </row>
    <row r="10" spans="1:7" ht="16.2" thickBot="1" x14ac:dyDescent="0.35">
      <c r="A10" s="1">
        <v>134</v>
      </c>
      <c r="B10" s="2">
        <v>24</v>
      </c>
      <c r="C10" s="2" t="s">
        <v>7</v>
      </c>
      <c r="D10" s="2" t="s">
        <v>8</v>
      </c>
      <c r="E10" s="2" t="s">
        <v>9</v>
      </c>
      <c r="F10" s="3">
        <v>38346</v>
      </c>
      <c r="G10" s="2">
        <v>5</v>
      </c>
    </row>
    <row r="11" spans="1:7" ht="16.2" thickBot="1" x14ac:dyDescent="0.35">
      <c r="A11" s="1">
        <v>134</v>
      </c>
      <c r="B11" s="2">
        <v>23</v>
      </c>
      <c r="C11" s="2" t="s">
        <v>7</v>
      </c>
      <c r="D11" s="2" t="s">
        <v>11</v>
      </c>
      <c r="E11" s="2" t="s">
        <v>9</v>
      </c>
      <c r="F11" s="3">
        <v>38333</v>
      </c>
      <c r="G11" s="2">
        <v>4</v>
      </c>
    </row>
    <row r="12" spans="1:7" ht="16.2" thickBot="1" x14ac:dyDescent="0.35">
      <c r="A12" s="1">
        <v>134</v>
      </c>
      <c r="B12" s="2">
        <v>19</v>
      </c>
      <c r="C12" s="2" t="s">
        <v>7</v>
      </c>
      <c r="D12" s="2" t="s">
        <v>13</v>
      </c>
      <c r="E12" s="2" t="s">
        <v>9</v>
      </c>
      <c r="F12" s="3">
        <v>38328</v>
      </c>
      <c r="G12" s="2">
        <v>4</v>
      </c>
    </row>
    <row r="13" spans="1:7" ht="16.2" thickBot="1" x14ac:dyDescent="0.35">
      <c r="A13" s="1">
        <v>134</v>
      </c>
      <c r="B13" s="2">
        <v>21</v>
      </c>
      <c r="C13" s="2" t="s">
        <v>7</v>
      </c>
      <c r="D13" s="2" t="s">
        <v>13</v>
      </c>
      <c r="E13" s="2" t="s">
        <v>9</v>
      </c>
      <c r="F13" s="3">
        <v>38328</v>
      </c>
      <c r="G13" s="2">
        <v>5</v>
      </c>
    </row>
    <row r="14" spans="1:7" ht="16.2" thickBot="1" x14ac:dyDescent="0.35">
      <c r="A14" s="1">
        <v>134</v>
      </c>
      <c r="B14" s="2">
        <v>20</v>
      </c>
      <c r="C14" s="2" t="s">
        <v>10</v>
      </c>
      <c r="D14" s="2" t="s">
        <v>8</v>
      </c>
      <c r="E14" s="2" t="s">
        <v>12</v>
      </c>
      <c r="F14" s="3">
        <v>38346</v>
      </c>
      <c r="G14" s="2">
        <v>5</v>
      </c>
    </row>
    <row r="15" spans="1:7" ht="16.2" thickBot="1" x14ac:dyDescent="0.35">
      <c r="A15" s="1">
        <v>134</v>
      </c>
      <c r="B15" s="2">
        <v>22</v>
      </c>
      <c r="C15" s="2" t="s">
        <v>10</v>
      </c>
      <c r="D15" s="2" t="s">
        <v>11</v>
      </c>
      <c r="E15" s="2" t="s">
        <v>12</v>
      </c>
      <c r="F15" s="3">
        <v>38346</v>
      </c>
      <c r="G15" s="2">
        <v>2</v>
      </c>
    </row>
    <row r="16" spans="1:7" ht="16.2" thickBot="1" x14ac:dyDescent="0.35">
      <c r="A16" s="1">
        <v>134</v>
      </c>
      <c r="B16" s="2">
        <v>25</v>
      </c>
      <c r="C16" s="2" t="s">
        <v>10</v>
      </c>
      <c r="D16" s="2" t="s">
        <v>13</v>
      </c>
      <c r="E16" s="2" t="s">
        <v>9</v>
      </c>
      <c r="F16" s="3">
        <v>38328</v>
      </c>
      <c r="G16" s="2">
        <v>3</v>
      </c>
    </row>
  </sheetData>
  <autoFilter ref="A1:G16" xr:uid="{00000000-0001-0000-0000-000000000000}">
    <sortState xmlns:xlrd2="http://schemas.microsoft.com/office/spreadsheetml/2017/richdata2" ref="A2:G16">
      <sortCondition ref="A2:A16"/>
      <sortCondition ref="C2:C16"/>
      <sortCondition ref="D2:D16"/>
    </sortState>
  </autoFilter>
  <sortState xmlns:xlrd2="http://schemas.microsoft.com/office/spreadsheetml/2017/richdata2" ref="A2:G16">
    <sortCondition ref="C1:C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2C17-4DA1-408D-BE90-C1770DCDB536}">
  <sheetPr codeName="Лист2"/>
  <dimension ref="A1:G16"/>
  <sheetViews>
    <sheetView workbookViewId="0">
      <selection sqref="A1:G1"/>
    </sheetView>
  </sheetViews>
  <sheetFormatPr defaultRowHeight="14.4" x14ac:dyDescent="0.3"/>
  <cols>
    <col min="6" max="6" width="13.109375" customWidth="1"/>
  </cols>
  <sheetData>
    <row r="1" spans="1:7" ht="47.4" thickBot="1" x14ac:dyDescent="0.3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6.2" thickBot="1" x14ac:dyDescent="0.35">
      <c r="A2" s="1">
        <v>133</v>
      </c>
      <c r="B2" s="2">
        <v>11</v>
      </c>
      <c r="C2" s="2" t="s">
        <v>7</v>
      </c>
      <c r="D2" s="2" t="s">
        <v>8</v>
      </c>
      <c r="E2" s="2" t="s">
        <v>9</v>
      </c>
      <c r="F2" s="3">
        <v>38333</v>
      </c>
      <c r="G2" s="2">
        <v>4</v>
      </c>
    </row>
    <row r="3" spans="1:7" ht="16.2" thickBot="1" x14ac:dyDescent="0.35">
      <c r="A3" s="1">
        <v>133</v>
      </c>
      <c r="B3" s="2">
        <v>12</v>
      </c>
      <c r="C3" s="2" t="s">
        <v>10</v>
      </c>
      <c r="D3" s="2" t="s">
        <v>11</v>
      </c>
      <c r="E3" s="2" t="s">
        <v>12</v>
      </c>
      <c r="F3" s="3">
        <v>38346</v>
      </c>
      <c r="G3" s="2">
        <v>4</v>
      </c>
    </row>
    <row r="4" spans="1:7" ht="16.2" thickBot="1" x14ac:dyDescent="0.35">
      <c r="A4" s="1">
        <v>133</v>
      </c>
      <c r="B4" s="2">
        <v>13</v>
      </c>
      <c r="C4" s="2" t="s">
        <v>7</v>
      </c>
      <c r="D4" s="2" t="s">
        <v>13</v>
      </c>
      <c r="E4" s="2" t="s">
        <v>9</v>
      </c>
      <c r="F4" s="3">
        <v>38333</v>
      </c>
      <c r="G4" s="2">
        <v>5</v>
      </c>
    </row>
    <row r="5" spans="1:7" ht="16.2" thickBot="1" x14ac:dyDescent="0.35">
      <c r="A5" s="1">
        <v>133</v>
      </c>
      <c r="B5" s="2">
        <v>14</v>
      </c>
      <c r="C5" s="2" t="s">
        <v>10</v>
      </c>
      <c r="D5" s="2" t="s">
        <v>8</v>
      </c>
      <c r="E5" s="2" t="s">
        <v>12</v>
      </c>
      <c r="F5" s="3">
        <v>38341</v>
      </c>
      <c r="G5" s="2">
        <v>2</v>
      </c>
    </row>
    <row r="6" spans="1:7" ht="16.2" thickBot="1" x14ac:dyDescent="0.35">
      <c r="A6" s="1">
        <v>133</v>
      </c>
      <c r="B6" s="2">
        <v>15</v>
      </c>
      <c r="C6" s="2" t="s">
        <v>7</v>
      </c>
      <c r="D6" s="2" t="s">
        <v>11</v>
      </c>
      <c r="E6" s="2" t="s">
        <v>9</v>
      </c>
      <c r="F6" s="3">
        <v>38333</v>
      </c>
      <c r="G6" s="2">
        <v>3</v>
      </c>
    </row>
    <row r="7" spans="1:7" ht="16.2" thickBot="1" x14ac:dyDescent="0.35">
      <c r="A7" s="1">
        <v>133</v>
      </c>
      <c r="B7" s="2">
        <v>16</v>
      </c>
      <c r="C7" s="2" t="s">
        <v>10</v>
      </c>
      <c r="D7" s="2" t="s">
        <v>8</v>
      </c>
      <c r="E7" s="2" t="s">
        <v>9</v>
      </c>
      <c r="F7" s="3">
        <v>38346</v>
      </c>
      <c r="G7" s="2">
        <v>4</v>
      </c>
    </row>
    <row r="8" spans="1:7" ht="16.2" thickBot="1" x14ac:dyDescent="0.35">
      <c r="A8" s="1">
        <v>133</v>
      </c>
      <c r="B8" s="2">
        <v>17</v>
      </c>
      <c r="C8" s="2" t="s">
        <v>7</v>
      </c>
      <c r="D8" s="2" t="s">
        <v>11</v>
      </c>
      <c r="E8" s="2" t="s">
        <v>12</v>
      </c>
      <c r="F8" s="3">
        <v>38333</v>
      </c>
      <c r="G8" s="2">
        <v>5</v>
      </c>
    </row>
    <row r="9" spans="1:7" ht="16.2" thickBot="1" x14ac:dyDescent="0.35">
      <c r="A9" s="1">
        <v>133</v>
      </c>
      <c r="B9" s="2">
        <v>18</v>
      </c>
      <c r="C9" s="2" t="s">
        <v>7</v>
      </c>
      <c r="D9" s="2" t="s">
        <v>13</v>
      </c>
      <c r="E9" s="2" t="s">
        <v>12</v>
      </c>
      <c r="F9" s="3">
        <v>38346</v>
      </c>
      <c r="G9" s="2">
        <v>5</v>
      </c>
    </row>
    <row r="10" spans="1:7" ht="16.2" thickBot="1" x14ac:dyDescent="0.35">
      <c r="A10" s="1">
        <v>134</v>
      </c>
      <c r="B10" s="2">
        <v>19</v>
      </c>
      <c r="C10" s="2" t="s">
        <v>7</v>
      </c>
      <c r="D10" s="2" t="s">
        <v>13</v>
      </c>
      <c r="E10" s="2" t="s">
        <v>9</v>
      </c>
      <c r="F10" s="3">
        <v>38328</v>
      </c>
      <c r="G10" s="2">
        <v>4</v>
      </c>
    </row>
    <row r="11" spans="1:7" ht="16.2" thickBot="1" x14ac:dyDescent="0.35">
      <c r="A11" s="1">
        <v>134</v>
      </c>
      <c r="B11" s="2">
        <v>20</v>
      </c>
      <c r="C11" s="2" t="s">
        <v>10</v>
      </c>
      <c r="D11" s="2" t="s">
        <v>8</v>
      </c>
      <c r="E11" s="2" t="s">
        <v>12</v>
      </c>
      <c r="F11" s="3">
        <v>38346</v>
      </c>
      <c r="G11" s="2">
        <v>5</v>
      </c>
    </row>
    <row r="12" spans="1:7" ht="16.2" thickBot="1" x14ac:dyDescent="0.35">
      <c r="A12" s="1">
        <v>134</v>
      </c>
      <c r="B12" s="2">
        <v>21</v>
      </c>
      <c r="C12" s="2" t="s">
        <v>7</v>
      </c>
      <c r="D12" s="2" t="s">
        <v>13</v>
      </c>
      <c r="E12" s="2" t="s">
        <v>9</v>
      </c>
      <c r="F12" s="3">
        <v>38328</v>
      </c>
      <c r="G12" s="2">
        <v>5</v>
      </c>
    </row>
    <row r="13" spans="1:7" ht="16.2" thickBot="1" x14ac:dyDescent="0.35">
      <c r="A13" s="1">
        <v>134</v>
      </c>
      <c r="B13" s="2">
        <v>22</v>
      </c>
      <c r="C13" s="2" t="s">
        <v>10</v>
      </c>
      <c r="D13" s="2" t="s">
        <v>11</v>
      </c>
      <c r="E13" s="2" t="s">
        <v>12</v>
      </c>
      <c r="F13" s="3">
        <v>38346</v>
      </c>
      <c r="G13" s="2">
        <v>2</v>
      </c>
    </row>
    <row r="14" spans="1:7" ht="16.2" thickBot="1" x14ac:dyDescent="0.35">
      <c r="A14" s="1">
        <v>134</v>
      </c>
      <c r="B14" s="2">
        <v>23</v>
      </c>
      <c r="C14" s="2" t="s">
        <v>7</v>
      </c>
      <c r="D14" s="2" t="s">
        <v>11</v>
      </c>
      <c r="E14" s="2" t="s">
        <v>9</v>
      </c>
      <c r="F14" s="3">
        <v>38333</v>
      </c>
      <c r="G14" s="2">
        <v>4</v>
      </c>
    </row>
    <row r="15" spans="1:7" ht="16.2" thickBot="1" x14ac:dyDescent="0.35">
      <c r="A15" s="1">
        <v>134</v>
      </c>
      <c r="B15" s="2">
        <v>24</v>
      </c>
      <c r="C15" s="2" t="s">
        <v>7</v>
      </c>
      <c r="D15" s="2" t="s">
        <v>8</v>
      </c>
      <c r="E15" s="2" t="s">
        <v>9</v>
      </c>
      <c r="F15" s="3">
        <v>38346</v>
      </c>
      <c r="G15" s="2">
        <v>5</v>
      </c>
    </row>
    <row r="16" spans="1:7" ht="16.2" thickBot="1" x14ac:dyDescent="0.35">
      <c r="A16" s="1">
        <v>134</v>
      </c>
      <c r="B16" s="2">
        <v>25</v>
      </c>
      <c r="C16" s="2" t="s">
        <v>10</v>
      </c>
      <c r="D16" s="2" t="s">
        <v>13</v>
      </c>
      <c r="E16" s="2" t="s">
        <v>9</v>
      </c>
      <c r="F16" s="3">
        <v>38328</v>
      </c>
      <c r="G16" s="2">
        <v>3</v>
      </c>
    </row>
  </sheetData>
  <autoFilter ref="A1:G16" xr:uid="{52772C17-4DA1-408D-BE90-C1770DCDB53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596B-56C8-4F89-BD46-D043509F2EFA}">
  <sheetPr codeName="Лист3"/>
  <dimension ref="A1:G36"/>
  <sheetViews>
    <sheetView topLeftCell="A7" workbookViewId="0">
      <selection activeCell="A21" sqref="A21:G21"/>
    </sheetView>
  </sheetViews>
  <sheetFormatPr defaultRowHeight="14.4" x14ac:dyDescent="0.3"/>
  <cols>
    <col min="6" max="6" width="13.44140625" customWidth="1"/>
  </cols>
  <sheetData>
    <row r="1" spans="1:7" ht="47.4" thickBot="1" x14ac:dyDescent="0.3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6.2" thickBot="1" x14ac:dyDescent="0.35">
      <c r="A2" s="1">
        <v>133</v>
      </c>
      <c r="B2" s="2">
        <v>11</v>
      </c>
      <c r="C2" s="2" t="s">
        <v>7</v>
      </c>
      <c r="D2" s="2" t="s">
        <v>8</v>
      </c>
      <c r="E2" s="2" t="s">
        <v>9</v>
      </c>
      <c r="F2" s="3">
        <v>38333</v>
      </c>
      <c r="G2" s="2">
        <v>4</v>
      </c>
    </row>
    <row r="3" spans="1:7" ht="16.2" thickBot="1" x14ac:dyDescent="0.35">
      <c r="A3" s="1">
        <v>133</v>
      </c>
      <c r="B3" s="2">
        <v>12</v>
      </c>
      <c r="C3" s="2" t="s">
        <v>10</v>
      </c>
      <c r="D3" s="2" t="s">
        <v>11</v>
      </c>
      <c r="E3" s="2" t="s">
        <v>12</v>
      </c>
      <c r="F3" s="3">
        <v>38346</v>
      </c>
      <c r="G3" s="2">
        <v>4</v>
      </c>
    </row>
    <row r="4" spans="1:7" ht="16.2" thickBot="1" x14ac:dyDescent="0.35">
      <c r="A4" s="1">
        <v>133</v>
      </c>
      <c r="B4" s="2">
        <v>13</v>
      </c>
      <c r="C4" s="2" t="s">
        <v>7</v>
      </c>
      <c r="D4" s="2" t="s">
        <v>13</v>
      </c>
      <c r="E4" s="2" t="s">
        <v>9</v>
      </c>
      <c r="F4" s="3">
        <v>38333</v>
      </c>
      <c r="G4" s="2">
        <v>5</v>
      </c>
    </row>
    <row r="5" spans="1:7" ht="16.2" thickBot="1" x14ac:dyDescent="0.35">
      <c r="A5" s="1">
        <v>133</v>
      </c>
      <c r="B5" s="2">
        <v>14</v>
      </c>
      <c r="C5" s="2" t="s">
        <v>10</v>
      </c>
      <c r="D5" s="2" t="s">
        <v>8</v>
      </c>
      <c r="E5" s="2" t="s">
        <v>12</v>
      </c>
      <c r="F5" s="3">
        <v>38341</v>
      </c>
      <c r="G5" s="2">
        <v>2</v>
      </c>
    </row>
    <row r="6" spans="1:7" ht="16.2" thickBot="1" x14ac:dyDescent="0.35">
      <c r="A6" s="1">
        <v>133</v>
      </c>
      <c r="B6" s="2">
        <v>15</v>
      </c>
      <c r="C6" s="2" t="s">
        <v>7</v>
      </c>
      <c r="D6" s="2" t="s">
        <v>11</v>
      </c>
      <c r="E6" s="2" t="s">
        <v>9</v>
      </c>
      <c r="F6" s="3">
        <v>38333</v>
      </c>
      <c r="G6" s="2">
        <v>3</v>
      </c>
    </row>
    <row r="7" spans="1:7" ht="16.2" thickBot="1" x14ac:dyDescent="0.35">
      <c r="A7" s="1">
        <v>133</v>
      </c>
      <c r="B7" s="2">
        <v>16</v>
      </c>
      <c r="C7" s="2" t="s">
        <v>10</v>
      </c>
      <c r="D7" s="2" t="s">
        <v>8</v>
      </c>
      <c r="E7" s="2" t="s">
        <v>9</v>
      </c>
      <c r="F7" s="3">
        <v>38346</v>
      </c>
      <c r="G7" s="2">
        <v>4</v>
      </c>
    </row>
    <row r="8" spans="1:7" ht="16.2" thickBot="1" x14ac:dyDescent="0.35">
      <c r="A8" s="1">
        <v>133</v>
      </c>
      <c r="B8" s="2">
        <v>17</v>
      </c>
      <c r="C8" s="2" t="s">
        <v>7</v>
      </c>
      <c r="D8" s="2" t="s">
        <v>11</v>
      </c>
      <c r="E8" s="2" t="s">
        <v>12</v>
      </c>
      <c r="F8" s="3">
        <v>38333</v>
      </c>
      <c r="G8" s="2">
        <v>5</v>
      </c>
    </row>
    <row r="9" spans="1:7" ht="16.2" thickBot="1" x14ac:dyDescent="0.35">
      <c r="A9" s="1">
        <v>133</v>
      </c>
      <c r="B9" s="2">
        <v>18</v>
      </c>
      <c r="C9" s="2" t="s">
        <v>7</v>
      </c>
      <c r="D9" s="2" t="s">
        <v>13</v>
      </c>
      <c r="E9" s="2" t="s">
        <v>12</v>
      </c>
      <c r="F9" s="3">
        <v>38346</v>
      </c>
      <c r="G9" s="2">
        <v>5</v>
      </c>
    </row>
    <row r="10" spans="1:7" ht="16.2" thickBot="1" x14ac:dyDescent="0.35">
      <c r="A10" s="1">
        <v>134</v>
      </c>
      <c r="B10" s="2">
        <v>19</v>
      </c>
      <c r="C10" s="2" t="s">
        <v>7</v>
      </c>
      <c r="D10" s="2" t="s">
        <v>13</v>
      </c>
      <c r="E10" s="2" t="s">
        <v>9</v>
      </c>
      <c r="F10" s="3">
        <v>38328</v>
      </c>
      <c r="G10" s="2">
        <v>4</v>
      </c>
    </row>
    <row r="11" spans="1:7" ht="16.2" thickBot="1" x14ac:dyDescent="0.35">
      <c r="A11" s="1">
        <v>134</v>
      </c>
      <c r="B11" s="2">
        <v>20</v>
      </c>
      <c r="C11" s="2" t="s">
        <v>10</v>
      </c>
      <c r="D11" s="2" t="s">
        <v>8</v>
      </c>
      <c r="E11" s="2" t="s">
        <v>12</v>
      </c>
      <c r="F11" s="3">
        <v>38346</v>
      </c>
      <c r="G11" s="2">
        <v>5</v>
      </c>
    </row>
    <row r="12" spans="1:7" ht="16.2" thickBot="1" x14ac:dyDescent="0.35">
      <c r="A12" s="1">
        <v>134</v>
      </c>
      <c r="B12" s="2">
        <v>21</v>
      </c>
      <c r="C12" s="2" t="s">
        <v>7</v>
      </c>
      <c r="D12" s="2" t="s">
        <v>13</v>
      </c>
      <c r="E12" s="2" t="s">
        <v>9</v>
      </c>
      <c r="F12" s="3">
        <v>38328</v>
      </c>
      <c r="G12" s="2">
        <v>5</v>
      </c>
    </row>
    <row r="13" spans="1:7" ht="16.2" thickBot="1" x14ac:dyDescent="0.35">
      <c r="A13" s="1">
        <v>134</v>
      </c>
      <c r="B13" s="2">
        <v>22</v>
      </c>
      <c r="C13" s="2" t="s">
        <v>10</v>
      </c>
      <c r="D13" s="2" t="s">
        <v>11</v>
      </c>
      <c r="E13" s="2" t="s">
        <v>12</v>
      </c>
      <c r="F13" s="3">
        <v>38346</v>
      </c>
      <c r="G13" s="2">
        <v>2</v>
      </c>
    </row>
    <row r="14" spans="1:7" ht="16.2" thickBot="1" x14ac:dyDescent="0.35">
      <c r="A14" s="1">
        <v>134</v>
      </c>
      <c r="B14" s="2">
        <v>23</v>
      </c>
      <c r="C14" s="2" t="s">
        <v>7</v>
      </c>
      <c r="D14" s="2" t="s">
        <v>11</v>
      </c>
      <c r="E14" s="2" t="s">
        <v>9</v>
      </c>
      <c r="F14" s="3">
        <v>38333</v>
      </c>
      <c r="G14" s="2">
        <v>4</v>
      </c>
    </row>
    <row r="15" spans="1:7" ht="16.2" thickBot="1" x14ac:dyDescent="0.35">
      <c r="A15" s="1">
        <v>134</v>
      </c>
      <c r="B15" s="2">
        <v>24</v>
      </c>
      <c r="C15" s="2" t="s">
        <v>7</v>
      </c>
      <c r="D15" s="2" t="s">
        <v>8</v>
      </c>
      <c r="E15" s="2" t="s">
        <v>9</v>
      </c>
      <c r="F15" s="3">
        <v>38346</v>
      </c>
      <c r="G15" s="2">
        <v>5</v>
      </c>
    </row>
    <row r="16" spans="1:7" ht="16.2" thickBot="1" x14ac:dyDescent="0.35">
      <c r="A16" s="1">
        <v>134</v>
      </c>
      <c r="B16" s="2">
        <v>25</v>
      </c>
      <c r="C16" s="2" t="s">
        <v>10</v>
      </c>
      <c r="D16" s="2" t="s">
        <v>13</v>
      </c>
      <c r="E16" s="2" t="s">
        <v>9</v>
      </c>
      <c r="F16" s="3">
        <v>38328</v>
      </c>
      <c r="G16" s="2">
        <v>3</v>
      </c>
    </row>
    <row r="17" spans="1:7" ht="15" thickBot="1" x14ac:dyDescent="0.35"/>
    <row r="18" spans="1:7" ht="47.4" thickBot="1" x14ac:dyDescent="0.35">
      <c r="A18" s="22" t="s">
        <v>0</v>
      </c>
      <c r="B18" s="23" t="s">
        <v>1</v>
      </c>
      <c r="C18" s="23" t="s">
        <v>2</v>
      </c>
      <c r="D18" s="23" t="s">
        <v>3</v>
      </c>
      <c r="E18" s="23" t="s">
        <v>4</v>
      </c>
      <c r="F18" s="23" t="s">
        <v>5</v>
      </c>
      <c r="G18" s="23" t="s">
        <v>6</v>
      </c>
    </row>
    <row r="19" spans="1:7" ht="16.2" thickBot="1" x14ac:dyDescent="0.35">
      <c r="A19" s="1">
        <v>134</v>
      </c>
      <c r="B19" s="2"/>
      <c r="C19" s="2" t="s">
        <v>10</v>
      </c>
      <c r="D19" s="2"/>
      <c r="E19" s="2"/>
      <c r="F19" s="2"/>
      <c r="G19" s="2">
        <v>2</v>
      </c>
    </row>
    <row r="20" spans="1:7" ht="16.2" thickBot="1" x14ac:dyDescent="0.35">
      <c r="A20" s="6">
        <v>134</v>
      </c>
      <c r="B20" s="7"/>
      <c r="C20" s="7" t="s">
        <v>10</v>
      </c>
      <c r="D20" s="7"/>
      <c r="E20" s="7"/>
      <c r="F20" s="7"/>
      <c r="G20" s="7">
        <v>5</v>
      </c>
    </row>
    <row r="21" spans="1:7" ht="47.4" thickBot="1" x14ac:dyDescent="0.35">
      <c r="A21" s="22" t="s">
        <v>0</v>
      </c>
      <c r="B21" s="23" t="s">
        <v>1</v>
      </c>
      <c r="C21" s="23" t="s">
        <v>2</v>
      </c>
      <c r="D21" s="23" t="s">
        <v>3</v>
      </c>
      <c r="E21" s="23" t="s">
        <v>4</v>
      </c>
      <c r="F21" s="23" t="s">
        <v>5</v>
      </c>
      <c r="G21" s="23" t="s">
        <v>6</v>
      </c>
    </row>
    <row r="22" spans="1:7" ht="16.2" thickBot="1" x14ac:dyDescent="0.35">
      <c r="A22" s="1">
        <v>134</v>
      </c>
      <c r="B22" s="2">
        <v>20</v>
      </c>
      <c r="C22" s="2" t="s">
        <v>10</v>
      </c>
      <c r="D22" s="2" t="s">
        <v>8</v>
      </c>
      <c r="E22" s="2" t="s">
        <v>12</v>
      </c>
      <c r="F22" s="3">
        <v>38346</v>
      </c>
      <c r="G22" s="2">
        <v>5</v>
      </c>
    </row>
    <row r="23" spans="1:7" ht="16.2" thickBot="1" x14ac:dyDescent="0.35">
      <c r="A23" s="1">
        <v>134</v>
      </c>
      <c r="B23" s="2">
        <v>22</v>
      </c>
      <c r="C23" s="2" t="s">
        <v>10</v>
      </c>
      <c r="D23" s="2" t="s">
        <v>11</v>
      </c>
      <c r="E23" s="2" t="s">
        <v>12</v>
      </c>
      <c r="F23" s="3">
        <v>38346</v>
      </c>
      <c r="G23" s="2">
        <v>2</v>
      </c>
    </row>
    <row r="24" spans="1:7" ht="15.6" x14ac:dyDescent="0.3">
      <c r="A24" s="4"/>
      <c r="B24" s="4"/>
      <c r="C24" s="4"/>
      <c r="D24" s="4"/>
      <c r="E24" s="4"/>
      <c r="F24" s="5"/>
      <c r="G24" s="4"/>
    </row>
    <row r="25" spans="1:7" ht="15.6" x14ac:dyDescent="0.3">
      <c r="A25" s="4"/>
      <c r="B25" s="4"/>
      <c r="C25" s="4"/>
      <c r="D25" s="4"/>
      <c r="E25" s="4"/>
      <c r="F25" s="5"/>
      <c r="G25" s="4"/>
    </row>
    <row r="26" spans="1:7" ht="15.6" x14ac:dyDescent="0.3">
      <c r="A26" s="4"/>
      <c r="B26" s="4"/>
      <c r="C26" s="4"/>
      <c r="D26" s="4"/>
      <c r="E26" s="4"/>
      <c r="F26" s="5"/>
      <c r="G26" s="4"/>
    </row>
    <row r="27" spans="1:7" ht="15.6" x14ac:dyDescent="0.3">
      <c r="A27" s="4"/>
      <c r="B27" s="4"/>
      <c r="C27" s="4"/>
      <c r="D27" s="4"/>
      <c r="E27" s="4"/>
      <c r="F27" s="5"/>
      <c r="G27" s="4"/>
    </row>
    <row r="28" spans="1:7" ht="15.6" x14ac:dyDescent="0.3">
      <c r="A28" s="4"/>
      <c r="B28" s="4"/>
      <c r="C28" s="4"/>
      <c r="D28" s="4"/>
      <c r="E28" s="4"/>
      <c r="F28" s="5"/>
      <c r="G28" s="4"/>
    </row>
    <row r="29" spans="1:7" ht="15.6" x14ac:dyDescent="0.3">
      <c r="A29" s="4"/>
      <c r="B29" s="4"/>
      <c r="C29" s="4"/>
      <c r="D29" s="4"/>
      <c r="E29" s="4"/>
      <c r="F29" s="5"/>
      <c r="G29" s="4"/>
    </row>
    <row r="30" spans="1:7" ht="15.6" x14ac:dyDescent="0.3">
      <c r="A30" s="4"/>
      <c r="B30" s="4"/>
      <c r="C30" s="4"/>
      <c r="D30" s="4"/>
      <c r="E30" s="4"/>
      <c r="F30" s="5"/>
      <c r="G30" s="4"/>
    </row>
    <row r="31" spans="1:7" ht="15.6" x14ac:dyDescent="0.3">
      <c r="A31" s="4"/>
      <c r="B31" s="4"/>
      <c r="C31" s="4"/>
      <c r="D31" s="4"/>
      <c r="E31" s="4"/>
      <c r="F31" s="5"/>
      <c r="G31" s="4"/>
    </row>
    <row r="32" spans="1:7" ht="15.6" x14ac:dyDescent="0.3">
      <c r="A32" s="4"/>
      <c r="B32" s="4"/>
      <c r="C32" s="4"/>
      <c r="D32" s="4"/>
      <c r="E32" s="4"/>
      <c r="F32" s="5"/>
      <c r="G32" s="4"/>
    </row>
    <row r="33" spans="1:7" ht="15.6" x14ac:dyDescent="0.3">
      <c r="A33" s="4"/>
      <c r="B33" s="4"/>
      <c r="C33" s="4"/>
      <c r="D33" s="4"/>
      <c r="E33" s="4"/>
      <c r="F33" s="5"/>
      <c r="G33" s="4"/>
    </row>
    <row r="34" spans="1:7" ht="15.6" x14ac:dyDescent="0.3">
      <c r="A34" s="4"/>
      <c r="B34" s="4"/>
      <c r="C34" s="4"/>
      <c r="D34" s="4"/>
      <c r="E34" s="4"/>
      <c r="F34" s="5"/>
      <c r="G34" s="4"/>
    </row>
    <row r="35" spans="1:7" ht="15.6" x14ac:dyDescent="0.3">
      <c r="A35" s="4"/>
      <c r="B35" s="4"/>
      <c r="C35" s="4"/>
      <c r="D35" s="4"/>
      <c r="E35" s="4"/>
      <c r="F35" s="5"/>
      <c r="G35" s="4"/>
    </row>
    <row r="36" spans="1:7" ht="15.6" x14ac:dyDescent="0.3">
      <c r="A36" s="4"/>
      <c r="B36" s="4"/>
      <c r="C36" s="4"/>
      <c r="D36" s="4"/>
      <c r="E36" s="4"/>
      <c r="F36" s="5"/>
      <c r="G3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5E38-9771-4C20-9FD1-C390BEEEA339}">
  <sheetPr codeName="Лист4"/>
  <dimension ref="A1:C6"/>
  <sheetViews>
    <sheetView workbookViewId="0">
      <selection sqref="A1:C1"/>
    </sheetView>
  </sheetViews>
  <sheetFormatPr defaultRowHeight="14.4" x14ac:dyDescent="0.3"/>
  <cols>
    <col min="2" max="2" width="12" customWidth="1"/>
    <col min="3" max="3" width="12.109375" customWidth="1"/>
  </cols>
  <sheetData>
    <row r="1" spans="1:3" ht="43.2" customHeight="1" x14ac:dyDescent="0.3">
      <c r="A1" s="24" t="s">
        <v>14</v>
      </c>
      <c r="B1" s="25" t="s">
        <v>15</v>
      </c>
      <c r="C1" s="26" t="s">
        <v>16</v>
      </c>
    </row>
    <row r="2" spans="1:3" x14ac:dyDescent="0.3">
      <c r="A2" s="9" t="s">
        <v>17</v>
      </c>
      <c r="B2" s="8">
        <v>0.4</v>
      </c>
      <c r="C2" s="10" t="str">
        <f>IF(B2&gt;=45%,"Аттестован","Не атестован")</f>
        <v>Не атестован</v>
      </c>
    </row>
    <row r="3" spans="1:3" x14ac:dyDescent="0.3">
      <c r="A3" s="9" t="s">
        <v>18</v>
      </c>
      <c r="B3" s="8">
        <v>0.7</v>
      </c>
      <c r="C3" s="10" t="str">
        <f t="shared" ref="C3:C6" si="0">IF(B3&gt;=45%,"Аттестован","Не атестован")</f>
        <v>Аттестован</v>
      </c>
    </row>
    <row r="4" spans="1:3" x14ac:dyDescent="0.3">
      <c r="A4" s="9" t="s">
        <v>19</v>
      </c>
      <c r="B4" s="8">
        <v>0.65</v>
      </c>
      <c r="C4" s="10" t="str">
        <f t="shared" si="0"/>
        <v>Аттестован</v>
      </c>
    </row>
    <row r="5" spans="1:3" x14ac:dyDescent="0.3">
      <c r="A5" s="9" t="s">
        <v>20</v>
      </c>
      <c r="B5" s="8">
        <v>0.3</v>
      </c>
      <c r="C5" s="10" t="str">
        <f t="shared" si="0"/>
        <v>Не атестован</v>
      </c>
    </row>
    <row r="6" spans="1:3" ht="15" thickBot="1" x14ac:dyDescent="0.35">
      <c r="A6" s="11" t="s">
        <v>21</v>
      </c>
      <c r="B6" s="12">
        <v>0.45</v>
      </c>
      <c r="C6" s="13" t="str">
        <f t="shared" si="0"/>
        <v>Аттестован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D8EB-7152-4FF3-A4D5-E573E5229554}">
  <sheetPr codeName="Лист5"/>
  <dimension ref="A1:V6"/>
  <sheetViews>
    <sheetView workbookViewId="0"/>
  </sheetViews>
  <sheetFormatPr defaultRowHeight="14.4" x14ac:dyDescent="0.3"/>
  <cols>
    <col min="3" max="3" width="16.109375" customWidth="1"/>
    <col min="4" max="4" width="14.21875" customWidth="1"/>
    <col min="5" max="5" width="13.109375" customWidth="1"/>
    <col min="15" max="15" width="43.88671875" customWidth="1"/>
    <col min="22" max="22" width="10.33203125" customWidth="1"/>
  </cols>
  <sheetData>
    <row r="1" spans="1:22" x14ac:dyDescent="0.3">
      <c r="A1" s="15" t="s">
        <v>14</v>
      </c>
      <c r="B1" s="24" t="s">
        <v>22</v>
      </c>
      <c r="C1" s="25" t="s">
        <v>23</v>
      </c>
      <c r="D1" s="25" t="s">
        <v>24</v>
      </c>
      <c r="E1" s="26" t="s">
        <v>16</v>
      </c>
    </row>
    <row r="2" spans="1:22" x14ac:dyDescent="0.3">
      <c r="A2" s="16" t="s">
        <v>17</v>
      </c>
      <c r="B2" s="18">
        <v>0.3</v>
      </c>
      <c r="C2" s="8">
        <v>0.7</v>
      </c>
      <c r="D2" s="8">
        <v>0.8</v>
      </c>
      <c r="E2" s="14" t="str">
        <f>IF(S2=3,"Аттестован","Не аттестован")</f>
        <v>Не аттестован</v>
      </c>
      <c r="O2" t="s">
        <v>25</v>
      </c>
      <c r="S2">
        <f t="shared" ref="S2:S5" si="0">SUM(T2+U2+V2)</f>
        <v>2</v>
      </c>
      <c r="T2">
        <f>IF(B2&gt;=45%,1,0)</f>
        <v>0</v>
      </c>
      <c r="U2">
        <f t="shared" ref="U2:U5" si="1">IF(C2&gt;=45%,1,0)</f>
        <v>1</v>
      </c>
      <c r="V2">
        <f t="shared" ref="V2:V5" si="2">IF(D2&gt;=45%,1,0)</f>
        <v>1</v>
      </c>
    </row>
    <row r="3" spans="1:22" x14ac:dyDescent="0.3">
      <c r="A3" s="16" t="s">
        <v>18</v>
      </c>
      <c r="B3" s="18">
        <v>0.5</v>
      </c>
      <c r="C3" s="8">
        <v>0.6</v>
      </c>
      <c r="D3" s="8">
        <v>0.45</v>
      </c>
      <c r="E3" s="14" t="str">
        <f t="shared" ref="E3:E6" si="3">IF(S3=3,"Аттестован","Не аттестован")</f>
        <v>Аттестован</v>
      </c>
      <c r="S3">
        <f t="shared" si="0"/>
        <v>3</v>
      </c>
      <c r="T3">
        <f>IF(B3&gt;=45%,1,0)</f>
        <v>1</v>
      </c>
      <c r="U3">
        <f t="shared" si="1"/>
        <v>1</v>
      </c>
      <c r="V3">
        <f t="shared" si="2"/>
        <v>1</v>
      </c>
    </row>
    <row r="4" spans="1:22" x14ac:dyDescent="0.3">
      <c r="A4" s="16" t="s">
        <v>19</v>
      </c>
      <c r="B4" s="18">
        <v>0.6</v>
      </c>
      <c r="C4" s="8">
        <v>0.4</v>
      </c>
      <c r="D4" s="8">
        <v>0.6</v>
      </c>
      <c r="E4" s="14" t="str">
        <f t="shared" si="3"/>
        <v>Не аттестован</v>
      </c>
      <c r="S4">
        <f t="shared" si="0"/>
        <v>2</v>
      </c>
      <c r="T4">
        <f t="shared" ref="T4:T6" si="4">IF(B4&gt;=45%,1,0)</f>
        <v>1</v>
      </c>
      <c r="U4">
        <f t="shared" si="1"/>
        <v>0</v>
      </c>
      <c r="V4">
        <f t="shared" si="2"/>
        <v>1</v>
      </c>
    </row>
    <row r="5" spans="1:22" x14ac:dyDescent="0.3">
      <c r="A5" s="16" t="s">
        <v>20</v>
      </c>
      <c r="B5" s="18">
        <v>0.7</v>
      </c>
      <c r="C5" s="8">
        <v>0.5</v>
      </c>
      <c r="D5" s="8">
        <v>0.6</v>
      </c>
      <c r="E5" s="14" t="str">
        <f t="shared" si="3"/>
        <v>Аттестован</v>
      </c>
      <c r="S5">
        <f t="shared" si="0"/>
        <v>3</v>
      </c>
      <c r="T5">
        <f t="shared" si="4"/>
        <v>1</v>
      </c>
      <c r="U5">
        <f t="shared" si="1"/>
        <v>1</v>
      </c>
      <c r="V5">
        <f t="shared" si="2"/>
        <v>1</v>
      </c>
    </row>
    <row r="6" spans="1:22" ht="15" thickBot="1" x14ac:dyDescent="0.35">
      <c r="A6" s="17" t="s">
        <v>21</v>
      </c>
      <c r="B6" s="19">
        <v>0.2</v>
      </c>
      <c r="C6" s="12">
        <v>0.8</v>
      </c>
      <c r="D6" s="12">
        <v>0.4</v>
      </c>
      <c r="E6" s="20" t="str">
        <f t="shared" si="3"/>
        <v>Не аттестован</v>
      </c>
      <c r="S6">
        <f>SUM(T6+U6+V6)</f>
        <v>1</v>
      </c>
      <c r="T6">
        <f t="shared" si="4"/>
        <v>0</v>
      </c>
      <c r="U6">
        <f t="shared" ref="U6" si="5">IF(C6&gt;=45%,1,0)</f>
        <v>1</v>
      </c>
      <c r="V6">
        <f t="shared" ref="V6" si="6">IF(D6&gt;=45%,1,0)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29A4-ABC9-4C62-9DAD-E207CF9A8B90}">
  <sheetPr codeName="Лист6" filterMode="1"/>
  <dimension ref="A1:J24"/>
  <sheetViews>
    <sheetView tabSelected="1" workbookViewId="0">
      <selection activeCell="G30" sqref="G30"/>
    </sheetView>
  </sheetViews>
  <sheetFormatPr defaultRowHeight="14.4" x14ac:dyDescent="0.3"/>
  <cols>
    <col min="1" max="1" width="23.77734375" customWidth="1"/>
    <col min="4" max="4" width="22.33203125" customWidth="1"/>
    <col min="6" max="6" width="13.77734375" customWidth="1"/>
    <col min="8" max="8" width="14.33203125" customWidth="1"/>
    <col min="10" max="10" width="14.5546875" customWidth="1"/>
  </cols>
  <sheetData>
    <row r="1" spans="1:7" ht="15" thickBot="1" x14ac:dyDescent="0.35">
      <c r="A1" t="s">
        <v>26</v>
      </c>
    </row>
    <row r="2" spans="1:7" ht="47.4" thickBot="1" x14ac:dyDescent="0.35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</row>
    <row r="3" spans="1:7" ht="16.2" thickBot="1" x14ac:dyDescent="0.35">
      <c r="A3" s="1">
        <v>133</v>
      </c>
      <c r="B3" s="2">
        <v>11</v>
      </c>
      <c r="C3" s="2" t="s">
        <v>7</v>
      </c>
      <c r="D3" s="2" t="s">
        <v>8</v>
      </c>
      <c r="E3" s="2" t="s">
        <v>9</v>
      </c>
      <c r="F3" s="3">
        <v>38333</v>
      </c>
      <c r="G3" s="2">
        <v>4</v>
      </c>
    </row>
    <row r="4" spans="1:7" ht="16.2" thickBot="1" x14ac:dyDescent="0.35">
      <c r="A4" s="1">
        <v>133</v>
      </c>
      <c r="B4" s="2">
        <v>13</v>
      </c>
      <c r="C4" s="2" t="s">
        <v>7</v>
      </c>
      <c r="D4" s="2" t="s">
        <v>13</v>
      </c>
      <c r="E4" s="2" t="s">
        <v>9</v>
      </c>
      <c r="F4" s="3">
        <v>38333</v>
      </c>
      <c r="G4" s="2">
        <v>5</v>
      </c>
    </row>
    <row r="5" spans="1:7" ht="16.2" hidden="1" thickBot="1" x14ac:dyDescent="0.35">
      <c r="A5" s="1">
        <v>133</v>
      </c>
      <c r="B5" s="2">
        <v>15</v>
      </c>
      <c r="C5" s="2" t="s">
        <v>7</v>
      </c>
      <c r="D5" s="2" t="s">
        <v>11</v>
      </c>
      <c r="E5" s="2" t="s">
        <v>9</v>
      </c>
      <c r="F5" s="3">
        <v>38333</v>
      </c>
      <c r="G5" s="2">
        <v>3</v>
      </c>
    </row>
    <row r="6" spans="1:7" ht="16.2" thickBot="1" x14ac:dyDescent="0.35">
      <c r="A6" s="1">
        <v>133</v>
      </c>
      <c r="B6" s="2">
        <v>17</v>
      </c>
      <c r="C6" s="2" t="s">
        <v>7</v>
      </c>
      <c r="D6" s="2" t="s">
        <v>11</v>
      </c>
      <c r="E6" s="2" t="s">
        <v>12</v>
      </c>
      <c r="F6" s="3">
        <v>38333</v>
      </c>
      <c r="G6" s="2">
        <v>5</v>
      </c>
    </row>
    <row r="7" spans="1:7" ht="16.2" hidden="1" thickBot="1" x14ac:dyDescent="0.35">
      <c r="A7" s="1">
        <v>133</v>
      </c>
      <c r="B7" s="2">
        <v>18</v>
      </c>
      <c r="C7" s="2" t="s">
        <v>7</v>
      </c>
      <c r="D7" s="2" t="s">
        <v>13</v>
      </c>
      <c r="E7" s="2" t="s">
        <v>12</v>
      </c>
      <c r="F7" s="3">
        <v>38346</v>
      </c>
      <c r="G7" s="2">
        <v>5</v>
      </c>
    </row>
    <row r="8" spans="1:7" ht="16.2" hidden="1" thickBot="1" x14ac:dyDescent="0.35">
      <c r="A8" s="1">
        <v>133</v>
      </c>
      <c r="B8" s="2">
        <v>12</v>
      </c>
      <c r="C8" s="2" t="s">
        <v>10</v>
      </c>
      <c r="D8" s="2" t="s">
        <v>11</v>
      </c>
      <c r="E8" s="2" t="s">
        <v>12</v>
      </c>
      <c r="F8" s="3">
        <v>38346</v>
      </c>
      <c r="G8" s="2">
        <v>4</v>
      </c>
    </row>
    <row r="9" spans="1:7" ht="16.2" hidden="1" thickBot="1" x14ac:dyDescent="0.35">
      <c r="A9" s="1">
        <v>133</v>
      </c>
      <c r="B9" s="2">
        <v>14</v>
      </c>
      <c r="C9" s="2" t="s">
        <v>10</v>
      </c>
      <c r="D9" s="2" t="s">
        <v>8</v>
      </c>
      <c r="E9" s="2" t="s">
        <v>12</v>
      </c>
      <c r="F9" s="3">
        <v>38341</v>
      </c>
      <c r="G9" s="2">
        <v>2</v>
      </c>
    </row>
    <row r="10" spans="1:7" ht="16.2" hidden="1" thickBot="1" x14ac:dyDescent="0.35">
      <c r="A10" s="1">
        <v>133</v>
      </c>
      <c r="B10" s="2">
        <v>16</v>
      </c>
      <c r="C10" s="2" t="s">
        <v>10</v>
      </c>
      <c r="D10" s="2" t="s">
        <v>8</v>
      </c>
      <c r="E10" s="2" t="s">
        <v>9</v>
      </c>
      <c r="F10" s="3">
        <v>38346</v>
      </c>
      <c r="G10" s="2">
        <v>4</v>
      </c>
    </row>
    <row r="11" spans="1:7" ht="16.2" hidden="1" thickBot="1" x14ac:dyDescent="0.35">
      <c r="A11" s="1">
        <v>134</v>
      </c>
      <c r="B11" s="2">
        <v>19</v>
      </c>
      <c r="C11" s="2" t="s">
        <v>7</v>
      </c>
      <c r="D11" s="2" t="s">
        <v>13</v>
      </c>
      <c r="E11" s="2" t="s">
        <v>9</v>
      </c>
      <c r="F11" s="3">
        <v>38328</v>
      </c>
      <c r="G11" s="2">
        <v>4</v>
      </c>
    </row>
    <row r="12" spans="1:7" ht="16.2" hidden="1" thickBot="1" x14ac:dyDescent="0.35">
      <c r="A12" s="1">
        <v>134</v>
      </c>
      <c r="B12" s="2">
        <v>21</v>
      </c>
      <c r="C12" s="2" t="s">
        <v>7</v>
      </c>
      <c r="D12" s="2" t="s">
        <v>13</v>
      </c>
      <c r="E12" s="2" t="s">
        <v>9</v>
      </c>
      <c r="F12" s="3">
        <v>38328</v>
      </c>
      <c r="G12" s="2">
        <v>5</v>
      </c>
    </row>
    <row r="13" spans="1:7" ht="16.2" hidden="1" thickBot="1" x14ac:dyDescent="0.35">
      <c r="A13" s="1">
        <v>134</v>
      </c>
      <c r="B13" s="2">
        <v>23</v>
      </c>
      <c r="C13" s="2" t="s">
        <v>7</v>
      </c>
      <c r="D13" s="2" t="s">
        <v>11</v>
      </c>
      <c r="E13" s="2" t="s">
        <v>9</v>
      </c>
      <c r="F13" s="3">
        <v>38333</v>
      </c>
      <c r="G13" s="2">
        <v>4</v>
      </c>
    </row>
    <row r="14" spans="1:7" ht="16.2" hidden="1" thickBot="1" x14ac:dyDescent="0.35">
      <c r="A14" s="1">
        <v>134</v>
      </c>
      <c r="B14" s="2">
        <v>24</v>
      </c>
      <c r="C14" s="2" t="s">
        <v>7</v>
      </c>
      <c r="D14" s="2" t="s">
        <v>8</v>
      </c>
      <c r="E14" s="2" t="s">
        <v>9</v>
      </c>
      <c r="F14" s="3">
        <v>38346</v>
      </c>
      <c r="G14" s="2">
        <v>5</v>
      </c>
    </row>
    <row r="15" spans="1:7" ht="16.2" hidden="1" thickBot="1" x14ac:dyDescent="0.35">
      <c r="A15" s="1">
        <v>134</v>
      </c>
      <c r="B15" s="2">
        <v>20</v>
      </c>
      <c r="C15" s="2" t="s">
        <v>10</v>
      </c>
      <c r="D15" s="2" t="s">
        <v>8</v>
      </c>
      <c r="E15" s="2" t="s">
        <v>12</v>
      </c>
      <c r="F15" s="3">
        <v>38346</v>
      </c>
      <c r="G15" s="2">
        <v>5</v>
      </c>
    </row>
    <row r="16" spans="1:7" ht="16.2" hidden="1" thickBot="1" x14ac:dyDescent="0.35">
      <c r="A16" s="1">
        <v>134</v>
      </c>
      <c r="B16" s="2">
        <v>22</v>
      </c>
      <c r="C16" s="2" t="s">
        <v>10</v>
      </c>
      <c r="D16" s="2" t="s">
        <v>11</v>
      </c>
      <c r="E16" s="2" t="s">
        <v>12</v>
      </c>
      <c r="F16" s="3">
        <v>38346</v>
      </c>
      <c r="G16" s="2">
        <v>2</v>
      </c>
    </row>
    <row r="17" spans="1:10" ht="16.2" hidden="1" thickBot="1" x14ac:dyDescent="0.35">
      <c r="A17" s="1">
        <v>134</v>
      </c>
      <c r="B17" s="2">
        <v>25</v>
      </c>
      <c r="C17" s="2" t="s">
        <v>10</v>
      </c>
      <c r="D17" s="2" t="s">
        <v>13</v>
      </c>
      <c r="E17" s="2" t="s">
        <v>9</v>
      </c>
      <c r="F17" s="3">
        <v>38328</v>
      </c>
      <c r="G17" s="2">
        <v>3</v>
      </c>
    </row>
    <row r="19" spans="1:10" x14ac:dyDescent="0.3">
      <c r="A19" s="27" t="s">
        <v>29</v>
      </c>
      <c r="B19" s="27"/>
      <c r="C19" s="27"/>
      <c r="D19" s="27"/>
      <c r="E19" s="27"/>
      <c r="F19" s="27"/>
    </row>
    <row r="20" spans="1:10" ht="15.6" x14ac:dyDescent="0.3">
      <c r="A20" t="s">
        <v>27</v>
      </c>
      <c r="B20" s="21">
        <v>1</v>
      </c>
      <c r="C20" s="21" t="s">
        <v>31</v>
      </c>
      <c r="D20">
        <f>IF(B20=0,0,B21^2-4*B20*B22)</f>
        <v>49</v>
      </c>
    </row>
    <row r="21" spans="1:10" ht="18" x14ac:dyDescent="0.3">
      <c r="A21" t="s">
        <v>28</v>
      </c>
      <c r="B21" s="21">
        <v>13</v>
      </c>
      <c r="C21" s="21" t="s">
        <v>32</v>
      </c>
      <c r="D21">
        <f>IF(D20&gt;0,(-B21-SQRT(D20))/(2*B20),Корней НЕТ)</f>
        <v>-10</v>
      </c>
    </row>
    <row r="22" spans="1:10" ht="18" customHeight="1" x14ac:dyDescent="0.3">
      <c r="A22" t="s">
        <v>30</v>
      </c>
      <c r="B22" s="21">
        <v>30</v>
      </c>
      <c r="C22" s="21" t="s">
        <v>33</v>
      </c>
      <c r="D22">
        <f>IF(D20&gt;0,(-B21+SQRT(D20))/(2*B20),Корней НЕТ)</f>
        <v>-3</v>
      </c>
      <c r="F22" s="27" t="s">
        <v>34</v>
      </c>
      <c r="H22" s="27" t="s">
        <v>35</v>
      </c>
      <c r="J22" s="27" t="s">
        <v>36</v>
      </c>
    </row>
    <row r="23" spans="1:10" x14ac:dyDescent="0.3">
      <c r="F23" s="27"/>
      <c r="H23" s="27"/>
      <c r="J23" s="27"/>
    </row>
    <row r="24" spans="1:10" x14ac:dyDescent="0.3">
      <c r="A24" t="str">
        <f>IF(B20=0,"Это линейное уравнение",IF(D20&gt;=0,"Корни есть и их","Корней нет"))</f>
        <v>Корни есть и их</v>
      </c>
      <c r="B24">
        <f>IF(D20&lt;0," ",IF(D20 &gt; 0,2,1))</f>
        <v>2</v>
      </c>
    </row>
  </sheetData>
  <autoFilter ref="A2:G17" xr:uid="{B15F29A4-ABC9-4C62-9DAD-E207CF9A8B90}">
    <filterColumn colId="0">
      <filters>
        <filter val="133"/>
      </filters>
    </filterColumn>
    <filterColumn colId="5">
      <filters>
        <dateGroupItem year="2004" month="12" day="7" dateTimeGrouping="day"/>
        <dateGroupItem year="2004" month="12" day="12" dateTimeGrouping="day"/>
      </filters>
    </filterColumn>
    <filterColumn colId="6">
      <filters>
        <filter val="4"/>
        <filter val="5"/>
      </filters>
    </filterColumn>
    <sortState xmlns:xlrd2="http://schemas.microsoft.com/office/spreadsheetml/2017/richdata2" ref="A3:G17">
      <sortCondition ref="A3:A17"/>
      <sortCondition ref="C3:C17"/>
    </sortState>
  </autoFilter>
  <mergeCells count="4">
    <mergeCell ref="A19:F19"/>
    <mergeCell ref="F22:F23"/>
    <mergeCell ref="H22:H23"/>
    <mergeCell ref="J22:J2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autoPict="0" macro="[0]!Регсчетчика2_Изменение">
                <anchor moveWithCells="1" sizeWithCells="1">
                  <from>
                    <xdr:col>7</xdr:col>
                    <xdr:colOff>0</xdr:colOff>
                    <xdr:row>18</xdr:row>
                    <xdr:rowOff>175260</xdr:rowOff>
                  </from>
                  <to>
                    <xdr:col>7</xdr:col>
                    <xdr:colOff>975360</xdr:colOff>
                    <xdr:row>20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4" name="Spinner 6">
              <controlPr defaultSize="0" autoPict="0" macro="[0]!Регсчетчика2_Изменение">
                <anchor moveWithCells="1" sizeWithCells="1">
                  <from>
                    <xdr:col>8</xdr:col>
                    <xdr:colOff>601980</xdr:colOff>
                    <xdr:row>19</xdr:row>
                    <xdr:rowOff>15240</xdr:rowOff>
                  </from>
                  <to>
                    <xdr:col>9</xdr:col>
                    <xdr:colOff>990600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 macro="[0]!Регсчетчика2_Изменение">
                <anchor moveWithCells="1" sizeWithCells="1">
                  <from>
                    <xdr:col>4</xdr:col>
                    <xdr:colOff>601980</xdr:colOff>
                    <xdr:row>19</xdr:row>
                    <xdr:rowOff>7620</xdr:rowOff>
                  </from>
                  <to>
                    <xdr:col>6</xdr:col>
                    <xdr:colOff>15240</xdr:colOff>
                    <xdr:row>21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Список</vt:lpstr>
      <vt:lpstr>Автофильтр</vt:lpstr>
      <vt:lpstr>расшириный фильтр</vt:lpstr>
      <vt:lpstr>Задание 4</vt:lpstr>
      <vt:lpstr>Задание 5</vt:lpstr>
      <vt:lpstr>КР</vt:lpstr>
      <vt:lpstr>'расшириный фильтр'!Извлечь</vt:lpstr>
      <vt:lpstr>'расшириный фильтр'!Критерии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Боровиков</dc:creator>
  <cp:lastModifiedBy>Егор Боровиков</cp:lastModifiedBy>
  <dcterms:created xsi:type="dcterms:W3CDTF">2015-06-05T18:19:34Z</dcterms:created>
  <dcterms:modified xsi:type="dcterms:W3CDTF">2022-11-02T11:50:56Z</dcterms:modified>
</cp:coreProperties>
</file>