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eskTop\学习用\2021秋季学期\电子线路实验\10.24\"/>
    </mc:Choice>
  </mc:AlternateContent>
  <xr:revisionPtr revIDLastSave="0" documentId="13_ncr:1_{06BD53F8-EC1D-47FE-8674-A9D0493518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2" i="1" l="1"/>
  <c r="C52" i="1"/>
  <c r="D52" i="1"/>
  <c r="E52" i="1"/>
  <c r="F52" i="1"/>
  <c r="G52" i="1"/>
  <c r="H52" i="1"/>
  <c r="I52" i="1"/>
  <c r="J52" i="1"/>
  <c r="B52" i="1"/>
  <c r="B46" i="1"/>
  <c r="C46" i="1"/>
  <c r="D46" i="1"/>
  <c r="E46" i="1"/>
  <c r="F46" i="1"/>
  <c r="G46" i="1"/>
  <c r="H46" i="1"/>
  <c r="I46" i="1"/>
  <c r="J46" i="1"/>
  <c r="K46" i="1"/>
  <c r="L46" i="1"/>
  <c r="B26" i="1"/>
  <c r="C26" i="1"/>
  <c r="D26" i="1"/>
  <c r="E26" i="1"/>
  <c r="F26" i="1"/>
  <c r="G26" i="1"/>
  <c r="H26" i="1"/>
  <c r="I26" i="1"/>
  <c r="J26" i="1"/>
  <c r="K26" i="1"/>
  <c r="L26" i="1"/>
  <c r="C54" i="1"/>
  <c r="D54" i="1"/>
  <c r="E54" i="1"/>
  <c r="F54" i="1"/>
  <c r="G54" i="1"/>
  <c r="H54" i="1"/>
  <c r="I54" i="1"/>
  <c r="J54" i="1"/>
  <c r="K54" i="1"/>
  <c r="B54" i="1"/>
  <c r="J48" i="1"/>
  <c r="K48" i="1"/>
  <c r="L48" i="1"/>
  <c r="C48" i="1"/>
  <c r="D48" i="1"/>
  <c r="E48" i="1"/>
  <c r="F48" i="1"/>
  <c r="G48" i="1"/>
  <c r="H48" i="1"/>
  <c r="I48" i="1"/>
  <c r="B48" i="1"/>
  <c r="B28" i="1"/>
  <c r="C28" i="1"/>
  <c r="D28" i="1"/>
  <c r="E28" i="1"/>
  <c r="F28" i="1"/>
  <c r="G28" i="1"/>
  <c r="H28" i="1"/>
  <c r="I28" i="1"/>
  <c r="J28" i="1"/>
  <c r="K28" i="1"/>
  <c r="L28" i="1"/>
  <c r="B22" i="1"/>
  <c r="C22" i="1"/>
  <c r="D22" i="1"/>
  <c r="E22" i="1"/>
  <c r="F22" i="1"/>
  <c r="G22" i="1"/>
  <c r="H22" i="1"/>
  <c r="I22" i="1"/>
  <c r="J22" i="1"/>
  <c r="K22" i="1"/>
  <c r="L22" i="1"/>
  <c r="B20" i="1"/>
  <c r="C20" i="1"/>
  <c r="D20" i="1"/>
  <c r="E20" i="1"/>
  <c r="F20" i="1"/>
  <c r="G20" i="1"/>
  <c r="H20" i="1"/>
  <c r="I20" i="1"/>
  <c r="J20" i="1"/>
  <c r="K20" i="1"/>
  <c r="L20" i="1"/>
</calcChain>
</file>

<file path=xl/sharedStrings.xml><?xml version="1.0" encoding="utf-8"?>
<sst xmlns="http://schemas.openxmlformats.org/spreadsheetml/2006/main" count="40" uniqueCount="9">
  <si>
    <t>f(Hz)</t>
    <phoneticPr fontId="1" type="noConversion"/>
  </si>
  <si>
    <t>U0(V)</t>
    <phoneticPr fontId="1" type="noConversion"/>
  </si>
  <si>
    <t>B(V)</t>
    <phoneticPr fontId="1" type="noConversion"/>
  </si>
  <si>
    <t>A(V)</t>
    <phoneticPr fontId="1" type="noConversion"/>
  </si>
  <si>
    <t>\phi (°)</t>
    <phoneticPr fontId="1" type="noConversion"/>
  </si>
  <si>
    <t>\phi (°)理论</t>
    <phoneticPr fontId="1" type="noConversion"/>
  </si>
  <si>
    <t>U0(V)理论</t>
    <phoneticPr fontId="1" type="noConversion"/>
  </si>
  <si>
    <t>U0(mV)</t>
    <phoneticPr fontId="1" type="noConversion"/>
  </si>
  <si>
    <t>U0(mV)理论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</si>
</sst>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54"/>
  <sheetViews>
    <sheetView tabSelected="1" topLeftCell="A28" workbookViewId="0">
      <selection activeCell="B54" activeCellId="3" sqref="B46:L46 B48:L48 B52:K52 B54:K54"/>
    </sheetView>
  </sheetViews>
  <sheetFormatPr defaultRowHeight="13.8" x14ac:dyDescent="0.25"/>
  <cols>
    <col min="2" max="2" width="9.109375" bestFit="1" customWidth="1"/>
  </cols>
  <sheetData>
    <row r="4" spans="1:12" x14ac:dyDescent="0.25">
      <c r="A4" t="s">
        <v>0</v>
      </c>
      <c r="B4">
        <v>100</v>
      </c>
      <c r="C4">
        <v>200</v>
      </c>
      <c r="D4">
        <v>300</v>
      </c>
      <c r="E4">
        <v>500</v>
      </c>
      <c r="F4">
        <v>550</v>
      </c>
      <c r="G4">
        <v>600</v>
      </c>
      <c r="H4">
        <v>700</v>
      </c>
      <c r="I4">
        <v>750</v>
      </c>
      <c r="J4">
        <v>800</v>
      </c>
      <c r="K4">
        <v>900</v>
      </c>
      <c r="L4">
        <v>1000</v>
      </c>
    </row>
    <row r="5" spans="1:12" x14ac:dyDescent="0.25">
      <c r="A5" t="s">
        <v>1</v>
      </c>
      <c r="B5">
        <v>0.93600000000000005</v>
      </c>
      <c r="C5">
        <v>0.88900000000000001</v>
      </c>
      <c r="D5">
        <v>0.84799999999999998</v>
      </c>
      <c r="E5">
        <v>0.76700000000000002</v>
      </c>
      <c r="F5">
        <v>0.751</v>
      </c>
      <c r="G5">
        <v>0.73599999999999999</v>
      </c>
      <c r="H5">
        <v>0.71699999999999997</v>
      </c>
      <c r="I5">
        <v>0.70699999999999996</v>
      </c>
      <c r="J5">
        <v>0.68200000000000005</v>
      </c>
      <c r="K5">
        <v>0.66700000000000004</v>
      </c>
      <c r="L5">
        <v>0.64200000000000002</v>
      </c>
    </row>
    <row r="6" spans="1:12" x14ac:dyDescent="0.25">
      <c r="A6" t="s">
        <v>2</v>
      </c>
      <c r="B6">
        <v>0.37</v>
      </c>
      <c r="C6">
        <v>0.69899999999999995</v>
      </c>
      <c r="D6">
        <v>1.0629999999999999</v>
      </c>
      <c r="E6">
        <v>1.544</v>
      </c>
      <c r="F6">
        <v>1.6619999999999999</v>
      </c>
      <c r="G6">
        <v>1.71</v>
      </c>
      <c r="H6">
        <v>1.8919999999999999</v>
      </c>
      <c r="I6">
        <v>1.9770000000000001</v>
      </c>
      <c r="J6">
        <v>1.9930000000000001</v>
      </c>
      <c r="K6">
        <v>2.06</v>
      </c>
      <c r="L6">
        <v>2.1840000000000002</v>
      </c>
    </row>
    <row r="7" spans="1:12" x14ac:dyDescent="0.25">
      <c r="A7" t="s">
        <v>3</v>
      </c>
      <c r="B7">
        <v>2.7</v>
      </c>
      <c r="C7">
        <v>2.7</v>
      </c>
      <c r="D7">
        <v>2.7</v>
      </c>
      <c r="E7">
        <v>2.7</v>
      </c>
      <c r="F7">
        <v>2.7</v>
      </c>
      <c r="G7">
        <v>2.7</v>
      </c>
      <c r="H7">
        <v>2.7</v>
      </c>
      <c r="I7">
        <v>2.69</v>
      </c>
      <c r="J7">
        <v>2.69</v>
      </c>
      <c r="K7">
        <v>2.6949999999999998</v>
      </c>
      <c r="L7">
        <v>2.69</v>
      </c>
    </row>
    <row r="8" spans="1:12" x14ac:dyDescent="0.25">
      <c r="A8" t="s">
        <v>4</v>
      </c>
      <c r="B8">
        <v>7.87</v>
      </c>
      <c r="C8">
        <v>15</v>
      </c>
      <c r="D8">
        <v>23.2</v>
      </c>
      <c r="E8">
        <v>34.9</v>
      </c>
      <c r="F8">
        <v>38</v>
      </c>
      <c r="G8">
        <v>39.299999999999997</v>
      </c>
      <c r="H8">
        <v>44.5</v>
      </c>
      <c r="I8">
        <v>47.1</v>
      </c>
      <c r="J8">
        <v>47.6</v>
      </c>
      <c r="K8">
        <v>50</v>
      </c>
      <c r="L8">
        <v>54.3</v>
      </c>
    </row>
    <row r="10" spans="1:12" x14ac:dyDescent="0.25">
      <c r="A10" t="s">
        <v>0</v>
      </c>
      <c r="B10">
        <v>1100</v>
      </c>
      <c r="C10">
        <v>1200</v>
      </c>
      <c r="D10">
        <v>1300</v>
      </c>
      <c r="E10">
        <v>1400</v>
      </c>
      <c r="F10">
        <v>1500</v>
      </c>
      <c r="G10">
        <v>1600</v>
      </c>
      <c r="H10">
        <v>1700</v>
      </c>
      <c r="I10">
        <v>1800</v>
      </c>
      <c r="J10">
        <v>1900</v>
      </c>
      <c r="K10">
        <v>2000</v>
      </c>
      <c r="L10">
        <v>5000</v>
      </c>
    </row>
    <row r="11" spans="1:12" x14ac:dyDescent="0.25">
      <c r="A11" t="s">
        <v>1</v>
      </c>
      <c r="B11">
        <v>0.628</v>
      </c>
      <c r="C11">
        <v>0.63900000000000001</v>
      </c>
      <c r="D11">
        <v>0.59899999999999998</v>
      </c>
      <c r="E11">
        <v>0.58299999999999996</v>
      </c>
      <c r="F11">
        <v>0.56599999999999995</v>
      </c>
      <c r="G11">
        <v>0.55000000000000004</v>
      </c>
      <c r="H11">
        <v>0.54400000000000004</v>
      </c>
      <c r="I11">
        <v>0.53200000000000003</v>
      </c>
      <c r="J11">
        <v>0.52</v>
      </c>
      <c r="K11">
        <v>0.51400000000000001</v>
      </c>
      <c r="L11">
        <v>0.35899999999999999</v>
      </c>
    </row>
    <row r="12" spans="1:12" x14ac:dyDescent="0.25">
      <c r="A12" t="s">
        <v>2</v>
      </c>
      <c r="B12">
        <v>2.2450000000000001</v>
      </c>
      <c r="C12">
        <v>2.3050000000000002</v>
      </c>
      <c r="D12">
        <v>2.3450000000000002</v>
      </c>
      <c r="E12">
        <v>2.39</v>
      </c>
      <c r="F12">
        <v>2.42</v>
      </c>
      <c r="G12">
        <v>2.4500000000000002</v>
      </c>
      <c r="H12">
        <v>2.4750000000000001</v>
      </c>
      <c r="I12">
        <v>2.5249999999999999</v>
      </c>
      <c r="J12">
        <v>2.5449999999999999</v>
      </c>
      <c r="K12">
        <v>2.5550000000000002</v>
      </c>
      <c r="L12">
        <v>2.6749999999999998</v>
      </c>
    </row>
    <row r="13" spans="1:12" x14ac:dyDescent="0.25">
      <c r="A13" t="s">
        <v>3</v>
      </c>
      <c r="B13">
        <v>2.69</v>
      </c>
      <c r="C13">
        <v>2.6850000000000001</v>
      </c>
      <c r="D13">
        <v>2.6850000000000001</v>
      </c>
      <c r="E13">
        <v>2.6850000000000001</v>
      </c>
      <c r="F13">
        <v>2.6850000000000001</v>
      </c>
      <c r="G13">
        <v>2.6850000000000001</v>
      </c>
      <c r="H13">
        <v>2.6850000000000001</v>
      </c>
      <c r="I13">
        <v>2.68</v>
      </c>
      <c r="J13">
        <v>2.6850000000000001</v>
      </c>
      <c r="K13">
        <v>2.6850000000000001</v>
      </c>
      <c r="L13">
        <v>2.6850000000000001</v>
      </c>
    </row>
    <row r="14" spans="1:12" x14ac:dyDescent="0.25">
      <c r="A14" t="s">
        <v>4</v>
      </c>
      <c r="B14">
        <v>56.6</v>
      </c>
      <c r="C14">
        <v>58.9</v>
      </c>
      <c r="D14">
        <v>60.6</v>
      </c>
      <c r="E14">
        <v>62.7</v>
      </c>
      <c r="F14">
        <v>64.2</v>
      </c>
      <c r="G14">
        <v>65.599999999999994</v>
      </c>
      <c r="H14">
        <v>66.900000000000006</v>
      </c>
      <c r="I14">
        <v>70</v>
      </c>
      <c r="J14">
        <v>71.3</v>
      </c>
      <c r="K14">
        <v>71.900000000000006</v>
      </c>
      <c r="L14">
        <v>84</v>
      </c>
    </row>
    <row r="18" spans="1:12" x14ac:dyDescent="0.25">
      <c r="A18" t="s">
        <v>0</v>
      </c>
      <c r="B18">
        <v>100</v>
      </c>
      <c r="C18">
        <v>200</v>
      </c>
      <c r="D18">
        <v>300</v>
      </c>
      <c r="E18">
        <v>500</v>
      </c>
      <c r="F18">
        <v>550</v>
      </c>
      <c r="G18">
        <v>600</v>
      </c>
      <c r="H18">
        <v>700</v>
      </c>
      <c r="I18">
        <v>750</v>
      </c>
      <c r="J18">
        <v>800</v>
      </c>
      <c r="K18">
        <v>900</v>
      </c>
      <c r="L18">
        <v>1000</v>
      </c>
    </row>
    <row r="19" spans="1:12" x14ac:dyDescent="0.25">
      <c r="A19" t="s">
        <v>1</v>
      </c>
      <c r="B19">
        <v>0.93600000000000005</v>
      </c>
      <c r="C19">
        <v>0.88900000000000001</v>
      </c>
      <c r="D19">
        <v>0.84799999999999998</v>
      </c>
      <c r="E19">
        <v>0.76700000000000002</v>
      </c>
      <c r="F19">
        <v>0.751</v>
      </c>
      <c r="G19">
        <v>0.73599999999999999</v>
      </c>
      <c r="H19">
        <v>0.71699999999999997</v>
      </c>
      <c r="I19">
        <v>0.70699999999999996</v>
      </c>
      <c r="J19">
        <v>0.68200000000000005</v>
      </c>
      <c r="K19">
        <v>0.66700000000000004</v>
      </c>
      <c r="L19">
        <v>0.64200000000000002</v>
      </c>
    </row>
    <row r="20" spans="1:12" x14ac:dyDescent="0.25">
      <c r="A20" t="s">
        <v>6</v>
      </c>
      <c r="B20">
        <f>1/(1+B18*2*3.1415926525*2.2*0.0001)^0.5</f>
        <v>0.93731371412060094</v>
      </c>
      <c r="C20">
        <f t="shared" ref="C20:L20" si="0">1/(1+C18*2*3.1415926525*2.2*0.0001)^0.5</f>
        <v>0.88510820947241631</v>
      </c>
      <c r="D20">
        <f t="shared" si="0"/>
        <v>0.84075473689575719</v>
      </c>
      <c r="E20">
        <f t="shared" si="0"/>
        <v>0.76896909499701749</v>
      </c>
      <c r="F20">
        <f t="shared" si="0"/>
        <v>0.75372153000620901</v>
      </c>
      <c r="G20">
        <f t="shared" si="0"/>
        <v>0.73934643305064662</v>
      </c>
      <c r="H20">
        <f t="shared" si="0"/>
        <v>0.71290298012517239</v>
      </c>
      <c r="I20">
        <f t="shared" si="0"/>
        <v>0.70070262029334873</v>
      </c>
      <c r="J20">
        <f t="shared" si="0"/>
        <v>0.6891079358603176</v>
      </c>
      <c r="K20">
        <f t="shared" si="0"/>
        <v>0.66754682286056621</v>
      </c>
      <c r="L20">
        <f t="shared" si="0"/>
        <v>0.64789063838742089</v>
      </c>
    </row>
    <row r="21" spans="1:12" x14ac:dyDescent="0.25">
      <c r="A21" t="s">
        <v>4</v>
      </c>
      <c r="B21">
        <v>7.87</v>
      </c>
      <c r="C21">
        <v>15</v>
      </c>
      <c r="D21">
        <v>23.2</v>
      </c>
      <c r="E21">
        <v>34.9</v>
      </c>
      <c r="F21">
        <v>38</v>
      </c>
      <c r="G21">
        <v>39.299999999999997</v>
      </c>
      <c r="H21">
        <v>44.5</v>
      </c>
      <c r="I21">
        <v>47.1</v>
      </c>
      <c r="J21">
        <v>47.6</v>
      </c>
      <c r="K21">
        <v>50</v>
      </c>
      <c r="L21">
        <v>54.3</v>
      </c>
    </row>
    <row r="22" spans="1:12" x14ac:dyDescent="0.25">
      <c r="A22" t="s">
        <v>5</v>
      </c>
      <c r="B22">
        <f>ATAN(B18*2*3.1415926*2.2*0.0001)*180/3.1415926</f>
        <v>7.870126597515946</v>
      </c>
      <c r="C22">
        <f t="shared" ref="C22:L22" si="1">ATAN(C18*2*3.1415926*2.2*0.0001)*180/3.1415926</f>
        <v>15.454000814313284</v>
      </c>
      <c r="D22">
        <f t="shared" si="1"/>
        <v>22.52330755609254</v>
      </c>
      <c r="E22">
        <f t="shared" si="1"/>
        <v>34.65030457101831</v>
      </c>
      <c r="F22">
        <f t="shared" si="1"/>
        <v>37.244472600399227</v>
      </c>
      <c r="G22">
        <f t="shared" si="1"/>
        <v>39.671649127062778</v>
      </c>
      <c r="H22">
        <f t="shared" si="1"/>
        <v>44.056921395691312</v>
      </c>
      <c r="I22">
        <f t="shared" si="1"/>
        <v>46.033027279087328</v>
      </c>
      <c r="J22">
        <f t="shared" si="1"/>
        <v>47.877294014991598</v>
      </c>
      <c r="K22">
        <f t="shared" si="1"/>
        <v>51.207232442451968</v>
      </c>
      <c r="L22">
        <f t="shared" si="1"/>
        <v>54.116836244725114</v>
      </c>
    </row>
    <row r="24" spans="1:12" x14ac:dyDescent="0.25">
      <c r="A24" t="s">
        <v>0</v>
      </c>
      <c r="B24">
        <v>1100</v>
      </c>
      <c r="C24">
        <v>1200</v>
      </c>
      <c r="D24">
        <v>1300</v>
      </c>
      <c r="E24">
        <v>1400</v>
      </c>
      <c r="F24">
        <v>1500</v>
      </c>
      <c r="G24">
        <v>1600</v>
      </c>
      <c r="H24">
        <v>1700</v>
      </c>
      <c r="I24">
        <v>1800</v>
      </c>
      <c r="J24">
        <v>1900</v>
      </c>
      <c r="K24">
        <v>2000</v>
      </c>
      <c r="L24">
        <v>5000</v>
      </c>
    </row>
    <row r="25" spans="1:12" x14ac:dyDescent="0.25">
      <c r="A25" t="s">
        <v>1</v>
      </c>
      <c r="B25">
        <v>0.628</v>
      </c>
      <c r="C25">
        <v>0.63900000000000001</v>
      </c>
      <c r="D25">
        <v>0.59899999999999998</v>
      </c>
      <c r="E25">
        <v>0.58299999999999996</v>
      </c>
      <c r="F25">
        <v>0.56599999999999995</v>
      </c>
      <c r="G25">
        <v>0.55000000000000004</v>
      </c>
      <c r="H25">
        <v>0.54400000000000004</v>
      </c>
      <c r="I25">
        <v>0.53200000000000003</v>
      </c>
      <c r="J25">
        <v>0.52</v>
      </c>
      <c r="K25">
        <v>0.51400000000000001</v>
      </c>
      <c r="L25">
        <v>0.35899999999999999</v>
      </c>
    </row>
    <row r="26" spans="1:12" x14ac:dyDescent="0.25">
      <c r="A26" t="s">
        <v>6</v>
      </c>
      <c r="B26">
        <f>1/(1+B24*2*3.1415926525*2.2*0.0001)^0.5</f>
        <v>0.6298744495896228</v>
      </c>
      <c r="C26">
        <f t="shared" ref="C26:L26" si="2">1/(1+C24*2*3.1415926525*2.2*0.0001)^0.5</f>
        <v>0.61328219548104579</v>
      </c>
      <c r="D26">
        <f t="shared" si="2"/>
        <v>0.59793567497689881</v>
      </c>
      <c r="E26">
        <f t="shared" si="2"/>
        <v>0.58368642323251319</v>
      </c>
      <c r="F26">
        <f t="shared" si="2"/>
        <v>0.57040962165850728</v>
      </c>
      <c r="G26">
        <f t="shared" si="2"/>
        <v>0.55799946608524065</v>
      </c>
      <c r="H26">
        <f t="shared" si="2"/>
        <v>0.54636559765226833</v>
      </c>
      <c r="I26">
        <f t="shared" si="2"/>
        <v>0.53543031978039424</v>
      </c>
      <c r="J26">
        <f t="shared" si="2"/>
        <v>0.52512640448223979</v>
      </c>
      <c r="K26">
        <f t="shared" si="2"/>
        <v>0.51539534598131675</v>
      </c>
      <c r="L26">
        <f t="shared" si="2"/>
        <v>0.35552527294897757</v>
      </c>
    </row>
    <row r="27" spans="1:12" x14ac:dyDescent="0.25">
      <c r="A27" t="s">
        <v>4</v>
      </c>
      <c r="B27">
        <v>56.6</v>
      </c>
      <c r="C27">
        <v>58.9</v>
      </c>
      <c r="D27">
        <v>60.6</v>
      </c>
      <c r="E27">
        <v>62.7</v>
      </c>
      <c r="F27">
        <v>64.2</v>
      </c>
      <c r="G27">
        <v>65.599999999999994</v>
      </c>
      <c r="H27">
        <v>66.900000000000006</v>
      </c>
      <c r="I27">
        <v>70</v>
      </c>
      <c r="J27">
        <v>71.3</v>
      </c>
      <c r="K27">
        <v>71.900000000000006</v>
      </c>
      <c r="L27">
        <v>84</v>
      </c>
    </row>
    <row r="28" spans="1:12" x14ac:dyDescent="0.25">
      <c r="A28" t="s">
        <v>5</v>
      </c>
      <c r="B28">
        <f>ATAN(B24*2*3.1415926*2.2*0.0001)*180/3.1415926</f>
        <v>56.668478686287479</v>
      </c>
      <c r="C28">
        <f t="shared" ref="C28:L28" si="3">ATAN(C24*2*3.1415926*2.2*0.0001)*180/3.1415926</f>
        <v>58.915921827376913</v>
      </c>
      <c r="D28">
        <f t="shared" si="3"/>
        <v>60.904683410160295</v>
      </c>
      <c r="E28">
        <f t="shared" si="3"/>
        <v>62.672936502390314</v>
      </c>
      <c r="F28">
        <f t="shared" si="3"/>
        <v>64.252558860441397</v>
      </c>
      <c r="G28">
        <f t="shared" si="3"/>
        <v>65.670147330715949</v>
      </c>
      <c r="H28">
        <f t="shared" si="3"/>
        <v>66.947920721510528</v>
      </c>
      <c r="I28">
        <f t="shared" si="3"/>
        <v>68.104489548960316</v>
      </c>
      <c r="J28">
        <f t="shared" si="3"/>
        <v>69.155496772121751</v>
      </c>
      <c r="K28">
        <f t="shared" si="3"/>
        <v>70.11414406072312</v>
      </c>
      <c r="L28">
        <f t="shared" si="3"/>
        <v>81.767217714117095</v>
      </c>
    </row>
    <row r="31" spans="1:12" x14ac:dyDescent="0.25">
      <c r="A31" t="s">
        <v>0</v>
      </c>
      <c r="B31">
        <v>100</v>
      </c>
      <c r="C31">
        <v>200</v>
      </c>
      <c r="D31">
        <v>300</v>
      </c>
      <c r="E31">
        <v>400</v>
      </c>
      <c r="F31">
        <v>500</v>
      </c>
      <c r="G31">
        <v>600</v>
      </c>
      <c r="H31">
        <v>650</v>
      </c>
      <c r="I31">
        <v>700</v>
      </c>
      <c r="J31">
        <v>750</v>
      </c>
      <c r="K31">
        <v>800</v>
      </c>
      <c r="L31">
        <v>900</v>
      </c>
    </row>
    <row r="32" spans="1:12" x14ac:dyDescent="0.25">
      <c r="A32" t="s">
        <v>7</v>
      </c>
      <c r="B32">
        <v>132.69999999999999</v>
      </c>
      <c r="C32">
        <v>226.2</v>
      </c>
      <c r="D32">
        <v>282</v>
      </c>
      <c r="E32">
        <v>311</v>
      </c>
      <c r="F32">
        <v>325.8</v>
      </c>
      <c r="G32">
        <v>332.3</v>
      </c>
      <c r="H32">
        <v>333.5</v>
      </c>
      <c r="I32">
        <v>333.8</v>
      </c>
      <c r="J32">
        <v>333.3</v>
      </c>
      <c r="K32">
        <v>332.2</v>
      </c>
      <c r="L32">
        <v>328.6</v>
      </c>
    </row>
    <row r="33" spans="1:12" x14ac:dyDescent="0.25">
      <c r="A33" t="s">
        <v>2</v>
      </c>
      <c r="B33">
        <v>2.625</v>
      </c>
      <c r="C33">
        <v>2.11</v>
      </c>
      <c r="D33">
        <v>1.575</v>
      </c>
      <c r="E33">
        <v>1.08</v>
      </c>
      <c r="F33">
        <v>0.69499999999999995</v>
      </c>
      <c r="G33">
        <v>0.34</v>
      </c>
      <c r="H33">
        <v>0.19500000000000001</v>
      </c>
      <c r="I33">
        <v>0</v>
      </c>
      <c r="J33">
        <v>0.11</v>
      </c>
      <c r="K33">
        <v>0.2</v>
      </c>
      <c r="L33">
        <v>0.44500000000000001</v>
      </c>
    </row>
    <row r="34" spans="1:12" x14ac:dyDescent="0.25">
      <c r="A34" t="s">
        <v>3</v>
      </c>
      <c r="B34">
        <v>2.87</v>
      </c>
      <c r="C34">
        <v>2.8650000000000002</v>
      </c>
      <c r="D34">
        <v>2.8650000000000002</v>
      </c>
      <c r="E34">
        <v>2.8650000000000002</v>
      </c>
      <c r="F34">
        <v>2.8650000000000002</v>
      </c>
      <c r="G34">
        <v>2.8650000000000002</v>
      </c>
      <c r="H34">
        <v>2.8650000000000002</v>
      </c>
      <c r="I34">
        <v>2.8650000000000002</v>
      </c>
      <c r="J34">
        <v>2.8650000000000002</v>
      </c>
      <c r="K34">
        <v>2.8650000000000002</v>
      </c>
      <c r="L34">
        <v>2.8650000000000002</v>
      </c>
    </row>
    <row r="35" spans="1:12" x14ac:dyDescent="0.25">
      <c r="A35" t="s">
        <v>4</v>
      </c>
      <c r="B35">
        <v>66.2</v>
      </c>
      <c r="C35">
        <v>47.4</v>
      </c>
      <c r="D35">
        <v>33.299999999999997</v>
      </c>
      <c r="E35">
        <v>22.1</v>
      </c>
      <c r="F35">
        <v>14</v>
      </c>
      <c r="G35">
        <v>6.81</v>
      </c>
      <c r="H35">
        <v>3.9</v>
      </c>
      <c r="I35">
        <v>0</v>
      </c>
      <c r="J35">
        <v>2.2000000000000002</v>
      </c>
      <c r="K35">
        <v>4</v>
      </c>
      <c r="L35">
        <v>8.93</v>
      </c>
    </row>
    <row r="37" spans="1:12" x14ac:dyDescent="0.25">
      <c r="A37" t="s">
        <v>0</v>
      </c>
      <c r="B37">
        <v>1000</v>
      </c>
      <c r="C37">
        <v>1100</v>
      </c>
      <c r="D37">
        <v>1200</v>
      </c>
      <c r="E37">
        <v>1300</v>
      </c>
      <c r="F37">
        <v>1400</v>
      </c>
      <c r="G37">
        <v>1500</v>
      </c>
      <c r="H37">
        <v>1600</v>
      </c>
      <c r="I37">
        <v>1700</v>
      </c>
      <c r="J37">
        <v>2000</v>
      </c>
      <c r="K37">
        <v>5000</v>
      </c>
    </row>
    <row r="38" spans="1:12" x14ac:dyDescent="0.25">
      <c r="A38" t="s">
        <v>1</v>
      </c>
      <c r="B38">
        <v>323.60000000000002</v>
      </c>
      <c r="C38">
        <v>317.7</v>
      </c>
      <c r="D38">
        <v>313.2</v>
      </c>
      <c r="E38">
        <v>306.2</v>
      </c>
      <c r="F38">
        <v>298.89999999999998</v>
      </c>
      <c r="G38">
        <v>291.5</v>
      </c>
      <c r="H38">
        <v>284.10000000000002</v>
      </c>
      <c r="I38">
        <v>284</v>
      </c>
      <c r="J38">
        <v>255.5</v>
      </c>
      <c r="K38">
        <v>131.30000000000001</v>
      </c>
    </row>
    <row r="39" spans="1:12" x14ac:dyDescent="0.25">
      <c r="A39" t="s">
        <v>2</v>
      </c>
      <c r="B39">
        <v>0.62</v>
      </c>
      <c r="C39">
        <v>0.80500000000000005</v>
      </c>
      <c r="D39">
        <v>0.97499999999999998</v>
      </c>
      <c r="E39">
        <v>1.1000000000000001</v>
      </c>
      <c r="F39">
        <v>1.2250000000000001</v>
      </c>
      <c r="G39">
        <v>1.35</v>
      </c>
      <c r="H39">
        <v>1.45</v>
      </c>
      <c r="I39">
        <v>1.4550000000000001</v>
      </c>
      <c r="J39">
        <v>1.7749999999999999</v>
      </c>
      <c r="K39">
        <v>2.5299999999999998</v>
      </c>
    </row>
    <row r="40" spans="1:12" x14ac:dyDescent="0.25">
      <c r="A40" t="s">
        <v>3</v>
      </c>
      <c r="B40">
        <v>2.86</v>
      </c>
      <c r="C40">
        <v>2.86</v>
      </c>
      <c r="D40">
        <v>2.86</v>
      </c>
      <c r="E40">
        <v>2.86</v>
      </c>
      <c r="F40">
        <v>2.86</v>
      </c>
      <c r="G40">
        <v>2.86</v>
      </c>
      <c r="H40">
        <v>2.86</v>
      </c>
      <c r="I40">
        <v>2.855</v>
      </c>
      <c r="J40">
        <v>2.85</v>
      </c>
      <c r="K40">
        <v>2.85</v>
      </c>
    </row>
    <row r="41" spans="1:12" x14ac:dyDescent="0.25">
      <c r="A41" t="s">
        <v>4</v>
      </c>
      <c r="B41">
        <v>12.5</v>
      </c>
      <c r="C41">
        <v>16.3</v>
      </c>
      <c r="D41">
        <v>20</v>
      </c>
      <c r="E41">
        <v>22.6</v>
      </c>
      <c r="F41">
        <v>25.4</v>
      </c>
      <c r="G41">
        <v>28.2</v>
      </c>
      <c r="H41">
        <v>30.5</v>
      </c>
      <c r="I41">
        <v>30.6</v>
      </c>
      <c r="J41">
        <v>38.5</v>
      </c>
      <c r="K41">
        <v>62.9</v>
      </c>
    </row>
    <row r="44" spans="1:12" x14ac:dyDescent="0.25">
      <c r="A44" t="s">
        <v>0</v>
      </c>
      <c r="B44">
        <v>100</v>
      </c>
      <c r="C44">
        <v>200</v>
      </c>
      <c r="D44">
        <v>300</v>
      </c>
      <c r="E44">
        <v>400</v>
      </c>
      <c r="F44">
        <v>500</v>
      </c>
      <c r="G44">
        <v>600</v>
      </c>
      <c r="H44">
        <v>650</v>
      </c>
      <c r="I44">
        <v>700</v>
      </c>
      <c r="J44">
        <v>750</v>
      </c>
      <c r="K44">
        <v>800</v>
      </c>
      <c r="L44">
        <v>900</v>
      </c>
    </row>
    <row r="45" spans="1:12" x14ac:dyDescent="0.25">
      <c r="A45" t="s">
        <v>7</v>
      </c>
      <c r="B45">
        <v>132.69999999999999</v>
      </c>
      <c r="C45">
        <v>226.2</v>
      </c>
      <c r="D45">
        <v>282</v>
      </c>
      <c r="E45">
        <v>311</v>
      </c>
      <c r="F45">
        <v>325.8</v>
      </c>
      <c r="G45">
        <v>332.3</v>
      </c>
      <c r="H45">
        <v>333.5</v>
      </c>
      <c r="I45">
        <v>333.8</v>
      </c>
      <c r="J45">
        <v>333.3</v>
      </c>
      <c r="K45">
        <v>332.2</v>
      </c>
      <c r="L45">
        <v>328.6</v>
      </c>
    </row>
    <row r="46" spans="1:12" x14ac:dyDescent="0.25">
      <c r="A46" t="s">
        <v>8</v>
      </c>
      <c r="B46" s="1">
        <f>1000/(9+(B44*2*3.1415926535*2.2*0.0001-1/(B44*2*3.1415926525*2.2*0.0001))^2)^0.5</f>
        <v>129.79962318675246</v>
      </c>
      <c r="C46" s="1">
        <f t="shared" ref="C46:L46" si="4">1000/(9+(C44*2*3.1415926535*2.2*0.0001-1/(C44*2*3.1415926525*2.2*0.0001))^2)^0.5</f>
        <v>222.71626124916992</v>
      </c>
      <c r="D46" s="1">
        <f t="shared" si="4"/>
        <v>277.48883684375187</v>
      </c>
      <c r="E46" s="1">
        <f t="shared" si="4"/>
        <v>307.48600102302646</v>
      </c>
      <c r="F46" s="1">
        <f t="shared" si="4"/>
        <v>323.23548633329511</v>
      </c>
      <c r="G46" s="1">
        <f t="shared" si="4"/>
        <v>330.74109423582428</v>
      </c>
      <c r="H46" s="1">
        <f t="shared" si="4"/>
        <v>332.48473286534454</v>
      </c>
      <c r="I46" s="1">
        <f t="shared" si="4"/>
        <v>333.25302994460242</v>
      </c>
      <c r="J46" s="1">
        <f t="shared" si="4"/>
        <v>333.23697428096182</v>
      </c>
      <c r="K46" s="1">
        <f t="shared" si="4"/>
        <v>332.58359501993147</v>
      </c>
      <c r="L46" s="1">
        <f t="shared" si="4"/>
        <v>329.8009003924401</v>
      </c>
    </row>
    <row r="47" spans="1:12" x14ac:dyDescent="0.25">
      <c r="A47" t="s">
        <v>4</v>
      </c>
      <c r="B47">
        <v>66.2</v>
      </c>
      <c r="C47">
        <v>47.4</v>
      </c>
      <c r="D47">
        <v>33.299999999999997</v>
      </c>
      <c r="E47">
        <v>22.1</v>
      </c>
      <c r="F47">
        <v>14</v>
      </c>
      <c r="G47">
        <v>6.81</v>
      </c>
      <c r="H47">
        <v>3.9</v>
      </c>
      <c r="I47">
        <v>0</v>
      </c>
      <c r="J47">
        <v>2.2000000000000002</v>
      </c>
      <c r="K47">
        <v>4</v>
      </c>
      <c r="L47">
        <v>8.93</v>
      </c>
    </row>
    <row r="48" spans="1:12" x14ac:dyDescent="0.25">
      <c r="A48" t="s">
        <v>5</v>
      </c>
      <c r="B48" s="1">
        <f>-ATAN(((B44*2*3.1415926*2.2*0.0001)-1/(B44*2*3.1415926*2.2*0.0001))/3)*180/3.1415926</f>
        <v>67.082901017854894</v>
      </c>
      <c r="C48" s="1">
        <f t="shared" ref="C48:L48" si="5">-ATAN(((C44*2*3.1415926*2.2*0.0001)-1/(C44*2*3.1415926*2.2*0.0001))/3)*180/3.1415926</f>
        <v>48.07565404281916</v>
      </c>
      <c r="D48" s="1">
        <f t="shared" si="5"/>
        <v>33.647052933513635</v>
      </c>
      <c r="E48" s="1">
        <f t="shared" si="5"/>
        <v>22.711888573781696</v>
      </c>
      <c r="F48" s="1">
        <f t="shared" si="5"/>
        <v>14.138885517789825</v>
      </c>
      <c r="G48" s="1">
        <f t="shared" si="5"/>
        <v>7.1501916632153169</v>
      </c>
      <c r="H48" s="1">
        <f t="shared" si="5"/>
        <v>4.0892357180233265</v>
      </c>
      <c r="I48" s="1">
        <f t="shared" si="5"/>
        <v>1.2576915496774588</v>
      </c>
      <c r="J48" s="1">
        <f>ATAN(((J44*2*3.1415926*2.2*0.0001)-1/(J44*2*3.1415926*2.2*0.0001))/3)*180/3.1415926</f>
        <v>1.3777004002154656</v>
      </c>
      <c r="K48" s="1">
        <f t="shared" ref="K48:L48" si="6">ATAN(((K44*2*3.1415926*2.2*0.0001)-1/(K44*2*3.1415926*2.2*0.0001))/3)*180/3.1415926</f>
        <v>3.8435672119576405</v>
      </c>
      <c r="L48" s="1">
        <f t="shared" si="6"/>
        <v>8.3487118262896853</v>
      </c>
    </row>
    <row r="50" spans="1:11" x14ac:dyDescent="0.25">
      <c r="A50" t="s">
        <v>0</v>
      </c>
      <c r="B50">
        <v>1000</v>
      </c>
      <c r="C50">
        <v>1100</v>
      </c>
      <c r="D50">
        <v>1200</v>
      </c>
      <c r="E50">
        <v>1300</v>
      </c>
      <c r="F50">
        <v>1400</v>
      </c>
      <c r="G50">
        <v>1500</v>
      </c>
      <c r="H50">
        <v>1600</v>
      </c>
      <c r="I50">
        <v>1700</v>
      </c>
      <c r="J50">
        <v>2000</v>
      </c>
      <c r="K50">
        <v>5000</v>
      </c>
    </row>
    <row r="51" spans="1:11" x14ac:dyDescent="0.25">
      <c r="A51" t="s">
        <v>7</v>
      </c>
      <c r="B51">
        <v>323.60000000000002</v>
      </c>
      <c r="C51">
        <v>317.7</v>
      </c>
      <c r="D51">
        <v>313.2</v>
      </c>
      <c r="E51">
        <v>306.2</v>
      </c>
      <c r="F51">
        <v>298.89999999999998</v>
      </c>
      <c r="G51">
        <v>291.5</v>
      </c>
      <c r="H51">
        <v>284.10000000000002</v>
      </c>
      <c r="I51">
        <v>284</v>
      </c>
      <c r="J51">
        <v>255.5</v>
      </c>
      <c r="K51">
        <v>131.30000000000001</v>
      </c>
    </row>
    <row r="52" spans="1:11" x14ac:dyDescent="0.25">
      <c r="A52" t="s">
        <v>8</v>
      </c>
      <c r="B52" s="1">
        <f>1000/(9+(B50*2*3.1415926535*2.2*0.0001-1/(B50*2*3.1415926525*2.2*0.0001))^2)^0.5</f>
        <v>325.57388627708383</v>
      </c>
      <c r="C52" s="1">
        <f t="shared" ref="C52:J52" si="7">1000/(9+(C50*2*3.1415926535*2.2*0.0001-1/(C50*2*3.1415926525*2.2*0.0001))^2)^0.5</f>
        <v>320.34606026130774</v>
      </c>
      <c r="D52" s="1">
        <f t="shared" si="7"/>
        <v>314.42611685979278</v>
      </c>
      <c r="E52" s="1">
        <f t="shared" si="7"/>
        <v>308.03731154739398</v>
      </c>
      <c r="F52" s="1">
        <f t="shared" si="7"/>
        <v>301.34568345559063</v>
      </c>
      <c r="G52" s="1">
        <f t="shared" si="7"/>
        <v>294.47703270981731</v>
      </c>
      <c r="H52" s="1">
        <f t="shared" si="7"/>
        <v>287.52768832783431</v>
      </c>
      <c r="I52" s="1">
        <f t="shared" si="7"/>
        <v>280.57170597614652</v>
      </c>
      <c r="J52" s="1">
        <f t="shared" si="7"/>
        <v>260.16748042331398</v>
      </c>
      <c r="K52" s="1">
        <f>1000/(9+(K50*2*3.1415926535*2.2*0.0001-1/(K50*2*3.1415926525*2.2*0.0001))^2)^0.5</f>
        <v>135.09835639828552</v>
      </c>
    </row>
    <row r="53" spans="1:11" x14ac:dyDescent="0.25">
      <c r="A53" t="s">
        <v>4</v>
      </c>
      <c r="B53">
        <v>12.5</v>
      </c>
      <c r="C53">
        <v>16.3</v>
      </c>
      <c r="D53">
        <v>20</v>
      </c>
      <c r="E53">
        <v>22.6</v>
      </c>
      <c r="F53">
        <v>25.4</v>
      </c>
      <c r="G53">
        <v>28.2</v>
      </c>
      <c r="H53">
        <v>30.5</v>
      </c>
      <c r="I53">
        <v>30.6</v>
      </c>
      <c r="J53">
        <v>38.5</v>
      </c>
      <c r="K53">
        <v>62.9</v>
      </c>
    </row>
    <row r="54" spans="1:11" x14ac:dyDescent="0.25">
      <c r="A54" t="s">
        <v>5</v>
      </c>
      <c r="B54" s="1">
        <f>ATAN(((B50*2*3.1415926*2.2*0.0001)-1/(B50*2*3.1415926*2.2*0.0001))/3)*180/3.1415926</f>
        <v>12.38681693732584</v>
      </c>
      <c r="C54" s="1">
        <f t="shared" ref="C54:K54" si="8">ATAN(((C50*2*3.1415926*2.2*0.0001)-1/(C50*2*3.1415926*2.2*0.0001))/3)*180/3.1415926</f>
        <v>16.046395436630064</v>
      </c>
      <c r="D54" s="1">
        <f t="shared" si="8"/>
        <v>19.39039075044419</v>
      </c>
      <c r="E54" s="1">
        <f t="shared" si="8"/>
        <v>22.465178685550711</v>
      </c>
      <c r="F54" s="1">
        <f t="shared" si="8"/>
        <v>25.306099176526335</v>
      </c>
      <c r="G54" s="1">
        <f t="shared" si="8"/>
        <v>27.940934063446289</v>
      </c>
      <c r="H54" s="1">
        <f t="shared" si="8"/>
        <v>30.392141605922632</v>
      </c>
      <c r="I54" s="1">
        <f t="shared" si="8"/>
        <v>32.678322454886526</v>
      </c>
      <c r="J54" s="1">
        <f t="shared" si="8"/>
        <v>38.693398545669019</v>
      </c>
      <c r="K54" s="1">
        <f t="shared" si="8"/>
        <v>66.090381736346757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Hasrick Umata</dc:creator>
  <cp:lastModifiedBy>Hasrick Umata</cp:lastModifiedBy>
  <dcterms:created xsi:type="dcterms:W3CDTF">2015-06-05T18:19:34Z</dcterms:created>
  <dcterms:modified xsi:type="dcterms:W3CDTF">2021-10-24T14:50:40Z</dcterms:modified>
</cp:coreProperties>
</file>