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ivotTables/pivotTable2.xml" ContentType="application/vnd.openxmlformats-officedocument.spreadsheetml.pivotTable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6" windowHeight="11160" firstSheet="1" activeTab="7"/>
  </bookViews>
  <sheets>
    <sheet name="Sheet2" sheetId="4" r:id="rId1"/>
    <sheet name="1980Challenge" sheetId="1" r:id="rId2"/>
    <sheet name="top V engine cars" sheetId="5" r:id="rId3"/>
    <sheet name="percentage of active cars" sheetId="2" r:id="rId4"/>
    <sheet name="TASK 1" sheetId="6" r:id="rId5"/>
    <sheet name="TASK 2" sheetId="7" r:id="rId6"/>
    <sheet name="TASK 3" sheetId="8" r:id="rId7"/>
    <sheet name="TASK 4" sheetId="9" r:id="rId8"/>
    <sheet name="TASK 5" sheetId="12" r:id="rId9"/>
    <sheet name="TASK 6" sheetId="13" r:id="rId10"/>
  </sheets>
  <definedNames>
    <definedName name="_xlnm._FilterDatabase" localSheetId="1" hidden="1">'1980Challenge'!$A$1:$M$34</definedName>
    <definedName name="_xlnm._FilterDatabase" localSheetId="5" hidden="1">'TASK 2'!$A$1:$F$33</definedName>
    <definedName name="_xlnm._FilterDatabase" localSheetId="6" hidden="1">'TASK 3'!$A$1:$E$33</definedName>
    <definedName name="_xlnm._FilterDatabase" localSheetId="7" hidden="1">'TASK 4'!$A$1:$K$34</definedName>
    <definedName name="_xlnm._FilterDatabase" localSheetId="8" hidden="1">'TASK 5'!$A$1:$L$34</definedName>
    <definedName name="_xlnm._FilterDatabase" localSheetId="9" hidden="1">'TASK 6'!$A$1:$B$33</definedName>
  </definedNames>
  <calcPr calcId="145621"/>
  <pivotCaches>
    <pivotCache cacheId="31" r:id="rId11"/>
    <pivotCache cacheId="49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5" i="2" l="1"/>
  <c r="N5" i="2"/>
  <c r="M5" i="2"/>
  <c r="C36" i="12"/>
  <c r="D36" i="12"/>
  <c r="E36" i="12"/>
  <c r="F36" i="12"/>
  <c r="G36" i="12"/>
  <c r="H36" i="12"/>
  <c r="C34" i="12"/>
  <c r="C34" i="9"/>
  <c r="L14" i="8"/>
  <c r="L13" i="8"/>
  <c r="E3" i="8"/>
  <c r="E4" i="8"/>
  <c r="E5" i="8"/>
  <c r="E6" i="8"/>
  <c r="E7" i="8"/>
  <c r="E8" i="8"/>
  <c r="E16" i="8"/>
  <c r="E14" i="8"/>
  <c r="E17" i="8"/>
  <c r="E11" i="8"/>
  <c r="E13" i="8"/>
  <c r="E10" i="8"/>
  <c r="E15" i="8"/>
  <c r="E9" i="8"/>
  <c r="E12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2" i="8"/>
  <c r="C34" i="1" l="1"/>
</calcChain>
</file>

<file path=xl/comments1.xml><?xml version="1.0" encoding="utf-8"?>
<comments xmlns="http://schemas.openxmlformats.org/spreadsheetml/2006/main">
  <authors>
    <author>Jaya Pandey</author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Miles per Gallon 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No. of cylinders 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Displacement, in cubic inches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HorsePower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driveshaft ratio</t>
        </r>
      </text>
    </comment>
    <comment ref="G1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Weight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Quarter miles per sec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0: V shape engine cars
1: Straight engine cars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Transmission; 
0: auto 
1: manual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No of Gears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No of carburetors.</t>
        </r>
      </text>
    </comment>
  </commentList>
</comments>
</file>

<file path=xl/comments2.xml><?xml version="1.0" encoding="utf-8"?>
<comments xmlns="http://schemas.openxmlformats.org/spreadsheetml/2006/main">
  <authors>
    <author>Jaya Pandey</author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Miles per Gallon 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Displacement, in cubic inches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HorsePower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Quarter miles per sec</t>
        </r>
      </text>
    </comment>
    <comment ref="F1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Weight
</t>
        </r>
      </text>
    </comment>
    <comment ref="H1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As muscle cars are considered to be powerful,heavy and consume more fuel.I have considered these three factors.</t>
        </r>
      </text>
    </comment>
  </commentList>
</comments>
</file>

<file path=xl/comments3.xml><?xml version="1.0" encoding="utf-8"?>
<comments xmlns="http://schemas.openxmlformats.org/spreadsheetml/2006/main">
  <authors>
    <author>Jaya Pandey</author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Miles per Gallon 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Displacement, in cubic inches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HorsePower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Quarter miles per sec</t>
        </r>
      </text>
    </comment>
    <comment ref="F1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Weight
</t>
        </r>
      </text>
    </comment>
  </commentList>
</comments>
</file>

<file path=xl/comments4.xml><?xml version="1.0" encoding="utf-8"?>
<comments xmlns="http://schemas.openxmlformats.org/spreadsheetml/2006/main">
  <authors>
    <author>Jaya Pandey</author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Quarter miles per sec</t>
        </r>
      </text>
    </comment>
    <comment ref="C1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Weight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HorsePower</t>
        </r>
      </text>
    </comment>
  </commentList>
</comments>
</file>

<file path=xl/comments5.xml><?xml version="1.0" encoding="utf-8"?>
<comments xmlns="http://schemas.openxmlformats.org/spreadsheetml/2006/main">
  <authors>
    <author>Jaya Pandey</author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Miles per Gallon 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No. of cylinders 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Displacement, in cubic inches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HorsePower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driveshaft ratio</t>
        </r>
      </text>
    </comment>
    <comment ref="G1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Weight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Quarter miles per sec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0: V shape engine cars
1: Straight engine cars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No of Gears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No of carburetors.</t>
        </r>
      </text>
    </comment>
  </commentList>
</comments>
</file>

<file path=xl/comments6.xml><?xml version="1.0" encoding="utf-8"?>
<comments xmlns="http://schemas.openxmlformats.org/spreadsheetml/2006/main">
  <authors>
    <author>Jaya Pandey</author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Miles per Gallon 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No. of cylinders 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Displacement, in cubic inches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HorsePower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driveshaft ratio</t>
        </r>
      </text>
    </comment>
    <comment ref="G1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Weight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Quarter miles per sec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0: V shape engine cars
1: Straight engine cars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Transmission; 
0: auto 
1: manual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No of Gears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No of carburetors.</t>
        </r>
      </text>
    </comment>
  </commentList>
</comments>
</file>

<file path=xl/comments7.xml><?xml version="1.0" encoding="utf-8"?>
<comments xmlns="http://schemas.openxmlformats.org/spreadsheetml/2006/main">
  <authors>
    <author>Jaya Pandey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HorsePower</t>
        </r>
      </text>
    </comment>
  </commentList>
</comments>
</file>

<file path=xl/sharedStrings.xml><?xml version="1.0" encoding="utf-8"?>
<sst xmlns="http://schemas.openxmlformats.org/spreadsheetml/2006/main" count="389" uniqueCount="104">
  <si>
    <t>mpg</t>
  </si>
  <si>
    <t>cyl</t>
  </si>
  <si>
    <t>disp</t>
  </si>
  <si>
    <t>hp</t>
  </si>
  <si>
    <t>drat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</si>
  <si>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</si>
  <si>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</si>
  <si>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</si>
  <si>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</si>
  <si>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</si>
  <si>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</si>
  <si>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</si>
  <si>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</si>
  <si>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</si>
  <si>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</si>
  <si>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</si>
  <si>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</si>
  <si>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</si>
  <si>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</si>
  <si>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</si>
  <si>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</si>
  <si>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</si>
  <si>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</si>
  <si>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</si>
  <si>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</si>
  <si>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</si>
  <si>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</si>
  <si>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</si>
  <si>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</si>
  <si>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</si>
  <si>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</si>
  <si>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</si>
  <si>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</si>
  <si>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</si>
  <si>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</si>
  <si>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</si>
  <si>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</si>
  <si>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</si>
  <si>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</si>
  <si>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</si>
  <si>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</si>
  <si>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</si>
  <si>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Muscle cars</t>
  </si>
  <si>
    <t>Row Labels</t>
  </si>
  <si>
    <t>(blank)</t>
  </si>
  <si>
    <t>Grand Total</t>
  </si>
  <si>
    <t>Average of hp</t>
  </si>
  <si>
    <t>Average of disp</t>
  </si>
  <si>
    <t>Average of qsec</t>
  </si>
  <si>
    <t>Average of carb</t>
  </si>
  <si>
    <t>Average of cyl</t>
  </si>
  <si>
    <t>car_name</t>
  </si>
  <si>
    <t>Los Angeles</t>
  </si>
  <si>
    <t>Chicago</t>
  </si>
  <si>
    <t>Houston</t>
  </si>
  <si>
    <t>San Diego</t>
  </si>
  <si>
    <t>Dallas</t>
  </si>
  <si>
    <t>Austin</t>
  </si>
  <si>
    <t>Columbus</t>
  </si>
  <si>
    <t>Seattle</t>
  </si>
  <si>
    <t>Washington</t>
  </si>
  <si>
    <t>City:</t>
  </si>
  <si>
    <t>Wt</t>
  </si>
  <si>
    <t>REASON:</t>
  </si>
  <si>
    <t>1)FUEL</t>
  </si>
  <si>
    <t>3)HEAVY</t>
  </si>
  <si>
    <t>2)POWER</t>
  </si>
  <si>
    <t>MPG-determines fuel economy of a car</t>
  </si>
  <si>
    <t>HORSE POWER-Output power</t>
  </si>
  <si>
    <t>WEIGHT-lb/1000</t>
  </si>
  <si>
    <t>All the five factors interms of power,weight and fuel are adjusted above the average using the FILTER option.And have got one result at the end.</t>
  </si>
  <si>
    <t>QSEC- 1/4 mile time(acceleration)</t>
  </si>
  <si>
    <t>DISPLACEMENT-It means the displacement of the piston inside the cylinder from the TDC to the BDC in the engine's one complete cycle(cc).</t>
  </si>
  <si>
    <t>Average of Wt</t>
  </si>
  <si>
    <t>hp/wt</t>
  </si>
  <si>
    <t>Hp</t>
  </si>
  <si>
    <t>Hp/Wt</t>
  </si>
  <si>
    <t>Qsec</t>
  </si>
  <si>
    <t>1)</t>
  </si>
  <si>
    <t>2)</t>
  </si>
  <si>
    <t>Qsec is proportional to  weight and inversely proportional to power</t>
  </si>
  <si>
    <t>EXAMPLE:-</t>
  </si>
  <si>
    <t xml:space="preserve">While comparing example 1) and 2) , </t>
  </si>
  <si>
    <t>In the ratio hp/wt,</t>
  </si>
  <si>
    <t>when hp is more(i.e. 335), then the Qsec is less(i.e.18.6)</t>
  </si>
  <si>
    <t>when hp is less(i.e. 175), then the Qsec is high(i.e.18.9)</t>
  </si>
  <si>
    <t>CONCLUSION:</t>
  </si>
  <si>
    <t>Ratio of hp/wt should be greater for high acceleration</t>
  </si>
  <si>
    <t>Average of mpg</t>
  </si>
  <si>
    <t>Average of gear</t>
  </si>
  <si>
    <t>Average of drat</t>
  </si>
  <si>
    <t>REASON:-</t>
  </si>
  <si>
    <t>0=V shape</t>
  </si>
  <si>
    <t>1= Straight</t>
  </si>
  <si>
    <t>V shape has high hp,displacement,weight,more no.of  carb and cylinder.</t>
  </si>
  <si>
    <t>This conclusion is reached for high performance car</t>
  </si>
  <si>
    <t>These 3 cars have high displacement,weight,relatively higher qsec and more no.of cylinders .</t>
  </si>
  <si>
    <t>MAX VALUE=</t>
  </si>
  <si>
    <t>Chrysler Imperial would be best choice if smith wants to choose from these three.</t>
  </si>
  <si>
    <t>SAME AS TASK 5</t>
  </si>
  <si>
    <t>And from PERCENTAGE OF ACTIVE CARS sheet, we get that Chrysler Imperial is the most active car.</t>
  </si>
  <si>
    <t>we get that Chrysler Imperial is the most active car.</t>
  </si>
  <si>
    <t>CONCLUSION:-</t>
  </si>
  <si>
    <t>Maserati Bora has high horse power with V configuration.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</si>
</sst>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0" xfId="0" applyBorder="1" applyAlignment="1">
      <alignment horizontal="center"/>
    </xf>
    <xf numFmtId="0" fontId="18" fillId="0" borderId="0" xfId="42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21" fillId="0" borderId="0" xfId="42" applyFont="1" applyFill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33" borderId="10" xfId="0" applyFont="1" applyFill="1" applyBorder="1" applyAlignment="1">
      <alignment horizontal="center"/>
    </xf>
    <xf numFmtId="0" fontId="22" fillId="0" borderId="11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16" fillId="0" borderId="0" xfId="0" applyFont="1"/>
    <xf numFmtId="0" fontId="22" fillId="0" borderId="0" xfId="0" applyFont="1"/>
    <xf numFmtId="0" fontId="0" fillId="0" borderId="0" xfId="0" applyAlignment="1">
      <alignment wrapText="1"/>
    </xf>
    <xf numFmtId="0" fontId="23" fillId="0" borderId="10" xfId="0" applyFont="1" applyBorder="1" applyAlignment="1">
      <alignment horizontal="center"/>
    </xf>
    <xf numFmtId="0" fontId="23" fillId="33" borderId="10" xfId="0" applyFont="1" applyFill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3" fillId="0" borderId="0" xfId="0" applyFont="1"/>
    <xf numFmtId="0" fontId="24" fillId="33" borderId="1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ya Pandey" refreshedDate="44342.714917476849" createdVersion="6" refreshedVersion="6" minRefreshableVersion="3" recordCount="33">
  <cacheSource type="worksheet">
    <worksheetSource ref="A1:L34" sheet="1980Challenge"/>
  </cacheSource>
  <cacheFields count="14">
    <cacheField name="Muscle cars" numFmtId="0">
      <sharedItems containsBlank="1" count="33">
        <s v="Maserati Bora"/>
        <s v="Ford Pantera L"/>
        <s v="Lotus Europa"/>
        <s v="Duster 360"/>
        <s v="Camaro Z28"/>
        <s v="Ferrari Dino"/>
        <s v="Hornet Sportabout"/>
        <s v="Merc 450SL"/>
        <s v="Merc 450SLC"/>
        <s v="Pontiac Firebird"/>
        <s v="Merc 450SE"/>
        <s v="AMC Javelin"/>
        <s v="Chrysler Imperial"/>
        <s v="Dodge Challenger"/>
        <s v="Porsche 914-2"/>
        <s v="Mazda RX4"/>
        <s v="Datsun 710"/>
        <s v="Lincoln Continental"/>
        <s v="Toyota Corona"/>
        <s v="Volvo 142E"/>
        <s v="Cadillac Fleetwood"/>
        <s v="Mazda RX4 Wag"/>
        <s v="Merc 280C"/>
        <s v="Merc 280"/>
        <s v="Toyota Corolla"/>
        <s v="Hornet 4 Drive"/>
        <s v="Fiat X1-9"/>
        <s v="Honda Civic"/>
        <s v="Valiant"/>
        <s v="Merc 230"/>
        <s v="Fiat 128"/>
        <s v="Merc 240D"/>
        <m/>
      </sharedItems>
    </cacheField>
    <cacheField name="mpg" numFmtId="0">
      <sharedItems containsString="0" containsBlank="1" containsNumber="1" minValue="10.4" maxValue="301"/>
    </cacheField>
    <cacheField name="cyl" numFmtId="0">
      <sharedItems containsSemiMixedTypes="0" containsString="0" containsNumber="1" minValue="4" maxValue="8"/>
    </cacheField>
    <cacheField name="disp" numFmtId="0">
      <sharedItems containsString="0" containsBlank="1" containsNumber="1" minValue="71.099999999999994" maxValue="472"/>
    </cacheField>
    <cacheField name="hp" numFmtId="0">
      <sharedItems containsString="0" containsBlank="1" containsNumber="1" containsInteger="1" minValue="52" maxValue="335" count="23">
        <n v="335"/>
        <n v="264"/>
        <n v="113"/>
        <n v="245"/>
        <n v="175"/>
        <n v="180"/>
        <n v="150"/>
        <n v="230"/>
        <n v="91"/>
        <n v="110"/>
        <n v="93"/>
        <n v="215"/>
        <n v="97"/>
        <n v="109"/>
        <n v="205"/>
        <n v="123"/>
        <n v="65"/>
        <n v="66"/>
        <n v="52"/>
        <n v="105"/>
        <n v="95"/>
        <n v="62"/>
        <m/>
      </sharedItems>
    </cacheField>
    <cacheField name="drat" numFmtId="0">
      <sharedItems containsString="0" containsBlank="1" containsNumber="1" minValue="2.76" maxValue="4.93"/>
    </cacheField>
    <cacheField name="wt" numFmtId="0">
      <sharedItems containsString="0" containsBlank="1" containsNumber="1" minValue="1.5129999999999999" maxValue="5.4240000000000004"/>
    </cacheField>
    <cacheField name="qsec" numFmtId="0">
      <sharedItems containsString="0" containsBlank="1" containsNumber="1" minValue="14.5" maxValue="22.9"/>
    </cacheField>
    <cacheField name="vs" numFmtId="0">
      <sharedItems containsString="0" containsBlank="1" containsNumber="1" containsInteger="1" minValue="0" maxValue="1" count="3">
        <n v="0"/>
        <n v="1"/>
        <m/>
      </sharedItems>
    </cacheField>
    <cacheField name="am" numFmtId="0">
      <sharedItems containsString="0" containsBlank="1" containsNumber="1" containsInteger="1" minValue="0" maxValue="1"/>
    </cacheField>
    <cacheField name="gear" numFmtId="0">
      <sharedItems containsString="0" containsBlank="1" containsNumber="1" containsInteger="1" minValue="3" maxValue="5"/>
    </cacheField>
    <cacheField name="carb" numFmtId="0">
      <sharedItems containsString="0" containsBlank="1" containsNumber="1" containsInteger="1" minValue="1" maxValue="8"/>
    </cacheField>
    <cacheField name="mpg to Hp ratio" numFmtId="0">
      <sharedItems containsString="0" containsBlank="1" containsNumber="1" minValue="4.4776119000000003E-2" maxValue="0.58461538499999999"/>
    </cacheField>
    <cacheField name="Kms" numFmtId="0">
      <sharedItems containsString="0" containsBlank="1" containsNumber="1" minValue="16.64" maxValue="54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4579.841368865738" createdVersion="4" refreshedVersion="4" minRefreshableVersion="3" recordCount="34">
  <cacheSource type="worksheet">
    <worksheetSource ref="A1:K1048576" sheet="TASK 4"/>
  </cacheSource>
  <cacheFields count="12">
    <cacheField name="Muscle cars" numFmtId="0">
      <sharedItems containsBlank="1" count="33">
        <s v="Maserati Bora"/>
        <s v="Ford Pantera L"/>
        <s v="Lotus Europa"/>
        <s v="Duster 360"/>
        <s v="Camaro Z28"/>
        <s v="Ferrari Dino"/>
        <s v="Hornet Sportabout"/>
        <s v="Chrysler Imperial"/>
        <s v="Merc 450SL"/>
        <s v="Merc 450SLC"/>
        <s v="Cadillac Fleetwood"/>
        <s v="Pontiac Firebird"/>
        <s v="Merc 450SE"/>
        <s v="AMC Javelin"/>
        <s v="Dodge Challenger"/>
        <s v="Porsche 914-2"/>
        <s v="Mazda RX4"/>
        <s v="Datsun 710"/>
        <s v="Lincoln Continental"/>
        <s v="Toyota Corona"/>
        <s v="Volvo 142E"/>
        <s v="Mazda RX4 Wag"/>
        <s v="Merc 280C"/>
        <s v="Merc 280"/>
        <s v="Toyota Corolla"/>
        <s v="Hornet 4 Drive"/>
        <s v="Fiat X1-9"/>
        <s v="Honda Civic"/>
        <s v="Valiant"/>
        <s v="Merc 230"/>
        <s v="Fiat 128"/>
        <s v="Merc 240D"/>
        <m/>
      </sharedItems>
    </cacheField>
    <cacheField name="mpg" numFmtId="0">
      <sharedItems containsString="0" containsBlank="1" containsNumber="1" minValue="10.4" maxValue="33.9"/>
    </cacheField>
    <cacheField name="cyl" numFmtId="0">
      <sharedItems containsString="0" containsBlank="1" containsNumber="1" minValue="4" maxValue="8"/>
    </cacheField>
    <cacheField name="disp" numFmtId="0">
      <sharedItems containsString="0" containsBlank="1" containsNumber="1" minValue="71.099999999999994" maxValue="472"/>
    </cacheField>
    <cacheField name="hp" numFmtId="0">
      <sharedItems containsString="0" containsBlank="1" containsNumber="1" containsInteger="1" minValue="52" maxValue="335"/>
    </cacheField>
    <cacheField name="drat" numFmtId="0">
      <sharedItems containsString="0" containsBlank="1" containsNumber="1" minValue="2.76" maxValue="4.93"/>
    </cacheField>
    <cacheField name="Wt" numFmtId="0">
      <sharedItems containsString="0" containsBlank="1" containsNumber="1" minValue="1513" maxValue="5424"/>
    </cacheField>
    <cacheField name="qsec" numFmtId="0">
      <sharedItems containsString="0" containsBlank="1" containsNumber="1" minValue="14.5" maxValue="22.9"/>
    </cacheField>
    <cacheField name="vs" numFmtId="0">
      <sharedItems containsString="0" containsBlank="1" containsNumber="1" containsInteger="1" minValue="0" maxValue="1" count="3">
        <n v="0"/>
        <n v="1"/>
        <m/>
      </sharedItems>
    </cacheField>
    <cacheField name="am" numFmtId="0">
      <sharedItems containsString="0" containsBlank="1" containsNumber="1" containsInteger="1" minValue="0" maxValue="1"/>
    </cacheField>
    <cacheField name="gear" numFmtId="0">
      <sharedItems containsString="0" containsBlank="1" containsNumber="1" containsInteger="1" minValue="3" maxValue="5"/>
    </cacheField>
    <cacheField name="carb" numFmtId="0">
      <sharedItems containsString="0" containsBlank="1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x v="0"/>
    <n v="301"/>
    <n v="8"/>
    <n v="301"/>
    <x v="0"/>
    <n v="3.54"/>
    <n v="3.57"/>
    <n v="14.6"/>
    <x v="0"/>
    <n v="1"/>
    <n v="5"/>
    <n v="8"/>
    <n v="4.4776119000000003E-2"/>
    <n v="24"/>
  </r>
  <r>
    <x v="1"/>
    <n v="15.8"/>
    <n v="8"/>
    <n v="351"/>
    <x v="1"/>
    <n v="4.22"/>
    <n v="3.17"/>
    <n v="14.5"/>
    <x v="0"/>
    <n v="1"/>
    <n v="5"/>
    <n v="4"/>
    <n v="5.9848485E-2"/>
    <n v="25.28"/>
  </r>
  <r>
    <x v="2"/>
    <n v="30.4"/>
    <n v="4"/>
    <n v="95.1"/>
    <x v="2"/>
    <n v="3.77"/>
    <n v="1.5129999999999999"/>
    <n v="16.899999999999999"/>
    <x v="1"/>
    <n v="1"/>
    <n v="5"/>
    <n v="2"/>
    <n v="0.269026549"/>
    <n v="48.64"/>
  </r>
  <r>
    <x v="3"/>
    <n v="14.3"/>
    <n v="8"/>
    <n v="360"/>
    <x v="3"/>
    <n v="3.21"/>
    <n v="3.57"/>
    <n v="15.84"/>
    <x v="0"/>
    <n v="0"/>
    <n v="3"/>
    <n v="4"/>
    <n v="5.8367347E-2"/>
    <n v="22.88"/>
  </r>
  <r>
    <x v="4"/>
    <n v="13.3"/>
    <n v="8"/>
    <n v="350"/>
    <x v="3"/>
    <n v="3.73"/>
    <n v="3.84"/>
    <n v="15.41"/>
    <x v="0"/>
    <n v="0"/>
    <n v="3"/>
    <n v="4"/>
    <n v="5.4285713999999999E-2"/>
    <n v="21.28"/>
  </r>
  <r>
    <x v="5"/>
    <n v="19.7"/>
    <n v="6"/>
    <n v="145"/>
    <x v="4"/>
    <n v="3.62"/>
    <n v="2.77"/>
    <n v="15.5"/>
    <x v="0"/>
    <n v="1"/>
    <n v="5"/>
    <n v="6"/>
    <n v="0.112571429"/>
    <n v="31.52"/>
  </r>
  <r>
    <x v="6"/>
    <n v="18.7"/>
    <n v="8"/>
    <n v="360"/>
    <x v="4"/>
    <n v="3.15"/>
    <n v="3.44"/>
    <n v="17.02"/>
    <x v="0"/>
    <n v="0"/>
    <n v="3"/>
    <n v="2"/>
    <n v="0.106857143"/>
    <n v="29.92"/>
  </r>
  <r>
    <x v="7"/>
    <n v="17.3"/>
    <n v="8"/>
    <n v="275.8"/>
    <x v="5"/>
    <n v="3.07"/>
    <n v="3.73"/>
    <n v="17.600000000000001"/>
    <x v="0"/>
    <n v="0"/>
    <n v="3"/>
    <n v="3"/>
    <n v="9.6111110999999999E-2"/>
    <n v="27.68"/>
  </r>
  <r>
    <x v="8"/>
    <n v="15.2"/>
    <n v="8"/>
    <n v="275.8"/>
    <x v="5"/>
    <n v="3.07"/>
    <n v="3.78"/>
    <n v="18"/>
    <x v="0"/>
    <n v="0"/>
    <n v="3"/>
    <n v="3"/>
    <n v="8.4444443999999994E-2"/>
    <n v="24.32"/>
  </r>
  <r>
    <x v="9"/>
    <n v="19.2"/>
    <n v="8"/>
    <n v="400"/>
    <x v="4"/>
    <n v="3.08"/>
    <n v="3.8450000000000002"/>
    <n v="17.05"/>
    <x v="0"/>
    <n v="0"/>
    <n v="3"/>
    <n v="2"/>
    <n v="0.10971428599999999"/>
    <n v="30.72"/>
  </r>
  <r>
    <x v="10"/>
    <n v="16.399999999999999"/>
    <n v="8"/>
    <n v="275.8"/>
    <x v="5"/>
    <n v="3.07"/>
    <n v="4.07"/>
    <n v="17.399999999999999"/>
    <x v="0"/>
    <n v="0"/>
    <n v="3"/>
    <n v="3"/>
    <n v="9.1111110999999995E-2"/>
    <n v="26.24"/>
  </r>
  <r>
    <x v="11"/>
    <n v="15.2"/>
    <n v="8"/>
    <n v="304"/>
    <x v="6"/>
    <n v="3.15"/>
    <n v="3.4350000000000001"/>
    <n v="17.3"/>
    <x v="0"/>
    <n v="0"/>
    <n v="3"/>
    <n v="2"/>
    <n v="0.101333333"/>
    <n v="24.32"/>
  </r>
  <r>
    <x v="12"/>
    <n v="14.7"/>
    <n v="8"/>
    <n v="440"/>
    <x v="7"/>
    <n v="3.23"/>
    <n v="5.3449999999999998"/>
    <n v="17.420000000000002"/>
    <x v="0"/>
    <n v="0"/>
    <n v="3"/>
    <n v="4"/>
    <n v="6.3913043000000003E-2"/>
    <n v="23.52"/>
  </r>
  <r>
    <x v="13"/>
    <n v="15.5"/>
    <n v="8"/>
    <n v="318"/>
    <x v="6"/>
    <n v="2.76"/>
    <n v="3.52"/>
    <n v="16.87"/>
    <x v="0"/>
    <n v="0"/>
    <n v="3"/>
    <n v="2"/>
    <n v="0.103333333"/>
    <n v="24.8"/>
  </r>
  <r>
    <x v="14"/>
    <n v="26"/>
    <n v="4"/>
    <n v="120.3"/>
    <x v="8"/>
    <n v="4.43"/>
    <n v="2.14"/>
    <n v="16.7"/>
    <x v="0"/>
    <n v="1"/>
    <n v="5"/>
    <n v="2"/>
    <n v="0.28571428599999998"/>
    <n v="41.6"/>
  </r>
  <r>
    <x v="15"/>
    <n v="21"/>
    <n v="6"/>
    <n v="160"/>
    <x v="9"/>
    <n v="3.9"/>
    <n v="2.62"/>
    <n v="16.46"/>
    <x v="0"/>
    <n v="1"/>
    <n v="4"/>
    <n v="4"/>
    <n v="0.190909091"/>
    <n v="33.6"/>
  </r>
  <r>
    <x v="16"/>
    <n v="22.8"/>
    <n v="4"/>
    <n v="108"/>
    <x v="10"/>
    <n v="3.85"/>
    <n v="2.3199999999999998"/>
    <n v="18.61"/>
    <x v="1"/>
    <n v="1"/>
    <n v="4"/>
    <n v="1"/>
    <n v="0.24516129"/>
    <n v="36.479999999999997"/>
  </r>
  <r>
    <x v="17"/>
    <n v="10.4"/>
    <n v="8"/>
    <n v="460"/>
    <x v="11"/>
    <n v="3"/>
    <n v="5.4240000000000004"/>
    <n v="17.82"/>
    <x v="0"/>
    <n v="0"/>
    <n v="3"/>
    <n v="4"/>
    <n v="4.8372092999999998E-2"/>
    <n v="16.64"/>
  </r>
  <r>
    <x v="18"/>
    <n v="21.5"/>
    <n v="4"/>
    <n v="120.1"/>
    <x v="12"/>
    <n v="3.7"/>
    <n v="2.4649999999999999"/>
    <n v="20.010000000000002"/>
    <x v="1"/>
    <n v="0"/>
    <n v="3"/>
    <n v="1"/>
    <n v="0.22164948500000001"/>
    <n v="34.4"/>
  </r>
  <r>
    <x v="19"/>
    <n v="21.4"/>
    <n v="4"/>
    <n v="121"/>
    <x v="13"/>
    <n v="4.1100000000000003"/>
    <n v="2.78"/>
    <n v="18.600000000000001"/>
    <x v="1"/>
    <n v="1"/>
    <n v="4"/>
    <n v="2"/>
    <n v="0.196330275"/>
    <n v="34.24"/>
  </r>
  <r>
    <x v="20"/>
    <n v="10.4"/>
    <n v="8"/>
    <n v="472"/>
    <x v="14"/>
    <n v="2.93"/>
    <n v="5.25"/>
    <n v="17.98"/>
    <x v="0"/>
    <n v="0"/>
    <n v="3"/>
    <n v="4"/>
    <n v="5.0731707000000001E-2"/>
    <n v="16.64"/>
  </r>
  <r>
    <x v="21"/>
    <n v="21"/>
    <n v="6"/>
    <n v="160"/>
    <x v="9"/>
    <n v="3.9"/>
    <n v="2.875"/>
    <n v="17.02"/>
    <x v="0"/>
    <n v="1"/>
    <n v="4"/>
    <n v="4"/>
    <n v="0.190909091"/>
    <n v="33.6"/>
  </r>
  <r>
    <x v="22"/>
    <n v="17.8"/>
    <n v="6"/>
    <n v="167.6"/>
    <x v="15"/>
    <n v="3.92"/>
    <n v="3.44"/>
    <n v="18.899999999999999"/>
    <x v="1"/>
    <n v="0"/>
    <n v="4"/>
    <n v="4"/>
    <n v="0.144715447"/>
    <n v="28.48"/>
  </r>
  <r>
    <x v="23"/>
    <n v="19.2"/>
    <n v="6"/>
    <n v="167.6"/>
    <x v="15"/>
    <n v="3.92"/>
    <n v="3.44"/>
    <n v="18.3"/>
    <x v="1"/>
    <n v="0"/>
    <n v="4"/>
    <n v="4"/>
    <n v="0.156097561"/>
    <n v="30.72"/>
  </r>
  <r>
    <x v="24"/>
    <n v="33.9"/>
    <n v="4"/>
    <n v="71.099999999999994"/>
    <x v="16"/>
    <n v="4.22"/>
    <n v="1.835"/>
    <n v="19.899999999999999"/>
    <x v="1"/>
    <n v="1"/>
    <n v="4"/>
    <n v="1"/>
    <n v="0.52153846199999998"/>
    <n v="54.24"/>
  </r>
  <r>
    <x v="25"/>
    <n v="21.4"/>
    <n v="6"/>
    <n v="258"/>
    <x v="9"/>
    <n v="3.08"/>
    <n v="3.2149999999999999"/>
    <n v="19.440000000000001"/>
    <x v="1"/>
    <n v="0"/>
    <n v="3"/>
    <n v="1"/>
    <n v="0.19454545500000001"/>
    <n v="34.24"/>
  </r>
  <r>
    <x v="26"/>
    <n v="27.3"/>
    <n v="4"/>
    <n v="79"/>
    <x v="17"/>
    <n v="4.08"/>
    <n v="1.9350000000000001"/>
    <n v="18.899999999999999"/>
    <x v="1"/>
    <n v="1"/>
    <n v="4"/>
    <n v="1"/>
    <n v="0.41363636399999998"/>
    <n v="43.68"/>
  </r>
  <r>
    <x v="27"/>
    <n v="30.4"/>
    <n v="4"/>
    <n v="75.7"/>
    <x v="18"/>
    <n v="4.93"/>
    <n v="1.615"/>
    <n v="18.52"/>
    <x v="1"/>
    <n v="1"/>
    <n v="4"/>
    <n v="2"/>
    <n v="0.58461538499999999"/>
    <n v="48.64"/>
  </r>
  <r>
    <x v="28"/>
    <n v="18.100000000000001"/>
    <n v="6"/>
    <n v="225"/>
    <x v="19"/>
    <n v="2.76"/>
    <n v="3.46"/>
    <n v="20.22"/>
    <x v="1"/>
    <n v="0"/>
    <n v="3"/>
    <n v="1"/>
    <n v="0.172380952"/>
    <n v="28.96"/>
  </r>
  <r>
    <x v="29"/>
    <n v="22.8"/>
    <n v="4"/>
    <n v="140.80000000000001"/>
    <x v="20"/>
    <n v="3.92"/>
    <n v="3.15"/>
    <n v="22.9"/>
    <x v="1"/>
    <n v="0"/>
    <n v="4"/>
    <n v="2"/>
    <n v="0.24"/>
    <n v="36.479999999999997"/>
  </r>
  <r>
    <x v="30"/>
    <n v="32.4"/>
    <n v="4"/>
    <n v="78.7"/>
    <x v="17"/>
    <n v="4.08"/>
    <n v="2.2000000000000002"/>
    <n v="19.47"/>
    <x v="1"/>
    <n v="1"/>
    <n v="4"/>
    <n v="1"/>
    <n v="0.49090909100000002"/>
    <n v="51.84"/>
  </r>
  <r>
    <x v="31"/>
    <n v="24.4"/>
    <n v="4"/>
    <n v="146.69999999999999"/>
    <x v="21"/>
    <n v="3.69"/>
    <n v="3.19"/>
    <n v="20"/>
    <x v="1"/>
    <n v="0"/>
    <n v="4"/>
    <n v="2"/>
    <n v="0.393548387"/>
    <n v="39.04"/>
  </r>
  <r>
    <x v="32"/>
    <m/>
    <n v="6.1875"/>
    <m/>
    <x v="22"/>
    <m/>
    <m/>
    <m/>
    <x v="2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4">
  <r>
    <x v="0"/>
    <n v="30.1"/>
    <n v="8"/>
    <n v="301"/>
    <n v="335"/>
    <n v="3.54"/>
    <n v="3570"/>
    <n v="18.600000000000001"/>
    <x v="0"/>
    <n v="1"/>
    <n v="5"/>
    <n v="8"/>
  </r>
  <r>
    <x v="1"/>
    <n v="15.8"/>
    <n v="8"/>
    <n v="351"/>
    <n v="264"/>
    <n v="4.22"/>
    <n v="3170"/>
    <n v="14.6"/>
    <x v="0"/>
    <n v="1"/>
    <n v="5"/>
    <n v="4"/>
  </r>
  <r>
    <x v="2"/>
    <n v="30.4"/>
    <n v="4"/>
    <n v="95.1"/>
    <n v="113"/>
    <n v="3.77"/>
    <n v="1513"/>
    <n v="15.5"/>
    <x v="1"/>
    <n v="1"/>
    <n v="5"/>
    <n v="2"/>
  </r>
  <r>
    <x v="3"/>
    <n v="14.3"/>
    <n v="8"/>
    <n v="360"/>
    <n v="245"/>
    <n v="3.21"/>
    <n v="3570"/>
    <n v="14.5"/>
    <x v="0"/>
    <n v="0"/>
    <n v="3"/>
    <n v="4"/>
  </r>
  <r>
    <x v="4"/>
    <n v="13.3"/>
    <n v="8"/>
    <n v="350"/>
    <n v="245"/>
    <n v="3.73"/>
    <n v="3840"/>
    <n v="16.899999999999999"/>
    <x v="0"/>
    <n v="0"/>
    <n v="3"/>
    <n v="4"/>
  </r>
  <r>
    <x v="5"/>
    <n v="19.7"/>
    <n v="6"/>
    <n v="145"/>
    <n v="175"/>
    <n v="3.62"/>
    <n v="2770"/>
    <n v="16.7"/>
    <x v="0"/>
    <n v="1"/>
    <n v="5"/>
    <n v="6"/>
  </r>
  <r>
    <x v="6"/>
    <n v="18.7"/>
    <n v="8"/>
    <n v="360"/>
    <n v="175"/>
    <n v="3.15"/>
    <n v="3440"/>
    <n v="18.899999999999999"/>
    <x v="0"/>
    <n v="0"/>
    <n v="3"/>
    <n v="2"/>
  </r>
  <r>
    <x v="7"/>
    <n v="14.7"/>
    <n v="8"/>
    <n v="440"/>
    <n v="270"/>
    <n v="3.23"/>
    <n v="5345"/>
    <n v="17.05"/>
    <x v="0"/>
    <n v="0"/>
    <n v="3"/>
    <n v="4"/>
  </r>
  <r>
    <x v="8"/>
    <n v="17.3"/>
    <n v="8"/>
    <n v="275.8"/>
    <n v="180"/>
    <n v="3.07"/>
    <n v="3730"/>
    <n v="15.41"/>
    <x v="0"/>
    <n v="0"/>
    <n v="3"/>
    <n v="3"/>
  </r>
  <r>
    <x v="9"/>
    <n v="15.2"/>
    <n v="8"/>
    <n v="275.8"/>
    <n v="180"/>
    <n v="3.07"/>
    <n v="3780"/>
    <n v="17.3"/>
    <x v="0"/>
    <n v="0"/>
    <n v="3"/>
    <n v="3"/>
  </r>
  <r>
    <x v="10"/>
    <n v="10.4"/>
    <n v="8"/>
    <n v="472"/>
    <n v="230"/>
    <n v="2.93"/>
    <n v="5000"/>
    <n v="16.87"/>
    <x v="0"/>
    <n v="0"/>
    <n v="3"/>
    <n v="4"/>
  </r>
  <r>
    <x v="11"/>
    <n v="19.2"/>
    <n v="8"/>
    <n v="400"/>
    <n v="175"/>
    <n v="3.08"/>
    <n v="3845"/>
    <n v="20.010000000000002"/>
    <x v="0"/>
    <n v="0"/>
    <n v="3"/>
    <n v="2"/>
  </r>
  <r>
    <x v="12"/>
    <n v="16.399999999999999"/>
    <n v="8"/>
    <n v="275.8"/>
    <n v="180"/>
    <n v="3.07"/>
    <n v="4070.0000000000005"/>
    <n v="19.899999999999999"/>
    <x v="0"/>
    <n v="0"/>
    <n v="3"/>
    <n v="3"/>
  </r>
  <r>
    <x v="13"/>
    <n v="15.2"/>
    <n v="8"/>
    <n v="304"/>
    <n v="150"/>
    <n v="3.15"/>
    <n v="3435"/>
    <n v="18.52"/>
    <x v="0"/>
    <n v="0"/>
    <n v="3"/>
    <n v="2"/>
  </r>
  <r>
    <x v="14"/>
    <n v="15.5"/>
    <n v="8"/>
    <n v="318"/>
    <n v="150"/>
    <n v="2.76"/>
    <n v="3520"/>
    <n v="19.47"/>
    <x v="0"/>
    <n v="0"/>
    <n v="3"/>
    <n v="2"/>
  </r>
  <r>
    <x v="15"/>
    <n v="26"/>
    <n v="4"/>
    <n v="120.3"/>
    <n v="91"/>
    <n v="4.43"/>
    <n v="2140"/>
    <n v="17.420000000000002"/>
    <x v="0"/>
    <n v="1"/>
    <n v="5"/>
    <n v="2"/>
  </r>
  <r>
    <x v="16"/>
    <n v="21"/>
    <n v="6"/>
    <n v="160"/>
    <n v="110"/>
    <n v="3.9"/>
    <n v="2620"/>
    <n v="17.82"/>
    <x v="0"/>
    <n v="1"/>
    <n v="4"/>
    <n v="4"/>
  </r>
  <r>
    <x v="17"/>
    <n v="22.8"/>
    <n v="4"/>
    <n v="108"/>
    <n v="93"/>
    <n v="3.85"/>
    <n v="2320"/>
    <n v="17.98"/>
    <x v="1"/>
    <n v="1"/>
    <n v="4"/>
    <n v="1"/>
  </r>
  <r>
    <x v="18"/>
    <n v="10.4"/>
    <n v="8"/>
    <n v="460"/>
    <n v="215"/>
    <n v="3"/>
    <n v="5424"/>
    <n v="18"/>
    <x v="0"/>
    <n v="0"/>
    <n v="3"/>
    <n v="4"/>
  </r>
  <r>
    <x v="19"/>
    <n v="21.5"/>
    <n v="4"/>
    <n v="120.1"/>
    <n v="97"/>
    <n v="3.7"/>
    <n v="2465"/>
    <n v="17.600000000000001"/>
    <x v="1"/>
    <n v="0"/>
    <n v="3"/>
    <n v="1"/>
  </r>
  <r>
    <x v="20"/>
    <n v="21.4"/>
    <n v="4"/>
    <n v="121"/>
    <n v="109"/>
    <n v="4.1100000000000003"/>
    <n v="2780"/>
    <n v="17.399999999999999"/>
    <x v="1"/>
    <n v="1"/>
    <n v="4"/>
    <n v="2"/>
  </r>
  <r>
    <x v="21"/>
    <n v="21"/>
    <n v="6"/>
    <n v="160"/>
    <n v="110"/>
    <n v="3.9"/>
    <n v="2875"/>
    <n v="18.899999999999999"/>
    <x v="0"/>
    <n v="1"/>
    <n v="4"/>
    <n v="4"/>
  </r>
  <r>
    <x v="22"/>
    <n v="17.8"/>
    <n v="6"/>
    <n v="167.6"/>
    <n v="123"/>
    <n v="3.92"/>
    <n v="3440"/>
    <n v="22.9"/>
    <x v="1"/>
    <n v="0"/>
    <n v="4"/>
    <n v="4"/>
  </r>
  <r>
    <x v="23"/>
    <n v="19.2"/>
    <n v="6"/>
    <n v="167.6"/>
    <n v="123"/>
    <n v="3.92"/>
    <n v="3440"/>
    <n v="18.3"/>
    <x v="1"/>
    <n v="0"/>
    <n v="4"/>
    <n v="4"/>
  </r>
  <r>
    <x v="24"/>
    <n v="33.9"/>
    <n v="4"/>
    <n v="71.099999999999994"/>
    <n v="65"/>
    <n v="4.22"/>
    <n v="1835"/>
    <n v="20"/>
    <x v="1"/>
    <n v="1"/>
    <n v="4"/>
    <n v="1"/>
  </r>
  <r>
    <x v="25"/>
    <n v="21.4"/>
    <n v="6"/>
    <n v="258"/>
    <n v="110"/>
    <n v="3.08"/>
    <n v="3215"/>
    <n v="15.84"/>
    <x v="1"/>
    <n v="0"/>
    <n v="3"/>
    <n v="1"/>
  </r>
  <r>
    <x v="26"/>
    <n v="27.3"/>
    <n v="4"/>
    <n v="79"/>
    <n v="66"/>
    <n v="4.08"/>
    <n v="1935"/>
    <n v="20.22"/>
    <x v="1"/>
    <n v="1"/>
    <n v="4"/>
    <n v="1"/>
  </r>
  <r>
    <x v="27"/>
    <n v="30.4"/>
    <n v="4"/>
    <n v="75.7"/>
    <n v="52"/>
    <n v="4.93"/>
    <n v="1615"/>
    <n v="17.02"/>
    <x v="1"/>
    <n v="1"/>
    <n v="4"/>
    <n v="2"/>
  </r>
  <r>
    <x v="28"/>
    <n v="18.100000000000001"/>
    <n v="6"/>
    <n v="225"/>
    <n v="105"/>
    <n v="2.76"/>
    <n v="3460"/>
    <n v="19.440000000000001"/>
    <x v="1"/>
    <n v="0"/>
    <n v="3"/>
    <n v="1"/>
  </r>
  <r>
    <x v="29"/>
    <n v="22.8"/>
    <n v="4"/>
    <n v="140.80000000000001"/>
    <n v="95"/>
    <n v="3.92"/>
    <n v="3150"/>
    <n v="18.61"/>
    <x v="1"/>
    <n v="0"/>
    <n v="4"/>
    <n v="2"/>
  </r>
  <r>
    <x v="30"/>
    <n v="32.4"/>
    <n v="4"/>
    <n v="78.7"/>
    <n v="66"/>
    <n v="4.08"/>
    <n v="2200"/>
    <n v="17.02"/>
    <x v="1"/>
    <n v="1"/>
    <n v="4"/>
    <n v="1"/>
  </r>
  <r>
    <x v="31"/>
    <n v="24.4"/>
    <n v="4"/>
    <n v="146.69999999999999"/>
    <n v="62"/>
    <n v="3.69"/>
    <n v="3190"/>
    <n v="16.46"/>
    <x v="1"/>
    <n v="0"/>
    <n v="4"/>
    <n v="2"/>
  </r>
  <r>
    <x v="32"/>
    <m/>
    <n v="6.1875"/>
    <m/>
    <m/>
    <m/>
    <m/>
    <m/>
    <x v="2"/>
    <m/>
    <m/>
    <m/>
  </r>
  <r>
    <x v="32"/>
    <m/>
    <m/>
    <m/>
    <m/>
    <m/>
    <m/>
    <m/>
    <x v="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7" firstHeaderRow="0" firstDataRow="1" firstDataCol="1"/>
  <pivotFields count="14">
    <pivotField showAll="0">
      <items count="34">
        <item x="11"/>
        <item x="20"/>
        <item x="4"/>
        <item x="12"/>
        <item x="16"/>
        <item x="13"/>
        <item x="3"/>
        <item x="5"/>
        <item x="30"/>
        <item x="26"/>
        <item x="1"/>
        <item x="27"/>
        <item x="25"/>
        <item x="6"/>
        <item x="17"/>
        <item x="2"/>
        <item x="0"/>
        <item x="15"/>
        <item x="21"/>
        <item x="29"/>
        <item x="31"/>
        <item x="23"/>
        <item x="22"/>
        <item x="10"/>
        <item x="7"/>
        <item x="8"/>
        <item x="9"/>
        <item x="14"/>
        <item x="24"/>
        <item x="18"/>
        <item x="28"/>
        <item x="19"/>
        <item x="32"/>
        <item t="default"/>
      </items>
    </pivotField>
    <pivotField showAll="0"/>
    <pivotField dataField="1" showAll="0"/>
    <pivotField dataField="1" showAll="0"/>
    <pivotField dataField="1" showAll="0">
      <items count="24">
        <item x="18"/>
        <item x="21"/>
        <item x="16"/>
        <item x="17"/>
        <item x="8"/>
        <item x="10"/>
        <item x="20"/>
        <item x="12"/>
        <item x="19"/>
        <item x="13"/>
        <item x="9"/>
        <item x="2"/>
        <item x="15"/>
        <item x="6"/>
        <item x="4"/>
        <item x="5"/>
        <item x="14"/>
        <item x="11"/>
        <item x="7"/>
        <item x="3"/>
        <item x="1"/>
        <item x="0"/>
        <item x="22"/>
        <item t="default"/>
      </items>
    </pivotField>
    <pivotField showAll="0"/>
    <pivotField showAll="0"/>
    <pivotField dataField="1"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hp" fld="4" subtotal="average" baseField="8" baseItem="0"/>
    <dataField name="Average of cyl" fld="2" subtotal="average" baseField="8" baseItem="0"/>
    <dataField name="Average of disp" fld="3" subtotal="average" baseField="8" baseItem="0"/>
    <dataField name="Average of carb" fld="11" subtotal="average" baseField="8" baseItem="0"/>
    <dataField name="Average of qsec" fld="7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1" cacheId="4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N3:W6" firstHeaderRow="0" firstDataRow="1" firstDataCol="1"/>
  <pivotFields count="12">
    <pivotField showAll="0">
      <items count="34">
        <item x="13"/>
        <item x="10"/>
        <item x="4"/>
        <item x="7"/>
        <item x="17"/>
        <item x="14"/>
        <item x="3"/>
        <item x="5"/>
        <item x="30"/>
        <item x="26"/>
        <item x="1"/>
        <item x="27"/>
        <item x="25"/>
        <item x="6"/>
        <item x="18"/>
        <item x="2"/>
        <item x="0"/>
        <item x="16"/>
        <item x="21"/>
        <item x="29"/>
        <item x="31"/>
        <item x="23"/>
        <item x="22"/>
        <item x="12"/>
        <item x="8"/>
        <item x="9"/>
        <item x="11"/>
        <item x="15"/>
        <item x="24"/>
        <item x="19"/>
        <item x="28"/>
        <item x="20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multipleItemSelectionAllowed="1" showAll="0">
      <items count="4">
        <item x="0"/>
        <item x="1"/>
        <item h="1" x="2"/>
        <item t="default"/>
      </items>
    </pivotField>
    <pivotField showAll="0"/>
    <pivotField dataField="1" showAll="0"/>
    <pivotField dataField="1" showAll="0"/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hp" fld="4" subtotal="average" baseField="8" baseItem="0"/>
    <dataField name="Average of mpg" fld="1" subtotal="average" baseField="8" baseItem="0"/>
    <dataField name="Average of drat" fld="5" subtotal="average" baseField="8" baseItem="0"/>
    <dataField name="Average of carb" fld="11" subtotal="average" baseField="8" baseItem="0"/>
    <dataField name="Average of gear" fld="10" subtotal="average" baseField="8" baseItem="0"/>
    <dataField name="Average of cyl" fld="2" subtotal="average" baseField="8" baseItem="0"/>
    <dataField name="Average of qsec" fld="7" subtotal="average" baseField="8" baseItem="0"/>
    <dataField name="Average of disp" fld="3" subtotal="average" baseField="8" baseItem="0"/>
    <dataField name="Average of Wt" fld="6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../../../AppData/Local/Microsoft/Windows/INetCache/Content.Outlook/OL9K6BF1/Description.doc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../../AppData/Local/Microsoft/Windows/INetCache/Content.Outlook/OL9K6BF1/Description.do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../../../../../../../../AppData/Local/Microsoft/Windows/INetCache/Content.Outlook/OL9K6BF1/Description.doc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../../../../../../../../AppData/Local/Microsoft/Windows/INetCache/Content.Outlook/OL9K6BF1/Description.doc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../../../../../../../../AppData/Local/Microsoft/Windows/INetCache/Content.Outlook/OL9K6BF1/Description.do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hyperlink" Target="../../../../../../../../AppData/Local/Microsoft/Windows/INetCache/Content.Outlook/OL9K6BF1/Description.doc" TargetMode="External"/><Relationship Id="rId1" Type="http://schemas.openxmlformats.org/officeDocument/2006/relationships/pivotTable" Target="../pivotTables/pivotTable2.xml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../../../../../../../../AppData/Local/Microsoft/Windows/INetCache/Content.Outlook/OL9K6BF1/Description.do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hyperlink" Target="../../../../../../../../AppData/Local/Microsoft/Windows/INetCache/Content.Outlook/OL9K6BF1/Description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workbookViewId="0">
      <selection activeCell="B4" sqref="B4"/>
    </sheetView>
  </sheetViews>
  <sheetFormatPr defaultRowHeight="14.4" x14ac:dyDescent="0.3"/>
  <cols>
    <col min="1" max="1" width="13.109375" customWidth="1"/>
    <col min="2" max="2" width="13.44140625" customWidth="1"/>
    <col min="3" max="3" width="13.5546875" customWidth="1"/>
    <col min="4" max="5" width="14.88671875" customWidth="1"/>
    <col min="6" max="6" width="15.109375" customWidth="1"/>
    <col min="7" max="7" width="13.33203125" customWidth="1"/>
    <col min="8" max="9" width="3" customWidth="1"/>
    <col min="10" max="23" width="4" customWidth="1"/>
    <col min="24" max="24" width="7.33203125" customWidth="1"/>
    <col min="25" max="25" width="11.33203125" bestFit="1" customWidth="1"/>
  </cols>
  <sheetData>
    <row r="3" spans="1:6" x14ac:dyDescent="0.25">
      <c r="A3" s="3" t="s">
        <v>43</v>
      </c>
      <c r="B3" t="s">
        <v>46</v>
      </c>
      <c r="C3" t="s">
        <v>50</v>
      </c>
      <c r="D3" t="s">
        <v>47</v>
      </c>
      <c r="E3" t="s">
        <v>49</v>
      </c>
      <c r="F3" t="s">
        <v>48</v>
      </c>
    </row>
    <row r="4" spans="1:6" x14ac:dyDescent="0.25">
      <c r="A4" s="4">
        <v>0</v>
      </c>
      <c r="B4" s="5">
        <v>189.72222222222223</v>
      </c>
      <c r="C4" s="5">
        <v>7.4444444444444446</v>
      </c>
      <c r="D4" s="5">
        <v>307.15000000000003</v>
      </c>
      <c r="E4" s="5">
        <v>3.6111111111111112</v>
      </c>
      <c r="F4" s="5">
        <v>16.693888888888893</v>
      </c>
    </row>
    <row r="5" spans="1:6" x14ac:dyDescent="0.25">
      <c r="A5" s="4">
        <v>1</v>
      </c>
      <c r="B5" s="5">
        <v>91.357142857142861</v>
      </c>
      <c r="C5" s="5">
        <v>4.5714285714285712</v>
      </c>
      <c r="D5" s="5">
        <v>132.45714285714286</v>
      </c>
      <c r="E5" s="5">
        <v>1.7857142857142858</v>
      </c>
      <c r="F5" s="5">
        <v>19.333571428571428</v>
      </c>
    </row>
    <row r="6" spans="1:6" x14ac:dyDescent="0.25">
      <c r="A6" s="4" t="s">
        <v>44</v>
      </c>
      <c r="B6" s="5"/>
      <c r="C6" s="5">
        <v>6.1875</v>
      </c>
      <c r="D6" s="5"/>
      <c r="E6" s="5"/>
      <c r="F6" s="5"/>
    </row>
    <row r="7" spans="1:6" x14ac:dyDescent="0.25">
      <c r="A7" s="4" t="s">
        <v>45</v>
      </c>
      <c r="B7" s="5">
        <v>146.6875</v>
      </c>
      <c r="C7" s="5">
        <v>6.1875</v>
      </c>
      <c r="D7" s="5">
        <v>230.72187500000007</v>
      </c>
      <c r="E7" s="5">
        <v>2.8125</v>
      </c>
      <c r="F7" s="5">
        <v>17.848749999999999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4"/>
  <sheetViews>
    <sheetView workbookViewId="0">
      <selection activeCell="H1" sqref="H1"/>
    </sheetView>
  </sheetViews>
  <sheetFormatPr defaultRowHeight="14.4" x14ac:dyDescent="0.3"/>
  <cols>
    <col min="1" max="1" width="18.44140625" style="1" bestFit="1" customWidth="1"/>
    <col min="2" max="3" width="9.109375" style="1"/>
    <col min="4" max="4" width="9.109375" style="7"/>
    <col min="5" max="12" width="9.109375" style="1"/>
    <col min="13" max="13" width="9.109375" style="8"/>
  </cols>
  <sheetData>
    <row r="1" spans="1:13" s="14" customFormat="1" ht="18" x14ac:dyDescent="0.35">
      <c r="A1" s="10" t="s">
        <v>42</v>
      </c>
      <c r="B1" s="11" t="s">
        <v>0</v>
      </c>
      <c r="C1" s="11" t="s">
        <v>1</v>
      </c>
      <c r="D1" s="12" t="s">
        <v>2</v>
      </c>
      <c r="E1" s="11" t="s">
        <v>3</v>
      </c>
      <c r="F1" s="11" t="s">
        <v>4</v>
      </c>
      <c r="G1" s="11" t="s">
        <v>62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3"/>
    </row>
    <row r="2" spans="1:13" ht="15" x14ac:dyDescent="0.25">
      <c r="A2" s="1" t="s">
        <v>40</v>
      </c>
      <c r="B2" s="1">
        <v>30.1</v>
      </c>
      <c r="C2" s="1">
        <v>8</v>
      </c>
      <c r="D2" s="7">
        <v>301</v>
      </c>
      <c r="E2" s="1">
        <v>335</v>
      </c>
      <c r="F2" s="1">
        <v>3.54</v>
      </c>
      <c r="G2" s="1">
        <v>3570</v>
      </c>
      <c r="H2" s="1">
        <v>18.600000000000001</v>
      </c>
      <c r="I2" s="1">
        <v>0</v>
      </c>
      <c r="J2" s="1">
        <v>1</v>
      </c>
      <c r="K2" s="1">
        <v>5</v>
      </c>
      <c r="L2" s="1">
        <v>8</v>
      </c>
    </row>
    <row r="3" spans="1:13" ht="15" x14ac:dyDescent="0.25">
      <c r="A3" s="1" t="s">
        <v>38</v>
      </c>
      <c r="B3" s="1">
        <v>15.8</v>
      </c>
      <c r="C3" s="1">
        <v>8</v>
      </c>
      <c r="D3" s="7">
        <v>351</v>
      </c>
      <c r="E3" s="1">
        <v>264</v>
      </c>
      <c r="F3" s="1">
        <v>4.22</v>
      </c>
      <c r="G3" s="1">
        <v>3170</v>
      </c>
      <c r="H3" s="1">
        <v>14.6</v>
      </c>
      <c r="I3" s="1">
        <v>0</v>
      </c>
      <c r="J3" s="1">
        <v>1</v>
      </c>
      <c r="K3" s="1">
        <v>5</v>
      </c>
      <c r="L3" s="1">
        <v>4</v>
      </c>
    </row>
    <row r="4" spans="1:13" ht="15" x14ac:dyDescent="0.25">
      <c r="A4" s="1" t="s">
        <v>37</v>
      </c>
      <c r="B4" s="1">
        <v>30.4</v>
      </c>
      <c r="C4" s="1">
        <v>4</v>
      </c>
      <c r="D4" s="7">
        <v>95.1</v>
      </c>
      <c r="E4" s="1">
        <v>113</v>
      </c>
      <c r="F4" s="1">
        <v>3.77</v>
      </c>
      <c r="G4" s="1">
        <v>1513</v>
      </c>
      <c r="H4" s="1">
        <v>15.5</v>
      </c>
      <c r="I4" s="1">
        <v>1</v>
      </c>
      <c r="J4" s="1">
        <v>1</v>
      </c>
      <c r="K4" s="1">
        <v>5</v>
      </c>
      <c r="L4" s="1">
        <v>2</v>
      </c>
    </row>
    <row r="5" spans="1:13" ht="15" x14ac:dyDescent="0.25">
      <c r="A5" s="1" t="s">
        <v>16</v>
      </c>
      <c r="B5" s="1">
        <v>14.3</v>
      </c>
      <c r="C5" s="1">
        <v>8</v>
      </c>
      <c r="D5" s="7">
        <v>360</v>
      </c>
      <c r="E5" s="1">
        <v>245</v>
      </c>
      <c r="F5" s="1">
        <v>3.21</v>
      </c>
      <c r="G5" s="1">
        <v>3570</v>
      </c>
      <c r="H5" s="1">
        <v>14.5</v>
      </c>
      <c r="I5" s="1">
        <v>0</v>
      </c>
      <c r="J5" s="1">
        <v>0</v>
      </c>
      <c r="K5" s="1">
        <v>3</v>
      </c>
      <c r="L5" s="1">
        <v>4</v>
      </c>
    </row>
    <row r="6" spans="1:13" ht="15" x14ac:dyDescent="0.25">
      <c r="A6" s="1" t="s">
        <v>33</v>
      </c>
      <c r="B6" s="1">
        <v>13.3</v>
      </c>
      <c r="C6" s="1">
        <v>8</v>
      </c>
      <c r="D6" s="7">
        <v>350</v>
      </c>
      <c r="E6" s="1">
        <v>245</v>
      </c>
      <c r="F6" s="1">
        <v>3.73</v>
      </c>
      <c r="G6" s="1">
        <v>3840</v>
      </c>
      <c r="H6" s="1">
        <v>16.899999999999999</v>
      </c>
      <c r="I6" s="1">
        <v>0</v>
      </c>
      <c r="J6" s="1">
        <v>0</v>
      </c>
      <c r="K6" s="1">
        <v>3</v>
      </c>
      <c r="L6" s="1">
        <v>4</v>
      </c>
    </row>
    <row r="7" spans="1:13" ht="15" x14ac:dyDescent="0.25">
      <c r="A7" s="1" t="s">
        <v>39</v>
      </c>
      <c r="B7" s="1">
        <v>19.7</v>
      </c>
      <c r="C7" s="1">
        <v>6</v>
      </c>
      <c r="D7" s="7">
        <v>145</v>
      </c>
      <c r="E7" s="1">
        <v>175</v>
      </c>
      <c r="F7" s="1">
        <v>3.62</v>
      </c>
      <c r="G7" s="1">
        <v>2770</v>
      </c>
      <c r="H7" s="1">
        <v>16.7</v>
      </c>
      <c r="I7" s="1">
        <v>0</v>
      </c>
      <c r="J7" s="1">
        <v>1</v>
      </c>
      <c r="K7" s="1">
        <v>5</v>
      </c>
      <c r="L7" s="1">
        <v>6</v>
      </c>
    </row>
    <row r="8" spans="1:13" ht="15" x14ac:dyDescent="0.25">
      <c r="A8" s="1" t="s">
        <v>14</v>
      </c>
      <c r="B8" s="1">
        <v>18.7</v>
      </c>
      <c r="C8" s="1">
        <v>8</v>
      </c>
      <c r="D8" s="7">
        <v>360</v>
      </c>
      <c r="E8" s="1">
        <v>175</v>
      </c>
      <c r="F8" s="1">
        <v>3.15</v>
      </c>
      <c r="G8" s="1">
        <v>3440</v>
      </c>
      <c r="H8" s="1">
        <v>18.899999999999999</v>
      </c>
      <c r="I8" s="1">
        <v>0</v>
      </c>
      <c r="J8" s="1">
        <v>0</v>
      </c>
      <c r="K8" s="1">
        <v>3</v>
      </c>
      <c r="L8" s="1">
        <v>2</v>
      </c>
    </row>
    <row r="9" spans="1:13" ht="15" x14ac:dyDescent="0.25">
      <c r="A9" s="1" t="s">
        <v>26</v>
      </c>
      <c r="B9" s="1">
        <v>14.7</v>
      </c>
      <c r="C9" s="1">
        <v>8</v>
      </c>
      <c r="D9" s="7">
        <v>440</v>
      </c>
      <c r="E9" s="1">
        <v>270</v>
      </c>
      <c r="F9" s="1">
        <v>3.23</v>
      </c>
      <c r="G9" s="1">
        <v>5345</v>
      </c>
      <c r="H9" s="1">
        <v>17.05</v>
      </c>
      <c r="I9" s="1">
        <v>0</v>
      </c>
      <c r="J9" s="1">
        <v>0</v>
      </c>
      <c r="K9" s="1">
        <v>3</v>
      </c>
      <c r="L9" s="1">
        <v>4</v>
      </c>
    </row>
    <row r="10" spans="1:13" ht="15" x14ac:dyDescent="0.25">
      <c r="A10" s="1" t="s">
        <v>22</v>
      </c>
      <c r="B10" s="1">
        <v>17.3</v>
      </c>
      <c r="C10" s="1">
        <v>8</v>
      </c>
      <c r="D10" s="7">
        <v>275.8</v>
      </c>
      <c r="E10" s="1">
        <v>180</v>
      </c>
      <c r="F10" s="1">
        <v>3.07</v>
      </c>
      <c r="G10" s="1">
        <v>3730</v>
      </c>
      <c r="H10" s="1">
        <v>15.41</v>
      </c>
      <c r="I10" s="1">
        <v>0</v>
      </c>
      <c r="J10" s="1">
        <v>0</v>
      </c>
      <c r="K10" s="1">
        <v>3</v>
      </c>
      <c r="L10" s="1">
        <v>3</v>
      </c>
    </row>
    <row r="11" spans="1:13" ht="15" x14ac:dyDescent="0.25">
      <c r="A11" s="1" t="s">
        <v>23</v>
      </c>
      <c r="B11" s="1">
        <v>15.2</v>
      </c>
      <c r="C11" s="1">
        <v>8</v>
      </c>
      <c r="D11" s="7">
        <v>275.8</v>
      </c>
      <c r="E11" s="1">
        <v>180</v>
      </c>
      <c r="F11" s="1">
        <v>3.07</v>
      </c>
      <c r="G11" s="1">
        <v>3780</v>
      </c>
      <c r="H11" s="1">
        <v>17.3</v>
      </c>
      <c r="I11" s="1">
        <v>0</v>
      </c>
      <c r="J11" s="1">
        <v>0</v>
      </c>
      <c r="K11" s="1">
        <v>3</v>
      </c>
      <c r="L11" s="1">
        <v>3</v>
      </c>
    </row>
    <row r="12" spans="1:13" ht="15" x14ac:dyDescent="0.25">
      <c r="A12" s="1" t="s">
        <v>24</v>
      </c>
      <c r="B12" s="1">
        <v>10.4</v>
      </c>
      <c r="C12" s="1">
        <v>8</v>
      </c>
      <c r="D12" s="7">
        <v>472</v>
      </c>
      <c r="E12" s="1">
        <v>230</v>
      </c>
      <c r="F12" s="1">
        <v>2.93</v>
      </c>
      <c r="G12" s="1">
        <v>5000</v>
      </c>
      <c r="H12" s="1">
        <v>16.87</v>
      </c>
      <c r="I12" s="1">
        <v>0</v>
      </c>
      <c r="J12" s="1">
        <v>0</v>
      </c>
      <c r="K12" s="1">
        <v>3</v>
      </c>
      <c r="L12" s="1">
        <v>4</v>
      </c>
    </row>
    <row r="13" spans="1:13" ht="15" x14ac:dyDescent="0.25">
      <c r="A13" s="1" t="s">
        <v>34</v>
      </c>
      <c r="B13" s="1">
        <v>19.2</v>
      </c>
      <c r="C13" s="1">
        <v>8</v>
      </c>
      <c r="D13" s="7">
        <v>400</v>
      </c>
      <c r="E13" s="1">
        <v>175</v>
      </c>
      <c r="F13" s="1">
        <v>3.08</v>
      </c>
      <c r="G13" s="1">
        <v>3845</v>
      </c>
      <c r="H13" s="1">
        <v>20.010000000000002</v>
      </c>
      <c r="I13" s="1">
        <v>0</v>
      </c>
      <c r="J13" s="1">
        <v>0</v>
      </c>
      <c r="K13" s="1">
        <v>3</v>
      </c>
      <c r="L13" s="1">
        <v>2</v>
      </c>
    </row>
    <row r="14" spans="1:13" ht="15" x14ac:dyDescent="0.25">
      <c r="A14" s="1" t="s">
        <v>21</v>
      </c>
      <c r="B14" s="1">
        <v>16.399999999999999</v>
      </c>
      <c r="C14" s="1">
        <v>8</v>
      </c>
      <c r="D14" s="7">
        <v>275.8</v>
      </c>
      <c r="E14" s="1">
        <v>180</v>
      </c>
      <c r="F14" s="1">
        <v>3.07</v>
      </c>
      <c r="G14" s="1">
        <v>4070.0000000000005</v>
      </c>
      <c r="H14" s="1">
        <v>19.899999999999999</v>
      </c>
      <c r="I14" s="1">
        <v>0</v>
      </c>
      <c r="J14" s="1">
        <v>0</v>
      </c>
      <c r="K14" s="1">
        <v>3</v>
      </c>
      <c r="L14" s="1">
        <v>3</v>
      </c>
    </row>
    <row r="15" spans="1:13" ht="15" x14ac:dyDescent="0.25">
      <c r="A15" s="1" t="s">
        <v>32</v>
      </c>
      <c r="B15" s="1">
        <v>15.2</v>
      </c>
      <c r="C15" s="1">
        <v>8</v>
      </c>
      <c r="D15" s="7">
        <v>304</v>
      </c>
      <c r="E15" s="1">
        <v>150</v>
      </c>
      <c r="F15" s="1">
        <v>3.15</v>
      </c>
      <c r="G15" s="1">
        <v>3435</v>
      </c>
      <c r="H15" s="1">
        <v>18.52</v>
      </c>
      <c r="I15" s="1">
        <v>0</v>
      </c>
      <c r="J15" s="1">
        <v>0</v>
      </c>
      <c r="K15" s="1">
        <v>3</v>
      </c>
      <c r="L15" s="1">
        <v>2</v>
      </c>
    </row>
    <row r="16" spans="1:13" ht="15" x14ac:dyDescent="0.25">
      <c r="A16" s="1" t="s">
        <v>31</v>
      </c>
      <c r="B16" s="1">
        <v>15.5</v>
      </c>
      <c r="C16" s="1">
        <v>8</v>
      </c>
      <c r="D16" s="7">
        <v>318</v>
      </c>
      <c r="E16" s="1">
        <v>150</v>
      </c>
      <c r="F16" s="1">
        <v>2.76</v>
      </c>
      <c r="G16" s="1">
        <v>3520</v>
      </c>
      <c r="H16" s="1">
        <v>19.47</v>
      </c>
      <c r="I16" s="1">
        <v>0</v>
      </c>
      <c r="J16" s="1">
        <v>0</v>
      </c>
      <c r="K16" s="1">
        <v>3</v>
      </c>
      <c r="L16" s="1">
        <v>2</v>
      </c>
    </row>
    <row r="17" spans="1:12" ht="15" x14ac:dyDescent="0.25">
      <c r="A17" s="1" t="s">
        <v>36</v>
      </c>
      <c r="B17" s="1">
        <v>26</v>
      </c>
      <c r="C17" s="1">
        <v>4</v>
      </c>
      <c r="D17" s="7">
        <v>120.3</v>
      </c>
      <c r="E17" s="1">
        <v>91</v>
      </c>
      <c r="F17" s="1">
        <v>4.43</v>
      </c>
      <c r="G17" s="1">
        <v>2140</v>
      </c>
      <c r="H17" s="1">
        <v>17.420000000000002</v>
      </c>
      <c r="I17" s="1">
        <v>0</v>
      </c>
      <c r="J17" s="1">
        <v>1</v>
      </c>
      <c r="K17" s="1">
        <v>5</v>
      </c>
      <c r="L17" s="1">
        <v>2</v>
      </c>
    </row>
    <row r="18" spans="1:12" ht="15" x14ac:dyDescent="0.25">
      <c r="A18" s="1" t="s">
        <v>10</v>
      </c>
      <c r="B18" s="1">
        <v>21</v>
      </c>
      <c r="C18" s="1">
        <v>6</v>
      </c>
      <c r="D18" s="7">
        <v>160</v>
      </c>
      <c r="E18" s="1">
        <v>110</v>
      </c>
      <c r="F18" s="1">
        <v>3.9</v>
      </c>
      <c r="G18" s="1">
        <v>2620</v>
      </c>
      <c r="H18" s="1">
        <v>17.82</v>
      </c>
      <c r="I18" s="1">
        <v>0</v>
      </c>
      <c r="J18" s="1">
        <v>1</v>
      </c>
      <c r="K18" s="1">
        <v>4</v>
      </c>
      <c r="L18" s="1">
        <v>4</v>
      </c>
    </row>
    <row r="19" spans="1:12" ht="15" x14ac:dyDescent="0.25">
      <c r="A19" s="1" t="s">
        <v>12</v>
      </c>
      <c r="B19" s="1">
        <v>22.8</v>
      </c>
      <c r="C19" s="1">
        <v>4</v>
      </c>
      <c r="D19" s="7">
        <v>108</v>
      </c>
      <c r="E19" s="1">
        <v>93</v>
      </c>
      <c r="F19" s="1">
        <v>3.85</v>
      </c>
      <c r="G19" s="1">
        <v>2320</v>
      </c>
      <c r="H19" s="1">
        <v>17.98</v>
      </c>
      <c r="I19" s="1">
        <v>1</v>
      </c>
      <c r="J19" s="1">
        <v>1</v>
      </c>
      <c r="K19" s="1">
        <v>4</v>
      </c>
      <c r="L19" s="1">
        <v>1</v>
      </c>
    </row>
    <row r="20" spans="1:12" ht="15" x14ac:dyDescent="0.25">
      <c r="A20" s="1" t="s">
        <v>25</v>
      </c>
      <c r="B20" s="1">
        <v>10.4</v>
      </c>
      <c r="C20" s="1">
        <v>8</v>
      </c>
      <c r="D20" s="7">
        <v>460</v>
      </c>
      <c r="E20" s="1">
        <v>215</v>
      </c>
      <c r="F20" s="1">
        <v>3</v>
      </c>
      <c r="G20" s="1">
        <v>5424</v>
      </c>
      <c r="H20" s="1">
        <v>18</v>
      </c>
      <c r="I20" s="1">
        <v>0</v>
      </c>
      <c r="J20" s="1">
        <v>0</v>
      </c>
      <c r="K20" s="1">
        <v>3</v>
      </c>
      <c r="L20" s="1">
        <v>4</v>
      </c>
    </row>
    <row r="21" spans="1:12" ht="15" x14ac:dyDescent="0.25">
      <c r="A21" s="1" t="s">
        <v>30</v>
      </c>
      <c r="B21" s="1">
        <v>21.5</v>
      </c>
      <c r="C21" s="1">
        <v>4</v>
      </c>
      <c r="D21" s="7">
        <v>120.1</v>
      </c>
      <c r="E21" s="1">
        <v>97</v>
      </c>
      <c r="F21" s="1">
        <v>3.7</v>
      </c>
      <c r="G21" s="1">
        <v>2465</v>
      </c>
      <c r="H21" s="1">
        <v>17.600000000000001</v>
      </c>
      <c r="I21" s="1">
        <v>1</v>
      </c>
      <c r="J21" s="1">
        <v>0</v>
      </c>
      <c r="K21" s="1">
        <v>3</v>
      </c>
      <c r="L21" s="1">
        <v>1</v>
      </c>
    </row>
    <row r="22" spans="1:12" ht="15" x14ac:dyDescent="0.25">
      <c r="A22" s="1" t="s">
        <v>41</v>
      </c>
      <c r="B22" s="1">
        <v>21.4</v>
      </c>
      <c r="C22" s="1">
        <v>4</v>
      </c>
      <c r="D22" s="7">
        <v>121</v>
      </c>
      <c r="E22" s="1">
        <v>109</v>
      </c>
      <c r="F22" s="1">
        <v>4.1100000000000003</v>
      </c>
      <c r="G22" s="1">
        <v>2780</v>
      </c>
      <c r="H22" s="1">
        <v>17.399999999999999</v>
      </c>
      <c r="I22" s="1">
        <v>1</v>
      </c>
      <c r="J22" s="1">
        <v>1</v>
      </c>
      <c r="K22" s="1">
        <v>4</v>
      </c>
      <c r="L22" s="1">
        <v>2</v>
      </c>
    </row>
    <row r="23" spans="1:12" ht="15" x14ac:dyDescent="0.25">
      <c r="A23" s="1" t="s">
        <v>11</v>
      </c>
      <c r="B23" s="1">
        <v>21</v>
      </c>
      <c r="C23" s="1">
        <v>6</v>
      </c>
      <c r="D23" s="7">
        <v>160</v>
      </c>
      <c r="E23" s="1">
        <v>110</v>
      </c>
      <c r="F23" s="1">
        <v>3.9</v>
      </c>
      <c r="G23" s="1">
        <v>2875</v>
      </c>
      <c r="H23" s="1">
        <v>18.899999999999999</v>
      </c>
      <c r="I23" s="1">
        <v>0</v>
      </c>
      <c r="J23" s="1">
        <v>1</v>
      </c>
      <c r="K23" s="1">
        <v>4</v>
      </c>
      <c r="L23" s="1">
        <v>4</v>
      </c>
    </row>
    <row r="24" spans="1:12" ht="15" x14ac:dyDescent="0.25">
      <c r="A24" s="1" t="s">
        <v>20</v>
      </c>
      <c r="B24" s="1">
        <v>17.8</v>
      </c>
      <c r="C24" s="1">
        <v>6</v>
      </c>
      <c r="D24" s="7">
        <v>167.6</v>
      </c>
      <c r="E24" s="1">
        <v>123</v>
      </c>
      <c r="F24" s="1">
        <v>3.92</v>
      </c>
      <c r="G24" s="1">
        <v>3440</v>
      </c>
      <c r="H24" s="1">
        <v>22.9</v>
      </c>
      <c r="I24" s="1">
        <v>1</v>
      </c>
      <c r="J24" s="1">
        <v>0</v>
      </c>
      <c r="K24" s="1">
        <v>4</v>
      </c>
      <c r="L24" s="1">
        <v>4</v>
      </c>
    </row>
    <row r="25" spans="1:12" ht="15" x14ac:dyDescent="0.25">
      <c r="A25" s="1" t="s">
        <v>19</v>
      </c>
      <c r="B25" s="1">
        <v>19.2</v>
      </c>
      <c r="C25" s="1">
        <v>6</v>
      </c>
      <c r="D25" s="7">
        <v>167.6</v>
      </c>
      <c r="E25" s="1">
        <v>123</v>
      </c>
      <c r="F25" s="1">
        <v>3.92</v>
      </c>
      <c r="G25" s="1">
        <v>3440</v>
      </c>
      <c r="H25" s="1">
        <v>18.3</v>
      </c>
      <c r="I25" s="1">
        <v>1</v>
      </c>
      <c r="J25" s="1">
        <v>0</v>
      </c>
      <c r="K25" s="1">
        <v>4</v>
      </c>
      <c r="L25" s="1">
        <v>4</v>
      </c>
    </row>
    <row r="26" spans="1:12" ht="15" x14ac:dyDescent="0.25">
      <c r="A26" s="1" t="s">
        <v>29</v>
      </c>
      <c r="B26" s="1">
        <v>33.9</v>
      </c>
      <c r="C26" s="1">
        <v>4</v>
      </c>
      <c r="D26" s="7">
        <v>71.099999999999994</v>
      </c>
      <c r="E26" s="1">
        <v>65</v>
      </c>
      <c r="F26" s="1">
        <v>4.22</v>
      </c>
      <c r="G26" s="1">
        <v>1835</v>
      </c>
      <c r="H26" s="1">
        <v>20</v>
      </c>
      <c r="I26" s="1">
        <v>1</v>
      </c>
      <c r="J26" s="1">
        <v>1</v>
      </c>
      <c r="K26" s="1">
        <v>4</v>
      </c>
      <c r="L26" s="1">
        <v>1</v>
      </c>
    </row>
    <row r="27" spans="1:12" ht="15" x14ac:dyDescent="0.25">
      <c r="A27" s="1" t="s">
        <v>13</v>
      </c>
      <c r="B27" s="1">
        <v>21.4</v>
      </c>
      <c r="C27" s="1">
        <v>6</v>
      </c>
      <c r="D27" s="7">
        <v>258</v>
      </c>
      <c r="E27" s="1">
        <v>110</v>
      </c>
      <c r="F27" s="1">
        <v>3.08</v>
      </c>
      <c r="G27" s="1">
        <v>3215</v>
      </c>
      <c r="H27" s="1">
        <v>15.84</v>
      </c>
      <c r="I27" s="1">
        <v>1</v>
      </c>
      <c r="J27" s="1">
        <v>0</v>
      </c>
      <c r="K27" s="1">
        <v>3</v>
      </c>
      <c r="L27" s="1">
        <v>1</v>
      </c>
    </row>
    <row r="28" spans="1:12" ht="15" x14ac:dyDescent="0.25">
      <c r="A28" s="1" t="s">
        <v>35</v>
      </c>
      <c r="B28" s="1">
        <v>27.3</v>
      </c>
      <c r="C28" s="1">
        <v>4</v>
      </c>
      <c r="D28" s="7">
        <v>79</v>
      </c>
      <c r="E28" s="1">
        <v>66</v>
      </c>
      <c r="F28" s="1">
        <v>4.08</v>
      </c>
      <c r="G28" s="1">
        <v>1935</v>
      </c>
      <c r="H28" s="1">
        <v>20.22</v>
      </c>
      <c r="I28" s="1">
        <v>1</v>
      </c>
      <c r="J28" s="1">
        <v>1</v>
      </c>
      <c r="K28" s="1">
        <v>4</v>
      </c>
      <c r="L28" s="1">
        <v>1</v>
      </c>
    </row>
    <row r="29" spans="1:12" ht="15" x14ac:dyDescent="0.25">
      <c r="A29" s="1" t="s">
        <v>28</v>
      </c>
      <c r="B29" s="1">
        <v>30.4</v>
      </c>
      <c r="C29" s="1">
        <v>4</v>
      </c>
      <c r="D29" s="7">
        <v>75.7</v>
      </c>
      <c r="E29" s="1">
        <v>52</v>
      </c>
      <c r="F29" s="1">
        <v>4.93</v>
      </c>
      <c r="G29" s="1">
        <v>1615</v>
      </c>
      <c r="H29" s="1">
        <v>17.02</v>
      </c>
      <c r="I29" s="1">
        <v>1</v>
      </c>
      <c r="J29" s="1">
        <v>1</v>
      </c>
      <c r="K29" s="1">
        <v>4</v>
      </c>
      <c r="L29" s="1">
        <v>2</v>
      </c>
    </row>
    <row r="30" spans="1:12" ht="15" x14ac:dyDescent="0.25">
      <c r="A30" s="1" t="s">
        <v>15</v>
      </c>
      <c r="B30" s="1">
        <v>18.100000000000001</v>
      </c>
      <c r="C30" s="1">
        <v>6</v>
      </c>
      <c r="D30" s="7">
        <v>225</v>
      </c>
      <c r="E30" s="1">
        <v>105</v>
      </c>
      <c r="F30" s="1">
        <v>2.76</v>
      </c>
      <c r="G30" s="1">
        <v>3460</v>
      </c>
      <c r="H30" s="1">
        <v>19.440000000000001</v>
      </c>
      <c r="I30" s="1">
        <v>1</v>
      </c>
      <c r="J30" s="1">
        <v>0</v>
      </c>
      <c r="K30" s="1">
        <v>3</v>
      </c>
      <c r="L30" s="1">
        <v>1</v>
      </c>
    </row>
    <row r="31" spans="1:12" ht="15" x14ac:dyDescent="0.25">
      <c r="A31" s="1" t="s">
        <v>18</v>
      </c>
      <c r="B31" s="1">
        <v>22.8</v>
      </c>
      <c r="C31" s="1">
        <v>4</v>
      </c>
      <c r="D31" s="7">
        <v>140.80000000000001</v>
      </c>
      <c r="E31" s="1">
        <v>95</v>
      </c>
      <c r="F31" s="1">
        <v>3.92</v>
      </c>
      <c r="G31" s="1">
        <v>3150</v>
      </c>
      <c r="H31" s="1">
        <v>18.61</v>
      </c>
      <c r="I31" s="1">
        <v>1</v>
      </c>
      <c r="J31" s="1">
        <v>0</v>
      </c>
      <c r="K31" s="1">
        <v>4</v>
      </c>
      <c r="L31" s="1">
        <v>2</v>
      </c>
    </row>
    <row r="32" spans="1:12" ht="15" x14ac:dyDescent="0.25">
      <c r="A32" s="1" t="s">
        <v>27</v>
      </c>
      <c r="B32" s="1">
        <v>32.4</v>
      </c>
      <c r="C32" s="1">
        <v>4</v>
      </c>
      <c r="D32" s="7">
        <v>78.7</v>
      </c>
      <c r="E32" s="1">
        <v>66</v>
      </c>
      <c r="F32" s="1">
        <v>4.08</v>
      </c>
      <c r="G32" s="1">
        <v>2200</v>
      </c>
      <c r="H32" s="1">
        <v>17.02</v>
      </c>
      <c r="I32" s="1">
        <v>1</v>
      </c>
      <c r="J32" s="1">
        <v>1</v>
      </c>
      <c r="K32" s="1">
        <v>4</v>
      </c>
      <c r="L32" s="1">
        <v>1</v>
      </c>
    </row>
    <row r="33" spans="1:12" ht="15" x14ac:dyDescent="0.25">
      <c r="A33" s="1" t="s">
        <v>17</v>
      </c>
      <c r="B33" s="1">
        <v>24.4</v>
      </c>
      <c r="C33" s="1">
        <v>4</v>
      </c>
      <c r="D33" s="7">
        <v>146.69999999999999</v>
      </c>
      <c r="E33" s="1">
        <v>62</v>
      </c>
      <c r="F33" s="1">
        <v>3.69</v>
      </c>
      <c r="G33" s="1">
        <v>3190</v>
      </c>
      <c r="H33" s="1">
        <v>16.46</v>
      </c>
      <c r="I33" s="1">
        <v>1</v>
      </c>
      <c r="J33" s="1">
        <v>0</v>
      </c>
      <c r="K33" s="1">
        <v>4</v>
      </c>
      <c r="L33" s="1">
        <v>2</v>
      </c>
    </row>
    <row r="34" spans="1:12" ht="15" x14ac:dyDescent="0.25">
      <c r="C34" s="1">
        <f>AVERAGE(C1:C33)</f>
        <v>6.1875</v>
      </c>
    </row>
  </sheetData>
  <hyperlinks>
    <hyperlink ref="A1" r:id="rId1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4" x14ac:dyDescent="0.3"/>
  <cols>
    <col min="1" max="1" width="18.44140625" bestFit="1" customWidth="1"/>
    <col min="2" max="3" width="14.109375" customWidth="1"/>
  </cols>
  <sheetData>
    <row r="1" spans="1:2" x14ac:dyDescent="0.25">
      <c r="A1" s="2" t="s">
        <v>42</v>
      </c>
    </row>
    <row r="2" spans="1:2" x14ac:dyDescent="0.25">
      <c r="A2" s="1" t="s">
        <v>26</v>
      </c>
    </row>
    <row r="3" spans="1:2" x14ac:dyDescent="0.25">
      <c r="A3" s="1" t="s">
        <v>25</v>
      </c>
    </row>
    <row r="4" spans="1:2" x14ac:dyDescent="0.25">
      <c r="A4" s="1" t="s">
        <v>24</v>
      </c>
    </row>
    <row r="6" spans="1:2" x14ac:dyDescent="0.3">
      <c r="B6" s="15" t="s">
        <v>99</v>
      </c>
    </row>
  </sheetData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L7" sqref="L7"/>
    </sheetView>
  </sheetViews>
  <sheetFormatPr defaultRowHeight="14.4" x14ac:dyDescent="0.3"/>
  <cols>
    <col min="1" max="1" width="18.44140625" style="1" bestFit="1" customWidth="1"/>
    <col min="2" max="2" width="11.44140625" style="1" bestFit="1" customWidth="1"/>
    <col min="3" max="3" width="7.88671875" style="1" bestFit="1" customWidth="1"/>
    <col min="4" max="9" width="9.109375" style="1"/>
    <col min="10" max="10" width="11.5546875" style="1" bestFit="1" customWidth="1"/>
    <col min="12" max="12" width="18.44140625" bestFit="1" customWidth="1"/>
    <col min="13" max="13" width="20.33203125" customWidth="1"/>
    <col min="14" max="14" width="18.44140625" bestFit="1" customWidth="1"/>
    <col min="15" max="15" width="18.109375" bestFit="1" customWidth="1"/>
  </cols>
  <sheetData>
    <row r="1" spans="1:15" ht="1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5" ht="15" x14ac:dyDescent="0.25">
      <c r="A2" s="1" t="s">
        <v>25</v>
      </c>
      <c r="B2" s="1">
        <v>0.14000000000000001</v>
      </c>
      <c r="C2" s="1">
        <v>0.02</v>
      </c>
      <c r="D2" s="1">
        <v>0.13</v>
      </c>
      <c r="E2" s="1">
        <v>0.12</v>
      </c>
      <c r="F2" s="1">
        <v>0.35</v>
      </c>
      <c r="G2" s="1">
        <v>0.01</v>
      </c>
      <c r="H2" s="1">
        <v>0.03</v>
      </c>
      <c r="I2" s="1">
        <v>0.11</v>
      </c>
      <c r="J2" s="1">
        <v>0.1</v>
      </c>
    </row>
    <row r="3" spans="1:15" ht="15" x14ac:dyDescent="0.25">
      <c r="A3" s="1" t="s">
        <v>26</v>
      </c>
      <c r="B3" s="1">
        <v>0.02</v>
      </c>
      <c r="C3" s="1">
        <v>0.02</v>
      </c>
      <c r="D3" s="1">
        <v>0.01</v>
      </c>
      <c r="E3" s="1">
        <v>0.03</v>
      </c>
      <c r="F3" s="1">
        <v>0.36</v>
      </c>
      <c r="G3" s="1">
        <v>0.09</v>
      </c>
      <c r="H3" s="1">
        <v>0.12</v>
      </c>
      <c r="I3" s="1">
        <v>0.22</v>
      </c>
      <c r="J3" s="1">
        <v>0.13</v>
      </c>
    </row>
    <row r="4" spans="1:15" ht="15" x14ac:dyDescent="0.25">
      <c r="A4" s="1" t="s">
        <v>34</v>
      </c>
      <c r="B4" s="1">
        <v>0.03</v>
      </c>
      <c r="C4" s="1">
        <v>0.11</v>
      </c>
      <c r="D4" s="1">
        <v>0.11</v>
      </c>
      <c r="E4" s="1">
        <v>0.19</v>
      </c>
      <c r="F4" s="1">
        <v>0.33</v>
      </c>
      <c r="G4" s="1">
        <v>0.09</v>
      </c>
      <c r="H4" s="1">
        <v>0</v>
      </c>
      <c r="I4" s="1">
        <v>0.11</v>
      </c>
      <c r="J4" s="1">
        <v>0.03</v>
      </c>
      <c r="L4" s="6" t="s">
        <v>61</v>
      </c>
      <c r="M4" s="1" t="s">
        <v>26</v>
      </c>
      <c r="N4" s="1" t="s">
        <v>25</v>
      </c>
      <c r="O4" s="1" t="s">
        <v>24</v>
      </c>
    </row>
    <row r="5" spans="1:15" ht="15" x14ac:dyDescent="0.25">
      <c r="A5" s="1" t="s">
        <v>16</v>
      </c>
      <c r="B5" s="1">
        <v>0.1</v>
      </c>
      <c r="C5" s="1">
        <v>0.09</v>
      </c>
      <c r="D5" s="1">
        <v>0.25</v>
      </c>
      <c r="E5" s="1">
        <v>0.03</v>
      </c>
      <c r="F5" s="1">
        <v>0.12</v>
      </c>
      <c r="G5" s="1">
        <v>0.23</v>
      </c>
      <c r="H5" s="1">
        <v>0.08</v>
      </c>
      <c r="I5" s="1">
        <v>0.08</v>
      </c>
      <c r="J5" s="1">
        <v>0.02</v>
      </c>
      <c r="L5" s="6" t="s">
        <v>56</v>
      </c>
      <c r="M5" s="6">
        <f>HLOOKUP(L5,A:J,3,FALSE)</f>
        <v>0.36</v>
      </c>
      <c r="N5" s="6">
        <f>HLOOKUP(L5,A:J,2,FALSE)</f>
        <v>0.35</v>
      </c>
      <c r="O5" s="6">
        <f>HLOOKUP(L5,A:J,19,FALSE)</f>
        <v>0.18</v>
      </c>
    </row>
    <row r="6" spans="1:15" ht="15" x14ac:dyDescent="0.25">
      <c r="A6" s="1" t="s">
        <v>14</v>
      </c>
      <c r="B6" s="1">
        <v>0.04</v>
      </c>
      <c r="C6" s="1">
        <v>0.11</v>
      </c>
      <c r="D6" s="1">
        <v>0.19</v>
      </c>
      <c r="E6" s="1">
        <v>0.23</v>
      </c>
      <c r="F6" s="1">
        <v>7.0000000000000007E-2</v>
      </c>
      <c r="G6" s="1">
        <v>7.0000000000000007E-2</v>
      </c>
      <c r="H6" s="1">
        <v>0.18</v>
      </c>
      <c r="I6" s="1">
        <v>0.1</v>
      </c>
      <c r="J6" s="1">
        <v>0.01</v>
      </c>
    </row>
    <row r="7" spans="1:15" x14ac:dyDescent="0.3">
      <c r="A7" s="1" t="s">
        <v>38</v>
      </c>
      <c r="B7" s="1">
        <v>0.03</v>
      </c>
      <c r="C7" s="1">
        <v>0.02</v>
      </c>
      <c r="D7" s="1">
        <v>0.15</v>
      </c>
      <c r="E7" s="1">
        <v>0.02</v>
      </c>
      <c r="F7" s="1">
        <v>0.04</v>
      </c>
      <c r="G7" s="1">
        <v>0.43</v>
      </c>
      <c r="H7" s="1">
        <v>0.03</v>
      </c>
      <c r="I7" s="1">
        <v>0.16</v>
      </c>
      <c r="J7" s="1">
        <v>0.12</v>
      </c>
      <c r="L7" s="15" t="s">
        <v>102</v>
      </c>
    </row>
    <row r="8" spans="1:15" ht="15" x14ac:dyDescent="0.25">
      <c r="A8" s="1" t="s">
        <v>33</v>
      </c>
      <c r="B8" s="1">
        <v>0.1</v>
      </c>
      <c r="C8" s="1">
        <v>0.1</v>
      </c>
      <c r="D8" s="1">
        <v>0.37</v>
      </c>
      <c r="E8" s="1">
        <v>0</v>
      </c>
      <c r="F8" s="1">
        <v>0.03</v>
      </c>
      <c r="G8" s="1">
        <v>0.05</v>
      </c>
      <c r="H8" s="1">
        <v>0.02</v>
      </c>
      <c r="I8" s="1">
        <v>0.26</v>
      </c>
      <c r="J8" s="1">
        <v>7.0000000000000007E-2</v>
      </c>
      <c r="L8" t="s">
        <v>101</v>
      </c>
    </row>
    <row r="9" spans="1:15" ht="15" x14ac:dyDescent="0.25">
      <c r="A9" s="1" t="s">
        <v>31</v>
      </c>
      <c r="B9" s="1">
        <v>0.15</v>
      </c>
      <c r="C9" s="1">
        <v>0.27</v>
      </c>
      <c r="D9" s="1">
        <v>7.0000000000000007E-2</v>
      </c>
      <c r="E9" s="1">
        <v>0.28000000000000003</v>
      </c>
      <c r="F9" s="1">
        <v>0.03</v>
      </c>
      <c r="G9" s="1">
        <v>0.01</v>
      </c>
      <c r="H9" s="1">
        <v>0.02</v>
      </c>
      <c r="I9" s="1">
        <v>0.06</v>
      </c>
      <c r="J9" s="1">
        <v>0.11</v>
      </c>
    </row>
    <row r="10" spans="1:15" ht="15" x14ac:dyDescent="0.25">
      <c r="A10" s="1" t="s">
        <v>32</v>
      </c>
      <c r="B10" s="1">
        <v>0.01</v>
      </c>
      <c r="C10" s="1">
        <v>0.02</v>
      </c>
      <c r="D10" s="1">
        <v>0.11</v>
      </c>
      <c r="E10" s="1">
        <v>0.05</v>
      </c>
      <c r="F10" s="1">
        <v>0.42</v>
      </c>
      <c r="G10" s="1">
        <v>0</v>
      </c>
      <c r="H10" s="1">
        <v>0.24</v>
      </c>
      <c r="I10" s="1">
        <v>0.14000000000000001</v>
      </c>
      <c r="J10" s="1">
        <v>0.01</v>
      </c>
    </row>
    <row r="11" spans="1:15" ht="15" x14ac:dyDescent="0.25">
      <c r="A11" s="1" t="s">
        <v>40</v>
      </c>
      <c r="B11" s="1">
        <v>0.15</v>
      </c>
      <c r="C11" s="1">
        <v>0.22</v>
      </c>
      <c r="D11" s="1">
        <v>0.11</v>
      </c>
      <c r="E11" s="1">
        <v>0</v>
      </c>
      <c r="F11" s="1">
        <v>0.01</v>
      </c>
      <c r="G11" s="1">
        <v>0.22</v>
      </c>
      <c r="H11" s="1">
        <v>0.06</v>
      </c>
      <c r="I11" s="1">
        <v>0.21</v>
      </c>
      <c r="J11" s="1">
        <v>0.02</v>
      </c>
    </row>
    <row r="12" spans="1:15" ht="15" x14ac:dyDescent="0.25">
      <c r="A12" s="1" t="s">
        <v>22</v>
      </c>
      <c r="B12" s="1">
        <v>0.05</v>
      </c>
      <c r="C12" s="1">
        <v>0.06</v>
      </c>
      <c r="D12" s="1">
        <v>0.08</v>
      </c>
      <c r="E12" s="1">
        <v>0.05</v>
      </c>
      <c r="F12" s="1">
        <v>0.39</v>
      </c>
      <c r="G12" s="1">
        <v>0.21</v>
      </c>
      <c r="H12" s="1">
        <v>0.06</v>
      </c>
      <c r="I12" s="1">
        <v>0.04</v>
      </c>
      <c r="J12" s="1">
        <v>7.0000000000000007E-2</v>
      </c>
    </row>
    <row r="13" spans="1:15" ht="15" x14ac:dyDescent="0.25">
      <c r="A13" s="1" t="s">
        <v>23</v>
      </c>
      <c r="B13" s="1">
        <v>0.04</v>
      </c>
      <c r="C13" s="1">
        <v>0.09</v>
      </c>
      <c r="D13" s="1">
        <v>0.05</v>
      </c>
      <c r="E13" s="1">
        <v>0.52</v>
      </c>
      <c r="F13" s="1">
        <v>0.04</v>
      </c>
      <c r="G13" s="1">
        <v>0.03</v>
      </c>
      <c r="H13" s="1">
        <v>0.01</v>
      </c>
      <c r="I13" s="1">
        <v>0.02</v>
      </c>
      <c r="J13" s="1">
        <v>0.2</v>
      </c>
    </row>
    <row r="14" spans="1:15" ht="15" x14ac:dyDescent="0.25">
      <c r="A14" s="1" t="s">
        <v>21</v>
      </c>
      <c r="B14" s="1">
        <v>0.1</v>
      </c>
      <c r="C14" s="1">
        <v>0.09</v>
      </c>
      <c r="D14" s="1">
        <v>0.03</v>
      </c>
      <c r="E14" s="1">
        <v>0.3</v>
      </c>
      <c r="F14" s="1">
        <v>0.16</v>
      </c>
      <c r="G14" s="1">
        <v>0.03</v>
      </c>
      <c r="H14" s="1">
        <v>0.08</v>
      </c>
      <c r="I14" s="1">
        <v>0.04</v>
      </c>
      <c r="J14" s="1">
        <v>0.18</v>
      </c>
    </row>
    <row r="15" spans="1:15" ht="15" x14ac:dyDescent="0.25">
      <c r="A15" s="1" t="s">
        <v>13</v>
      </c>
      <c r="B15" s="1">
        <v>0.03</v>
      </c>
      <c r="C15" s="1">
        <v>0.03</v>
      </c>
      <c r="D15" s="1">
        <v>0.06</v>
      </c>
      <c r="E15" s="1">
        <v>0.23</v>
      </c>
      <c r="F15" s="1">
        <v>0.19</v>
      </c>
      <c r="G15" s="1">
        <v>0.04</v>
      </c>
      <c r="H15" s="1">
        <v>0.02</v>
      </c>
      <c r="I15" s="1">
        <v>0.13</v>
      </c>
      <c r="J15" s="1">
        <v>0.27</v>
      </c>
    </row>
    <row r="16" spans="1:15" ht="15" x14ac:dyDescent="0.25">
      <c r="A16" s="1" t="s">
        <v>15</v>
      </c>
      <c r="B16" s="1">
        <v>0.19</v>
      </c>
      <c r="C16" s="1">
        <v>0.05</v>
      </c>
      <c r="D16" s="1">
        <v>0.26</v>
      </c>
      <c r="E16" s="1">
        <v>0.28000000000000003</v>
      </c>
      <c r="F16" s="1">
        <v>0</v>
      </c>
      <c r="G16" s="1">
        <v>0.01</v>
      </c>
      <c r="H16" s="1">
        <v>0.06</v>
      </c>
      <c r="I16" s="1">
        <v>0.1</v>
      </c>
      <c r="J16" s="1">
        <v>0.03</v>
      </c>
    </row>
    <row r="17" spans="1:10" ht="15" x14ac:dyDescent="0.25">
      <c r="A17" s="1" t="s">
        <v>20</v>
      </c>
      <c r="B17" s="1">
        <v>0</v>
      </c>
      <c r="C17" s="1">
        <v>0.38</v>
      </c>
      <c r="D17" s="1">
        <v>0.05</v>
      </c>
      <c r="E17" s="1">
        <v>0.05</v>
      </c>
      <c r="F17" s="1">
        <v>0.37</v>
      </c>
      <c r="G17" s="1">
        <v>0.01</v>
      </c>
      <c r="H17" s="1">
        <v>0.02</v>
      </c>
      <c r="I17" s="1">
        <v>0.05</v>
      </c>
      <c r="J17" s="1">
        <v>0.06</v>
      </c>
    </row>
    <row r="18" spans="1:10" ht="15" x14ac:dyDescent="0.25">
      <c r="A18" s="1" t="s">
        <v>19</v>
      </c>
      <c r="B18" s="1">
        <v>0.1</v>
      </c>
      <c r="C18" s="1">
        <v>0.01</v>
      </c>
      <c r="D18" s="1">
        <v>7.0000000000000007E-2</v>
      </c>
      <c r="E18" s="1">
        <v>0.2</v>
      </c>
      <c r="F18" s="1">
        <v>0.05</v>
      </c>
      <c r="G18" s="1">
        <v>0.41</v>
      </c>
      <c r="H18" s="1">
        <v>0</v>
      </c>
      <c r="I18" s="1">
        <v>0.1</v>
      </c>
      <c r="J18" s="1">
        <v>0.06</v>
      </c>
    </row>
    <row r="19" spans="1:10" ht="15" x14ac:dyDescent="0.25">
      <c r="A19" s="1" t="s">
        <v>24</v>
      </c>
      <c r="B19" s="1">
        <v>0.11</v>
      </c>
      <c r="C19" s="1">
        <v>0.09</v>
      </c>
      <c r="D19" s="1">
        <v>0.02</v>
      </c>
      <c r="E19" s="1">
        <v>0.05</v>
      </c>
      <c r="F19" s="1">
        <v>0.18</v>
      </c>
      <c r="G19" s="1">
        <v>0.16</v>
      </c>
      <c r="H19" s="1">
        <v>0.16</v>
      </c>
      <c r="I19" s="1">
        <v>0.14000000000000001</v>
      </c>
      <c r="J19" s="1">
        <v>0.09</v>
      </c>
    </row>
    <row r="20" spans="1:10" ht="15" x14ac:dyDescent="0.25">
      <c r="A20" s="1" t="s">
        <v>10</v>
      </c>
      <c r="B20" s="1">
        <v>0</v>
      </c>
      <c r="C20" s="1">
        <v>0.05</v>
      </c>
      <c r="D20" s="1">
        <v>0.05</v>
      </c>
      <c r="E20" s="1">
        <v>0.14000000000000001</v>
      </c>
      <c r="F20" s="1">
        <v>0.03</v>
      </c>
      <c r="G20" s="1">
        <v>0.41</v>
      </c>
      <c r="H20" s="1">
        <v>0.09</v>
      </c>
      <c r="I20" s="1">
        <v>0.23</v>
      </c>
      <c r="J20" s="1">
        <v>0.01</v>
      </c>
    </row>
    <row r="21" spans="1:10" ht="15" x14ac:dyDescent="0.25">
      <c r="A21" s="1" t="s">
        <v>11</v>
      </c>
      <c r="B21" s="1">
        <v>0.2</v>
      </c>
      <c r="C21" s="1">
        <v>0.13</v>
      </c>
      <c r="D21" s="1">
        <v>0.02</v>
      </c>
      <c r="E21" s="1">
        <v>0.22</v>
      </c>
      <c r="F21" s="1">
        <v>0.08</v>
      </c>
      <c r="G21" s="1">
        <v>0.1</v>
      </c>
      <c r="H21" s="1">
        <v>0.02</v>
      </c>
      <c r="I21" s="1">
        <v>0.01</v>
      </c>
      <c r="J21" s="1">
        <v>0.23</v>
      </c>
    </row>
    <row r="22" spans="1:10" ht="15" x14ac:dyDescent="0.25">
      <c r="A22" s="1" t="s">
        <v>17</v>
      </c>
      <c r="B22" s="1">
        <v>0.19</v>
      </c>
      <c r="C22" s="1">
        <v>0.1</v>
      </c>
      <c r="D22" s="1">
        <v>7.0000000000000007E-2</v>
      </c>
      <c r="E22" s="1">
        <v>0.2</v>
      </c>
      <c r="F22" s="1">
        <v>0.01</v>
      </c>
      <c r="G22" s="1">
        <v>0.08</v>
      </c>
      <c r="H22" s="1">
        <v>0.2</v>
      </c>
      <c r="I22" s="1">
        <v>0.15</v>
      </c>
      <c r="J22" s="1">
        <v>0.01</v>
      </c>
    </row>
    <row r="23" spans="1:10" ht="15" x14ac:dyDescent="0.25">
      <c r="A23" s="1" t="s">
        <v>39</v>
      </c>
      <c r="B23" s="1">
        <v>7.0000000000000007E-2</v>
      </c>
      <c r="C23" s="1">
        <v>0.24</v>
      </c>
      <c r="D23" s="1">
        <v>0.05</v>
      </c>
      <c r="E23" s="1">
        <v>0.1</v>
      </c>
      <c r="F23" s="1">
        <v>0.17</v>
      </c>
      <c r="G23" s="1">
        <v>0.12</v>
      </c>
      <c r="H23" s="1">
        <v>0</v>
      </c>
      <c r="I23" s="1">
        <v>0.08</v>
      </c>
      <c r="J23" s="1">
        <v>0.17</v>
      </c>
    </row>
    <row r="24" spans="1:10" ht="15" x14ac:dyDescent="0.25">
      <c r="A24" s="1" t="s">
        <v>18</v>
      </c>
      <c r="B24" s="1">
        <v>7.0000000000000007E-2</v>
      </c>
      <c r="C24" s="1">
        <v>0</v>
      </c>
      <c r="D24" s="1">
        <v>0.03</v>
      </c>
      <c r="E24" s="1">
        <v>0.08</v>
      </c>
      <c r="F24" s="1">
        <v>0.17</v>
      </c>
      <c r="G24" s="1">
        <v>0.14000000000000001</v>
      </c>
      <c r="H24" s="1">
        <v>0.14000000000000001</v>
      </c>
      <c r="I24" s="1">
        <v>0.22</v>
      </c>
      <c r="J24" s="1">
        <v>0.15</v>
      </c>
    </row>
    <row r="25" spans="1:10" ht="15" x14ac:dyDescent="0.25">
      <c r="A25" s="1" t="s">
        <v>41</v>
      </c>
      <c r="B25" s="1">
        <v>0.02</v>
      </c>
      <c r="C25" s="1">
        <v>0.01</v>
      </c>
      <c r="D25" s="1">
        <v>0.08</v>
      </c>
      <c r="E25" s="1">
        <v>0.1</v>
      </c>
      <c r="F25" s="1">
        <v>0.2</v>
      </c>
      <c r="G25" s="1">
        <v>0.06</v>
      </c>
      <c r="H25" s="1">
        <v>0.06</v>
      </c>
      <c r="I25" s="1">
        <v>0.04</v>
      </c>
      <c r="J25" s="1">
        <v>0.43</v>
      </c>
    </row>
    <row r="26" spans="1:10" ht="15" x14ac:dyDescent="0.25">
      <c r="A26" s="1" t="s">
        <v>36</v>
      </c>
      <c r="B26" s="1">
        <v>0.01</v>
      </c>
      <c r="C26" s="1">
        <v>0</v>
      </c>
      <c r="D26" s="1">
        <v>0.34</v>
      </c>
      <c r="E26" s="1">
        <v>0.02</v>
      </c>
      <c r="F26" s="1">
        <v>0.41</v>
      </c>
      <c r="G26" s="1">
        <v>0.19</v>
      </c>
      <c r="H26" s="1">
        <v>0</v>
      </c>
      <c r="I26" s="1">
        <v>0.01</v>
      </c>
      <c r="J26" s="1">
        <v>0.02</v>
      </c>
    </row>
    <row r="27" spans="1:10" ht="15" x14ac:dyDescent="0.25">
      <c r="A27" s="1" t="s">
        <v>30</v>
      </c>
      <c r="B27" s="1">
        <v>0.09</v>
      </c>
      <c r="C27" s="1">
        <v>0.08</v>
      </c>
      <c r="D27" s="1">
        <v>0.21</v>
      </c>
      <c r="E27" s="1">
        <v>0.14000000000000001</v>
      </c>
      <c r="F27" s="1">
        <v>0.26</v>
      </c>
      <c r="G27" s="1">
        <v>0.08</v>
      </c>
      <c r="H27" s="1">
        <v>0.06</v>
      </c>
      <c r="I27" s="1">
        <v>0.05</v>
      </c>
      <c r="J27" s="1">
        <v>0.03</v>
      </c>
    </row>
    <row r="28" spans="1:10" ht="15" x14ac:dyDescent="0.25">
      <c r="A28" s="1" t="s">
        <v>12</v>
      </c>
      <c r="B28" s="1">
        <v>0.02</v>
      </c>
      <c r="C28" s="1">
        <v>0.28999999999999998</v>
      </c>
      <c r="D28" s="1">
        <v>0.1</v>
      </c>
      <c r="E28" s="1">
        <v>0.02</v>
      </c>
      <c r="F28" s="1">
        <v>0.24</v>
      </c>
      <c r="G28" s="1">
        <v>0.06</v>
      </c>
      <c r="H28" s="1">
        <v>0.06</v>
      </c>
      <c r="I28" s="1">
        <v>0.2</v>
      </c>
      <c r="J28" s="1">
        <v>0.02</v>
      </c>
    </row>
    <row r="29" spans="1:10" ht="15" x14ac:dyDescent="0.25">
      <c r="A29" s="1" t="s">
        <v>37</v>
      </c>
      <c r="B29" s="1">
        <v>0.01</v>
      </c>
      <c r="C29" s="1">
        <v>0</v>
      </c>
      <c r="D29" s="1">
        <v>0.04</v>
      </c>
      <c r="E29" s="1">
        <v>0.27</v>
      </c>
      <c r="F29" s="1">
        <v>0.02</v>
      </c>
      <c r="G29" s="1">
        <v>0.14000000000000001</v>
      </c>
      <c r="H29" s="1">
        <v>0.27</v>
      </c>
      <c r="I29" s="1">
        <v>0.25</v>
      </c>
      <c r="J29" s="1">
        <v>0</v>
      </c>
    </row>
    <row r="30" spans="1:10" ht="15" x14ac:dyDescent="0.25">
      <c r="A30" s="1" t="s">
        <v>35</v>
      </c>
      <c r="B30" s="1">
        <v>0.04</v>
      </c>
      <c r="C30" s="1">
        <v>0.05</v>
      </c>
      <c r="D30" s="1">
        <v>0.25</v>
      </c>
      <c r="E30" s="1">
        <v>0.08</v>
      </c>
      <c r="F30" s="1">
        <v>0.18</v>
      </c>
      <c r="G30" s="1">
        <v>0.02</v>
      </c>
      <c r="H30" s="1">
        <v>0.08</v>
      </c>
      <c r="I30" s="1">
        <v>0.28999999999999998</v>
      </c>
      <c r="J30" s="1">
        <v>0.01</v>
      </c>
    </row>
    <row r="31" spans="1:10" ht="15" x14ac:dyDescent="0.25">
      <c r="A31" s="1" t="s">
        <v>27</v>
      </c>
      <c r="B31" s="1">
        <v>0.02</v>
      </c>
      <c r="C31" s="1">
        <v>0.08</v>
      </c>
      <c r="D31" s="1">
        <v>0.13</v>
      </c>
      <c r="E31" s="1">
        <v>0.01</v>
      </c>
      <c r="F31" s="1">
        <v>0.11</v>
      </c>
      <c r="G31" s="1">
        <v>0.02</v>
      </c>
      <c r="H31" s="1">
        <v>0.2</v>
      </c>
      <c r="I31" s="1">
        <v>0.23</v>
      </c>
      <c r="J31" s="1">
        <v>0.2</v>
      </c>
    </row>
    <row r="32" spans="1:10" ht="15" x14ac:dyDescent="0.25">
      <c r="A32" s="1" t="s">
        <v>28</v>
      </c>
      <c r="B32" s="1">
        <v>0.01</v>
      </c>
      <c r="C32" s="1">
        <v>0.04</v>
      </c>
      <c r="D32" s="1">
        <v>0.14000000000000001</v>
      </c>
      <c r="E32" s="1">
        <v>0.02</v>
      </c>
      <c r="F32" s="1">
        <v>0.14000000000000001</v>
      </c>
      <c r="G32" s="1">
        <v>0.11</v>
      </c>
      <c r="H32" s="1">
        <v>0.35</v>
      </c>
      <c r="I32" s="1">
        <v>0.18</v>
      </c>
      <c r="J32" s="1">
        <v>0.02</v>
      </c>
    </row>
    <row r="33" spans="1:10" ht="15" x14ac:dyDescent="0.25">
      <c r="A33" s="1" t="s">
        <v>29</v>
      </c>
      <c r="B33" s="1">
        <v>0.06</v>
      </c>
      <c r="C33" s="1">
        <v>0.09</v>
      </c>
      <c r="D33" s="1">
        <v>0.05</v>
      </c>
      <c r="E33" s="1">
        <v>0.44</v>
      </c>
      <c r="F33" s="1">
        <v>0.08</v>
      </c>
      <c r="G33" s="1">
        <v>0.02</v>
      </c>
      <c r="H33" s="1">
        <v>0.02</v>
      </c>
      <c r="I33" s="1">
        <v>0.11</v>
      </c>
      <c r="J33" s="1">
        <v>0.12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workbookViewId="0">
      <selection activeCell="C2" sqref="C2"/>
    </sheetView>
  </sheetViews>
  <sheetFormatPr defaultRowHeight="14.4" x14ac:dyDescent="0.3"/>
  <cols>
    <col min="1" max="1" width="18.44140625" style="1" bestFit="1" customWidth="1"/>
    <col min="2" max="2" width="8.88671875" style="1"/>
    <col min="3" max="3" width="8.88671875" style="7"/>
    <col min="4" max="6" width="8.88671875" style="1"/>
    <col min="8" max="8" width="107.88671875" customWidth="1"/>
  </cols>
  <sheetData>
    <row r="1" spans="1:8" ht="18" x14ac:dyDescent="0.35">
      <c r="A1" s="10" t="s">
        <v>42</v>
      </c>
      <c r="B1" s="11" t="s">
        <v>0</v>
      </c>
      <c r="C1" s="12" t="s">
        <v>2</v>
      </c>
      <c r="D1" s="11" t="s">
        <v>3</v>
      </c>
      <c r="E1" s="11" t="s">
        <v>5</v>
      </c>
      <c r="F1" s="11" t="s">
        <v>62</v>
      </c>
      <c r="H1" s="16" t="s">
        <v>63</v>
      </c>
    </row>
    <row r="2" spans="1:8" x14ac:dyDescent="0.3">
      <c r="A2" s="1" t="s">
        <v>40</v>
      </c>
      <c r="B2" s="1">
        <v>30.1</v>
      </c>
      <c r="C2" s="7">
        <v>301</v>
      </c>
      <c r="D2" s="1">
        <v>335</v>
      </c>
      <c r="E2" s="1">
        <v>18.600000000000001</v>
      </c>
      <c r="F2" s="1">
        <v>3570</v>
      </c>
      <c r="H2" s="15" t="s">
        <v>64</v>
      </c>
    </row>
    <row r="3" spans="1:8" x14ac:dyDescent="0.3">
      <c r="A3" s="1" t="s">
        <v>38</v>
      </c>
      <c r="B3" s="1">
        <v>15.8</v>
      </c>
      <c r="C3" s="7">
        <v>351</v>
      </c>
      <c r="D3" s="1">
        <v>264</v>
      </c>
      <c r="E3" s="1">
        <v>14.6</v>
      </c>
      <c r="F3" s="1">
        <v>3170</v>
      </c>
      <c r="H3" t="s">
        <v>67</v>
      </c>
    </row>
    <row r="4" spans="1:8" x14ac:dyDescent="0.3">
      <c r="A4" s="1" t="s">
        <v>37</v>
      </c>
      <c r="B4" s="1">
        <v>30.4</v>
      </c>
      <c r="C4" s="7">
        <v>95.1</v>
      </c>
      <c r="D4" s="1">
        <v>113</v>
      </c>
      <c r="E4" s="1">
        <v>15.5</v>
      </c>
      <c r="F4" s="1">
        <v>1513</v>
      </c>
      <c r="H4" t="s">
        <v>72</v>
      </c>
    </row>
    <row r="5" spans="1:8" x14ac:dyDescent="0.3">
      <c r="A5" s="1" t="s">
        <v>16</v>
      </c>
      <c r="B5" s="1">
        <v>14.3</v>
      </c>
      <c r="C5" s="7">
        <v>360</v>
      </c>
      <c r="D5" s="1">
        <v>245</v>
      </c>
      <c r="E5" s="1">
        <v>14.5</v>
      </c>
      <c r="F5" s="1">
        <v>3570</v>
      </c>
      <c r="H5" s="15" t="s">
        <v>66</v>
      </c>
    </row>
    <row r="6" spans="1:8" x14ac:dyDescent="0.3">
      <c r="A6" s="1" t="s">
        <v>33</v>
      </c>
      <c r="B6" s="1">
        <v>13.3</v>
      </c>
      <c r="C6" s="7">
        <v>350</v>
      </c>
      <c r="D6" s="1">
        <v>245</v>
      </c>
      <c r="E6" s="1">
        <v>16.899999999999999</v>
      </c>
      <c r="F6" s="1">
        <v>3840</v>
      </c>
      <c r="H6" t="s">
        <v>68</v>
      </c>
    </row>
    <row r="7" spans="1:8" x14ac:dyDescent="0.3">
      <c r="A7" s="1" t="s">
        <v>39</v>
      </c>
      <c r="B7" s="1">
        <v>19.7</v>
      </c>
      <c r="C7" s="7">
        <v>145</v>
      </c>
      <c r="D7" s="1">
        <v>175</v>
      </c>
      <c r="E7" s="1">
        <v>16.7</v>
      </c>
      <c r="F7" s="1">
        <v>2770</v>
      </c>
      <c r="H7" t="s">
        <v>71</v>
      </c>
    </row>
    <row r="8" spans="1:8" x14ac:dyDescent="0.3">
      <c r="A8" s="1" t="s">
        <v>14</v>
      </c>
      <c r="B8" s="1">
        <v>18.7</v>
      </c>
      <c r="C8" s="7">
        <v>360</v>
      </c>
      <c r="D8" s="1">
        <v>175</v>
      </c>
      <c r="E8" s="1">
        <v>18.899999999999999</v>
      </c>
      <c r="F8" s="1">
        <v>3440</v>
      </c>
      <c r="H8" s="15" t="s">
        <v>65</v>
      </c>
    </row>
    <row r="9" spans="1:8" ht="15" customHeight="1" x14ac:dyDescent="0.3">
      <c r="A9" s="1" t="s">
        <v>26</v>
      </c>
      <c r="B9" s="1">
        <v>14.7</v>
      </c>
      <c r="C9" s="7">
        <v>440</v>
      </c>
      <c r="D9" s="1">
        <v>270</v>
      </c>
      <c r="E9" s="1">
        <v>17.05</v>
      </c>
      <c r="F9" s="1">
        <v>5345</v>
      </c>
      <c r="H9" s="17" t="s">
        <v>69</v>
      </c>
    </row>
    <row r="10" spans="1:8" x14ac:dyDescent="0.3">
      <c r="A10" s="1" t="s">
        <v>22</v>
      </c>
      <c r="B10" s="1">
        <v>17.3</v>
      </c>
      <c r="C10" s="7">
        <v>275.8</v>
      </c>
      <c r="D10" s="1">
        <v>180</v>
      </c>
      <c r="E10" s="1">
        <v>15.41</v>
      </c>
      <c r="F10" s="1">
        <v>3730</v>
      </c>
    </row>
    <row r="11" spans="1:8" x14ac:dyDescent="0.3">
      <c r="A11" s="1" t="s">
        <v>23</v>
      </c>
      <c r="B11" s="1">
        <v>15.2</v>
      </c>
      <c r="C11" s="7">
        <v>275.8</v>
      </c>
      <c r="D11" s="1">
        <v>180</v>
      </c>
      <c r="E11" s="1">
        <v>17.3</v>
      </c>
      <c r="F11" s="1">
        <v>3780</v>
      </c>
    </row>
    <row r="12" spans="1:8" x14ac:dyDescent="0.3">
      <c r="A12" s="1" t="s">
        <v>24</v>
      </c>
      <c r="B12" s="1">
        <v>10.4</v>
      </c>
      <c r="C12" s="7">
        <v>472</v>
      </c>
      <c r="D12" s="1">
        <v>230</v>
      </c>
      <c r="E12" s="1">
        <v>16.87</v>
      </c>
      <c r="F12" s="1">
        <v>5000</v>
      </c>
    </row>
    <row r="13" spans="1:8" x14ac:dyDescent="0.3">
      <c r="A13" s="1" t="s">
        <v>34</v>
      </c>
      <c r="B13" s="1">
        <v>19.2</v>
      </c>
      <c r="C13" s="7">
        <v>400</v>
      </c>
      <c r="D13" s="1">
        <v>175</v>
      </c>
      <c r="E13" s="1">
        <v>20.010000000000002</v>
      </c>
      <c r="F13" s="1">
        <v>3845</v>
      </c>
    </row>
    <row r="14" spans="1:8" x14ac:dyDescent="0.3">
      <c r="A14" s="1" t="s">
        <v>21</v>
      </c>
      <c r="B14" s="1">
        <v>16.399999999999999</v>
      </c>
      <c r="C14" s="7">
        <v>275.8</v>
      </c>
      <c r="D14" s="1">
        <v>180</v>
      </c>
      <c r="E14" s="1">
        <v>19.899999999999999</v>
      </c>
      <c r="F14" s="1">
        <v>4070.0000000000005</v>
      </c>
    </row>
    <row r="15" spans="1:8" x14ac:dyDescent="0.3">
      <c r="A15" s="1" t="s">
        <v>32</v>
      </c>
      <c r="B15" s="1">
        <v>15.2</v>
      </c>
      <c r="C15" s="7">
        <v>304</v>
      </c>
      <c r="D15" s="1">
        <v>150</v>
      </c>
      <c r="E15" s="1">
        <v>18.52</v>
      </c>
      <c r="F15" s="1">
        <v>3435</v>
      </c>
    </row>
    <row r="16" spans="1:8" x14ac:dyDescent="0.3">
      <c r="A16" s="1" t="s">
        <v>31</v>
      </c>
      <c r="B16" s="1">
        <v>15.5</v>
      </c>
      <c r="C16" s="7">
        <v>318</v>
      </c>
      <c r="D16" s="1">
        <v>150</v>
      </c>
      <c r="E16" s="1">
        <v>19.47</v>
      </c>
      <c r="F16" s="1">
        <v>3520</v>
      </c>
    </row>
    <row r="17" spans="1:6" x14ac:dyDescent="0.3">
      <c r="A17" s="1" t="s">
        <v>36</v>
      </c>
      <c r="B17" s="1">
        <v>26</v>
      </c>
      <c r="C17" s="7">
        <v>120.3</v>
      </c>
      <c r="D17" s="1">
        <v>91</v>
      </c>
      <c r="E17" s="1">
        <v>17.420000000000002</v>
      </c>
      <c r="F17" s="1">
        <v>2140</v>
      </c>
    </row>
    <row r="18" spans="1:6" x14ac:dyDescent="0.3">
      <c r="A18" s="1" t="s">
        <v>10</v>
      </c>
      <c r="B18" s="1">
        <v>21</v>
      </c>
      <c r="C18" s="7">
        <v>160</v>
      </c>
      <c r="D18" s="1">
        <v>110</v>
      </c>
      <c r="E18" s="1">
        <v>17.82</v>
      </c>
      <c r="F18" s="1">
        <v>2620</v>
      </c>
    </row>
    <row r="19" spans="1:6" x14ac:dyDescent="0.3">
      <c r="A19" s="1" t="s">
        <v>12</v>
      </c>
      <c r="B19" s="1">
        <v>22.8</v>
      </c>
      <c r="C19" s="7">
        <v>108</v>
      </c>
      <c r="D19" s="1">
        <v>93</v>
      </c>
      <c r="E19" s="1">
        <v>17.98</v>
      </c>
      <c r="F19" s="1">
        <v>2320</v>
      </c>
    </row>
    <row r="20" spans="1:6" x14ac:dyDescent="0.3">
      <c r="A20" s="1" t="s">
        <v>25</v>
      </c>
      <c r="B20" s="1">
        <v>10.4</v>
      </c>
      <c r="C20" s="7">
        <v>460</v>
      </c>
      <c r="D20" s="1">
        <v>215</v>
      </c>
      <c r="E20" s="1">
        <v>18</v>
      </c>
      <c r="F20" s="1">
        <v>5424</v>
      </c>
    </row>
    <row r="21" spans="1:6" x14ac:dyDescent="0.3">
      <c r="A21" s="1" t="s">
        <v>30</v>
      </c>
      <c r="B21" s="1">
        <v>21.5</v>
      </c>
      <c r="C21" s="7">
        <v>120.1</v>
      </c>
      <c r="D21" s="1">
        <v>97</v>
      </c>
      <c r="E21" s="1">
        <v>17.600000000000001</v>
      </c>
      <c r="F21" s="1">
        <v>2465</v>
      </c>
    </row>
    <row r="22" spans="1:6" x14ac:dyDescent="0.3">
      <c r="A22" s="1" t="s">
        <v>41</v>
      </c>
      <c r="B22" s="1">
        <v>21.4</v>
      </c>
      <c r="C22" s="7">
        <v>121</v>
      </c>
      <c r="D22" s="1">
        <v>109</v>
      </c>
      <c r="E22" s="1">
        <v>17.399999999999999</v>
      </c>
      <c r="F22" s="1">
        <v>2780</v>
      </c>
    </row>
    <row r="23" spans="1:6" x14ac:dyDescent="0.3">
      <c r="A23" s="1" t="s">
        <v>11</v>
      </c>
      <c r="B23" s="1">
        <v>21</v>
      </c>
      <c r="C23" s="7">
        <v>160</v>
      </c>
      <c r="D23" s="1">
        <v>110</v>
      </c>
      <c r="E23" s="1">
        <v>18.899999999999999</v>
      </c>
      <c r="F23" s="1">
        <v>2875</v>
      </c>
    </row>
    <row r="24" spans="1:6" x14ac:dyDescent="0.3">
      <c r="A24" s="1" t="s">
        <v>20</v>
      </c>
      <c r="B24" s="1">
        <v>17.8</v>
      </c>
      <c r="C24" s="7">
        <v>167.6</v>
      </c>
      <c r="D24" s="1">
        <v>123</v>
      </c>
      <c r="E24" s="1">
        <v>22.9</v>
      </c>
      <c r="F24" s="1">
        <v>3440</v>
      </c>
    </row>
    <row r="25" spans="1:6" x14ac:dyDescent="0.3">
      <c r="A25" s="1" t="s">
        <v>19</v>
      </c>
      <c r="B25" s="1">
        <v>19.2</v>
      </c>
      <c r="C25" s="7">
        <v>167.6</v>
      </c>
      <c r="D25" s="1">
        <v>123</v>
      </c>
      <c r="E25" s="1">
        <v>18.3</v>
      </c>
      <c r="F25" s="1">
        <v>3440</v>
      </c>
    </row>
    <row r="26" spans="1:6" x14ac:dyDescent="0.3">
      <c r="A26" s="1" t="s">
        <v>29</v>
      </c>
      <c r="B26" s="1">
        <v>33.9</v>
      </c>
      <c r="C26" s="7">
        <v>71.099999999999994</v>
      </c>
      <c r="D26" s="1">
        <v>65</v>
      </c>
      <c r="E26" s="1">
        <v>20</v>
      </c>
      <c r="F26" s="1">
        <v>1835</v>
      </c>
    </row>
    <row r="27" spans="1:6" x14ac:dyDescent="0.3">
      <c r="A27" s="1" t="s">
        <v>13</v>
      </c>
      <c r="B27" s="1">
        <v>21.4</v>
      </c>
      <c r="C27" s="7">
        <v>258</v>
      </c>
      <c r="D27" s="1">
        <v>110</v>
      </c>
      <c r="E27" s="1">
        <v>15.84</v>
      </c>
      <c r="F27" s="1">
        <v>3215</v>
      </c>
    </row>
    <row r="28" spans="1:6" x14ac:dyDescent="0.3">
      <c r="A28" s="1" t="s">
        <v>35</v>
      </c>
      <c r="B28" s="1">
        <v>27.3</v>
      </c>
      <c r="C28" s="7">
        <v>79</v>
      </c>
      <c r="D28" s="1">
        <v>66</v>
      </c>
      <c r="E28" s="1">
        <v>20.22</v>
      </c>
      <c r="F28" s="1">
        <v>1935</v>
      </c>
    </row>
    <row r="29" spans="1:6" x14ac:dyDescent="0.3">
      <c r="A29" s="1" t="s">
        <v>28</v>
      </c>
      <c r="B29" s="1">
        <v>30.4</v>
      </c>
      <c r="C29" s="7">
        <v>75.7</v>
      </c>
      <c r="D29" s="1">
        <v>52</v>
      </c>
      <c r="E29" s="1">
        <v>17.02</v>
      </c>
      <c r="F29" s="1">
        <v>1615</v>
      </c>
    </row>
    <row r="30" spans="1:6" x14ac:dyDescent="0.3">
      <c r="A30" s="1" t="s">
        <v>15</v>
      </c>
      <c r="B30" s="1">
        <v>18.100000000000001</v>
      </c>
      <c r="C30" s="7">
        <v>225</v>
      </c>
      <c r="D30" s="1">
        <v>105</v>
      </c>
      <c r="E30" s="1">
        <v>19.440000000000001</v>
      </c>
      <c r="F30" s="1">
        <v>3460</v>
      </c>
    </row>
    <row r="31" spans="1:6" x14ac:dyDescent="0.3">
      <c r="A31" s="1" t="s">
        <v>18</v>
      </c>
      <c r="B31" s="1">
        <v>22.8</v>
      </c>
      <c r="C31" s="7">
        <v>140.80000000000001</v>
      </c>
      <c r="D31" s="1">
        <v>95</v>
      </c>
      <c r="E31" s="1">
        <v>18.61</v>
      </c>
      <c r="F31" s="1">
        <v>3150</v>
      </c>
    </row>
    <row r="32" spans="1:6" x14ac:dyDescent="0.3">
      <c r="A32" s="1" t="s">
        <v>27</v>
      </c>
      <c r="B32" s="1">
        <v>32.4</v>
      </c>
      <c r="C32" s="7">
        <v>78.7</v>
      </c>
      <c r="D32" s="1">
        <v>66</v>
      </c>
      <c r="E32" s="1">
        <v>17.02</v>
      </c>
      <c r="F32" s="1">
        <v>2200</v>
      </c>
    </row>
    <row r="33" spans="1:6" x14ac:dyDescent="0.3">
      <c r="A33" s="1" t="s">
        <v>17</v>
      </c>
      <c r="B33" s="1">
        <v>24.4</v>
      </c>
      <c r="C33" s="7">
        <v>146.69999999999999</v>
      </c>
      <c r="D33" s="1">
        <v>62</v>
      </c>
      <c r="E33" s="1">
        <v>16.46</v>
      </c>
      <c r="F33" s="1">
        <v>3190</v>
      </c>
    </row>
  </sheetData>
  <hyperlinks>
    <hyperlink ref="A1" r:id="rId1"/>
  </hyperlinks>
  <pageMargins left="0.7" right="0.7" top="0.75" bottom="0.75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J41"/>
  <sheetViews>
    <sheetView topLeftCell="B1" workbookViewId="0">
      <selection activeCell="K41" sqref="K41"/>
    </sheetView>
  </sheetViews>
  <sheetFormatPr defaultRowHeight="14.4" x14ac:dyDescent="0.3"/>
  <cols>
    <col min="1" max="1" width="18.44140625" style="1" bestFit="1" customWidth="1"/>
    <col min="2" max="2" width="8.88671875" style="1"/>
    <col min="3" max="3" width="8.88671875" style="7"/>
    <col min="4" max="6" width="8.88671875" style="1"/>
    <col min="10" max="10" width="60.109375" customWidth="1"/>
  </cols>
  <sheetData>
    <row r="1" spans="1:6" ht="18" x14ac:dyDescent="0.35">
      <c r="A1" s="10" t="s">
        <v>42</v>
      </c>
      <c r="B1" s="11" t="s">
        <v>0</v>
      </c>
      <c r="C1" s="12" t="s">
        <v>2</v>
      </c>
      <c r="D1" s="11" t="s">
        <v>3</v>
      </c>
      <c r="E1" s="11" t="s">
        <v>5</v>
      </c>
      <c r="F1" s="11" t="s">
        <v>62</v>
      </c>
    </row>
    <row r="2" spans="1:6" x14ac:dyDescent="0.3">
      <c r="A2" s="1" t="s">
        <v>40</v>
      </c>
      <c r="B2" s="1">
        <v>30.1</v>
      </c>
      <c r="C2" s="7">
        <v>301</v>
      </c>
      <c r="D2" s="1">
        <v>335</v>
      </c>
      <c r="E2" s="1">
        <v>18.600000000000001</v>
      </c>
      <c r="F2" s="1">
        <v>3570</v>
      </c>
    </row>
    <row r="3" spans="1:6" hidden="1" x14ac:dyDescent="0.3">
      <c r="A3" s="1" t="s">
        <v>38</v>
      </c>
      <c r="B3" s="1">
        <v>15.8</v>
      </c>
      <c r="C3" s="7">
        <v>351</v>
      </c>
      <c r="D3" s="1">
        <v>264</v>
      </c>
      <c r="E3" s="1">
        <v>14.6</v>
      </c>
      <c r="F3" s="1">
        <v>3170</v>
      </c>
    </row>
    <row r="4" spans="1:6" hidden="1" x14ac:dyDescent="0.3">
      <c r="A4" s="1" t="s">
        <v>37</v>
      </c>
      <c r="B4" s="1">
        <v>30.4</v>
      </c>
      <c r="C4" s="7">
        <v>95.1</v>
      </c>
      <c r="D4" s="1">
        <v>113</v>
      </c>
      <c r="E4" s="1">
        <v>15.5</v>
      </c>
      <c r="F4" s="1">
        <v>1513</v>
      </c>
    </row>
    <row r="5" spans="1:6" hidden="1" x14ac:dyDescent="0.3">
      <c r="A5" s="1" t="s">
        <v>16</v>
      </c>
      <c r="B5" s="1">
        <v>14.3</v>
      </c>
      <c r="C5" s="7">
        <v>360</v>
      </c>
      <c r="D5" s="1">
        <v>245</v>
      </c>
      <c r="E5" s="1">
        <v>14.5</v>
      </c>
      <c r="F5" s="1">
        <v>3570</v>
      </c>
    </row>
    <row r="6" spans="1:6" hidden="1" x14ac:dyDescent="0.3">
      <c r="A6" s="1" t="s">
        <v>33</v>
      </c>
      <c r="B6" s="1">
        <v>13.3</v>
      </c>
      <c r="C6" s="7">
        <v>350</v>
      </c>
      <c r="D6" s="1">
        <v>245</v>
      </c>
      <c r="E6" s="1">
        <v>16.899999999999999</v>
      </c>
      <c r="F6" s="1">
        <v>3840</v>
      </c>
    </row>
    <row r="7" spans="1:6" hidden="1" x14ac:dyDescent="0.3">
      <c r="A7" s="1" t="s">
        <v>39</v>
      </c>
      <c r="B7" s="1">
        <v>19.7</v>
      </c>
      <c r="C7" s="7">
        <v>145</v>
      </c>
      <c r="D7" s="1">
        <v>175</v>
      </c>
      <c r="E7" s="1">
        <v>16.7</v>
      </c>
      <c r="F7" s="1">
        <v>2770</v>
      </c>
    </row>
    <row r="8" spans="1:6" hidden="1" x14ac:dyDescent="0.3">
      <c r="A8" s="1" t="s">
        <v>14</v>
      </c>
      <c r="B8" s="1">
        <v>18.7</v>
      </c>
      <c r="C8" s="7">
        <v>360</v>
      </c>
      <c r="D8" s="1">
        <v>175</v>
      </c>
      <c r="E8" s="1">
        <v>18.899999999999999</v>
      </c>
      <c r="F8" s="1">
        <v>3440</v>
      </c>
    </row>
    <row r="9" spans="1:6" hidden="1" x14ac:dyDescent="0.3">
      <c r="A9" s="1" t="s">
        <v>26</v>
      </c>
      <c r="B9" s="1">
        <v>14.7</v>
      </c>
      <c r="C9" s="7">
        <v>440</v>
      </c>
      <c r="D9" s="1">
        <v>270</v>
      </c>
      <c r="E9" s="1">
        <v>17.05</v>
      </c>
      <c r="F9" s="1">
        <v>5345</v>
      </c>
    </row>
    <row r="10" spans="1:6" hidden="1" x14ac:dyDescent="0.3">
      <c r="A10" s="1" t="s">
        <v>22</v>
      </c>
      <c r="B10" s="1">
        <v>17.3</v>
      </c>
      <c r="C10" s="7">
        <v>275.8</v>
      </c>
      <c r="D10" s="1">
        <v>180</v>
      </c>
      <c r="E10" s="1">
        <v>15.41</v>
      </c>
      <c r="F10" s="1">
        <v>3730</v>
      </c>
    </row>
    <row r="11" spans="1:6" hidden="1" x14ac:dyDescent="0.3">
      <c r="A11" s="1" t="s">
        <v>23</v>
      </c>
      <c r="B11" s="1">
        <v>15.2</v>
      </c>
      <c r="C11" s="7">
        <v>275.8</v>
      </c>
      <c r="D11" s="1">
        <v>180</v>
      </c>
      <c r="E11" s="1">
        <v>17.3</v>
      </c>
      <c r="F11" s="1">
        <v>3780</v>
      </c>
    </row>
    <row r="12" spans="1:6" hidden="1" x14ac:dyDescent="0.3">
      <c r="A12" s="1" t="s">
        <v>24</v>
      </c>
      <c r="B12" s="1">
        <v>10.4</v>
      </c>
      <c r="C12" s="7">
        <v>472</v>
      </c>
      <c r="D12" s="1">
        <v>230</v>
      </c>
      <c r="E12" s="1">
        <v>16.87</v>
      </c>
      <c r="F12" s="1">
        <v>5000</v>
      </c>
    </row>
    <row r="13" spans="1:6" hidden="1" x14ac:dyDescent="0.3">
      <c r="A13" s="1" t="s">
        <v>34</v>
      </c>
      <c r="B13" s="1">
        <v>19.2</v>
      </c>
      <c r="C13" s="7">
        <v>400</v>
      </c>
      <c r="D13" s="1">
        <v>175</v>
      </c>
      <c r="E13" s="1">
        <v>20.010000000000002</v>
      </c>
      <c r="F13" s="1">
        <v>3845</v>
      </c>
    </row>
    <row r="14" spans="1:6" hidden="1" x14ac:dyDescent="0.3">
      <c r="A14" s="1" t="s">
        <v>21</v>
      </c>
      <c r="B14" s="1">
        <v>16.399999999999999</v>
      </c>
      <c r="C14" s="7">
        <v>275.8</v>
      </c>
      <c r="D14" s="1">
        <v>180</v>
      </c>
      <c r="E14" s="1">
        <v>19.899999999999999</v>
      </c>
      <c r="F14" s="1">
        <v>4070.0000000000005</v>
      </c>
    </row>
    <row r="15" spans="1:6" hidden="1" x14ac:dyDescent="0.3">
      <c r="A15" s="1" t="s">
        <v>32</v>
      </c>
      <c r="B15" s="1">
        <v>15.2</v>
      </c>
      <c r="C15" s="7">
        <v>304</v>
      </c>
      <c r="D15" s="1">
        <v>150</v>
      </c>
      <c r="E15" s="1">
        <v>18.52</v>
      </c>
      <c r="F15" s="1">
        <v>3435</v>
      </c>
    </row>
    <row r="16" spans="1:6" hidden="1" x14ac:dyDescent="0.3">
      <c r="A16" s="1" t="s">
        <v>31</v>
      </c>
      <c r="B16" s="1">
        <v>15.5</v>
      </c>
      <c r="C16" s="7">
        <v>318</v>
      </c>
      <c r="D16" s="1">
        <v>150</v>
      </c>
      <c r="E16" s="1">
        <v>19.47</v>
      </c>
      <c r="F16" s="1">
        <v>3520</v>
      </c>
    </row>
    <row r="17" spans="1:6" hidden="1" x14ac:dyDescent="0.3">
      <c r="A17" s="1" t="s">
        <v>36</v>
      </c>
      <c r="B17" s="1">
        <v>26</v>
      </c>
      <c r="C17" s="7">
        <v>120.3</v>
      </c>
      <c r="D17" s="1">
        <v>91</v>
      </c>
      <c r="E17" s="1">
        <v>17.420000000000002</v>
      </c>
      <c r="F17" s="1">
        <v>2140</v>
      </c>
    </row>
    <row r="18" spans="1:6" hidden="1" x14ac:dyDescent="0.3">
      <c r="A18" s="1" t="s">
        <v>10</v>
      </c>
      <c r="B18" s="1">
        <v>21</v>
      </c>
      <c r="C18" s="7">
        <v>160</v>
      </c>
      <c r="D18" s="1">
        <v>110</v>
      </c>
      <c r="E18" s="1">
        <v>17.82</v>
      </c>
      <c r="F18" s="1">
        <v>2620</v>
      </c>
    </row>
    <row r="19" spans="1:6" hidden="1" x14ac:dyDescent="0.3">
      <c r="A19" s="1" t="s">
        <v>12</v>
      </c>
      <c r="B19" s="1">
        <v>22.8</v>
      </c>
      <c r="C19" s="7">
        <v>108</v>
      </c>
      <c r="D19" s="1">
        <v>93</v>
      </c>
      <c r="E19" s="1">
        <v>17.98</v>
      </c>
      <c r="F19" s="1">
        <v>2320</v>
      </c>
    </row>
    <row r="20" spans="1:6" hidden="1" x14ac:dyDescent="0.3">
      <c r="A20" s="1" t="s">
        <v>25</v>
      </c>
      <c r="B20" s="1">
        <v>10.4</v>
      </c>
      <c r="C20" s="7">
        <v>460</v>
      </c>
      <c r="D20" s="1">
        <v>215</v>
      </c>
      <c r="E20" s="1">
        <v>18</v>
      </c>
      <c r="F20" s="1">
        <v>5424</v>
      </c>
    </row>
    <row r="21" spans="1:6" hidden="1" x14ac:dyDescent="0.3">
      <c r="A21" s="1" t="s">
        <v>30</v>
      </c>
      <c r="B21" s="1">
        <v>21.5</v>
      </c>
      <c r="C21" s="7">
        <v>120.1</v>
      </c>
      <c r="D21" s="1">
        <v>97</v>
      </c>
      <c r="E21" s="1">
        <v>17.600000000000001</v>
      </c>
      <c r="F21" s="1">
        <v>2465</v>
      </c>
    </row>
    <row r="22" spans="1:6" hidden="1" x14ac:dyDescent="0.3">
      <c r="A22" s="1" t="s">
        <v>41</v>
      </c>
      <c r="B22" s="1">
        <v>21.4</v>
      </c>
      <c r="C22" s="7">
        <v>121</v>
      </c>
      <c r="D22" s="1">
        <v>109</v>
      </c>
      <c r="E22" s="1">
        <v>17.399999999999999</v>
      </c>
      <c r="F22" s="1">
        <v>2780</v>
      </c>
    </row>
    <row r="23" spans="1:6" hidden="1" x14ac:dyDescent="0.3">
      <c r="A23" s="1" t="s">
        <v>11</v>
      </c>
      <c r="B23" s="1">
        <v>21</v>
      </c>
      <c r="C23" s="7">
        <v>160</v>
      </c>
      <c r="D23" s="1">
        <v>110</v>
      </c>
      <c r="E23" s="1">
        <v>18.899999999999999</v>
      </c>
      <c r="F23" s="1">
        <v>2875</v>
      </c>
    </row>
    <row r="24" spans="1:6" hidden="1" x14ac:dyDescent="0.3">
      <c r="A24" s="1" t="s">
        <v>20</v>
      </c>
      <c r="B24" s="1">
        <v>17.8</v>
      </c>
      <c r="C24" s="7">
        <v>167.6</v>
      </c>
      <c r="D24" s="1">
        <v>123</v>
      </c>
      <c r="E24" s="1">
        <v>22.9</v>
      </c>
      <c r="F24" s="1">
        <v>3440</v>
      </c>
    </row>
    <row r="25" spans="1:6" hidden="1" x14ac:dyDescent="0.3">
      <c r="A25" s="1" t="s">
        <v>19</v>
      </c>
      <c r="B25" s="1">
        <v>19.2</v>
      </c>
      <c r="C25" s="7">
        <v>167.6</v>
      </c>
      <c r="D25" s="1">
        <v>123</v>
      </c>
      <c r="E25" s="1">
        <v>18.3</v>
      </c>
      <c r="F25" s="1">
        <v>3440</v>
      </c>
    </row>
    <row r="26" spans="1:6" hidden="1" x14ac:dyDescent="0.3">
      <c r="A26" s="1" t="s">
        <v>29</v>
      </c>
      <c r="B26" s="1">
        <v>33.9</v>
      </c>
      <c r="C26" s="7">
        <v>71.099999999999994</v>
      </c>
      <c r="D26" s="1">
        <v>65</v>
      </c>
      <c r="E26" s="1">
        <v>20</v>
      </c>
      <c r="F26" s="1">
        <v>1835</v>
      </c>
    </row>
    <row r="27" spans="1:6" hidden="1" x14ac:dyDescent="0.3">
      <c r="A27" s="1" t="s">
        <v>13</v>
      </c>
      <c r="B27" s="1">
        <v>21.4</v>
      </c>
      <c r="C27" s="7">
        <v>258</v>
      </c>
      <c r="D27" s="1">
        <v>110</v>
      </c>
      <c r="E27" s="1">
        <v>15.84</v>
      </c>
      <c r="F27" s="1">
        <v>3215</v>
      </c>
    </row>
    <row r="28" spans="1:6" hidden="1" x14ac:dyDescent="0.3">
      <c r="A28" s="1" t="s">
        <v>35</v>
      </c>
      <c r="B28" s="1">
        <v>27.3</v>
      </c>
      <c r="C28" s="7">
        <v>79</v>
      </c>
      <c r="D28" s="1">
        <v>66</v>
      </c>
      <c r="E28" s="1">
        <v>20.22</v>
      </c>
      <c r="F28" s="1">
        <v>1935</v>
      </c>
    </row>
    <row r="29" spans="1:6" hidden="1" x14ac:dyDescent="0.3">
      <c r="A29" s="1" t="s">
        <v>28</v>
      </c>
      <c r="B29" s="1">
        <v>30.4</v>
      </c>
      <c r="C29" s="7">
        <v>75.7</v>
      </c>
      <c r="D29" s="1">
        <v>52</v>
      </c>
      <c r="E29" s="1">
        <v>17.02</v>
      </c>
      <c r="F29" s="1">
        <v>1615</v>
      </c>
    </row>
    <row r="30" spans="1:6" hidden="1" x14ac:dyDescent="0.3">
      <c r="A30" s="1" t="s">
        <v>15</v>
      </c>
      <c r="B30" s="1">
        <v>18.100000000000001</v>
      </c>
      <c r="C30" s="7">
        <v>225</v>
      </c>
      <c r="D30" s="1">
        <v>105</v>
      </c>
      <c r="E30" s="1">
        <v>19.440000000000001</v>
      </c>
      <c r="F30" s="1">
        <v>3460</v>
      </c>
    </row>
    <row r="31" spans="1:6" hidden="1" x14ac:dyDescent="0.3">
      <c r="A31" s="1" t="s">
        <v>18</v>
      </c>
      <c r="B31" s="1">
        <v>22.8</v>
      </c>
      <c r="C31" s="7">
        <v>140.80000000000001</v>
      </c>
      <c r="D31" s="1">
        <v>95</v>
      </c>
      <c r="E31" s="1">
        <v>18.61</v>
      </c>
      <c r="F31" s="1">
        <v>3150</v>
      </c>
    </row>
    <row r="32" spans="1:6" hidden="1" x14ac:dyDescent="0.3">
      <c r="A32" s="1" t="s">
        <v>27</v>
      </c>
      <c r="B32" s="1">
        <v>32.4</v>
      </c>
      <c r="C32" s="7">
        <v>78.7</v>
      </c>
      <c r="D32" s="1">
        <v>66</v>
      </c>
      <c r="E32" s="1">
        <v>17.02</v>
      </c>
      <c r="F32" s="1">
        <v>2200</v>
      </c>
    </row>
    <row r="33" spans="1:10" hidden="1" x14ac:dyDescent="0.3">
      <c r="A33" s="1" t="s">
        <v>17</v>
      </c>
      <c r="B33" s="1">
        <v>24.4</v>
      </c>
      <c r="C33" s="7">
        <v>146.69999999999999</v>
      </c>
      <c r="D33" s="1">
        <v>62</v>
      </c>
      <c r="E33" s="1">
        <v>16.46</v>
      </c>
      <c r="F33" s="1">
        <v>3190</v>
      </c>
    </row>
    <row r="40" spans="1:10" x14ac:dyDescent="0.3">
      <c r="J40" s="15" t="s">
        <v>63</v>
      </c>
    </row>
    <row r="41" spans="1:10" ht="19.8" customHeight="1" x14ac:dyDescent="0.3">
      <c r="J41" t="s">
        <v>70</v>
      </c>
    </row>
  </sheetData>
  <autoFilter ref="A1:F33">
    <filterColumn colId="1">
      <dynamicFilter type="aboveAverage" val="20.562499999999993"/>
    </filterColumn>
    <filterColumn colId="2">
      <dynamicFilter type="aboveAverage" val="230.72187500000004"/>
    </filterColumn>
    <filterColumn colId="3">
      <dynamicFilter type="aboveAverage" val="148.71875"/>
    </filterColumn>
    <filterColumn colId="4">
      <dynamicFilter type="aboveAverage" val="17.848750000000003"/>
    </filterColumn>
    <filterColumn colId="5">
      <dynamicFilter type="aboveAverage" val="3209.4375"/>
    </filterColumn>
  </autoFilter>
  <hyperlinks>
    <hyperlink ref="A1" r:id="rId1"/>
  </hyperlinks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M33"/>
  <sheetViews>
    <sheetView workbookViewId="0">
      <selection activeCell="H35" sqref="H35"/>
    </sheetView>
  </sheetViews>
  <sheetFormatPr defaultRowHeight="14.4" x14ac:dyDescent="0.3"/>
  <cols>
    <col min="1" max="1" width="18.44140625" style="1" bestFit="1" customWidth="1"/>
    <col min="2" max="4" width="8.88671875" style="1"/>
    <col min="8" max="8" width="64.77734375" customWidth="1"/>
  </cols>
  <sheetData>
    <row r="1" spans="1:13" ht="18" x14ac:dyDescent="0.35">
      <c r="A1" s="10" t="s">
        <v>42</v>
      </c>
      <c r="B1" s="11" t="s">
        <v>5</v>
      </c>
      <c r="C1" s="11" t="s">
        <v>62</v>
      </c>
      <c r="D1" s="11" t="s">
        <v>3</v>
      </c>
      <c r="E1" s="16" t="s">
        <v>74</v>
      </c>
    </row>
    <row r="2" spans="1:13" hidden="1" x14ac:dyDescent="0.3">
      <c r="A2" s="1" t="s">
        <v>25</v>
      </c>
      <c r="B2" s="1">
        <v>18</v>
      </c>
      <c r="C2" s="1">
        <v>5424</v>
      </c>
      <c r="D2" s="1">
        <v>215</v>
      </c>
      <c r="E2">
        <f>D2/C2</f>
        <v>3.9638643067846605E-2</v>
      </c>
    </row>
    <row r="3" spans="1:13" hidden="1" x14ac:dyDescent="0.3">
      <c r="A3" s="1" t="s">
        <v>31</v>
      </c>
      <c r="B3" s="1">
        <v>19.47</v>
      </c>
      <c r="C3" s="1">
        <v>3520</v>
      </c>
      <c r="D3" s="1">
        <v>150</v>
      </c>
      <c r="E3">
        <f t="shared" ref="E3:E33" si="0">D3/C3</f>
        <v>4.261363636363636E-2</v>
      </c>
    </row>
    <row r="4" spans="1:13" hidden="1" x14ac:dyDescent="0.3">
      <c r="A4" s="1" t="s">
        <v>32</v>
      </c>
      <c r="B4" s="1">
        <v>18.52</v>
      </c>
      <c r="C4" s="1">
        <v>3435</v>
      </c>
      <c r="D4" s="1">
        <v>150</v>
      </c>
      <c r="E4">
        <f t="shared" si="0"/>
        <v>4.3668122270742356E-2</v>
      </c>
    </row>
    <row r="5" spans="1:13" hidden="1" x14ac:dyDescent="0.3">
      <c r="A5" s="1" t="s">
        <v>21</v>
      </c>
      <c r="B5" s="1">
        <v>19.899999999999999</v>
      </c>
      <c r="C5" s="1">
        <v>4070.0000000000005</v>
      </c>
      <c r="D5" s="1">
        <v>180</v>
      </c>
      <c r="E5">
        <f t="shared" si="0"/>
        <v>4.4226044226044224E-2</v>
      </c>
    </row>
    <row r="6" spans="1:13" hidden="1" x14ac:dyDescent="0.3">
      <c r="A6" s="1" t="s">
        <v>34</v>
      </c>
      <c r="B6" s="1">
        <v>20.010000000000002</v>
      </c>
      <c r="C6" s="1">
        <v>3845</v>
      </c>
      <c r="D6" s="1">
        <v>175</v>
      </c>
      <c r="E6">
        <f t="shared" si="0"/>
        <v>4.5513654096228866E-2</v>
      </c>
    </row>
    <row r="7" spans="1:13" x14ac:dyDescent="0.3">
      <c r="A7" s="1" t="s">
        <v>14</v>
      </c>
      <c r="B7" s="1">
        <v>18.899999999999999</v>
      </c>
      <c r="C7" s="1">
        <v>3440</v>
      </c>
      <c r="D7" s="1">
        <v>175</v>
      </c>
      <c r="E7">
        <f>D7/C7</f>
        <v>5.0872093023255814E-2</v>
      </c>
      <c r="H7" s="15" t="s">
        <v>63</v>
      </c>
    </row>
    <row r="8" spans="1:13" x14ac:dyDescent="0.3">
      <c r="A8" s="1" t="s">
        <v>40</v>
      </c>
      <c r="B8" s="1">
        <v>18.600000000000001</v>
      </c>
      <c r="C8" s="1">
        <v>3570</v>
      </c>
      <c r="D8" s="1">
        <v>335</v>
      </c>
      <c r="E8">
        <f>D8/C8</f>
        <v>9.3837535014005602E-2</v>
      </c>
      <c r="H8" t="s">
        <v>80</v>
      </c>
    </row>
    <row r="9" spans="1:13" x14ac:dyDescent="0.3">
      <c r="A9" s="1" t="s">
        <v>23</v>
      </c>
      <c r="B9" s="1">
        <v>17.3</v>
      </c>
      <c r="C9" s="1">
        <v>3780</v>
      </c>
      <c r="D9" s="1">
        <v>180</v>
      </c>
      <c r="E9">
        <f>D9/C9</f>
        <v>4.7619047619047616E-2</v>
      </c>
    </row>
    <row r="10" spans="1:13" x14ac:dyDescent="0.3">
      <c r="A10" s="1" t="s">
        <v>26</v>
      </c>
      <c r="B10" s="1">
        <v>17.05</v>
      </c>
      <c r="C10" s="1">
        <v>5345</v>
      </c>
      <c r="D10" s="1">
        <v>270</v>
      </c>
      <c r="E10">
        <f>D10/C10</f>
        <v>5.0514499532273154E-2</v>
      </c>
      <c r="H10" t="s">
        <v>82</v>
      </c>
    </row>
    <row r="11" spans="1:13" x14ac:dyDescent="0.3">
      <c r="A11" s="1" t="s">
        <v>33</v>
      </c>
      <c r="B11" s="1">
        <v>16.899999999999999</v>
      </c>
      <c r="C11" s="1">
        <v>3840</v>
      </c>
      <c r="D11" s="1">
        <v>245</v>
      </c>
      <c r="E11">
        <f>D11/C11</f>
        <v>6.3802083333333329E-2</v>
      </c>
      <c r="H11" t="s">
        <v>83</v>
      </c>
      <c r="I11" s="15" t="s">
        <v>81</v>
      </c>
    </row>
    <row r="12" spans="1:13" x14ac:dyDescent="0.3">
      <c r="A12" s="1" t="s">
        <v>24</v>
      </c>
      <c r="B12" s="1">
        <v>16.87</v>
      </c>
      <c r="C12" s="1">
        <v>5000</v>
      </c>
      <c r="D12" s="1">
        <v>230</v>
      </c>
      <c r="E12">
        <f>D12/C12</f>
        <v>4.5999999999999999E-2</v>
      </c>
      <c r="H12" t="s">
        <v>85</v>
      </c>
      <c r="J12" s="15" t="s">
        <v>62</v>
      </c>
      <c r="K12" s="15" t="s">
        <v>75</v>
      </c>
      <c r="L12" s="15" t="s">
        <v>76</v>
      </c>
      <c r="M12" s="15" t="s">
        <v>77</v>
      </c>
    </row>
    <row r="13" spans="1:13" x14ac:dyDescent="0.3">
      <c r="A13" s="1" t="s">
        <v>39</v>
      </c>
      <c r="B13" s="1">
        <v>16.7</v>
      </c>
      <c r="C13" s="1">
        <v>2770</v>
      </c>
      <c r="D13" s="1">
        <v>175</v>
      </c>
      <c r="E13">
        <f>D13/C13</f>
        <v>6.3176895306859202E-2</v>
      </c>
      <c r="H13" t="s">
        <v>84</v>
      </c>
      <c r="I13" t="s">
        <v>78</v>
      </c>
      <c r="J13" s="1">
        <v>3440</v>
      </c>
      <c r="K13" s="1">
        <v>175</v>
      </c>
      <c r="L13">
        <f>K13/J13</f>
        <v>5.0872093023255814E-2</v>
      </c>
      <c r="M13" s="1">
        <v>18.899999999999999</v>
      </c>
    </row>
    <row r="14" spans="1:13" x14ac:dyDescent="0.3">
      <c r="A14" s="1" t="s">
        <v>37</v>
      </c>
      <c r="B14" s="1">
        <v>15.5</v>
      </c>
      <c r="C14" s="1">
        <v>1513</v>
      </c>
      <c r="D14" s="1">
        <v>113</v>
      </c>
      <c r="E14">
        <f>D14/C14</f>
        <v>7.4686054196959686E-2</v>
      </c>
      <c r="I14" t="s">
        <v>79</v>
      </c>
      <c r="J14" s="1">
        <v>3570</v>
      </c>
      <c r="K14" s="1">
        <v>335</v>
      </c>
      <c r="L14">
        <f>K14/J14</f>
        <v>9.3837535014005602E-2</v>
      </c>
      <c r="M14" s="1">
        <v>18.600000000000001</v>
      </c>
    </row>
    <row r="15" spans="1:13" x14ac:dyDescent="0.3">
      <c r="A15" s="1" t="s">
        <v>22</v>
      </c>
      <c r="B15" s="1">
        <v>15.41</v>
      </c>
      <c r="C15" s="1">
        <v>3730</v>
      </c>
      <c r="D15" s="1">
        <v>180</v>
      </c>
      <c r="E15">
        <f>D15/C15</f>
        <v>4.8257372654155493E-2</v>
      </c>
      <c r="H15" s="15" t="s">
        <v>86</v>
      </c>
    </row>
    <row r="16" spans="1:13" x14ac:dyDescent="0.3">
      <c r="A16" s="1" t="s">
        <v>38</v>
      </c>
      <c r="B16" s="1">
        <v>14.6</v>
      </c>
      <c r="C16" s="1">
        <v>3170</v>
      </c>
      <c r="D16" s="1">
        <v>264</v>
      </c>
      <c r="E16">
        <f>D16/C16</f>
        <v>8.3280757097791799E-2</v>
      </c>
      <c r="H16" t="s">
        <v>87</v>
      </c>
    </row>
    <row r="17" spans="1:5" x14ac:dyDescent="0.3">
      <c r="A17" s="1" t="s">
        <v>16</v>
      </c>
      <c r="B17" s="1">
        <v>14.5</v>
      </c>
      <c r="C17" s="1">
        <v>3570</v>
      </c>
      <c r="D17" s="1">
        <v>245</v>
      </c>
      <c r="E17">
        <f>D17/C17</f>
        <v>6.8627450980392163E-2</v>
      </c>
    </row>
    <row r="18" spans="1:5" hidden="1" x14ac:dyDescent="0.3">
      <c r="A18" s="1" t="s">
        <v>36</v>
      </c>
      <c r="B18" s="1">
        <v>17.420000000000002</v>
      </c>
      <c r="C18" s="1">
        <v>2140</v>
      </c>
      <c r="D18" s="1">
        <v>91</v>
      </c>
      <c r="E18">
        <f t="shared" si="0"/>
        <v>4.2523364485981312E-2</v>
      </c>
    </row>
    <row r="19" spans="1:5" hidden="1" x14ac:dyDescent="0.3">
      <c r="A19" s="1" t="s">
        <v>10</v>
      </c>
      <c r="B19" s="1">
        <v>17.82</v>
      </c>
      <c r="C19" s="1">
        <v>2620</v>
      </c>
      <c r="D19" s="1">
        <v>110</v>
      </c>
      <c r="E19">
        <f t="shared" si="0"/>
        <v>4.1984732824427481E-2</v>
      </c>
    </row>
    <row r="20" spans="1:5" hidden="1" x14ac:dyDescent="0.3">
      <c r="A20" s="1" t="s">
        <v>12</v>
      </c>
      <c r="B20" s="1">
        <v>17.98</v>
      </c>
      <c r="C20" s="1">
        <v>2320</v>
      </c>
      <c r="D20" s="1">
        <v>93</v>
      </c>
      <c r="E20">
        <f t="shared" si="0"/>
        <v>4.0086206896551721E-2</v>
      </c>
    </row>
    <row r="21" spans="1:5" hidden="1" x14ac:dyDescent="0.3">
      <c r="A21" s="1" t="s">
        <v>30</v>
      </c>
      <c r="B21" s="1">
        <v>17.600000000000001</v>
      </c>
      <c r="C21" s="1">
        <v>2465</v>
      </c>
      <c r="D21" s="1">
        <v>97</v>
      </c>
      <c r="E21">
        <f t="shared" si="0"/>
        <v>3.9350912778904665E-2</v>
      </c>
    </row>
    <row r="22" spans="1:5" hidden="1" x14ac:dyDescent="0.3">
      <c r="A22" s="1" t="s">
        <v>41</v>
      </c>
      <c r="B22" s="1">
        <v>17.399999999999999</v>
      </c>
      <c r="C22" s="1">
        <v>2780</v>
      </c>
      <c r="D22" s="1">
        <v>109</v>
      </c>
      <c r="E22">
        <f t="shared" si="0"/>
        <v>3.920863309352518E-2</v>
      </c>
    </row>
    <row r="23" spans="1:5" hidden="1" x14ac:dyDescent="0.3">
      <c r="A23" s="1" t="s">
        <v>11</v>
      </c>
      <c r="B23" s="1">
        <v>18.899999999999999</v>
      </c>
      <c r="C23" s="1">
        <v>2875</v>
      </c>
      <c r="D23" s="1">
        <v>110</v>
      </c>
      <c r="E23">
        <f t="shared" si="0"/>
        <v>3.826086956521739E-2</v>
      </c>
    </row>
    <row r="24" spans="1:5" hidden="1" x14ac:dyDescent="0.3">
      <c r="A24" s="1" t="s">
        <v>20</v>
      </c>
      <c r="B24" s="1">
        <v>22.9</v>
      </c>
      <c r="C24" s="1">
        <v>3440</v>
      </c>
      <c r="D24" s="1">
        <v>123</v>
      </c>
      <c r="E24">
        <f t="shared" si="0"/>
        <v>3.5755813953488369E-2</v>
      </c>
    </row>
    <row r="25" spans="1:5" hidden="1" x14ac:dyDescent="0.3">
      <c r="A25" s="1" t="s">
        <v>19</v>
      </c>
      <c r="B25" s="1">
        <v>18.3</v>
      </c>
      <c r="C25" s="1">
        <v>3440</v>
      </c>
      <c r="D25" s="1">
        <v>123</v>
      </c>
      <c r="E25">
        <f t="shared" si="0"/>
        <v>3.5755813953488369E-2</v>
      </c>
    </row>
    <row r="26" spans="1:5" hidden="1" x14ac:dyDescent="0.3">
      <c r="A26" s="1" t="s">
        <v>29</v>
      </c>
      <c r="B26" s="1">
        <v>20</v>
      </c>
      <c r="C26" s="1">
        <v>1835</v>
      </c>
      <c r="D26" s="1">
        <v>65</v>
      </c>
      <c r="E26">
        <f t="shared" si="0"/>
        <v>3.5422343324250684E-2</v>
      </c>
    </row>
    <row r="27" spans="1:5" hidden="1" x14ac:dyDescent="0.3">
      <c r="A27" s="1" t="s">
        <v>13</v>
      </c>
      <c r="B27" s="1">
        <v>15.84</v>
      </c>
      <c r="C27" s="1">
        <v>3215</v>
      </c>
      <c r="D27" s="1">
        <v>110</v>
      </c>
      <c r="E27">
        <f t="shared" si="0"/>
        <v>3.4214618973561428E-2</v>
      </c>
    </row>
    <row r="28" spans="1:5" hidden="1" x14ac:dyDescent="0.3">
      <c r="A28" s="1" t="s">
        <v>35</v>
      </c>
      <c r="B28" s="1">
        <v>20.22</v>
      </c>
      <c r="C28" s="1">
        <v>1935</v>
      </c>
      <c r="D28" s="1">
        <v>66</v>
      </c>
      <c r="E28">
        <f t="shared" si="0"/>
        <v>3.4108527131782945E-2</v>
      </c>
    </row>
    <row r="29" spans="1:5" hidden="1" x14ac:dyDescent="0.3">
      <c r="A29" s="1" t="s">
        <v>28</v>
      </c>
      <c r="B29" s="1">
        <v>17.02</v>
      </c>
      <c r="C29" s="1">
        <v>1615</v>
      </c>
      <c r="D29" s="1">
        <v>52</v>
      </c>
      <c r="E29">
        <f t="shared" si="0"/>
        <v>3.219814241486068E-2</v>
      </c>
    </row>
    <row r="30" spans="1:5" hidden="1" x14ac:dyDescent="0.3">
      <c r="A30" s="1" t="s">
        <v>15</v>
      </c>
      <c r="B30" s="1">
        <v>19.440000000000001</v>
      </c>
      <c r="C30" s="1">
        <v>3460</v>
      </c>
      <c r="D30" s="1">
        <v>105</v>
      </c>
      <c r="E30">
        <f t="shared" si="0"/>
        <v>3.0346820809248554E-2</v>
      </c>
    </row>
    <row r="31" spans="1:5" hidden="1" x14ac:dyDescent="0.3">
      <c r="A31" s="1" t="s">
        <v>18</v>
      </c>
      <c r="B31" s="1">
        <v>18.61</v>
      </c>
      <c r="C31" s="1">
        <v>3150</v>
      </c>
      <c r="D31" s="1">
        <v>95</v>
      </c>
      <c r="E31">
        <f t="shared" si="0"/>
        <v>3.0158730158730159E-2</v>
      </c>
    </row>
    <row r="32" spans="1:5" hidden="1" x14ac:dyDescent="0.3">
      <c r="A32" s="1" t="s">
        <v>27</v>
      </c>
      <c r="B32" s="1">
        <v>17.02</v>
      </c>
      <c r="C32" s="1">
        <v>2200</v>
      </c>
      <c r="D32" s="1">
        <v>66</v>
      </c>
      <c r="E32">
        <f t="shared" si="0"/>
        <v>0.03</v>
      </c>
    </row>
    <row r="33" spans="1:5" hidden="1" x14ac:dyDescent="0.3">
      <c r="A33" s="1" t="s">
        <v>17</v>
      </c>
      <c r="B33" s="1">
        <v>16.46</v>
      </c>
      <c r="C33" s="1">
        <v>3190</v>
      </c>
      <c r="D33" s="1">
        <v>62</v>
      </c>
      <c r="E33">
        <f t="shared" si="0"/>
        <v>1.9435736677115987E-2</v>
      </c>
    </row>
  </sheetData>
  <autoFilter ref="A1:E33">
    <filterColumn colId="4">
      <dynamicFilter type="aboveAverage" val="4.5785786119490857E-2"/>
    </filterColumn>
    <sortState ref="A7:E17">
      <sortCondition descending="1" ref="B1:B33"/>
    </sortState>
  </autoFilter>
  <hyperlinks>
    <hyperlink ref="A1" r:id="rId1"/>
  </hyperlinks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4"/>
  <sheetViews>
    <sheetView tabSelected="1" zoomScale="70" zoomScaleNormal="70" workbookViewId="0">
      <selection activeCell="N11" sqref="N11"/>
    </sheetView>
  </sheetViews>
  <sheetFormatPr defaultRowHeight="14.4" x14ac:dyDescent="0.3"/>
  <cols>
    <col min="1" max="1" width="18.44140625" style="1" bestFit="1" customWidth="1"/>
    <col min="2" max="3" width="8.88671875" style="1"/>
    <col min="4" max="4" width="8.88671875" style="7"/>
    <col min="5" max="11" width="8.88671875" style="1"/>
    <col min="14" max="14" width="15.6640625" customWidth="1"/>
    <col min="15" max="15" width="15.21875" customWidth="1"/>
    <col min="16" max="16" width="17.109375" customWidth="1"/>
    <col min="17" max="17" width="16.44140625" customWidth="1"/>
    <col min="18" max="19" width="17.109375" customWidth="1"/>
    <col min="20" max="20" width="15.5546875" customWidth="1"/>
    <col min="21" max="21" width="17.44140625" customWidth="1"/>
    <col min="22" max="22" width="17.109375" customWidth="1"/>
    <col min="23" max="23" width="15.33203125" customWidth="1"/>
    <col min="24" max="24" width="16.109375" customWidth="1"/>
  </cols>
  <sheetData>
    <row r="1" spans="1:23" ht="18" x14ac:dyDescent="0.35">
      <c r="A1" s="10" t="s">
        <v>42</v>
      </c>
      <c r="B1" s="11" t="s">
        <v>0</v>
      </c>
      <c r="C1" s="11" t="s">
        <v>1</v>
      </c>
      <c r="D1" s="12" t="s">
        <v>2</v>
      </c>
      <c r="E1" s="11" t="s">
        <v>3</v>
      </c>
      <c r="F1" s="11" t="s">
        <v>4</v>
      </c>
      <c r="G1" s="11" t="s">
        <v>62</v>
      </c>
      <c r="H1" s="11" t="s">
        <v>5</v>
      </c>
      <c r="I1" s="11" t="s">
        <v>6</v>
      </c>
      <c r="J1" s="11" t="s">
        <v>8</v>
      </c>
      <c r="K1" s="11" t="s">
        <v>9</v>
      </c>
    </row>
    <row r="2" spans="1:23" x14ac:dyDescent="0.3">
      <c r="A2" s="1" t="s">
        <v>40</v>
      </c>
      <c r="B2" s="1">
        <v>30.1</v>
      </c>
      <c r="C2" s="1">
        <v>8</v>
      </c>
      <c r="D2" s="7">
        <v>301</v>
      </c>
      <c r="E2" s="1">
        <v>335</v>
      </c>
      <c r="F2" s="1">
        <v>3.54</v>
      </c>
      <c r="G2" s="1">
        <v>3570</v>
      </c>
      <c r="H2" s="1">
        <v>18.600000000000001</v>
      </c>
      <c r="I2" s="1">
        <v>0</v>
      </c>
      <c r="J2" s="1">
        <v>5</v>
      </c>
      <c r="K2" s="1">
        <v>8</v>
      </c>
    </row>
    <row r="3" spans="1:23" x14ac:dyDescent="0.3">
      <c r="A3" s="1" t="s">
        <v>38</v>
      </c>
      <c r="B3" s="1">
        <v>15.8</v>
      </c>
      <c r="C3" s="1">
        <v>8</v>
      </c>
      <c r="D3" s="7">
        <v>351</v>
      </c>
      <c r="E3" s="1">
        <v>264</v>
      </c>
      <c r="F3" s="1">
        <v>4.22</v>
      </c>
      <c r="G3" s="1">
        <v>3170</v>
      </c>
      <c r="H3" s="1">
        <v>14.6</v>
      </c>
      <c r="I3" s="1">
        <v>0</v>
      </c>
      <c r="J3" s="1">
        <v>5</v>
      </c>
      <c r="K3" s="1">
        <v>4</v>
      </c>
      <c r="N3" s="3" t="s">
        <v>43</v>
      </c>
      <c r="O3" t="s">
        <v>46</v>
      </c>
      <c r="P3" t="s">
        <v>88</v>
      </c>
      <c r="Q3" t="s">
        <v>90</v>
      </c>
      <c r="R3" t="s">
        <v>49</v>
      </c>
      <c r="S3" t="s">
        <v>89</v>
      </c>
      <c r="T3" t="s">
        <v>50</v>
      </c>
      <c r="U3" t="s">
        <v>48</v>
      </c>
      <c r="V3" t="s">
        <v>47</v>
      </c>
      <c r="W3" t="s">
        <v>73</v>
      </c>
    </row>
    <row r="4" spans="1:23" x14ac:dyDescent="0.3">
      <c r="A4" s="1" t="s">
        <v>37</v>
      </c>
      <c r="B4" s="1">
        <v>30.4</v>
      </c>
      <c r="C4" s="1">
        <v>4</v>
      </c>
      <c r="D4" s="7">
        <v>95.1</v>
      </c>
      <c r="E4" s="1">
        <v>113</v>
      </c>
      <c r="F4" s="1">
        <v>3.77</v>
      </c>
      <c r="G4" s="1">
        <v>1513</v>
      </c>
      <c r="H4" s="1">
        <v>15.5</v>
      </c>
      <c r="I4" s="1">
        <v>1</v>
      </c>
      <c r="J4" s="1">
        <v>5</v>
      </c>
      <c r="K4" s="1">
        <v>2</v>
      </c>
      <c r="N4" s="4">
        <v>0</v>
      </c>
      <c r="O4" s="5">
        <v>193.33333333333334</v>
      </c>
      <c r="P4" s="5">
        <v>17.455555555555552</v>
      </c>
      <c r="Q4" s="5">
        <v>3.3922222222222218</v>
      </c>
      <c r="R4" s="5">
        <v>3.6111111111111112</v>
      </c>
      <c r="S4" s="5">
        <v>3.5555555555555554</v>
      </c>
      <c r="T4" s="5">
        <v>7.4444444444444446</v>
      </c>
      <c r="U4" s="5">
        <v>17.603888888888889</v>
      </c>
      <c r="V4" s="5">
        <v>307.15000000000003</v>
      </c>
      <c r="W4" s="5">
        <v>3674.6666666666665</v>
      </c>
    </row>
    <row r="5" spans="1:23" x14ac:dyDescent="0.3">
      <c r="A5" s="1" t="s">
        <v>16</v>
      </c>
      <c r="B5" s="1">
        <v>14.3</v>
      </c>
      <c r="C5" s="1">
        <v>8</v>
      </c>
      <c r="D5" s="7">
        <v>360</v>
      </c>
      <c r="E5" s="1">
        <v>245</v>
      </c>
      <c r="F5" s="1">
        <v>3.21</v>
      </c>
      <c r="G5" s="1">
        <v>3570</v>
      </c>
      <c r="H5" s="1">
        <v>14.5</v>
      </c>
      <c r="I5" s="1">
        <v>0</v>
      </c>
      <c r="J5" s="1">
        <v>3</v>
      </c>
      <c r="K5" s="1">
        <v>4</v>
      </c>
      <c r="N5" s="4">
        <v>1</v>
      </c>
      <c r="O5" s="5">
        <v>91.357142857142861</v>
      </c>
      <c r="P5" s="5">
        <v>24.557142857142857</v>
      </c>
      <c r="Q5" s="5">
        <v>3.859285714285714</v>
      </c>
      <c r="R5" s="5">
        <v>1.7857142857142858</v>
      </c>
      <c r="S5" s="5">
        <v>3.8571428571428572</v>
      </c>
      <c r="T5" s="5">
        <v>4.5714285714285712</v>
      </c>
      <c r="U5" s="5">
        <v>18.16357142857143</v>
      </c>
      <c r="V5" s="5">
        <v>132.45714285714286</v>
      </c>
      <c r="W5" s="5">
        <v>2611.2857142857142</v>
      </c>
    </row>
    <row r="6" spans="1:23" x14ac:dyDescent="0.3">
      <c r="A6" s="1" t="s">
        <v>33</v>
      </c>
      <c r="B6" s="1">
        <v>13.3</v>
      </c>
      <c r="C6" s="1">
        <v>8</v>
      </c>
      <c r="D6" s="7">
        <v>350</v>
      </c>
      <c r="E6" s="1">
        <v>245</v>
      </c>
      <c r="F6" s="1">
        <v>3.73</v>
      </c>
      <c r="G6" s="1">
        <v>3840</v>
      </c>
      <c r="H6" s="1">
        <v>16.899999999999999</v>
      </c>
      <c r="I6" s="1">
        <v>0</v>
      </c>
      <c r="J6" s="1">
        <v>3</v>
      </c>
      <c r="K6" s="1">
        <v>4</v>
      </c>
      <c r="N6" s="4" t="s">
        <v>45</v>
      </c>
      <c r="O6" s="5">
        <v>148.71875</v>
      </c>
      <c r="P6" s="5">
        <v>20.562499999999993</v>
      </c>
      <c r="Q6" s="5">
        <v>3.5965624999999997</v>
      </c>
      <c r="R6" s="5">
        <v>2.8125</v>
      </c>
      <c r="S6" s="5">
        <v>3.6875</v>
      </c>
      <c r="T6" s="5">
        <v>6.1875</v>
      </c>
      <c r="U6" s="5">
        <v>17.848750000000003</v>
      </c>
      <c r="V6" s="5">
        <v>230.72187500000007</v>
      </c>
      <c r="W6" s="5">
        <v>3209.4375</v>
      </c>
    </row>
    <row r="7" spans="1:23" x14ac:dyDescent="0.3">
      <c r="A7" s="1" t="s">
        <v>39</v>
      </c>
      <c r="B7" s="1">
        <v>19.7</v>
      </c>
      <c r="C7" s="1">
        <v>6</v>
      </c>
      <c r="D7" s="7">
        <v>145</v>
      </c>
      <c r="E7" s="1">
        <v>175</v>
      </c>
      <c r="F7" s="1">
        <v>3.62</v>
      </c>
      <c r="G7" s="1">
        <v>2770</v>
      </c>
      <c r="H7" s="1">
        <v>16.7</v>
      </c>
      <c r="I7" s="1">
        <v>0</v>
      </c>
      <c r="J7" s="1">
        <v>5</v>
      </c>
      <c r="K7" s="1">
        <v>6</v>
      </c>
    </row>
    <row r="8" spans="1:23" x14ac:dyDescent="0.3">
      <c r="A8" s="1" t="s">
        <v>14</v>
      </c>
      <c r="B8" s="1">
        <v>18.7</v>
      </c>
      <c r="C8" s="1">
        <v>8</v>
      </c>
      <c r="D8" s="7">
        <v>360</v>
      </c>
      <c r="E8" s="1">
        <v>175</v>
      </c>
      <c r="F8" s="1">
        <v>3.15</v>
      </c>
      <c r="G8" s="1">
        <v>3440</v>
      </c>
      <c r="H8" s="1">
        <v>18.899999999999999</v>
      </c>
      <c r="I8" s="1">
        <v>0</v>
      </c>
      <c r="J8" s="1">
        <v>3</v>
      </c>
      <c r="K8" s="1">
        <v>2</v>
      </c>
      <c r="O8" t="s">
        <v>92</v>
      </c>
    </row>
    <row r="9" spans="1:23" x14ac:dyDescent="0.3">
      <c r="A9" s="1" t="s">
        <v>26</v>
      </c>
      <c r="B9" s="1">
        <v>14.7</v>
      </c>
      <c r="C9" s="1">
        <v>8</v>
      </c>
      <c r="D9" s="7">
        <v>440</v>
      </c>
      <c r="E9" s="1">
        <v>270</v>
      </c>
      <c r="F9" s="1">
        <v>3.23</v>
      </c>
      <c r="G9" s="1">
        <v>5345</v>
      </c>
      <c r="H9" s="1">
        <v>17.05</v>
      </c>
      <c r="I9" s="1">
        <v>0</v>
      </c>
      <c r="J9" s="1">
        <v>3</v>
      </c>
      <c r="K9" s="1">
        <v>4</v>
      </c>
      <c r="O9" t="s">
        <v>93</v>
      </c>
    </row>
    <row r="10" spans="1:23" x14ac:dyDescent="0.3">
      <c r="A10" s="1" t="s">
        <v>22</v>
      </c>
      <c r="B10" s="1">
        <v>17.3</v>
      </c>
      <c r="C10" s="1">
        <v>8</v>
      </c>
      <c r="D10" s="7">
        <v>275.8</v>
      </c>
      <c r="E10" s="1">
        <v>180</v>
      </c>
      <c r="F10" s="1">
        <v>3.07</v>
      </c>
      <c r="G10" s="1">
        <v>3730</v>
      </c>
      <c r="H10" s="1">
        <v>15.41</v>
      </c>
      <c r="I10" s="1">
        <v>0</v>
      </c>
      <c r="J10" s="1">
        <v>3</v>
      </c>
      <c r="K10" s="1">
        <v>3</v>
      </c>
      <c r="N10" s="15" t="s">
        <v>91</v>
      </c>
    </row>
    <row r="11" spans="1:23" x14ac:dyDescent="0.3">
      <c r="A11" s="1" t="s">
        <v>23</v>
      </c>
      <c r="B11" s="1">
        <v>15.2</v>
      </c>
      <c r="C11" s="1">
        <v>8</v>
      </c>
      <c r="D11" s="7">
        <v>275.8</v>
      </c>
      <c r="E11" s="1">
        <v>180</v>
      </c>
      <c r="F11" s="1">
        <v>3.07</v>
      </c>
      <c r="G11" s="1">
        <v>3780</v>
      </c>
      <c r="H11" s="1">
        <v>17.3</v>
      </c>
      <c r="I11" s="1">
        <v>0</v>
      </c>
      <c r="J11" s="1">
        <v>3</v>
      </c>
      <c r="K11" s="1">
        <v>3</v>
      </c>
      <c r="N11" t="s">
        <v>94</v>
      </c>
    </row>
    <row r="12" spans="1:23" x14ac:dyDescent="0.3">
      <c r="A12" s="1" t="s">
        <v>24</v>
      </c>
      <c r="B12" s="1">
        <v>10.4</v>
      </c>
      <c r="C12" s="1">
        <v>8</v>
      </c>
      <c r="D12" s="7">
        <v>472</v>
      </c>
      <c r="E12" s="1">
        <v>230</v>
      </c>
      <c r="F12" s="1">
        <v>2.93</v>
      </c>
      <c r="G12" s="1">
        <v>5000</v>
      </c>
      <c r="H12" s="1">
        <v>16.87</v>
      </c>
      <c r="I12" s="1">
        <v>0</v>
      </c>
      <c r="J12" s="1">
        <v>3</v>
      </c>
      <c r="K12" s="1">
        <v>4</v>
      </c>
    </row>
    <row r="13" spans="1:23" x14ac:dyDescent="0.3">
      <c r="A13" s="1" t="s">
        <v>34</v>
      </c>
      <c r="B13" s="1">
        <v>19.2</v>
      </c>
      <c r="C13" s="1">
        <v>8</v>
      </c>
      <c r="D13" s="7">
        <v>400</v>
      </c>
      <c r="E13" s="1">
        <v>175</v>
      </c>
      <c r="F13" s="1">
        <v>3.08</v>
      </c>
      <c r="G13" s="1">
        <v>3845</v>
      </c>
      <c r="H13" s="1">
        <v>20.010000000000002</v>
      </c>
      <c r="I13" s="1">
        <v>0</v>
      </c>
      <c r="J13" s="1">
        <v>3</v>
      </c>
      <c r="K13" s="1">
        <v>2</v>
      </c>
    </row>
    <row r="14" spans="1:23" x14ac:dyDescent="0.3">
      <c r="A14" s="1" t="s">
        <v>21</v>
      </c>
      <c r="B14" s="1">
        <v>16.399999999999999</v>
      </c>
      <c r="C14" s="1">
        <v>8</v>
      </c>
      <c r="D14" s="7">
        <v>275.8</v>
      </c>
      <c r="E14" s="1">
        <v>180</v>
      </c>
      <c r="F14" s="1">
        <v>3.07</v>
      </c>
      <c r="G14" s="1">
        <v>4070.0000000000005</v>
      </c>
      <c r="H14" s="1">
        <v>19.899999999999999</v>
      </c>
      <c r="I14" s="1">
        <v>0</v>
      </c>
      <c r="J14" s="1">
        <v>3</v>
      </c>
      <c r="K14" s="1">
        <v>3</v>
      </c>
    </row>
    <row r="15" spans="1:23" x14ac:dyDescent="0.3">
      <c r="A15" s="1" t="s">
        <v>32</v>
      </c>
      <c r="B15" s="1">
        <v>15.2</v>
      </c>
      <c r="C15" s="1">
        <v>8</v>
      </c>
      <c r="D15" s="7">
        <v>304</v>
      </c>
      <c r="E15" s="1">
        <v>150</v>
      </c>
      <c r="F15" s="1">
        <v>3.15</v>
      </c>
      <c r="G15" s="1">
        <v>3435</v>
      </c>
      <c r="H15" s="1">
        <v>18.52</v>
      </c>
      <c r="I15" s="1">
        <v>0</v>
      </c>
      <c r="J15" s="1">
        <v>3</v>
      </c>
      <c r="K15" s="1">
        <v>2</v>
      </c>
    </row>
    <row r="16" spans="1:23" x14ac:dyDescent="0.3">
      <c r="A16" s="1" t="s">
        <v>31</v>
      </c>
      <c r="B16" s="1">
        <v>15.5</v>
      </c>
      <c r="C16" s="1">
        <v>8</v>
      </c>
      <c r="D16" s="7">
        <v>318</v>
      </c>
      <c r="E16" s="1">
        <v>150</v>
      </c>
      <c r="F16" s="1">
        <v>2.76</v>
      </c>
      <c r="G16" s="1">
        <v>3520</v>
      </c>
      <c r="H16" s="1">
        <v>19.47</v>
      </c>
      <c r="I16" s="1">
        <v>0</v>
      </c>
      <c r="J16" s="1">
        <v>3</v>
      </c>
      <c r="K16" s="1">
        <v>2</v>
      </c>
    </row>
    <row r="17" spans="1:11" x14ac:dyDescent="0.3">
      <c r="A17" s="1" t="s">
        <v>36</v>
      </c>
      <c r="B17" s="1">
        <v>26</v>
      </c>
      <c r="C17" s="1">
        <v>4</v>
      </c>
      <c r="D17" s="7">
        <v>120.3</v>
      </c>
      <c r="E17" s="1">
        <v>91</v>
      </c>
      <c r="F17" s="1">
        <v>4.43</v>
      </c>
      <c r="G17" s="1">
        <v>2140</v>
      </c>
      <c r="H17" s="1">
        <v>17.420000000000002</v>
      </c>
      <c r="I17" s="1">
        <v>0</v>
      </c>
      <c r="J17" s="1">
        <v>5</v>
      </c>
      <c r="K17" s="1">
        <v>2</v>
      </c>
    </row>
    <row r="18" spans="1:11" x14ac:dyDescent="0.3">
      <c r="A18" s="1" t="s">
        <v>10</v>
      </c>
      <c r="B18" s="1">
        <v>21</v>
      </c>
      <c r="C18" s="1">
        <v>6</v>
      </c>
      <c r="D18" s="7">
        <v>160</v>
      </c>
      <c r="E18" s="1">
        <v>110</v>
      </c>
      <c r="F18" s="1">
        <v>3.9</v>
      </c>
      <c r="G18" s="1">
        <v>2620</v>
      </c>
      <c r="H18" s="1">
        <v>17.82</v>
      </c>
      <c r="I18" s="1">
        <v>0</v>
      </c>
      <c r="J18" s="1">
        <v>4</v>
      </c>
      <c r="K18" s="1">
        <v>4</v>
      </c>
    </row>
    <row r="19" spans="1:11" x14ac:dyDescent="0.3">
      <c r="A19" s="1" t="s">
        <v>12</v>
      </c>
      <c r="B19" s="1">
        <v>22.8</v>
      </c>
      <c r="C19" s="1">
        <v>4</v>
      </c>
      <c r="D19" s="7">
        <v>108</v>
      </c>
      <c r="E19" s="1">
        <v>93</v>
      </c>
      <c r="F19" s="1">
        <v>3.85</v>
      </c>
      <c r="G19" s="1">
        <v>2320</v>
      </c>
      <c r="H19" s="1">
        <v>17.98</v>
      </c>
      <c r="I19" s="1">
        <v>1</v>
      </c>
      <c r="J19" s="1">
        <v>4</v>
      </c>
      <c r="K19" s="1">
        <v>1</v>
      </c>
    </row>
    <row r="20" spans="1:11" x14ac:dyDescent="0.3">
      <c r="A20" s="1" t="s">
        <v>25</v>
      </c>
      <c r="B20" s="1">
        <v>10.4</v>
      </c>
      <c r="C20" s="1">
        <v>8</v>
      </c>
      <c r="D20" s="7">
        <v>460</v>
      </c>
      <c r="E20" s="1">
        <v>215</v>
      </c>
      <c r="F20" s="1">
        <v>3</v>
      </c>
      <c r="G20" s="1">
        <v>5424</v>
      </c>
      <c r="H20" s="1">
        <v>18</v>
      </c>
      <c r="I20" s="1">
        <v>0</v>
      </c>
      <c r="J20" s="1">
        <v>3</v>
      </c>
      <c r="K20" s="1">
        <v>4</v>
      </c>
    </row>
    <row r="21" spans="1:11" x14ac:dyDescent="0.3">
      <c r="A21" s="1" t="s">
        <v>30</v>
      </c>
      <c r="B21" s="1">
        <v>21.5</v>
      </c>
      <c r="C21" s="1">
        <v>4</v>
      </c>
      <c r="D21" s="7">
        <v>120.1</v>
      </c>
      <c r="E21" s="1">
        <v>97</v>
      </c>
      <c r="F21" s="1">
        <v>3.7</v>
      </c>
      <c r="G21" s="1">
        <v>2465</v>
      </c>
      <c r="H21" s="1">
        <v>17.600000000000001</v>
      </c>
      <c r="I21" s="1">
        <v>1</v>
      </c>
      <c r="J21" s="1">
        <v>3</v>
      </c>
      <c r="K21" s="1">
        <v>1</v>
      </c>
    </row>
    <row r="22" spans="1:11" x14ac:dyDescent="0.3">
      <c r="A22" s="1" t="s">
        <v>41</v>
      </c>
      <c r="B22" s="1">
        <v>21.4</v>
      </c>
      <c r="C22" s="1">
        <v>4</v>
      </c>
      <c r="D22" s="7">
        <v>121</v>
      </c>
      <c r="E22" s="1">
        <v>109</v>
      </c>
      <c r="F22" s="1">
        <v>4.1100000000000003</v>
      </c>
      <c r="G22" s="1">
        <v>2780</v>
      </c>
      <c r="H22" s="1">
        <v>17.399999999999999</v>
      </c>
      <c r="I22" s="1">
        <v>1</v>
      </c>
      <c r="J22" s="1">
        <v>4</v>
      </c>
      <c r="K22" s="1">
        <v>2</v>
      </c>
    </row>
    <row r="23" spans="1:11" x14ac:dyDescent="0.3">
      <c r="A23" s="1" t="s">
        <v>11</v>
      </c>
      <c r="B23" s="1">
        <v>21</v>
      </c>
      <c r="C23" s="1">
        <v>6</v>
      </c>
      <c r="D23" s="7">
        <v>160</v>
      </c>
      <c r="E23" s="1">
        <v>110</v>
      </c>
      <c r="F23" s="1">
        <v>3.9</v>
      </c>
      <c r="G23" s="1">
        <v>2875</v>
      </c>
      <c r="H23" s="1">
        <v>18.899999999999999</v>
      </c>
      <c r="I23" s="1">
        <v>0</v>
      </c>
      <c r="J23" s="1">
        <v>4</v>
      </c>
      <c r="K23" s="1">
        <v>4</v>
      </c>
    </row>
    <row r="24" spans="1:11" x14ac:dyDescent="0.3">
      <c r="A24" s="1" t="s">
        <v>20</v>
      </c>
      <c r="B24" s="1">
        <v>17.8</v>
      </c>
      <c r="C24" s="1">
        <v>6</v>
      </c>
      <c r="D24" s="7">
        <v>167.6</v>
      </c>
      <c r="E24" s="1">
        <v>123</v>
      </c>
      <c r="F24" s="1">
        <v>3.92</v>
      </c>
      <c r="G24" s="1">
        <v>3440</v>
      </c>
      <c r="H24" s="1">
        <v>22.9</v>
      </c>
      <c r="I24" s="1">
        <v>1</v>
      </c>
      <c r="J24" s="1">
        <v>4</v>
      </c>
      <c r="K24" s="1">
        <v>4</v>
      </c>
    </row>
    <row r="25" spans="1:11" x14ac:dyDescent="0.3">
      <c r="A25" s="1" t="s">
        <v>19</v>
      </c>
      <c r="B25" s="1">
        <v>19.2</v>
      </c>
      <c r="C25" s="1">
        <v>6</v>
      </c>
      <c r="D25" s="7">
        <v>167.6</v>
      </c>
      <c r="E25" s="1">
        <v>123</v>
      </c>
      <c r="F25" s="1">
        <v>3.92</v>
      </c>
      <c r="G25" s="1">
        <v>3440</v>
      </c>
      <c r="H25" s="1">
        <v>18.3</v>
      </c>
      <c r="I25" s="1">
        <v>1</v>
      </c>
      <c r="J25" s="1">
        <v>4</v>
      </c>
      <c r="K25" s="1">
        <v>4</v>
      </c>
    </row>
    <row r="26" spans="1:11" x14ac:dyDescent="0.3">
      <c r="A26" s="1" t="s">
        <v>29</v>
      </c>
      <c r="B26" s="1">
        <v>33.9</v>
      </c>
      <c r="C26" s="1">
        <v>4</v>
      </c>
      <c r="D26" s="7">
        <v>71.099999999999994</v>
      </c>
      <c r="E26" s="1">
        <v>65</v>
      </c>
      <c r="F26" s="1">
        <v>4.22</v>
      </c>
      <c r="G26" s="1">
        <v>1835</v>
      </c>
      <c r="H26" s="1">
        <v>20</v>
      </c>
      <c r="I26" s="1">
        <v>1</v>
      </c>
      <c r="J26" s="1">
        <v>4</v>
      </c>
      <c r="K26" s="1">
        <v>1</v>
      </c>
    </row>
    <row r="27" spans="1:11" x14ac:dyDescent="0.3">
      <c r="A27" s="1" t="s">
        <v>13</v>
      </c>
      <c r="B27" s="1">
        <v>21.4</v>
      </c>
      <c r="C27" s="1">
        <v>6</v>
      </c>
      <c r="D27" s="7">
        <v>258</v>
      </c>
      <c r="E27" s="1">
        <v>110</v>
      </c>
      <c r="F27" s="1">
        <v>3.08</v>
      </c>
      <c r="G27" s="1">
        <v>3215</v>
      </c>
      <c r="H27" s="1">
        <v>15.84</v>
      </c>
      <c r="I27" s="1">
        <v>1</v>
      </c>
      <c r="J27" s="1">
        <v>3</v>
      </c>
      <c r="K27" s="1">
        <v>1</v>
      </c>
    </row>
    <row r="28" spans="1:11" x14ac:dyDescent="0.3">
      <c r="A28" s="1" t="s">
        <v>35</v>
      </c>
      <c r="B28" s="1">
        <v>27.3</v>
      </c>
      <c r="C28" s="1">
        <v>4</v>
      </c>
      <c r="D28" s="7">
        <v>79</v>
      </c>
      <c r="E28" s="1">
        <v>66</v>
      </c>
      <c r="F28" s="1">
        <v>4.08</v>
      </c>
      <c r="G28" s="1">
        <v>1935</v>
      </c>
      <c r="H28" s="1">
        <v>20.22</v>
      </c>
      <c r="I28" s="1">
        <v>1</v>
      </c>
      <c r="J28" s="1">
        <v>4</v>
      </c>
      <c r="K28" s="1">
        <v>1</v>
      </c>
    </row>
    <row r="29" spans="1:11" x14ac:dyDescent="0.3">
      <c r="A29" s="1" t="s">
        <v>28</v>
      </c>
      <c r="B29" s="1">
        <v>30.4</v>
      </c>
      <c r="C29" s="1">
        <v>4</v>
      </c>
      <c r="D29" s="7">
        <v>75.7</v>
      </c>
      <c r="E29" s="1">
        <v>52</v>
      </c>
      <c r="F29" s="1">
        <v>4.93</v>
      </c>
      <c r="G29" s="1">
        <v>1615</v>
      </c>
      <c r="H29" s="1">
        <v>17.02</v>
      </c>
      <c r="I29" s="1">
        <v>1</v>
      </c>
      <c r="J29" s="1">
        <v>4</v>
      </c>
      <c r="K29" s="1">
        <v>2</v>
      </c>
    </row>
    <row r="30" spans="1:11" x14ac:dyDescent="0.3">
      <c r="A30" s="1" t="s">
        <v>15</v>
      </c>
      <c r="B30" s="1">
        <v>18.100000000000001</v>
      </c>
      <c r="C30" s="1">
        <v>6</v>
      </c>
      <c r="D30" s="7">
        <v>225</v>
      </c>
      <c r="E30" s="1">
        <v>105</v>
      </c>
      <c r="F30" s="1">
        <v>2.76</v>
      </c>
      <c r="G30" s="1">
        <v>3460</v>
      </c>
      <c r="H30" s="1">
        <v>19.440000000000001</v>
      </c>
      <c r="I30" s="1">
        <v>1</v>
      </c>
      <c r="J30" s="1">
        <v>3</v>
      </c>
      <c r="K30" s="1">
        <v>1</v>
      </c>
    </row>
    <row r="31" spans="1:11" x14ac:dyDescent="0.3">
      <c r="A31" s="1" t="s">
        <v>18</v>
      </c>
      <c r="B31" s="1">
        <v>22.8</v>
      </c>
      <c r="C31" s="1">
        <v>4</v>
      </c>
      <c r="D31" s="7">
        <v>140.80000000000001</v>
      </c>
      <c r="E31" s="1">
        <v>95</v>
      </c>
      <c r="F31" s="1">
        <v>3.92</v>
      </c>
      <c r="G31" s="1">
        <v>3150</v>
      </c>
      <c r="H31" s="1">
        <v>18.61</v>
      </c>
      <c r="I31" s="1">
        <v>1</v>
      </c>
      <c r="J31" s="1">
        <v>4</v>
      </c>
      <c r="K31" s="1">
        <v>2</v>
      </c>
    </row>
    <row r="32" spans="1:11" x14ac:dyDescent="0.3">
      <c r="A32" s="1" t="s">
        <v>27</v>
      </c>
      <c r="B32" s="1">
        <v>32.4</v>
      </c>
      <c r="C32" s="1">
        <v>4</v>
      </c>
      <c r="D32" s="7">
        <v>78.7</v>
      </c>
      <c r="E32" s="1">
        <v>66</v>
      </c>
      <c r="F32" s="1">
        <v>4.08</v>
      </c>
      <c r="G32" s="1">
        <v>2200</v>
      </c>
      <c r="H32" s="1">
        <v>17.02</v>
      </c>
      <c r="I32" s="1">
        <v>1</v>
      </c>
      <c r="J32" s="1">
        <v>4</v>
      </c>
      <c r="K32" s="1">
        <v>1</v>
      </c>
    </row>
    <row r="33" spans="1:11" x14ac:dyDescent="0.3">
      <c r="A33" s="1" t="s">
        <v>17</v>
      </c>
      <c r="B33" s="1">
        <v>24.4</v>
      </c>
      <c r="C33" s="1">
        <v>4</v>
      </c>
      <c r="D33" s="7">
        <v>146.69999999999999</v>
      </c>
      <c r="E33" s="1">
        <v>62</v>
      </c>
      <c r="F33" s="1">
        <v>3.69</v>
      </c>
      <c r="G33" s="1">
        <v>3190</v>
      </c>
      <c r="H33" s="1">
        <v>16.46</v>
      </c>
      <c r="I33" s="1">
        <v>1</v>
      </c>
      <c r="J33" s="1">
        <v>4</v>
      </c>
      <c r="K33" s="1">
        <v>2</v>
      </c>
    </row>
    <row r="34" spans="1:11" x14ac:dyDescent="0.3">
      <c r="C34" s="1">
        <f>AVERAGE(C1:C33)</f>
        <v>6.1875</v>
      </c>
    </row>
  </sheetData>
  <autoFilter ref="A1:K34"/>
  <hyperlinks>
    <hyperlink ref="A1" r:id="rId2"/>
  </hyperlinks>
  <pageMargins left="0.7" right="0.7" top="0.75" bottom="0.75" header="0.3" footer="0.3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36"/>
  <sheetViews>
    <sheetView zoomScaleNormal="100" workbookViewId="0">
      <selection activeCell="O8" sqref="O8"/>
    </sheetView>
  </sheetViews>
  <sheetFormatPr defaultRowHeight="14.4" x14ac:dyDescent="0.3"/>
  <cols>
    <col min="1" max="1" width="18.44140625" style="1" bestFit="1" customWidth="1"/>
    <col min="2" max="3" width="8.88671875" style="1"/>
    <col min="4" max="4" width="8.88671875" style="7"/>
    <col min="5" max="12" width="8.88671875" style="1"/>
    <col min="15" max="15" width="8.88671875" customWidth="1"/>
  </cols>
  <sheetData>
    <row r="1" spans="1:15" ht="18" x14ac:dyDescent="0.35">
      <c r="A1" s="10" t="s">
        <v>42</v>
      </c>
      <c r="B1" s="11" t="s">
        <v>0</v>
      </c>
      <c r="C1" s="11" t="s">
        <v>1</v>
      </c>
      <c r="D1" s="12" t="s">
        <v>2</v>
      </c>
      <c r="E1" s="11" t="s">
        <v>3</v>
      </c>
      <c r="F1" s="11" t="s">
        <v>4</v>
      </c>
      <c r="G1" s="11" t="s">
        <v>62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</row>
    <row r="2" spans="1:15" s="21" customFormat="1" x14ac:dyDescent="0.3">
      <c r="A2" s="18" t="s">
        <v>25</v>
      </c>
      <c r="B2" s="18">
        <v>10.4</v>
      </c>
      <c r="C2" s="18">
        <v>8</v>
      </c>
      <c r="D2" s="19">
        <v>460</v>
      </c>
      <c r="E2" s="18">
        <v>215</v>
      </c>
      <c r="F2" s="18">
        <v>3</v>
      </c>
      <c r="G2" s="20">
        <v>5424</v>
      </c>
      <c r="H2" s="20">
        <v>18</v>
      </c>
      <c r="I2" s="18">
        <v>0</v>
      </c>
      <c r="J2" s="18">
        <v>0</v>
      </c>
      <c r="K2" s="18">
        <v>3</v>
      </c>
      <c r="L2" s="18">
        <v>4</v>
      </c>
      <c r="O2" s="21" t="s">
        <v>63</v>
      </c>
    </row>
    <row r="3" spans="1:15" s="21" customFormat="1" x14ac:dyDescent="0.3">
      <c r="A3" s="18" t="s">
        <v>26</v>
      </c>
      <c r="B3" s="20">
        <v>14.7</v>
      </c>
      <c r="C3" s="18">
        <v>8</v>
      </c>
      <c r="D3" s="19">
        <v>440</v>
      </c>
      <c r="E3" s="20">
        <v>270</v>
      </c>
      <c r="F3" s="20">
        <v>3.23</v>
      </c>
      <c r="G3" s="18">
        <v>5345</v>
      </c>
      <c r="H3" s="18">
        <v>17.05</v>
      </c>
      <c r="I3" s="18">
        <v>0</v>
      </c>
      <c r="J3" s="18">
        <v>0</v>
      </c>
      <c r="K3" s="18">
        <v>3</v>
      </c>
      <c r="L3" s="18">
        <v>4</v>
      </c>
      <c r="O3" s="21" t="s">
        <v>96</v>
      </c>
    </row>
    <row r="4" spans="1:15" hidden="1" x14ac:dyDescent="0.3">
      <c r="A4" s="1" t="s">
        <v>37</v>
      </c>
      <c r="B4" s="1">
        <v>30.4</v>
      </c>
      <c r="C4" s="1">
        <v>4</v>
      </c>
      <c r="D4" s="7">
        <v>95.1</v>
      </c>
      <c r="E4" s="1">
        <v>113</v>
      </c>
      <c r="F4" s="1">
        <v>3.77</v>
      </c>
      <c r="G4" s="1">
        <v>1513</v>
      </c>
      <c r="H4" s="1">
        <v>15.5</v>
      </c>
      <c r="I4" s="1">
        <v>1</v>
      </c>
      <c r="J4" s="1">
        <v>1</v>
      </c>
      <c r="K4" s="1">
        <v>5</v>
      </c>
      <c r="L4" s="1">
        <v>2</v>
      </c>
    </row>
    <row r="5" spans="1:15" s="21" customFormat="1" x14ac:dyDescent="0.3">
      <c r="A5" s="18" t="s">
        <v>24</v>
      </c>
      <c r="B5" s="18">
        <v>10.4</v>
      </c>
      <c r="C5" s="18">
        <v>8</v>
      </c>
      <c r="D5" s="22">
        <v>472</v>
      </c>
      <c r="E5" s="18">
        <v>230</v>
      </c>
      <c r="F5" s="18">
        <v>2.93</v>
      </c>
      <c r="G5" s="18">
        <v>5000</v>
      </c>
      <c r="H5" s="18">
        <v>16.87</v>
      </c>
      <c r="I5" s="18">
        <v>0</v>
      </c>
      <c r="J5" s="18">
        <v>0</v>
      </c>
      <c r="K5" s="18">
        <v>3</v>
      </c>
      <c r="L5" s="18">
        <v>4</v>
      </c>
      <c r="O5" s="21" t="s">
        <v>95</v>
      </c>
    </row>
    <row r="6" spans="1:15" x14ac:dyDescent="0.3">
      <c r="A6" s="1" t="s">
        <v>21</v>
      </c>
      <c r="B6" s="1">
        <v>16.399999999999999</v>
      </c>
      <c r="C6" s="1">
        <v>8</v>
      </c>
      <c r="D6" s="7">
        <v>275.8</v>
      </c>
      <c r="E6" s="1">
        <v>180</v>
      </c>
      <c r="F6" s="1">
        <v>3.07</v>
      </c>
      <c r="G6" s="1">
        <v>4070.0000000000005</v>
      </c>
      <c r="H6" s="1">
        <v>19.899999999999999</v>
      </c>
      <c r="I6" s="1">
        <v>0</v>
      </c>
      <c r="J6" s="1">
        <v>0</v>
      </c>
      <c r="K6" s="1">
        <v>3</v>
      </c>
      <c r="L6" s="1">
        <v>3</v>
      </c>
      <c r="O6" s="21" t="s">
        <v>98</v>
      </c>
    </row>
    <row r="7" spans="1:15" x14ac:dyDescent="0.3">
      <c r="A7" s="1" t="s">
        <v>34</v>
      </c>
      <c r="B7" s="1">
        <v>19.2</v>
      </c>
      <c r="C7" s="1">
        <v>8</v>
      </c>
      <c r="D7" s="7">
        <v>400</v>
      </c>
      <c r="E7" s="1">
        <v>175</v>
      </c>
      <c r="F7" s="1">
        <v>3.08</v>
      </c>
      <c r="G7" s="1">
        <v>3845</v>
      </c>
      <c r="H7" s="1">
        <v>20.010000000000002</v>
      </c>
      <c r="I7" s="1">
        <v>0</v>
      </c>
      <c r="J7" s="1">
        <v>0</v>
      </c>
      <c r="K7" s="1">
        <v>3</v>
      </c>
      <c r="L7" s="1">
        <v>2</v>
      </c>
    </row>
    <row r="8" spans="1:15" x14ac:dyDescent="0.3">
      <c r="A8" s="1" t="s">
        <v>33</v>
      </c>
      <c r="B8" s="1">
        <v>13.3</v>
      </c>
      <c r="C8" s="1">
        <v>8</v>
      </c>
      <c r="D8" s="7">
        <v>350</v>
      </c>
      <c r="E8" s="1">
        <v>245</v>
      </c>
      <c r="F8" s="1">
        <v>3.73</v>
      </c>
      <c r="G8" s="1">
        <v>3840</v>
      </c>
      <c r="H8" s="1">
        <v>16.899999999999999</v>
      </c>
      <c r="I8" s="1">
        <v>0</v>
      </c>
      <c r="J8" s="1">
        <v>0</v>
      </c>
      <c r="K8" s="1">
        <v>3</v>
      </c>
      <c r="L8" s="1">
        <v>4</v>
      </c>
      <c r="O8" s="21" t="s">
        <v>100</v>
      </c>
    </row>
    <row r="9" spans="1:15" s="15" customFormat="1" x14ac:dyDescent="0.3">
      <c r="A9" s="1" t="s">
        <v>23</v>
      </c>
      <c r="B9" s="1">
        <v>15.2</v>
      </c>
      <c r="C9" s="1">
        <v>8</v>
      </c>
      <c r="D9" s="7">
        <v>275.8</v>
      </c>
      <c r="E9" s="1">
        <v>180</v>
      </c>
      <c r="F9" s="1">
        <v>3.07</v>
      </c>
      <c r="G9" s="1">
        <v>3780</v>
      </c>
      <c r="H9" s="1">
        <v>17.3</v>
      </c>
      <c r="I9" s="1">
        <v>0</v>
      </c>
      <c r="J9" s="1">
        <v>0</v>
      </c>
      <c r="K9" s="1">
        <v>3</v>
      </c>
      <c r="L9" s="1">
        <v>3</v>
      </c>
    </row>
    <row r="10" spans="1:15" x14ac:dyDescent="0.3">
      <c r="A10" s="1" t="s">
        <v>22</v>
      </c>
      <c r="B10" s="1">
        <v>17.3</v>
      </c>
      <c r="C10" s="1">
        <v>8</v>
      </c>
      <c r="D10" s="7">
        <v>275.8</v>
      </c>
      <c r="E10" s="1">
        <v>180</v>
      </c>
      <c r="F10" s="1">
        <v>3.07</v>
      </c>
      <c r="G10" s="1">
        <v>3730</v>
      </c>
      <c r="H10" s="1">
        <v>15.41</v>
      </c>
      <c r="I10" s="1">
        <v>0</v>
      </c>
      <c r="J10" s="1">
        <v>0</v>
      </c>
      <c r="K10" s="1">
        <v>3</v>
      </c>
      <c r="L10" s="1">
        <v>3</v>
      </c>
    </row>
    <row r="11" spans="1:15" x14ac:dyDescent="0.3">
      <c r="A11" s="1" t="s">
        <v>16</v>
      </c>
      <c r="B11" s="1">
        <v>14.3</v>
      </c>
      <c r="C11" s="1">
        <v>8</v>
      </c>
      <c r="D11" s="7">
        <v>360</v>
      </c>
      <c r="E11" s="1">
        <v>245</v>
      </c>
      <c r="F11" s="1">
        <v>3.21</v>
      </c>
      <c r="G11" s="1">
        <v>3570</v>
      </c>
      <c r="H11" s="1">
        <v>14.5</v>
      </c>
      <c r="I11" s="1">
        <v>0</v>
      </c>
      <c r="J11" s="1">
        <v>0</v>
      </c>
      <c r="K11" s="1">
        <v>3</v>
      </c>
      <c r="L11" s="1">
        <v>4</v>
      </c>
    </row>
    <row r="12" spans="1:15" s="15" customFormat="1" x14ac:dyDescent="0.3">
      <c r="A12" s="1" t="s">
        <v>40</v>
      </c>
      <c r="B12" s="1">
        <v>30.1</v>
      </c>
      <c r="C12" s="1">
        <v>8</v>
      </c>
      <c r="D12" s="7">
        <v>301</v>
      </c>
      <c r="E12" s="1">
        <v>335</v>
      </c>
      <c r="F12" s="1">
        <v>3.54</v>
      </c>
      <c r="G12" s="1">
        <v>3570</v>
      </c>
      <c r="H12" s="1">
        <v>18.600000000000001</v>
      </c>
      <c r="I12" s="1">
        <v>0</v>
      </c>
      <c r="J12" s="1">
        <v>1</v>
      </c>
      <c r="K12" s="1">
        <v>5</v>
      </c>
      <c r="L12" s="1">
        <v>8</v>
      </c>
    </row>
    <row r="13" spans="1:15" x14ac:dyDescent="0.3">
      <c r="A13" s="1" t="s">
        <v>31</v>
      </c>
      <c r="B13" s="1">
        <v>15.5</v>
      </c>
      <c r="C13" s="1">
        <v>8</v>
      </c>
      <c r="D13" s="7">
        <v>318</v>
      </c>
      <c r="E13" s="1">
        <v>150</v>
      </c>
      <c r="F13" s="1">
        <v>2.76</v>
      </c>
      <c r="G13" s="1">
        <v>3520</v>
      </c>
      <c r="H13" s="1">
        <v>19.47</v>
      </c>
      <c r="I13" s="1">
        <v>0</v>
      </c>
      <c r="J13" s="1">
        <v>0</v>
      </c>
      <c r="K13" s="1">
        <v>3</v>
      </c>
      <c r="L13" s="1">
        <v>2</v>
      </c>
    </row>
    <row r="14" spans="1:15" x14ac:dyDescent="0.3">
      <c r="A14" s="1" t="s">
        <v>14</v>
      </c>
      <c r="B14" s="1">
        <v>18.7</v>
      </c>
      <c r="C14" s="1">
        <v>8</v>
      </c>
      <c r="D14" s="7">
        <v>360</v>
      </c>
      <c r="E14" s="1">
        <v>175</v>
      </c>
      <c r="F14" s="1">
        <v>3.15</v>
      </c>
      <c r="G14" s="1">
        <v>3440</v>
      </c>
      <c r="H14" s="1">
        <v>18.899999999999999</v>
      </c>
      <c r="I14" s="1">
        <v>0</v>
      </c>
      <c r="J14" s="1">
        <v>0</v>
      </c>
      <c r="K14" s="1">
        <v>3</v>
      </c>
      <c r="L14" s="1">
        <v>2</v>
      </c>
    </row>
    <row r="15" spans="1:15" x14ac:dyDescent="0.3">
      <c r="A15" s="1" t="s">
        <v>32</v>
      </c>
      <c r="B15" s="1">
        <v>15.2</v>
      </c>
      <c r="C15" s="1">
        <v>8</v>
      </c>
      <c r="D15" s="7">
        <v>304</v>
      </c>
      <c r="E15" s="1">
        <v>150</v>
      </c>
      <c r="F15" s="1">
        <v>3.15</v>
      </c>
      <c r="G15" s="1">
        <v>3435</v>
      </c>
      <c r="H15" s="1">
        <v>18.52</v>
      </c>
      <c r="I15" s="1">
        <v>0</v>
      </c>
      <c r="J15" s="1">
        <v>0</v>
      </c>
      <c r="K15" s="1">
        <v>3</v>
      </c>
      <c r="L15" s="1">
        <v>2</v>
      </c>
    </row>
    <row r="16" spans="1:15" x14ac:dyDescent="0.3">
      <c r="A16" s="1" t="s">
        <v>38</v>
      </c>
      <c r="B16" s="1">
        <v>15.8</v>
      </c>
      <c r="C16" s="1">
        <v>8</v>
      </c>
      <c r="D16" s="7">
        <v>351</v>
      </c>
      <c r="E16" s="1">
        <v>264</v>
      </c>
      <c r="F16" s="1">
        <v>4.22</v>
      </c>
      <c r="G16" s="1">
        <v>3170</v>
      </c>
      <c r="H16" s="1">
        <v>14.6</v>
      </c>
      <c r="I16" s="1">
        <v>0</v>
      </c>
      <c r="J16" s="1">
        <v>1</v>
      </c>
      <c r="K16" s="1">
        <v>5</v>
      </c>
      <c r="L16" s="1">
        <v>4</v>
      </c>
    </row>
    <row r="17" spans="1:12" x14ac:dyDescent="0.3">
      <c r="A17" s="1" t="s">
        <v>11</v>
      </c>
      <c r="B17" s="1">
        <v>21</v>
      </c>
      <c r="C17" s="1">
        <v>6</v>
      </c>
      <c r="D17" s="7">
        <v>160</v>
      </c>
      <c r="E17" s="1">
        <v>110</v>
      </c>
      <c r="F17" s="1">
        <v>3.9</v>
      </c>
      <c r="G17" s="1">
        <v>2875</v>
      </c>
      <c r="H17" s="1">
        <v>18.899999999999999</v>
      </c>
      <c r="I17" s="1">
        <v>0</v>
      </c>
      <c r="J17" s="1">
        <v>1</v>
      </c>
      <c r="K17" s="1">
        <v>4</v>
      </c>
      <c r="L17" s="1">
        <v>4</v>
      </c>
    </row>
    <row r="18" spans="1:12" x14ac:dyDescent="0.3">
      <c r="A18" s="1" t="s">
        <v>39</v>
      </c>
      <c r="B18" s="1">
        <v>19.7</v>
      </c>
      <c r="C18" s="1">
        <v>6</v>
      </c>
      <c r="D18" s="7">
        <v>145</v>
      </c>
      <c r="E18" s="1">
        <v>175</v>
      </c>
      <c r="F18" s="1">
        <v>3.62</v>
      </c>
      <c r="G18" s="1">
        <v>2770</v>
      </c>
      <c r="H18" s="1">
        <v>16.7</v>
      </c>
      <c r="I18" s="1">
        <v>0</v>
      </c>
      <c r="J18" s="1">
        <v>1</v>
      </c>
      <c r="K18" s="1">
        <v>5</v>
      </c>
      <c r="L18" s="1">
        <v>6</v>
      </c>
    </row>
    <row r="19" spans="1:12" hidden="1" x14ac:dyDescent="0.3">
      <c r="A19" s="1" t="s">
        <v>12</v>
      </c>
      <c r="B19" s="1">
        <v>22.8</v>
      </c>
      <c r="C19" s="1">
        <v>4</v>
      </c>
      <c r="D19" s="7">
        <v>108</v>
      </c>
      <c r="E19" s="1">
        <v>93</v>
      </c>
      <c r="F19" s="1">
        <v>3.85</v>
      </c>
      <c r="G19" s="1">
        <v>2320</v>
      </c>
      <c r="H19" s="1">
        <v>17.98</v>
      </c>
      <c r="I19" s="1">
        <v>1</v>
      </c>
      <c r="J19" s="1">
        <v>1</v>
      </c>
      <c r="K19" s="1">
        <v>4</v>
      </c>
      <c r="L19" s="1">
        <v>1</v>
      </c>
    </row>
    <row r="20" spans="1:12" s="15" customFormat="1" x14ac:dyDescent="0.3">
      <c r="A20" s="1" t="s">
        <v>10</v>
      </c>
      <c r="B20" s="1">
        <v>21</v>
      </c>
      <c r="C20" s="1">
        <v>6</v>
      </c>
      <c r="D20" s="7">
        <v>160</v>
      </c>
      <c r="E20" s="1">
        <v>110</v>
      </c>
      <c r="F20" s="1">
        <v>3.9</v>
      </c>
      <c r="G20" s="1">
        <v>2620</v>
      </c>
      <c r="H20" s="1">
        <v>17.82</v>
      </c>
      <c r="I20" s="1">
        <v>0</v>
      </c>
      <c r="J20" s="1">
        <v>1</v>
      </c>
      <c r="K20" s="1">
        <v>4</v>
      </c>
      <c r="L20" s="1">
        <v>4</v>
      </c>
    </row>
    <row r="21" spans="1:12" hidden="1" x14ac:dyDescent="0.3">
      <c r="A21" s="1" t="s">
        <v>30</v>
      </c>
      <c r="B21" s="1">
        <v>21.5</v>
      </c>
      <c r="C21" s="1">
        <v>4</v>
      </c>
      <c r="D21" s="7">
        <v>120.1</v>
      </c>
      <c r="E21" s="1">
        <v>97</v>
      </c>
      <c r="F21" s="1">
        <v>3.7</v>
      </c>
      <c r="G21" s="1">
        <v>2465</v>
      </c>
      <c r="H21" s="1">
        <v>17.600000000000001</v>
      </c>
      <c r="I21" s="1">
        <v>1</v>
      </c>
      <c r="J21" s="1">
        <v>0</v>
      </c>
      <c r="K21" s="1">
        <v>3</v>
      </c>
      <c r="L21" s="1">
        <v>1</v>
      </c>
    </row>
    <row r="22" spans="1:12" hidden="1" x14ac:dyDescent="0.3">
      <c r="A22" s="1" t="s">
        <v>41</v>
      </c>
      <c r="B22" s="1">
        <v>21.4</v>
      </c>
      <c r="C22" s="1">
        <v>4</v>
      </c>
      <c r="D22" s="7">
        <v>121</v>
      </c>
      <c r="E22" s="1">
        <v>109</v>
      </c>
      <c r="F22" s="1">
        <v>4.1100000000000003</v>
      </c>
      <c r="G22" s="1">
        <v>2780</v>
      </c>
      <c r="H22" s="1">
        <v>17.399999999999999</v>
      </c>
      <c r="I22" s="1">
        <v>1</v>
      </c>
      <c r="J22" s="1">
        <v>1</v>
      </c>
      <c r="K22" s="1">
        <v>4</v>
      </c>
      <c r="L22" s="1">
        <v>2</v>
      </c>
    </row>
    <row r="23" spans="1:12" x14ac:dyDescent="0.3">
      <c r="A23" s="1" t="s">
        <v>36</v>
      </c>
      <c r="B23" s="1">
        <v>26</v>
      </c>
      <c r="C23" s="1">
        <v>4</v>
      </c>
      <c r="D23" s="7">
        <v>120.3</v>
      </c>
      <c r="E23" s="1">
        <v>91</v>
      </c>
      <c r="F23" s="1">
        <v>4.43</v>
      </c>
      <c r="G23" s="1">
        <v>2140</v>
      </c>
      <c r="H23" s="1">
        <v>17.420000000000002</v>
      </c>
      <c r="I23" s="1">
        <v>0</v>
      </c>
      <c r="J23" s="1">
        <v>1</v>
      </c>
      <c r="K23" s="1">
        <v>5</v>
      </c>
      <c r="L23" s="1">
        <v>2</v>
      </c>
    </row>
    <row r="24" spans="1:12" hidden="1" x14ac:dyDescent="0.3">
      <c r="A24" s="1" t="s">
        <v>20</v>
      </c>
      <c r="B24" s="1">
        <v>17.8</v>
      </c>
      <c r="C24" s="1">
        <v>6</v>
      </c>
      <c r="D24" s="7">
        <v>167.6</v>
      </c>
      <c r="E24" s="1">
        <v>123</v>
      </c>
      <c r="F24" s="1">
        <v>3.92</v>
      </c>
      <c r="G24" s="1">
        <v>3440</v>
      </c>
      <c r="H24" s="1">
        <v>22.9</v>
      </c>
      <c r="I24" s="1">
        <v>1</v>
      </c>
      <c r="J24" s="1">
        <v>0</v>
      </c>
      <c r="K24" s="1">
        <v>4</v>
      </c>
      <c r="L24" s="1">
        <v>4</v>
      </c>
    </row>
    <row r="25" spans="1:12" hidden="1" x14ac:dyDescent="0.3">
      <c r="A25" s="1" t="s">
        <v>19</v>
      </c>
      <c r="B25" s="1">
        <v>19.2</v>
      </c>
      <c r="C25" s="1">
        <v>6</v>
      </c>
      <c r="D25" s="7">
        <v>167.6</v>
      </c>
      <c r="E25" s="1">
        <v>123</v>
      </c>
      <c r="F25" s="1">
        <v>3.92</v>
      </c>
      <c r="G25" s="1">
        <v>3440</v>
      </c>
      <c r="H25" s="1">
        <v>18.3</v>
      </c>
      <c r="I25" s="1">
        <v>1</v>
      </c>
      <c r="J25" s="1">
        <v>0</v>
      </c>
      <c r="K25" s="1">
        <v>4</v>
      </c>
      <c r="L25" s="1">
        <v>4</v>
      </c>
    </row>
    <row r="26" spans="1:12" hidden="1" x14ac:dyDescent="0.3">
      <c r="A26" s="1" t="s">
        <v>29</v>
      </c>
      <c r="B26" s="1">
        <v>33.9</v>
      </c>
      <c r="C26" s="1">
        <v>4</v>
      </c>
      <c r="D26" s="7">
        <v>71.099999999999994</v>
      </c>
      <c r="E26" s="1">
        <v>65</v>
      </c>
      <c r="F26" s="1">
        <v>4.22</v>
      </c>
      <c r="G26" s="1">
        <v>1835</v>
      </c>
      <c r="H26" s="1">
        <v>20</v>
      </c>
      <c r="I26" s="1">
        <v>1</v>
      </c>
      <c r="J26" s="1">
        <v>1</v>
      </c>
      <c r="K26" s="1">
        <v>4</v>
      </c>
      <c r="L26" s="1">
        <v>1</v>
      </c>
    </row>
    <row r="27" spans="1:12" hidden="1" x14ac:dyDescent="0.3">
      <c r="A27" s="1" t="s">
        <v>13</v>
      </c>
      <c r="B27" s="1">
        <v>21.4</v>
      </c>
      <c r="C27" s="1">
        <v>6</v>
      </c>
      <c r="D27" s="7">
        <v>258</v>
      </c>
      <c r="E27" s="1">
        <v>110</v>
      </c>
      <c r="F27" s="1">
        <v>3.08</v>
      </c>
      <c r="G27" s="1">
        <v>3215</v>
      </c>
      <c r="H27" s="1">
        <v>15.84</v>
      </c>
      <c r="I27" s="1">
        <v>1</v>
      </c>
      <c r="J27" s="1">
        <v>0</v>
      </c>
      <c r="K27" s="1">
        <v>3</v>
      </c>
      <c r="L27" s="1">
        <v>1</v>
      </c>
    </row>
    <row r="28" spans="1:12" hidden="1" x14ac:dyDescent="0.3">
      <c r="A28" s="1" t="s">
        <v>35</v>
      </c>
      <c r="B28" s="1">
        <v>27.3</v>
      </c>
      <c r="C28" s="1">
        <v>4</v>
      </c>
      <c r="D28" s="7">
        <v>79</v>
      </c>
      <c r="E28" s="1">
        <v>66</v>
      </c>
      <c r="F28" s="1">
        <v>4.08</v>
      </c>
      <c r="G28" s="1">
        <v>1935</v>
      </c>
      <c r="H28" s="1">
        <v>20.22</v>
      </c>
      <c r="I28" s="1">
        <v>1</v>
      </c>
      <c r="J28" s="1">
        <v>1</v>
      </c>
      <c r="K28" s="1">
        <v>4</v>
      </c>
      <c r="L28" s="1">
        <v>1</v>
      </c>
    </row>
    <row r="29" spans="1:12" hidden="1" x14ac:dyDescent="0.3">
      <c r="A29" s="1" t="s">
        <v>28</v>
      </c>
      <c r="B29" s="1">
        <v>30.4</v>
      </c>
      <c r="C29" s="1">
        <v>4</v>
      </c>
      <c r="D29" s="7">
        <v>75.7</v>
      </c>
      <c r="E29" s="1">
        <v>52</v>
      </c>
      <c r="F29" s="1">
        <v>4.93</v>
      </c>
      <c r="G29" s="1">
        <v>1615</v>
      </c>
      <c r="H29" s="1">
        <v>17.02</v>
      </c>
      <c r="I29" s="1">
        <v>1</v>
      </c>
      <c r="J29" s="1">
        <v>1</v>
      </c>
      <c r="K29" s="1">
        <v>4</v>
      </c>
      <c r="L29" s="1">
        <v>2</v>
      </c>
    </row>
    <row r="30" spans="1:12" hidden="1" x14ac:dyDescent="0.3">
      <c r="A30" s="1" t="s">
        <v>15</v>
      </c>
      <c r="B30" s="1">
        <v>18.100000000000001</v>
      </c>
      <c r="C30" s="1">
        <v>6</v>
      </c>
      <c r="D30" s="7">
        <v>225</v>
      </c>
      <c r="E30" s="1">
        <v>105</v>
      </c>
      <c r="F30" s="1">
        <v>2.76</v>
      </c>
      <c r="G30" s="1">
        <v>3460</v>
      </c>
      <c r="H30" s="1">
        <v>19.440000000000001</v>
      </c>
      <c r="I30" s="1">
        <v>1</v>
      </c>
      <c r="J30" s="1">
        <v>0</v>
      </c>
      <c r="K30" s="1">
        <v>3</v>
      </c>
      <c r="L30" s="1">
        <v>1</v>
      </c>
    </row>
    <row r="31" spans="1:12" hidden="1" x14ac:dyDescent="0.3">
      <c r="A31" s="1" t="s">
        <v>18</v>
      </c>
      <c r="B31" s="1">
        <v>22.8</v>
      </c>
      <c r="C31" s="1">
        <v>4</v>
      </c>
      <c r="D31" s="7">
        <v>140.80000000000001</v>
      </c>
      <c r="E31" s="1">
        <v>95</v>
      </c>
      <c r="F31" s="1">
        <v>3.92</v>
      </c>
      <c r="G31" s="1">
        <v>3150</v>
      </c>
      <c r="H31" s="1">
        <v>18.61</v>
      </c>
      <c r="I31" s="1">
        <v>1</v>
      </c>
      <c r="J31" s="1">
        <v>0</v>
      </c>
      <c r="K31" s="1">
        <v>4</v>
      </c>
      <c r="L31" s="1">
        <v>2</v>
      </c>
    </row>
    <row r="32" spans="1:12" hidden="1" x14ac:dyDescent="0.3">
      <c r="A32" s="1" t="s">
        <v>27</v>
      </c>
      <c r="B32" s="1">
        <v>32.4</v>
      </c>
      <c r="C32" s="1">
        <v>4</v>
      </c>
      <c r="D32" s="7">
        <v>78.7</v>
      </c>
      <c r="E32" s="1">
        <v>66</v>
      </c>
      <c r="F32" s="1">
        <v>4.08</v>
      </c>
      <c r="G32" s="1">
        <v>2200</v>
      </c>
      <c r="H32" s="1">
        <v>17.02</v>
      </c>
      <c r="I32" s="1">
        <v>1</v>
      </c>
      <c r="J32" s="1">
        <v>1</v>
      </c>
      <c r="K32" s="1">
        <v>4</v>
      </c>
      <c r="L32" s="1">
        <v>1</v>
      </c>
    </row>
    <row r="33" spans="1:12" hidden="1" x14ac:dyDescent="0.3">
      <c r="A33" s="1" t="s">
        <v>17</v>
      </c>
      <c r="B33" s="1">
        <v>24.4</v>
      </c>
      <c r="C33" s="1">
        <v>4</v>
      </c>
      <c r="D33" s="7">
        <v>146.69999999999999</v>
      </c>
      <c r="E33" s="1">
        <v>62</v>
      </c>
      <c r="F33" s="1">
        <v>3.69</v>
      </c>
      <c r="G33" s="1">
        <v>3190</v>
      </c>
      <c r="H33" s="1">
        <v>16.46</v>
      </c>
      <c r="I33" s="1">
        <v>1</v>
      </c>
      <c r="J33" s="1">
        <v>0</v>
      </c>
      <c r="K33" s="1">
        <v>4</v>
      </c>
      <c r="L33" s="1">
        <v>2</v>
      </c>
    </row>
    <row r="34" spans="1:12" hidden="1" x14ac:dyDescent="0.3">
      <c r="C34" s="1">
        <f>AVERAGE(C1:C33)</f>
        <v>6.1875</v>
      </c>
    </row>
    <row r="36" spans="1:12" x14ac:dyDescent="0.3">
      <c r="A36" s="1" t="s">
        <v>97</v>
      </c>
      <c r="B36" s="1">
        <v>14.7</v>
      </c>
      <c r="C36" s="1">
        <f t="shared" ref="C36:H36" si="0">MAX(C2:C5)</f>
        <v>8</v>
      </c>
      <c r="D36" s="1">
        <f t="shared" si="0"/>
        <v>472</v>
      </c>
      <c r="E36" s="1">
        <f t="shared" si="0"/>
        <v>270</v>
      </c>
      <c r="F36" s="1">
        <f t="shared" si="0"/>
        <v>3.77</v>
      </c>
      <c r="G36" s="1">
        <f t="shared" si="0"/>
        <v>5424</v>
      </c>
      <c r="H36" s="1">
        <f t="shared" si="0"/>
        <v>18</v>
      </c>
    </row>
  </sheetData>
  <autoFilter ref="A1:L34">
    <filterColumn colId="8">
      <filters>
        <filter val="0"/>
      </filters>
    </filterColumn>
    <sortState ref="A2:L23">
      <sortCondition descending="1" ref="G1:G34"/>
    </sortState>
  </autoFilter>
  <hyperlinks>
    <hyperlink ref="A1" r:id="rId1"/>
  </hyperlinks>
  <pageMargins left="0.7" right="0.7" top="0.75" bottom="0.75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3"/>
  <sheetViews>
    <sheetView workbookViewId="0">
      <selection activeCell="E7" sqref="E7"/>
    </sheetView>
  </sheetViews>
  <sheetFormatPr defaultRowHeight="14.4" x14ac:dyDescent="0.3"/>
  <cols>
    <col min="1" max="1" width="18.44140625" style="1" bestFit="1" customWidth="1"/>
    <col min="2" max="2" width="8.88671875" style="1"/>
  </cols>
  <sheetData>
    <row r="1" spans="1:5" ht="18" x14ac:dyDescent="0.35">
      <c r="A1" s="10" t="s">
        <v>42</v>
      </c>
      <c r="B1" s="11" t="s">
        <v>3</v>
      </c>
    </row>
    <row r="2" spans="1:5" s="15" customFormat="1" x14ac:dyDescent="0.3">
      <c r="A2" s="9" t="s">
        <v>40</v>
      </c>
      <c r="B2" s="9">
        <v>335</v>
      </c>
    </row>
    <row r="3" spans="1:5" x14ac:dyDescent="0.3">
      <c r="A3" s="1" t="s">
        <v>26</v>
      </c>
      <c r="B3" s="1">
        <v>270</v>
      </c>
    </row>
    <row r="4" spans="1:5" x14ac:dyDescent="0.3">
      <c r="A4" s="1" t="s">
        <v>38</v>
      </c>
      <c r="B4" s="1">
        <v>264</v>
      </c>
    </row>
    <row r="5" spans="1:5" x14ac:dyDescent="0.3">
      <c r="A5" s="1" t="s">
        <v>16</v>
      </c>
      <c r="B5" s="1">
        <v>245</v>
      </c>
    </row>
    <row r="6" spans="1:5" x14ac:dyDescent="0.3">
      <c r="A6" s="1" t="s">
        <v>33</v>
      </c>
      <c r="B6" s="1">
        <v>245</v>
      </c>
      <c r="E6" s="15" t="s">
        <v>63</v>
      </c>
    </row>
    <row r="7" spans="1:5" x14ac:dyDescent="0.3">
      <c r="A7" s="1" t="s">
        <v>24</v>
      </c>
      <c r="B7" s="1">
        <v>230</v>
      </c>
      <c r="E7" t="s">
        <v>103</v>
      </c>
    </row>
    <row r="8" spans="1:5" x14ac:dyDescent="0.3">
      <c r="A8" s="1" t="s">
        <v>25</v>
      </c>
      <c r="B8" s="1">
        <v>215</v>
      </c>
    </row>
    <row r="9" spans="1:5" x14ac:dyDescent="0.3">
      <c r="A9" s="1" t="s">
        <v>22</v>
      </c>
      <c r="B9" s="1">
        <v>180</v>
      </c>
    </row>
    <row r="10" spans="1:5" x14ac:dyDescent="0.3">
      <c r="A10" s="1" t="s">
        <v>23</v>
      </c>
      <c r="B10" s="1">
        <v>180</v>
      </c>
    </row>
    <row r="11" spans="1:5" x14ac:dyDescent="0.3">
      <c r="A11" s="1" t="s">
        <v>21</v>
      </c>
      <c r="B11" s="1">
        <v>180</v>
      </c>
    </row>
    <row r="12" spans="1:5" x14ac:dyDescent="0.3">
      <c r="A12" s="1" t="s">
        <v>39</v>
      </c>
      <c r="B12" s="1">
        <v>175</v>
      </c>
    </row>
    <row r="13" spans="1:5" x14ac:dyDescent="0.3">
      <c r="A13" s="1" t="s">
        <v>14</v>
      </c>
      <c r="B13" s="1">
        <v>175</v>
      </c>
    </row>
    <row r="14" spans="1:5" x14ac:dyDescent="0.3">
      <c r="A14" s="1" t="s">
        <v>34</v>
      </c>
      <c r="B14" s="1">
        <v>175</v>
      </c>
    </row>
    <row r="15" spans="1:5" x14ac:dyDescent="0.3">
      <c r="A15" s="1" t="s">
        <v>32</v>
      </c>
      <c r="B15" s="1">
        <v>150</v>
      </c>
    </row>
    <row r="16" spans="1:5" x14ac:dyDescent="0.3">
      <c r="A16" s="1" t="s">
        <v>31</v>
      </c>
      <c r="B16" s="1">
        <v>150</v>
      </c>
    </row>
    <row r="17" spans="1:2" x14ac:dyDescent="0.3">
      <c r="A17" s="1" t="s">
        <v>20</v>
      </c>
      <c r="B17" s="1">
        <v>123</v>
      </c>
    </row>
    <row r="18" spans="1:2" x14ac:dyDescent="0.3">
      <c r="A18" s="1" t="s">
        <v>19</v>
      </c>
      <c r="B18" s="1">
        <v>123</v>
      </c>
    </row>
    <row r="19" spans="1:2" x14ac:dyDescent="0.3">
      <c r="A19" s="1" t="s">
        <v>37</v>
      </c>
      <c r="B19" s="1">
        <v>113</v>
      </c>
    </row>
    <row r="20" spans="1:2" x14ac:dyDescent="0.3">
      <c r="A20" s="1" t="s">
        <v>10</v>
      </c>
      <c r="B20" s="1">
        <v>110</v>
      </c>
    </row>
    <row r="21" spans="1:2" x14ac:dyDescent="0.3">
      <c r="A21" s="1" t="s">
        <v>11</v>
      </c>
      <c r="B21" s="1">
        <v>110</v>
      </c>
    </row>
    <row r="22" spans="1:2" x14ac:dyDescent="0.3">
      <c r="A22" s="1" t="s">
        <v>13</v>
      </c>
      <c r="B22" s="1">
        <v>110</v>
      </c>
    </row>
    <row r="23" spans="1:2" x14ac:dyDescent="0.3">
      <c r="A23" s="1" t="s">
        <v>41</v>
      </c>
      <c r="B23" s="1">
        <v>109</v>
      </c>
    </row>
    <row r="24" spans="1:2" x14ac:dyDescent="0.3">
      <c r="A24" s="1" t="s">
        <v>15</v>
      </c>
      <c r="B24" s="1">
        <v>105</v>
      </c>
    </row>
    <row r="25" spans="1:2" x14ac:dyDescent="0.3">
      <c r="A25" s="1" t="s">
        <v>30</v>
      </c>
      <c r="B25" s="1">
        <v>97</v>
      </c>
    </row>
    <row r="26" spans="1:2" x14ac:dyDescent="0.3">
      <c r="A26" s="1" t="s">
        <v>18</v>
      </c>
      <c r="B26" s="1">
        <v>95</v>
      </c>
    </row>
    <row r="27" spans="1:2" x14ac:dyDescent="0.3">
      <c r="A27" s="1" t="s">
        <v>12</v>
      </c>
      <c r="B27" s="1">
        <v>93</v>
      </c>
    </row>
    <row r="28" spans="1:2" x14ac:dyDescent="0.3">
      <c r="A28" s="1" t="s">
        <v>36</v>
      </c>
      <c r="B28" s="1">
        <v>91</v>
      </c>
    </row>
    <row r="29" spans="1:2" x14ac:dyDescent="0.3">
      <c r="A29" s="1" t="s">
        <v>35</v>
      </c>
      <c r="B29" s="1">
        <v>66</v>
      </c>
    </row>
    <row r="30" spans="1:2" x14ac:dyDescent="0.3">
      <c r="A30" s="1" t="s">
        <v>27</v>
      </c>
      <c r="B30" s="1">
        <v>66</v>
      </c>
    </row>
    <row r="31" spans="1:2" x14ac:dyDescent="0.3">
      <c r="A31" s="1" t="s">
        <v>29</v>
      </c>
      <c r="B31" s="1">
        <v>65</v>
      </c>
    </row>
    <row r="32" spans="1:2" x14ac:dyDescent="0.3">
      <c r="A32" s="1" t="s">
        <v>17</v>
      </c>
      <c r="B32" s="1">
        <v>62</v>
      </c>
    </row>
    <row r="33" spans="1:2" x14ac:dyDescent="0.3">
      <c r="A33" s="1" t="s">
        <v>28</v>
      </c>
      <c r="B33" s="1">
        <v>52</v>
      </c>
    </row>
  </sheetData>
  <autoFilter ref="A1:B33">
    <sortState ref="A2:B33">
      <sortCondition descending="1" ref="B1:B33"/>
    </sortState>
  </autoFilter>
  <hyperlinks>
    <hyperlink ref="A1" r:id="rId1"/>
  </hyperlinks>
  <pageMargins left="0.7" right="0.7" top="0.75" bottom="0.75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7" ma:contentTypeDescription="Create a new document." ma:contentTypeScope="" ma:versionID="868c0c95a16768a1b36aa8cd6b1e7680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5b08c91bf54e31058fd4d9db61ece32d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16453D-599A-42F7-B21B-F1E8B273A9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83AF24-1E91-4DD5-A6E6-54DC3803EF5A}">
  <ds:schemaRefs>
    <ds:schemaRef ds:uri="http://purl.org/dc/elements/1.1/"/>
    <ds:schemaRef ds:uri="http://schemas.microsoft.com/office/2006/metadata/properties"/>
    <ds:schemaRef ds:uri="b18f8198-02fb-408b-a649-baf04150ea2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f01b7b4-d4b6-47da-93c5-cffa90a406b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B446B0E-BFCD-4770-84A8-3602EA6FBD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Sheet2</vt:lpstr>
      <vt:lpstr>1980Challenge</vt:lpstr>
      <vt:lpstr>top V engine cars</vt:lpstr>
      <vt:lpstr>percentage of active cars</vt:lpstr>
      <vt:lpstr>TASK 1</vt:lpstr>
      <vt:lpstr>TASK 2</vt:lpstr>
      <vt:lpstr>TASK 3</vt:lpstr>
      <vt:lpstr>TASK 4</vt:lpstr>
      <vt:lpstr>TASK 5</vt:lpstr>
      <vt:lpstr>TASK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Pandey</dc:creator>
  <cp:lastModifiedBy>Windows User</cp:lastModifiedBy>
  <dcterms:created xsi:type="dcterms:W3CDTF">2021-05-20T08:29:08Z</dcterms:created>
  <dcterms:modified xsi:type="dcterms:W3CDTF">2022-01-19T04:34:22Z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</Properties>
</file>