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tat/Desktop/"/>
    </mc:Choice>
  </mc:AlternateContent>
  <xr:revisionPtr revIDLastSave="0" documentId="13_ncr:1_{211CC2BF-4C41-504D-B804-5CF86B8E1BAF}" xr6:coauthVersionLast="47" xr6:coauthVersionMax="47" xr10:uidLastSave="{00000000-0000-0000-0000-000000000000}"/>
  <bookViews>
    <workbookView xWindow="-30100" yWindow="8320" windowWidth="25240" windowHeight="15420" activeTab="2" xr2:uid="{E7BB779B-D03D-EF43-AB7D-7B6AE8E7785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" i="2"/>
  <c r="M3" i="3"/>
  <c r="K49" i="3"/>
  <c r="M49" i="3" s="1"/>
  <c r="L49" i="3"/>
  <c r="L60" i="3"/>
  <c r="K60" i="3"/>
  <c r="L61" i="3"/>
  <c r="K61" i="3"/>
  <c r="L58" i="3"/>
  <c r="K58" i="3"/>
  <c r="L59" i="3"/>
  <c r="K59" i="3"/>
  <c r="L56" i="3"/>
  <c r="K56" i="3"/>
  <c r="L57" i="3"/>
  <c r="K57" i="3"/>
  <c r="L55" i="3"/>
  <c r="K55" i="3"/>
  <c r="L54" i="3"/>
  <c r="K54" i="3"/>
  <c r="L48" i="3"/>
  <c r="K48" i="3"/>
  <c r="L51" i="3"/>
  <c r="K51" i="3"/>
  <c r="L53" i="3"/>
  <c r="K53" i="3"/>
  <c r="L52" i="3"/>
  <c r="K52" i="3"/>
  <c r="L50" i="3"/>
  <c r="K50" i="3"/>
  <c r="L47" i="3"/>
  <c r="K47" i="3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" i="2"/>
  <c r="L35" i="3"/>
  <c r="L30" i="3"/>
  <c r="L37" i="3"/>
  <c r="L11" i="3"/>
  <c r="L5" i="3"/>
  <c r="L26" i="3"/>
  <c r="L25" i="3"/>
  <c r="L23" i="3"/>
  <c r="L24" i="3"/>
  <c r="L32" i="3"/>
  <c r="L31" i="3"/>
  <c r="L36" i="3"/>
  <c r="L34" i="3"/>
  <c r="L21" i="3"/>
  <c r="L19" i="3"/>
  <c r="L14" i="3"/>
  <c r="L12" i="3"/>
  <c r="L40" i="3"/>
  <c r="L41" i="3"/>
  <c r="L39" i="3"/>
  <c r="L38" i="3"/>
  <c r="L9" i="3"/>
  <c r="L7" i="3"/>
  <c r="L10" i="3"/>
  <c r="L8" i="3"/>
  <c r="L16" i="3"/>
  <c r="L29" i="3"/>
  <c r="L18" i="3"/>
  <c r="L20" i="3"/>
  <c r="L17" i="3"/>
  <c r="L13" i="3"/>
  <c r="L28" i="3"/>
  <c r="L27" i="3"/>
  <c r="L6" i="3"/>
  <c r="L3" i="3"/>
  <c r="L15" i="3"/>
  <c r="L4" i="3"/>
  <c r="L22" i="3"/>
  <c r="L33" i="3"/>
  <c r="K35" i="3"/>
  <c r="K30" i="3"/>
  <c r="K37" i="3"/>
  <c r="K11" i="3"/>
  <c r="K5" i="3"/>
  <c r="K26" i="3"/>
  <c r="K25" i="3"/>
  <c r="K23" i="3"/>
  <c r="K24" i="3"/>
  <c r="K32" i="3"/>
  <c r="K31" i="3"/>
  <c r="K36" i="3"/>
  <c r="K34" i="3"/>
  <c r="K21" i="3"/>
  <c r="K19" i="3"/>
  <c r="K14" i="3"/>
  <c r="K12" i="3"/>
  <c r="K40" i="3"/>
  <c r="K41" i="3"/>
  <c r="K39" i="3"/>
  <c r="K38" i="3"/>
  <c r="K9" i="3"/>
  <c r="K7" i="3"/>
  <c r="K10" i="3"/>
  <c r="K8" i="3"/>
  <c r="K16" i="3"/>
  <c r="K29" i="3"/>
  <c r="K18" i="3"/>
  <c r="K20" i="3"/>
  <c r="K17" i="3"/>
  <c r="K13" i="3"/>
  <c r="K28" i="3"/>
  <c r="K27" i="3"/>
  <c r="K6" i="3"/>
  <c r="K3" i="3"/>
  <c r="K15" i="3"/>
  <c r="K4" i="3"/>
  <c r="K22" i="3"/>
  <c r="K33" i="3"/>
  <c r="M50" i="3" l="1"/>
  <c r="M54" i="3"/>
  <c r="M52" i="3"/>
  <c r="M60" i="3"/>
  <c r="M51" i="3"/>
  <c r="M56" i="3"/>
  <c r="M57" i="3"/>
  <c r="M58" i="3"/>
  <c r="M61" i="3"/>
  <c r="M53" i="3"/>
  <c r="M55" i="3"/>
  <c r="M47" i="3"/>
  <c r="M48" i="3"/>
  <c r="M59" i="3"/>
  <c r="M6" i="3"/>
  <c r="M10" i="3"/>
  <c r="M21" i="3"/>
  <c r="M11" i="3"/>
  <c r="M39" i="3"/>
  <c r="M32" i="3"/>
  <c r="M41" i="3"/>
  <c r="M17" i="3"/>
  <c r="M33" i="3"/>
  <c r="M20" i="3"/>
  <c r="M24" i="3"/>
  <c r="M16" i="3"/>
  <c r="M14" i="3"/>
  <c r="M15" i="3"/>
  <c r="M26" i="3"/>
  <c r="M37" i="3"/>
  <c r="M28" i="3"/>
  <c r="M35" i="3"/>
  <c r="M34" i="3"/>
  <c r="M31" i="3"/>
  <c r="M7" i="3"/>
  <c r="M9" i="3"/>
  <c r="M36" i="3"/>
  <c r="M30" i="3"/>
  <c r="M13" i="3"/>
  <c r="M38" i="3"/>
  <c r="M22" i="3"/>
  <c r="M18" i="3"/>
  <c r="M40" i="3"/>
  <c r="M23" i="3"/>
  <c r="M4" i="3"/>
  <c r="M29" i="3"/>
  <c r="M12" i="3"/>
  <c r="M25" i="3"/>
  <c r="M27" i="3"/>
  <c r="M8" i="3"/>
  <c r="M19" i="3"/>
  <c r="M5" i="3"/>
</calcChain>
</file>

<file path=xl/sharedStrings.xml><?xml version="1.0" encoding="utf-8"?>
<sst xmlns="http://schemas.openxmlformats.org/spreadsheetml/2006/main" count="466" uniqueCount="191">
  <si>
    <t>ID_Gen</t>
  </si>
  <si>
    <t>Identity to WT</t>
  </si>
  <si>
    <t>Lab Results</t>
  </si>
  <si>
    <t>Notes</t>
  </si>
  <si>
    <t>hSOD_100</t>
  </si>
  <si>
    <t>0.73</t>
  </si>
  <si>
    <t>0.007</t>
  </si>
  <si>
    <t>Not a Protein</t>
  </si>
  <si>
    <t>N/A</t>
  </si>
  <si>
    <t>hSOD_200</t>
  </si>
  <si>
    <t>0.79</t>
  </si>
  <si>
    <t>0.015</t>
  </si>
  <si>
    <t>hSOD_240</t>
  </si>
  <si>
    <t>hSOD_100_WTAS</t>
  </si>
  <si>
    <t>0.77</t>
  </si>
  <si>
    <t>0.005</t>
  </si>
  <si>
    <t>hSOD_200_WTAS</t>
  </si>
  <si>
    <t>0.82</t>
  </si>
  <si>
    <t>0.025</t>
  </si>
  <si>
    <t>hSOD_240_WTAS</t>
  </si>
  <si>
    <t>MDH3_240</t>
  </si>
  <si>
    <t>MDH3_400</t>
  </si>
  <si>
    <t>0.81</t>
  </si>
  <si>
    <t>0.022</t>
  </si>
  <si>
    <t>MDH3_460</t>
  </si>
  <si>
    <t>0.83</t>
  </si>
  <si>
    <t>0.019</t>
  </si>
  <si>
    <t>MDH3_240_WTAS</t>
  </si>
  <si>
    <t>MDH3_400_WTAS</t>
  </si>
  <si>
    <t>0.023</t>
  </si>
  <si>
    <t>MDH3_460_WTAS</t>
  </si>
  <si>
    <t>0.84</t>
  </si>
  <si>
    <t>0.021</t>
  </si>
  <si>
    <t>MDH4_60</t>
  </si>
  <si>
    <t>0.78</t>
  </si>
  <si>
    <t>MDH4_220</t>
  </si>
  <si>
    <t>0.028</t>
  </si>
  <si>
    <t>MDH4_490</t>
  </si>
  <si>
    <t>0.017</t>
  </si>
  <si>
    <t>MDH4_60_WTAS</t>
  </si>
  <si>
    <t>0.80</t>
  </si>
  <si>
    <t>MDH4_220_WTAS</t>
  </si>
  <si>
    <t>MDH4_490_WTAS</t>
  </si>
  <si>
    <t>0.010</t>
  </si>
  <si>
    <t>ESM_1V+RostLab Likelihood</t>
  </si>
  <si>
    <t>1st Experiment (No Patching)</t>
  </si>
  <si>
    <t>ESM_1B Likelihood</t>
  </si>
  <si>
    <t>ESM_1B Likelihood (Biased)</t>
  </si>
  <si>
    <t>A0A2S1LEZ1_99_6550</t>
  </si>
  <si>
    <t>Not a protein</t>
  </si>
  <si>
    <t>A0A372IUB3_99_7340</t>
  </si>
  <si>
    <t>A0A372IUB3_99_7310</t>
  </si>
  <si>
    <t>Not Sure (BL21)</t>
  </si>
  <si>
    <t>A0A372IUB3_99_7380</t>
  </si>
  <si>
    <t>A0A372IUB3_99_7270</t>
  </si>
  <si>
    <t>A0A372IUB3_99_7070</t>
  </si>
  <si>
    <t>Expressed (BL21)</t>
  </si>
  <si>
    <t>A0A372IUB3_99_7330</t>
  </si>
  <si>
    <t>A0A372IUB3_99_7200</t>
  </si>
  <si>
    <t>A0A372IUB3_99_7350</t>
  </si>
  <si>
    <t>A0A372IUB3_99_7000</t>
  </si>
  <si>
    <t>A0A372IUB3_102_7250</t>
  </si>
  <si>
    <t>Expressed (BL21 + T7shuffle pGro7)</t>
  </si>
  <si>
    <t>A0A372IUB3_99_7100</t>
  </si>
  <si>
    <t>Expressed (T7shuffle pGro7)</t>
  </si>
  <si>
    <t>A0A372IUB3_99_7050</t>
  </si>
  <si>
    <t>A0A372IUB3_102_7480</t>
  </si>
  <si>
    <t>A0A372IUB3_60_7450</t>
  </si>
  <si>
    <t>MGYP001421927114_60_5160</t>
  </si>
  <si>
    <t>MGYP001421927114_60_5130</t>
  </si>
  <si>
    <t>MGYP001421927114_60_5330</t>
  </si>
  <si>
    <t>MGYP001421927114_60_5380</t>
  </si>
  <si>
    <t>MGYP001421927114_60_5060</t>
  </si>
  <si>
    <t>MGYP001421927114_60_5260</t>
  </si>
  <si>
    <t>MGYP001421927114_60_5370</t>
  </si>
  <si>
    <t>MGYP001421927114_60_5250</t>
  </si>
  <si>
    <t>MGYP001421927114_60_5061</t>
  </si>
  <si>
    <t>MGYP001421927114_60_5131</t>
  </si>
  <si>
    <t>MGYP001421927114_60_5200</t>
  </si>
  <si>
    <t>MGYP001421927114_60_5331</t>
  </si>
  <si>
    <t>MGYP001421927114_60_5261</t>
  </si>
  <si>
    <t>MGYP001421927114_60_5170</t>
  </si>
  <si>
    <t>2nd Experiment (ESM_1b Patching)</t>
  </si>
  <si>
    <t xml:space="preserve">RostLab Likelihood </t>
  </si>
  <si>
    <t>ESM_1V Likelihood</t>
  </si>
  <si>
    <t>WT_Segment Likelihood (RostLab)</t>
  </si>
  <si>
    <t>3rd Experiment (ESM_1v or RostLab Patching)</t>
  </si>
  <si>
    <t>MGYP000212420431_175_model_x_0</t>
  </si>
  <si>
    <t>MGYP000212420431_251_model_x_0</t>
  </si>
  <si>
    <t>MGYP000212420431_208_model_x_0</t>
  </si>
  <si>
    <t>MGYP000212420431_207_model_x_0</t>
  </si>
  <si>
    <t>MGYP001421927114_1306_model_x_0</t>
  </si>
  <si>
    <t>MGYP001421927114_1344_model_x_0</t>
  </si>
  <si>
    <t>A0A372IUB3_1835_model_x_0</t>
  </si>
  <si>
    <t>A0A372IUB3_1907_model_x_0</t>
  </si>
  <si>
    <t>A0A372IUB3_1886_model_x_0</t>
  </si>
  <si>
    <t>A0A372IUB3_1852_model_x_0</t>
  </si>
  <si>
    <t>MGYP000212420431_390_New_17444_0</t>
  </si>
  <si>
    <t>MGYP000212420431_5_New_19XXX_0</t>
  </si>
  <si>
    <t>MGYP000212420431_386_New_17444_0</t>
  </si>
  <si>
    <t>MGYP000212420431_12_New_19XXX_0</t>
  </si>
  <si>
    <t>A0A372IUB3_103_New_19XXX_0</t>
  </si>
  <si>
    <t>A0A372IUB3_104_New_19XXX_0</t>
  </si>
  <si>
    <t>A0A372IUB3_482_New_17444_0</t>
  </si>
  <si>
    <t>A0A372IUB3_484_New_17444_0</t>
  </si>
  <si>
    <t>A0A2S1LEZ1_337_New_17444_0</t>
  </si>
  <si>
    <t>A0A2S1LEZ1_362_New_17444_0</t>
  </si>
  <si>
    <t>A0A2S1LEZ1_344_New_17444_0</t>
  </si>
  <si>
    <t>A0A2S1LEZ1_349_New_17444_0</t>
  </si>
  <si>
    <t>MGYP001376212606_301_New_17444_0</t>
  </si>
  <si>
    <t>MGYP001376212606_305_New_17444_0</t>
  </si>
  <si>
    <t>MGYP001376212606_324_New_17444_0</t>
  </si>
  <si>
    <t>MGYP001376212606_319_New_17444_0</t>
  </si>
  <si>
    <t>A0A372IUB3_1861_model_x_0</t>
  </si>
  <si>
    <t>A0A372IUB3_1846_model_x_0</t>
  </si>
  <si>
    <t>A0A372IUB3_1792_model_x_0</t>
  </si>
  <si>
    <t>A0A372IUB3_1897_model_x_0</t>
  </si>
  <si>
    <t>A0A372IUB3_1910_model_x_0</t>
  </si>
  <si>
    <t>A0A372IUB3_1805_model_x_0</t>
  </si>
  <si>
    <t>A0A372IUB3_1852_model_x_1</t>
  </si>
  <si>
    <t>A0A372IUB3_1806_model_x_0</t>
  </si>
  <si>
    <t>A0A372IUB3_106_New_19XXX_0</t>
  </si>
  <si>
    <t>A0A372IUB3_1873_model_x_0</t>
  </si>
  <si>
    <t>A0A372IUB3_1847_model_x_0</t>
  </si>
  <si>
    <t>A0A372IUB3_1874_model_x_0</t>
  </si>
  <si>
    <t>A0A372IUB3_1860_model_x_0</t>
  </si>
  <si>
    <t>0.8565842445212893</t>
  </si>
  <si>
    <t>0.8338910551392473</t>
  </si>
  <si>
    <t>0.8655854763561174</t>
  </si>
  <si>
    <t>0.8558457869504179</t>
  </si>
  <si>
    <t>0.8108493843702255</t>
  </si>
  <si>
    <t>0.8504798712674528</t>
  </si>
  <si>
    <t>0.620506211770826</t>
  </si>
  <si>
    <t>0.5908055974996387</t>
  </si>
  <si>
    <t>0.566522758637898</t>
  </si>
  <si>
    <t>0.603432053713394</t>
  </si>
  <si>
    <t>0.5702719329741829</t>
  </si>
  <si>
    <t>0.5408676796359941</t>
  </si>
  <si>
    <t>0.745180598114218</t>
  </si>
  <si>
    <t>0.7387898057016233</t>
  </si>
  <si>
    <t>0.7195252508792127</t>
  </si>
  <si>
    <t>0.7372665813079837</t>
  </si>
  <si>
    <t>0.7340550257135438</t>
  </si>
  <si>
    <t>0.7142420962585935</t>
  </si>
  <si>
    <t>WT_Segment Likelihood (ESM_1V)</t>
  </si>
  <si>
    <t>0.70035911074743</t>
  </si>
  <si>
    <t>0.7122994479013869</t>
  </si>
  <si>
    <t>0.7133954480297305</t>
  </si>
  <si>
    <t>0.75</t>
  </si>
  <si>
    <t>0.7481407467184389</t>
  </si>
  <si>
    <t>0.68215600456137</t>
  </si>
  <si>
    <t>0.7137563771202622</t>
  </si>
  <si>
    <t>0.4216961109219757</t>
  </si>
  <si>
    <t>0.41003803159401286</t>
  </si>
  <si>
    <t>0.40763249128991574</t>
  </si>
  <si>
    <t>0.3992540634769414</t>
  </si>
  <si>
    <t>0.3810079884944392</t>
  </si>
  <si>
    <t>0.3729135289753753</t>
  </si>
  <si>
    <t>0.4637637840916536</t>
  </si>
  <si>
    <t>0.45306147476037345</t>
  </si>
  <si>
    <t>0.45183600629639714</t>
  </si>
  <si>
    <t>0.44503920990268164</t>
  </si>
  <si>
    <t>0.4510640812310556</t>
  </si>
  <si>
    <t>0.4495733432850102</t>
  </si>
  <si>
    <t>Thermally Stable at 52,6 / Semi-Active</t>
  </si>
  <si>
    <t>Thermally Stable at 62,4 / Not active</t>
  </si>
  <si>
    <t>Mut_Rost-WT_Rost</t>
  </si>
  <si>
    <t>Mut_ESM-WT_ESM</t>
  </si>
  <si>
    <t xml:space="preserve">Biomater Sequences </t>
  </si>
  <si>
    <t>Expressed</t>
  </si>
  <si>
    <t>Thermally Stable + Active</t>
  </si>
  <si>
    <t>B1S2</t>
  </si>
  <si>
    <t>B1S3</t>
  </si>
  <si>
    <t>B1S4</t>
  </si>
  <si>
    <t>B1S5</t>
  </si>
  <si>
    <t>B2S1</t>
  </si>
  <si>
    <t>B2S2</t>
  </si>
  <si>
    <t>B2S3</t>
  </si>
  <si>
    <t>B2S4</t>
  </si>
  <si>
    <t>B2S5</t>
  </si>
  <si>
    <t>B3S2</t>
  </si>
  <si>
    <t>B3S3</t>
  </si>
  <si>
    <t>B3S4</t>
  </si>
  <si>
    <t>B3S5</t>
  </si>
  <si>
    <t>Expressed (Arctic only)</t>
  </si>
  <si>
    <t>Expressed (Arctic +BL1)</t>
  </si>
  <si>
    <t>Arctic Soluble</t>
  </si>
  <si>
    <t>Arctic+BL1 Soluble</t>
  </si>
  <si>
    <t>Combined Last</t>
  </si>
  <si>
    <t>B3V1 (aka B3S1)</t>
  </si>
  <si>
    <t>B1V1 (aka B1S1)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</si>
</sst>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 (Body)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2" fillId="7" borderId="0" xfId="0" applyFont="1" applyFill="1" applyAlignment="1">
      <alignment horizontal="center"/>
    </xf>
    <xf numFmtId="0" fontId="0" fillId="2" borderId="1" xfId="0" applyFill="1" applyBorder="1"/>
    <xf numFmtId="0" fontId="2" fillId="7" borderId="1" xfId="0" applyFont="1" applyFill="1" applyBorder="1" applyAlignment="1">
      <alignment horizontal="center"/>
    </xf>
    <xf numFmtId="0" fontId="0" fillId="3" borderId="1" xfId="0" applyFill="1" applyBorder="1"/>
    <xf numFmtId="0" fontId="0" fillId="5" borderId="0" xfId="0" applyFill="1" applyAlignment="1">
      <alignment horizontal="center"/>
    </xf>
    <xf numFmtId="0" fontId="0" fillId="6" borderId="1" xfId="0" applyFill="1" applyBorder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1" fillId="5" borderId="0" xfId="0" applyFont="1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Combined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>
        <c:manualLayout>
          <c:layoutTarget val="inner"/>
          <c:xMode val="edge"/>
          <c:yMode val="edge"/>
          <c:x val="7.4774168347164341E-2"/>
          <c:y val="0.2256035683359951"/>
          <c:w val="0.88397222222222227"/>
          <c:h val="0.720948891805191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95-4F4F-8999-47F396739C8A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995-4F4F-8999-47F396739C8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895-BD49-841D-87DA166CA52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95-4F4F-8999-47F396739C8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995-4F4F-8999-47F396739C8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995-4F4F-8999-47F396739C8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995-4F4F-8999-47F396739C8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995-4F4F-8999-47F396739C8A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995-4F4F-8999-47F396739C8A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995-4F4F-8999-47F396739C8A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995-4F4F-8999-47F396739C8A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995-4F4F-8999-47F396739C8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995-4F4F-8999-47F396739C8A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995-4F4F-8999-47F396739C8A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995-4F4F-8999-47F396739C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Sheet3!$A$47:$A$61</c:f>
              <c:strCache>
                <c:ptCount val="15"/>
                <c:pt idx="0">
                  <c:v>B1V1 (aka B1S1)</c:v>
                </c:pt>
                <c:pt idx="1">
                  <c:v>B2S1</c:v>
                </c:pt>
                <c:pt idx="2">
                  <c:v>B3V1 (aka B3S1)</c:v>
                </c:pt>
                <c:pt idx="3">
                  <c:v>B1S2</c:v>
                </c:pt>
                <c:pt idx="4">
                  <c:v>B1S5</c:v>
                </c:pt>
                <c:pt idx="5">
                  <c:v>B1S3</c:v>
                </c:pt>
                <c:pt idx="6">
                  <c:v>B1S4</c:v>
                </c:pt>
                <c:pt idx="7">
                  <c:v>B2S2</c:v>
                </c:pt>
                <c:pt idx="8">
                  <c:v>B2S3</c:v>
                </c:pt>
                <c:pt idx="9">
                  <c:v>B2S5</c:v>
                </c:pt>
                <c:pt idx="10">
                  <c:v>B2S4</c:v>
                </c:pt>
                <c:pt idx="11">
                  <c:v>B3S3</c:v>
                </c:pt>
                <c:pt idx="12">
                  <c:v>B3S2</c:v>
                </c:pt>
                <c:pt idx="13">
                  <c:v>B3S5</c:v>
                </c:pt>
                <c:pt idx="14">
                  <c:v>B3S4</c:v>
                </c:pt>
              </c:strCache>
            </c:strRef>
          </c:cat>
          <c:val>
            <c:numRef>
              <c:f>Sheet3!$M$47:$M$61</c:f>
              <c:numCache>
                <c:formatCode>General</c:formatCode>
                <c:ptCount val="15"/>
                <c:pt idx="0">
                  <c:v>0.3766383259117505</c:v>
                </c:pt>
                <c:pt idx="1">
                  <c:v>0.32636944495853748</c:v>
                </c:pt>
                <c:pt idx="2">
                  <c:v>0.26737755215317749</c:v>
                </c:pt>
                <c:pt idx="3">
                  <c:v>0.26705858669012694</c:v>
                </c:pt>
                <c:pt idx="4">
                  <c:v>0.24493611777866653</c:v>
                </c:pt>
                <c:pt idx="5">
                  <c:v>0.23105888872993052</c:v>
                </c:pt>
                <c:pt idx="6">
                  <c:v>0.21418281450963902</c:v>
                </c:pt>
                <c:pt idx="7">
                  <c:v>0.19806870574524749</c:v>
                </c:pt>
                <c:pt idx="8">
                  <c:v>0.17129981681815754</c:v>
                </c:pt>
                <c:pt idx="9">
                  <c:v>0.16428019079880002</c:v>
                </c:pt>
                <c:pt idx="10">
                  <c:v>0.153283919284253</c:v>
                </c:pt>
                <c:pt idx="11">
                  <c:v>0.1495867708497195</c:v>
                </c:pt>
                <c:pt idx="12">
                  <c:v>0.12030509104030601</c:v>
                </c:pt>
                <c:pt idx="13">
                  <c:v>3.6207755049537493E-2</c:v>
                </c:pt>
                <c:pt idx="14">
                  <c:v>2.8827185748207501E-2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5-4F4F-8999-47F396739C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2289423"/>
        <c:axId val="1552291423"/>
      </c:barChart>
      <c:catAx>
        <c:axId val="155228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52291423"/>
        <c:crosses val="autoZero"/>
        <c:auto val="1"/>
        <c:lblAlgn val="ctr"/>
        <c:lblOffset val="100"/>
        <c:noMultiLvlLbl val="0"/>
      </c:catAx>
      <c:valAx>
        <c:axId val="155229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5228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ESM_1V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>
        <c:manualLayout>
          <c:layoutTarget val="inner"/>
          <c:xMode val="edge"/>
          <c:yMode val="edge"/>
          <c:x val="6.9624436654982469E-2"/>
          <c:y val="9.4460885887716048E-2"/>
          <c:w val="0.89331997996995494"/>
          <c:h val="0.8168425928183127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01-CE4B-BD77-E3233131B07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601-CE4B-BD77-E3233131B07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01-CE4B-BD77-E3233131B07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601-CE4B-BD77-E3233131B07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01-CE4B-BD77-E3233131B07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601-CE4B-BD77-E3233131B07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601-CE4B-BD77-E3233131B07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601-CE4B-BD77-E3233131B070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601-CE4B-BD77-E3233131B070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601-CE4B-BD77-E3233131B070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601-CE4B-BD77-E3233131B070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601-CE4B-BD77-E3233131B070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601-CE4B-BD77-E3233131B070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601-CE4B-BD77-E3233131B070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601-CE4B-BD77-E3233131B0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Sheet3!$A$47:$A$61</c:f>
              <c:strCache>
                <c:ptCount val="15"/>
                <c:pt idx="0">
                  <c:v>B1V1 (aka B1S1)</c:v>
                </c:pt>
                <c:pt idx="1">
                  <c:v>B2S1</c:v>
                </c:pt>
                <c:pt idx="2">
                  <c:v>B3V1 (aka B3S1)</c:v>
                </c:pt>
                <c:pt idx="3">
                  <c:v>B1S2</c:v>
                </c:pt>
                <c:pt idx="4">
                  <c:v>B1S5</c:v>
                </c:pt>
                <c:pt idx="5">
                  <c:v>B1S3</c:v>
                </c:pt>
                <c:pt idx="6">
                  <c:v>B1S4</c:v>
                </c:pt>
                <c:pt idx="7">
                  <c:v>B2S2</c:v>
                </c:pt>
                <c:pt idx="8">
                  <c:v>B2S3</c:v>
                </c:pt>
                <c:pt idx="9">
                  <c:v>B2S5</c:v>
                </c:pt>
                <c:pt idx="10">
                  <c:v>B2S4</c:v>
                </c:pt>
                <c:pt idx="11">
                  <c:v>B3S3</c:v>
                </c:pt>
                <c:pt idx="12">
                  <c:v>B3S2</c:v>
                </c:pt>
                <c:pt idx="13">
                  <c:v>B3S5</c:v>
                </c:pt>
                <c:pt idx="14">
                  <c:v>B3S4</c:v>
                </c:pt>
              </c:strCache>
            </c:strRef>
          </c:cat>
          <c:val>
            <c:numRef>
              <c:f>Sheet3!$L$47:$L$61</c:f>
              <c:numCache>
                <c:formatCode>General</c:formatCode>
                <c:ptCount val="15"/>
                <c:pt idx="0">
                  <c:v>0.30705155258918498</c:v>
                </c:pt>
                <c:pt idx="1">
                  <c:v>0.22046118135311402</c:v>
                </c:pt>
                <c:pt idx="2">
                  <c:v>0.22754658124963398</c:v>
                </c:pt>
                <c:pt idx="3">
                  <c:v>0.179861850348284</c:v>
                </c:pt>
                <c:pt idx="4">
                  <c:v>0.14575770453791803</c:v>
                </c:pt>
                <c:pt idx="5">
                  <c:v>0.14522758900180602</c:v>
                </c:pt>
                <c:pt idx="6">
                  <c:v>0.114711531824367</c:v>
                </c:pt>
                <c:pt idx="7">
                  <c:v>9.9800030571087994E-2</c:v>
                </c:pt>
                <c:pt idx="8">
                  <c:v>9.4378511463084014E-2</c:v>
                </c:pt>
                <c:pt idx="9">
                  <c:v>6.1085124163435006E-2</c:v>
                </c:pt>
                <c:pt idx="10">
                  <c:v>0.10466372401154198</c:v>
                </c:pt>
                <c:pt idx="11">
                  <c:v>0.13382025733627104</c:v>
                </c:pt>
                <c:pt idx="12">
                  <c:v>0.10111041302443502</c:v>
                </c:pt>
                <c:pt idx="13">
                  <c:v>3.7639654724012983E-2</c:v>
                </c:pt>
                <c:pt idx="14">
                  <c:v>2.850809960932299E-2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1-CE4B-BD77-E3233131B0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3667856"/>
        <c:axId val="643669584"/>
      </c:barChart>
      <c:catAx>
        <c:axId val="64366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43669584"/>
        <c:crosses val="autoZero"/>
        <c:auto val="1"/>
        <c:lblAlgn val="ctr"/>
        <c:lblOffset val="100"/>
        <c:noMultiLvlLbl val="0"/>
      </c:catAx>
      <c:valAx>
        <c:axId val="6436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4366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RostLab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>
        <c:manualLayout>
          <c:layoutTarget val="inner"/>
          <c:xMode val="edge"/>
          <c:yMode val="edge"/>
          <c:x val="6.1446446446446437E-2"/>
          <c:y val="0.11294222025063769"/>
          <c:w val="0.90752252252252252"/>
          <c:h val="0.789436496494276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86A-1F49-9367-E0F979B3531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6A-1F49-9367-E0F979B3531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6A-1F49-9367-E0F979B3531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86A-1F49-9367-E0F979B3531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86A-1F49-9367-E0F979B3531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86A-1F49-9367-E0F979B3531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86A-1F49-9367-E0F979B3531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86A-1F49-9367-E0F979B3531B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86A-1F49-9367-E0F979B3531B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86A-1F49-9367-E0F979B3531B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86A-1F49-9367-E0F979B3531B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86A-1F49-9367-E0F979B3531B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86A-1F49-9367-E0F979B3531B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86A-1F49-9367-E0F979B3531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86A-1F49-9367-E0F979B353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Sheet3!$A$47:$A$61</c:f>
              <c:strCache>
                <c:ptCount val="15"/>
                <c:pt idx="0">
                  <c:v>B1V1 (aka B1S1)</c:v>
                </c:pt>
                <c:pt idx="1">
                  <c:v>B2S1</c:v>
                </c:pt>
                <c:pt idx="2">
                  <c:v>B3V1 (aka B3S1)</c:v>
                </c:pt>
                <c:pt idx="3">
                  <c:v>B1S2</c:v>
                </c:pt>
                <c:pt idx="4">
                  <c:v>B1S5</c:v>
                </c:pt>
                <c:pt idx="5">
                  <c:v>B1S3</c:v>
                </c:pt>
                <c:pt idx="6">
                  <c:v>B1S4</c:v>
                </c:pt>
                <c:pt idx="7">
                  <c:v>B2S2</c:v>
                </c:pt>
                <c:pt idx="8">
                  <c:v>B2S3</c:v>
                </c:pt>
                <c:pt idx="9">
                  <c:v>B2S5</c:v>
                </c:pt>
                <c:pt idx="10">
                  <c:v>B2S4</c:v>
                </c:pt>
                <c:pt idx="11">
                  <c:v>B3S3</c:v>
                </c:pt>
                <c:pt idx="12">
                  <c:v>B3S2</c:v>
                </c:pt>
                <c:pt idx="13">
                  <c:v>B3S5</c:v>
                </c:pt>
                <c:pt idx="14">
                  <c:v>B3S4</c:v>
                </c:pt>
              </c:strCache>
            </c:strRef>
          </c:cat>
          <c:val>
            <c:numRef>
              <c:f>Sheet3!$K$47:$K$61</c:f>
              <c:numCache>
                <c:formatCode>General</c:formatCode>
                <c:ptCount val="15"/>
                <c:pt idx="0">
                  <c:v>0.44622509923431602</c:v>
                </c:pt>
                <c:pt idx="1">
                  <c:v>0.43227770856396097</c:v>
                </c:pt>
                <c:pt idx="2">
                  <c:v>0.30720852305672103</c:v>
                </c:pt>
                <c:pt idx="3">
                  <c:v>0.35425532303196994</c:v>
                </c:pt>
                <c:pt idx="4">
                  <c:v>0.34411453101941503</c:v>
                </c:pt>
                <c:pt idx="5">
                  <c:v>0.316890188458055</c:v>
                </c:pt>
                <c:pt idx="6">
                  <c:v>0.31365409719491105</c:v>
                </c:pt>
                <c:pt idx="7">
                  <c:v>0.29633738091940698</c:v>
                </c:pt>
                <c:pt idx="8">
                  <c:v>0.24822112217323103</c:v>
                </c:pt>
                <c:pt idx="9">
                  <c:v>0.267475257434165</c:v>
                </c:pt>
                <c:pt idx="10">
                  <c:v>0.201904114556964</c:v>
                </c:pt>
                <c:pt idx="11">
                  <c:v>0.16535328436316798</c:v>
                </c:pt>
                <c:pt idx="12">
                  <c:v>0.139499769056177</c:v>
                </c:pt>
                <c:pt idx="13">
                  <c:v>3.4775855375062004E-2</c:v>
                </c:pt>
                <c:pt idx="14">
                  <c:v>2.9146271887092012E-2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A-1F49-9367-E0F979B353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4252320"/>
        <c:axId val="522330464"/>
      </c:barChart>
      <c:catAx>
        <c:axId val="45425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22330464"/>
        <c:crosses val="autoZero"/>
        <c:auto val="1"/>
        <c:lblAlgn val="ctr"/>
        <c:lblOffset val="100"/>
        <c:noMultiLvlLbl val="0"/>
      </c:catAx>
      <c:valAx>
        <c:axId val="5223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5425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8081</xdr:rowOff>
    </xdr:from>
    <xdr:to>
      <xdr:col>12</xdr:col>
      <xdr:colOff>23091</xdr:colOff>
      <xdr:row>82</xdr:row>
      <xdr:rowOff>184727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A4E68-C809-60FA-65F0-F4FF1FEDA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83</xdr:row>
      <xdr:rowOff>12700</xdr:rowOff>
    </xdr:from>
    <xdr:to>
      <xdr:col>12</xdr:col>
      <xdr:colOff>25400</xdr:colOff>
      <xdr:row>103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59EFBD-5CB3-2474-9DC1-65D88E2EC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103</xdr:row>
      <xdr:rowOff>82550</xdr:rowOff>
    </xdr:from>
    <xdr:to>
      <xdr:col>12</xdr:col>
      <xdr:colOff>0</xdr:colOff>
      <xdr:row>123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7B8272-EA3B-6B53-102A-D8663A02D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B406-5A63-1A49-B088-AFBBDAE8A992}">
  <dimension ref="A1:G35"/>
  <sheetViews>
    <sheetView zoomScale="140" zoomScaleNormal="140" workbookViewId="0">
      <selection activeCell="C31" sqref="C31"/>
    </sheetView>
  </sheetViews>
  <sheetFormatPr baseColWidth="10" defaultRowHeight="16" x14ac:dyDescent="0.2"/>
  <cols>
    <col min="1" max="1" width="21" customWidth="1"/>
    <col min="2" max="2" width="15.5" customWidth="1"/>
    <col min="3" max="3" width="25.33203125" customWidth="1"/>
    <col min="4" max="4" width="17" customWidth="1"/>
    <col min="5" max="5" width="20.33203125" customWidth="1"/>
    <col min="6" max="6" width="29.6640625" customWidth="1"/>
    <col min="7" max="7" width="32.83203125" customWidth="1"/>
  </cols>
  <sheetData>
    <row r="1" spans="1:7" x14ac:dyDescent="0.2">
      <c r="A1" s="21" t="s">
        <v>45</v>
      </c>
      <c r="B1" s="21"/>
      <c r="C1" s="21"/>
      <c r="D1" s="21"/>
      <c r="E1" s="21"/>
      <c r="F1" s="22"/>
      <c r="G1" s="22"/>
    </row>
    <row r="2" spans="1:7" x14ac:dyDescent="0.2">
      <c r="A2" s="1" t="s">
        <v>0</v>
      </c>
      <c r="B2" s="1" t="s">
        <v>1</v>
      </c>
      <c r="C2" s="1" t="s">
        <v>44</v>
      </c>
      <c r="D2" s="1" t="s">
        <v>2</v>
      </c>
      <c r="E2" s="1" t="s">
        <v>3</v>
      </c>
      <c r="F2" s="1" t="s">
        <v>85</v>
      </c>
      <c r="G2" s="1" t="s">
        <v>144</v>
      </c>
    </row>
    <row r="3" spans="1:7" x14ac:dyDescent="0.2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126</v>
      </c>
      <c r="G3" s="1" t="s">
        <v>145</v>
      </c>
    </row>
    <row r="4" spans="1:7" x14ac:dyDescent="0.2">
      <c r="A4" s="1" t="s">
        <v>9</v>
      </c>
      <c r="B4" s="1" t="s">
        <v>10</v>
      </c>
      <c r="C4" s="1" t="s">
        <v>11</v>
      </c>
      <c r="D4" s="1" t="s">
        <v>7</v>
      </c>
      <c r="E4" s="1" t="s">
        <v>8</v>
      </c>
      <c r="F4" s="1" t="s">
        <v>127</v>
      </c>
      <c r="G4" s="1" t="s">
        <v>146</v>
      </c>
    </row>
    <row r="5" spans="1:7" x14ac:dyDescent="0.2">
      <c r="A5" s="1" t="s">
        <v>12</v>
      </c>
      <c r="B5" s="1" t="s">
        <v>148</v>
      </c>
      <c r="C5" s="1" t="s">
        <v>6</v>
      </c>
      <c r="D5" s="1" t="s">
        <v>7</v>
      </c>
      <c r="E5" s="1" t="s">
        <v>8</v>
      </c>
      <c r="F5" s="1" t="s">
        <v>128</v>
      </c>
      <c r="G5" s="1" t="s">
        <v>147</v>
      </c>
    </row>
    <row r="6" spans="1:7" x14ac:dyDescent="0.2">
      <c r="A6" s="1" t="s">
        <v>13</v>
      </c>
      <c r="B6" s="1" t="s">
        <v>14</v>
      </c>
      <c r="C6" s="1" t="s">
        <v>15</v>
      </c>
      <c r="D6" s="1" t="s">
        <v>7</v>
      </c>
      <c r="E6" s="1" t="s">
        <v>8</v>
      </c>
      <c r="F6" s="1" t="s">
        <v>129</v>
      </c>
      <c r="G6" s="1" t="s">
        <v>149</v>
      </c>
    </row>
    <row r="7" spans="1:7" x14ac:dyDescent="0.2">
      <c r="A7" s="1" t="s">
        <v>16</v>
      </c>
      <c r="B7" s="1" t="s">
        <v>17</v>
      </c>
      <c r="C7" s="1" t="s">
        <v>18</v>
      </c>
      <c r="D7" s="1" t="s">
        <v>7</v>
      </c>
      <c r="E7" s="1" t="s">
        <v>8</v>
      </c>
      <c r="F7" s="1" t="s">
        <v>130</v>
      </c>
      <c r="G7" s="7" t="s">
        <v>150</v>
      </c>
    </row>
    <row r="8" spans="1:7" x14ac:dyDescent="0.2">
      <c r="A8" s="1" t="s">
        <v>19</v>
      </c>
      <c r="B8" s="1" t="s">
        <v>10</v>
      </c>
      <c r="C8" s="1" t="s">
        <v>6</v>
      </c>
      <c r="D8" s="1" t="s">
        <v>7</v>
      </c>
      <c r="E8" s="1" t="s">
        <v>8</v>
      </c>
      <c r="F8" s="1" t="s">
        <v>131</v>
      </c>
      <c r="G8" s="1" t="s">
        <v>151</v>
      </c>
    </row>
    <row r="9" spans="1:7" x14ac:dyDescent="0.2">
      <c r="A9" s="1" t="s">
        <v>20</v>
      </c>
      <c r="B9" s="1" t="s">
        <v>10</v>
      </c>
      <c r="C9" s="1" t="s">
        <v>11</v>
      </c>
      <c r="D9" s="1" t="s">
        <v>7</v>
      </c>
      <c r="E9" s="1" t="s">
        <v>8</v>
      </c>
      <c r="F9" s="1" t="s">
        <v>132</v>
      </c>
      <c r="G9" s="1" t="s">
        <v>152</v>
      </c>
    </row>
    <row r="10" spans="1:7" x14ac:dyDescent="0.2">
      <c r="A10" s="1" t="s">
        <v>21</v>
      </c>
      <c r="B10" s="1" t="s">
        <v>22</v>
      </c>
      <c r="C10" s="1" t="s">
        <v>23</v>
      </c>
      <c r="D10" s="1" t="s">
        <v>7</v>
      </c>
      <c r="E10" s="1" t="s">
        <v>8</v>
      </c>
      <c r="F10" s="1" t="s">
        <v>133</v>
      </c>
      <c r="G10" s="1" t="s">
        <v>153</v>
      </c>
    </row>
    <row r="11" spans="1:7" x14ac:dyDescent="0.2">
      <c r="A11" s="1" t="s">
        <v>24</v>
      </c>
      <c r="B11" s="1" t="s">
        <v>25</v>
      </c>
      <c r="C11" s="1" t="s">
        <v>26</v>
      </c>
      <c r="D11" s="1" t="s">
        <v>7</v>
      </c>
      <c r="E11" s="1" t="s">
        <v>8</v>
      </c>
      <c r="F11" s="1" t="s">
        <v>134</v>
      </c>
      <c r="G11" s="1" t="s">
        <v>154</v>
      </c>
    </row>
    <row r="12" spans="1:7" x14ac:dyDescent="0.2">
      <c r="A12" s="1" t="s">
        <v>27</v>
      </c>
      <c r="B12" s="1" t="s">
        <v>10</v>
      </c>
      <c r="C12" s="1" t="s">
        <v>11</v>
      </c>
      <c r="D12" s="1" t="s">
        <v>7</v>
      </c>
      <c r="E12" s="1" t="s">
        <v>8</v>
      </c>
      <c r="F12" s="1" t="s">
        <v>135</v>
      </c>
      <c r="G12" s="1" t="s">
        <v>155</v>
      </c>
    </row>
    <row r="13" spans="1:7" x14ac:dyDescent="0.2">
      <c r="A13" s="1" t="s">
        <v>28</v>
      </c>
      <c r="B13" s="1" t="s">
        <v>17</v>
      </c>
      <c r="C13" s="1" t="s">
        <v>29</v>
      </c>
      <c r="D13" s="1" t="s">
        <v>7</v>
      </c>
      <c r="E13" s="1" t="s">
        <v>8</v>
      </c>
      <c r="F13" s="1" t="s">
        <v>136</v>
      </c>
      <c r="G13" s="1" t="s">
        <v>156</v>
      </c>
    </row>
    <row r="14" spans="1:7" x14ac:dyDescent="0.2">
      <c r="A14" s="1" t="s">
        <v>30</v>
      </c>
      <c r="B14" s="1" t="s">
        <v>31</v>
      </c>
      <c r="C14" s="1" t="s">
        <v>32</v>
      </c>
      <c r="D14" s="1" t="s">
        <v>7</v>
      </c>
      <c r="E14" s="1" t="s">
        <v>8</v>
      </c>
      <c r="F14" s="1" t="s">
        <v>137</v>
      </c>
      <c r="G14" s="1" t="s">
        <v>157</v>
      </c>
    </row>
    <row r="15" spans="1:7" x14ac:dyDescent="0.2">
      <c r="A15" s="1" t="s">
        <v>33</v>
      </c>
      <c r="B15" s="1" t="s">
        <v>34</v>
      </c>
      <c r="C15" s="1" t="s">
        <v>18</v>
      </c>
      <c r="D15" s="1" t="s">
        <v>7</v>
      </c>
      <c r="E15" s="1" t="s">
        <v>8</v>
      </c>
      <c r="F15" s="1" t="s">
        <v>138</v>
      </c>
      <c r="G15" s="1" t="s">
        <v>158</v>
      </c>
    </row>
    <row r="16" spans="1:7" x14ac:dyDescent="0.2">
      <c r="A16" s="1" t="s">
        <v>35</v>
      </c>
      <c r="B16" s="1" t="s">
        <v>14</v>
      </c>
      <c r="C16" s="1" t="s">
        <v>36</v>
      </c>
      <c r="D16" s="1" t="s">
        <v>7</v>
      </c>
      <c r="E16" s="1" t="s">
        <v>8</v>
      </c>
      <c r="F16" s="1" t="s">
        <v>139</v>
      </c>
      <c r="G16" s="1" t="s">
        <v>159</v>
      </c>
    </row>
    <row r="17" spans="1:7" x14ac:dyDescent="0.2">
      <c r="A17" s="1" t="s">
        <v>37</v>
      </c>
      <c r="B17" s="1" t="s">
        <v>17</v>
      </c>
      <c r="C17" s="1" t="s">
        <v>38</v>
      </c>
      <c r="D17" s="1" t="s">
        <v>7</v>
      </c>
      <c r="E17" s="1" t="s">
        <v>8</v>
      </c>
      <c r="F17" s="1" t="s">
        <v>140</v>
      </c>
      <c r="G17" s="1" t="s">
        <v>160</v>
      </c>
    </row>
    <row r="18" spans="1:7" x14ac:dyDescent="0.2">
      <c r="A18" s="1" t="s">
        <v>39</v>
      </c>
      <c r="B18" s="1" t="s">
        <v>40</v>
      </c>
      <c r="C18" s="1" t="s">
        <v>32</v>
      </c>
      <c r="D18" s="1" t="s">
        <v>7</v>
      </c>
      <c r="E18" s="1" t="s">
        <v>8</v>
      </c>
      <c r="F18" s="1" t="s">
        <v>141</v>
      </c>
      <c r="G18" s="1" t="s">
        <v>161</v>
      </c>
    </row>
    <row r="19" spans="1:7" x14ac:dyDescent="0.2">
      <c r="A19" s="1" t="s">
        <v>41</v>
      </c>
      <c r="B19" s="1" t="s">
        <v>34</v>
      </c>
      <c r="C19" s="1" t="s">
        <v>29</v>
      </c>
      <c r="D19" s="1" t="s">
        <v>7</v>
      </c>
      <c r="E19" s="1" t="s">
        <v>8</v>
      </c>
      <c r="F19" s="1" t="s">
        <v>142</v>
      </c>
      <c r="G19" s="1" t="s">
        <v>162</v>
      </c>
    </row>
    <row r="20" spans="1:7" x14ac:dyDescent="0.2">
      <c r="A20" s="1" t="s">
        <v>42</v>
      </c>
      <c r="B20" s="1" t="s">
        <v>25</v>
      </c>
      <c r="C20" s="1" t="s">
        <v>43</v>
      </c>
      <c r="D20" s="1" t="s">
        <v>7</v>
      </c>
      <c r="E20" s="1" t="s">
        <v>8</v>
      </c>
      <c r="F20" s="1" t="s">
        <v>143</v>
      </c>
      <c r="G20" s="1" t="s">
        <v>163</v>
      </c>
    </row>
    <row r="21" spans="1:7" x14ac:dyDescent="0.2">
      <c r="A21" s="1"/>
      <c r="B21" s="1"/>
      <c r="C21" s="1"/>
      <c r="D21" s="1"/>
      <c r="E21" s="1"/>
    </row>
    <row r="22" spans="1:7" x14ac:dyDescent="0.2">
      <c r="A22" s="1"/>
      <c r="B22" s="1"/>
      <c r="C22" s="1"/>
      <c r="D22" s="1"/>
      <c r="E22" s="1"/>
    </row>
    <row r="23" spans="1:7" x14ac:dyDescent="0.2">
      <c r="A23" s="1"/>
      <c r="B23" s="1"/>
      <c r="C23" s="1"/>
      <c r="D23" s="1"/>
      <c r="E23" s="1"/>
    </row>
    <row r="24" spans="1:7" x14ac:dyDescent="0.2">
      <c r="A24" s="1"/>
      <c r="B24" s="1"/>
      <c r="C24" s="1"/>
      <c r="D24" s="1"/>
      <c r="E24" s="1"/>
    </row>
    <row r="25" spans="1:7" x14ac:dyDescent="0.2">
      <c r="A25" s="1"/>
      <c r="B25" s="1"/>
      <c r="C25" s="1"/>
      <c r="D25" s="1"/>
      <c r="E25" s="1"/>
    </row>
    <row r="26" spans="1:7" x14ac:dyDescent="0.2">
      <c r="A26" s="1"/>
      <c r="B26" s="1"/>
      <c r="C26" s="1"/>
      <c r="D26" s="1"/>
      <c r="E26" s="1"/>
    </row>
    <row r="27" spans="1:7" x14ac:dyDescent="0.2">
      <c r="A27" s="1"/>
      <c r="B27" s="1"/>
      <c r="C27" s="1"/>
      <c r="D27" s="1"/>
      <c r="E27" s="1"/>
    </row>
    <row r="28" spans="1:7" x14ac:dyDescent="0.2">
      <c r="A28" s="1"/>
      <c r="B28" s="1"/>
      <c r="C28" s="1"/>
      <c r="D28" s="1"/>
      <c r="E28" s="1"/>
    </row>
    <row r="29" spans="1:7" x14ac:dyDescent="0.2">
      <c r="A29" s="1"/>
      <c r="B29" s="1"/>
      <c r="C29" s="1"/>
      <c r="D29" s="1"/>
      <c r="E29" s="1"/>
    </row>
    <row r="30" spans="1:7" x14ac:dyDescent="0.2">
      <c r="A30" s="1"/>
      <c r="B30" s="1"/>
      <c r="C30" s="1"/>
      <c r="D30" s="1"/>
      <c r="E30" s="1"/>
    </row>
    <row r="31" spans="1:7" x14ac:dyDescent="0.2">
      <c r="A31" s="1"/>
      <c r="B31" s="1"/>
      <c r="C31" s="1"/>
      <c r="D31" s="1"/>
      <c r="E31" s="1"/>
    </row>
    <row r="32" spans="1:7" x14ac:dyDescent="0.2">
      <c r="A32" s="1"/>
      <c r="B32" s="1"/>
      <c r="C32" s="1"/>
      <c r="D32" s="1"/>
      <c r="E32" s="1"/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  <row r="35" spans="1:5" x14ac:dyDescent="0.2">
      <c r="A35" s="1"/>
      <c r="B35" s="1"/>
      <c r="C35" s="1"/>
      <c r="D35" s="1"/>
      <c r="E35" s="1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120BF-1B5D-1742-8F46-669B0CD076BD}">
  <dimension ref="A1:M39"/>
  <sheetViews>
    <sheetView zoomScale="77" zoomScaleNormal="77" workbookViewId="0">
      <selection activeCell="P23" sqref="P23"/>
    </sheetView>
  </sheetViews>
  <sheetFormatPr baseColWidth="10" defaultRowHeight="16" x14ac:dyDescent="0.2"/>
  <cols>
    <col min="1" max="1" width="29.1640625" customWidth="1"/>
    <col min="2" max="2" width="16.6640625" customWidth="1"/>
    <col min="3" max="3" width="25.83203125" customWidth="1"/>
    <col min="4" max="4" width="33.6640625" customWidth="1"/>
    <col min="5" max="5" width="35.5" customWidth="1"/>
    <col min="6" max="6" width="26" customWidth="1"/>
    <col min="7" max="7" width="18" customWidth="1"/>
    <col min="8" max="8" width="21" customWidth="1"/>
    <col min="9" max="9" width="30.6640625" customWidth="1"/>
    <col min="10" max="10" width="35.33203125" customWidth="1"/>
    <col min="11" max="11" width="21.33203125" customWidth="1"/>
    <col min="12" max="12" width="22.5" customWidth="1"/>
    <col min="13" max="13" width="21.6640625" customWidth="1"/>
  </cols>
  <sheetData>
    <row r="1" spans="1:13" x14ac:dyDescent="0.2">
      <c r="A1" s="23" t="s">
        <v>82</v>
      </c>
      <c r="B1" s="23"/>
      <c r="C1" s="23"/>
      <c r="D1" s="23"/>
      <c r="E1" s="23"/>
      <c r="F1" s="24"/>
      <c r="G1" s="24"/>
      <c r="H1" s="24"/>
      <c r="I1" s="24"/>
      <c r="J1" s="22"/>
      <c r="K1" s="22"/>
      <c r="L1" s="22"/>
    </row>
    <row r="2" spans="1:13" x14ac:dyDescent="0.2">
      <c r="A2" s="2" t="s">
        <v>0</v>
      </c>
      <c r="B2" s="2" t="s">
        <v>1</v>
      </c>
      <c r="C2" s="2" t="s">
        <v>44</v>
      </c>
      <c r="D2" s="2" t="s">
        <v>2</v>
      </c>
      <c r="E2" s="2" t="s">
        <v>3</v>
      </c>
      <c r="F2" s="2" t="s">
        <v>47</v>
      </c>
      <c r="G2" s="2" t="s">
        <v>83</v>
      </c>
      <c r="H2" s="2" t="s">
        <v>84</v>
      </c>
      <c r="I2" s="2" t="s">
        <v>85</v>
      </c>
      <c r="J2" s="2" t="s">
        <v>144</v>
      </c>
      <c r="K2" s="2" t="s">
        <v>166</v>
      </c>
      <c r="L2" s="2" t="s">
        <v>167</v>
      </c>
      <c r="M2" s="2" t="s">
        <v>188</v>
      </c>
    </row>
    <row r="3" spans="1:13" x14ac:dyDescent="0.2">
      <c r="A3" s="3" t="s">
        <v>48</v>
      </c>
      <c r="B3" s="3">
        <v>0.86</v>
      </c>
      <c r="C3" s="3">
        <v>0.14599999999999999</v>
      </c>
      <c r="D3" s="3" t="s">
        <v>49</v>
      </c>
      <c r="E3" s="3" t="s">
        <v>8</v>
      </c>
      <c r="F3" s="3">
        <v>0.34499999999999997</v>
      </c>
      <c r="G3" s="3">
        <v>0.08</v>
      </c>
      <c r="H3" s="3">
        <v>0.21199999999999999</v>
      </c>
      <c r="I3" s="3">
        <v>0.76</v>
      </c>
      <c r="J3" s="3">
        <v>0.444918234633015</v>
      </c>
      <c r="K3" s="12">
        <f>(G3-I3)</f>
        <v>-0.68</v>
      </c>
      <c r="L3" s="12">
        <f>(H3-J3)</f>
        <v>-0.232918234633015</v>
      </c>
      <c r="M3">
        <f>(K3+Sheet2!L3)/2</f>
        <v>-0.45645911731650751</v>
      </c>
    </row>
    <row r="4" spans="1:13" x14ac:dyDescent="0.2">
      <c r="A4" s="3" t="s">
        <v>50</v>
      </c>
      <c r="B4" s="3">
        <v>0.94</v>
      </c>
      <c r="C4" s="3">
        <v>0.20100000000000001</v>
      </c>
      <c r="D4" s="3" t="s">
        <v>49</v>
      </c>
      <c r="E4" s="3" t="s">
        <v>8</v>
      </c>
      <c r="F4" s="3">
        <v>0.39</v>
      </c>
      <c r="G4" s="3">
        <v>0.20899999999999999</v>
      </c>
      <c r="H4" s="3">
        <v>0.193</v>
      </c>
      <c r="I4" s="3">
        <v>0.41399999999999998</v>
      </c>
      <c r="J4" s="3">
        <v>0.37177186771569798</v>
      </c>
      <c r="K4" s="12">
        <f t="shared" ref="K4:K31" si="0">(G4-I4)</f>
        <v>-0.20499999999999999</v>
      </c>
      <c r="L4" s="12">
        <f t="shared" ref="L4:L31" si="1">(H4-J4)</f>
        <v>-0.17877186771569797</v>
      </c>
      <c r="M4">
        <f>(K4+Sheet2!L4)/2</f>
        <v>-0.19188593385784897</v>
      </c>
    </row>
    <row r="5" spans="1:13" x14ac:dyDescent="0.2">
      <c r="A5" s="4" t="s">
        <v>51</v>
      </c>
      <c r="B5" s="4">
        <v>0.94</v>
      </c>
      <c r="C5" s="4">
        <v>0.249</v>
      </c>
      <c r="D5" s="4" t="s">
        <v>52</v>
      </c>
      <c r="E5" s="4" t="s">
        <v>8</v>
      </c>
      <c r="F5" s="4">
        <v>0.42499999999999999</v>
      </c>
      <c r="G5" s="4">
        <v>0.248</v>
      </c>
      <c r="H5" s="4">
        <v>0.251</v>
      </c>
      <c r="I5" s="4">
        <v>0.39500000000000002</v>
      </c>
      <c r="J5" s="4">
        <v>0.36480443169259302</v>
      </c>
      <c r="K5" s="8">
        <f t="shared" si="0"/>
        <v>-0.14700000000000002</v>
      </c>
      <c r="L5" s="8">
        <f t="shared" si="1"/>
        <v>-0.11380443169259302</v>
      </c>
      <c r="M5">
        <f>(K5+Sheet2!L5)/2</f>
        <v>-0.13040221584629652</v>
      </c>
    </row>
    <row r="6" spans="1:13" x14ac:dyDescent="0.2">
      <c r="A6" s="4" t="s">
        <v>53</v>
      </c>
      <c r="B6" s="4">
        <v>0.93</v>
      </c>
      <c r="C6" s="4">
        <v>0.246</v>
      </c>
      <c r="D6" s="4" t="s">
        <v>52</v>
      </c>
      <c r="E6" s="4" t="s">
        <v>8</v>
      </c>
      <c r="F6" s="4">
        <v>0.40300000000000002</v>
      </c>
      <c r="G6" s="4">
        <v>0.24199999999999999</v>
      </c>
      <c r="H6" s="4">
        <v>0.249</v>
      </c>
      <c r="I6" s="4">
        <v>0.441</v>
      </c>
      <c r="J6" s="4">
        <v>0.40059554321985402</v>
      </c>
      <c r="K6" s="8">
        <f t="shared" si="0"/>
        <v>-0.19900000000000001</v>
      </c>
      <c r="L6" s="8">
        <f t="shared" si="1"/>
        <v>-0.15159554321985402</v>
      </c>
      <c r="M6">
        <f>(K6+Sheet2!L6)/2</f>
        <v>-0.17529777160992702</v>
      </c>
    </row>
    <row r="7" spans="1:13" x14ac:dyDescent="0.2">
      <c r="A7" s="4" t="s">
        <v>54</v>
      </c>
      <c r="B7" s="4">
        <v>0.94</v>
      </c>
      <c r="C7" s="4">
        <v>0.20899999999999999</v>
      </c>
      <c r="D7" s="4" t="s">
        <v>52</v>
      </c>
      <c r="E7" s="4" t="s">
        <v>8</v>
      </c>
      <c r="F7" s="4">
        <v>0.40600000000000003</v>
      </c>
      <c r="G7" s="4">
        <v>0.21199999999999999</v>
      </c>
      <c r="H7" s="4">
        <v>0.20200000000000001</v>
      </c>
      <c r="I7" s="4">
        <v>0.45700000000000002</v>
      </c>
      <c r="J7" s="4">
        <v>0.40621788427233602</v>
      </c>
      <c r="K7" s="8">
        <f t="shared" si="0"/>
        <v>-0.24500000000000002</v>
      </c>
      <c r="L7" s="8">
        <f t="shared" si="1"/>
        <v>-0.204217884272336</v>
      </c>
      <c r="M7">
        <f>(K7+Sheet2!L7)/2</f>
        <v>-0.224608942136168</v>
      </c>
    </row>
    <row r="8" spans="1:13" x14ac:dyDescent="0.2">
      <c r="A8" s="4" t="s">
        <v>55</v>
      </c>
      <c r="B8" s="4">
        <v>0.94</v>
      </c>
      <c r="C8" s="4">
        <v>0.23699999999999999</v>
      </c>
      <c r="D8" s="4" t="s">
        <v>56</v>
      </c>
      <c r="E8" s="4" t="s">
        <v>8</v>
      </c>
      <c r="F8" s="4">
        <v>0.42499999999999999</v>
      </c>
      <c r="G8" s="4">
        <v>0.24399999999999999</v>
      </c>
      <c r="H8" s="4">
        <v>0.23100000000000001</v>
      </c>
      <c r="I8" s="4">
        <v>0.39300000000000002</v>
      </c>
      <c r="J8" s="4">
        <v>0.35365405795164401</v>
      </c>
      <c r="K8" s="8">
        <f t="shared" si="0"/>
        <v>-0.14900000000000002</v>
      </c>
      <c r="L8" s="8">
        <f t="shared" si="1"/>
        <v>-0.122654057951644</v>
      </c>
      <c r="M8">
        <f>(K8+Sheet2!L8)/2</f>
        <v>-0.135827028975822</v>
      </c>
    </row>
    <row r="9" spans="1:13" x14ac:dyDescent="0.2">
      <c r="A9" s="4" t="s">
        <v>57</v>
      </c>
      <c r="B9" s="4">
        <v>0.93</v>
      </c>
      <c r="C9" s="4">
        <v>0.26</v>
      </c>
      <c r="D9" s="4" t="s">
        <v>56</v>
      </c>
      <c r="E9" s="4" t="s">
        <v>8</v>
      </c>
      <c r="F9" s="4">
        <v>0.42899999999999999</v>
      </c>
      <c r="G9" s="4">
        <v>0.26100000000000001</v>
      </c>
      <c r="H9" s="4">
        <v>0.25900000000000001</v>
      </c>
      <c r="I9" s="4">
        <v>0.42799999999999999</v>
      </c>
      <c r="J9" s="4">
        <v>0.384851398608206</v>
      </c>
      <c r="K9" s="8">
        <f t="shared" si="0"/>
        <v>-0.16699999999999998</v>
      </c>
      <c r="L9" s="8">
        <f t="shared" si="1"/>
        <v>-0.12585139860820599</v>
      </c>
      <c r="M9">
        <f>(K9+Sheet2!L9)/2</f>
        <v>-0.14642569930410299</v>
      </c>
    </row>
    <row r="10" spans="1:13" x14ac:dyDescent="0.2">
      <c r="A10" s="4" t="s">
        <v>58</v>
      </c>
      <c r="B10" s="4">
        <v>0.94</v>
      </c>
      <c r="C10" s="4">
        <v>0.20799999999999999</v>
      </c>
      <c r="D10" s="4" t="s">
        <v>56</v>
      </c>
      <c r="E10" s="4" t="s">
        <v>8</v>
      </c>
      <c r="F10" s="4">
        <v>0.39400000000000002</v>
      </c>
      <c r="G10" s="4">
        <v>0.21</v>
      </c>
      <c r="H10" s="4">
        <v>0.20699999999999999</v>
      </c>
      <c r="I10" s="4">
        <v>0.40600000000000003</v>
      </c>
      <c r="J10" s="4">
        <v>0.37695750046986998</v>
      </c>
      <c r="K10" s="8">
        <f t="shared" si="0"/>
        <v>-0.19600000000000004</v>
      </c>
      <c r="L10" s="8">
        <f t="shared" si="1"/>
        <v>-0.16995750046986999</v>
      </c>
      <c r="M10">
        <f>(K10+Sheet2!L10)/2</f>
        <v>-0.18297875023493501</v>
      </c>
    </row>
    <row r="11" spans="1:13" x14ac:dyDescent="0.2">
      <c r="A11" s="3" t="s">
        <v>59</v>
      </c>
      <c r="B11" s="3">
        <v>0.94</v>
      </c>
      <c r="C11" s="3">
        <v>0.19400000000000001</v>
      </c>
      <c r="D11" s="3" t="s">
        <v>49</v>
      </c>
      <c r="E11" s="3" t="s">
        <v>8</v>
      </c>
      <c r="F11" s="3">
        <v>0.34799999999999998</v>
      </c>
      <c r="G11" s="3">
        <v>0.19600000000000001</v>
      </c>
      <c r="H11" s="3">
        <v>0.192</v>
      </c>
      <c r="I11" s="3">
        <v>0.371</v>
      </c>
      <c r="J11" s="3">
        <v>0.32564235959822901</v>
      </c>
      <c r="K11" s="12">
        <f t="shared" si="0"/>
        <v>-0.17499999999999999</v>
      </c>
      <c r="L11" s="12">
        <f t="shared" si="1"/>
        <v>-0.13364235959822901</v>
      </c>
      <c r="M11">
        <f>(K11+Sheet2!L11)/2</f>
        <v>-0.1543211797991145</v>
      </c>
    </row>
    <row r="12" spans="1:13" x14ac:dyDescent="0.2">
      <c r="A12" s="4" t="s">
        <v>60</v>
      </c>
      <c r="B12" s="4">
        <v>0.94</v>
      </c>
      <c r="C12" s="4">
        <v>0.219</v>
      </c>
      <c r="D12" s="4" t="s">
        <v>56</v>
      </c>
      <c r="E12" s="4" t="s">
        <v>8</v>
      </c>
      <c r="F12" s="4">
        <v>0.38800000000000001</v>
      </c>
      <c r="G12" s="4">
        <v>0.22600000000000001</v>
      </c>
      <c r="H12" s="4">
        <v>0.21299999999999999</v>
      </c>
      <c r="I12" s="4">
        <v>0.437</v>
      </c>
      <c r="J12" s="4">
        <v>0.401863577994791</v>
      </c>
      <c r="K12" s="8">
        <f t="shared" si="0"/>
        <v>-0.21099999999999999</v>
      </c>
      <c r="L12" s="8">
        <f t="shared" si="1"/>
        <v>-0.188863577994791</v>
      </c>
      <c r="M12">
        <f>(K12+Sheet2!L12)/2</f>
        <v>-0.1999317889973955</v>
      </c>
    </row>
    <row r="13" spans="1:13" x14ac:dyDescent="0.2">
      <c r="A13" s="5" t="s">
        <v>61</v>
      </c>
      <c r="B13" s="5">
        <v>0.94</v>
      </c>
      <c r="C13" s="5">
        <v>0.28399999999999997</v>
      </c>
      <c r="D13" s="5" t="s">
        <v>62</v>
      </c>
      <c r="E13" s="5" t="s">
        <v>164</v>
      </c>
      <c r="F13" s="5">
        <v>0.40100000000000002</v>
      </c>
      <c r="G13" s="5">
        <v>0.29099999999999998</v>
      </c>
      <c r="H13" s="5">
        <v>0.27700000000000002</v>
      </c>
      <c r="I13" s="5">
        <v>0.33600000000000002</v>
      </c>
      <c r="J13" s="5">
        <v>0.32676851599373702</v>
      </c>
      <c r="K13" s="14">
        <f t="shared" si="0"/>
        <v>-4.500000000000004E-2</v>
      </c>
      <c r="L13" s="14">
        <f t="shared" si="1"/>
        <v>-4.9768515993736995E-2</v>
      </c>
      <c r="M13">
        <f>(K13+Sheet2!L13)/2</f>
        <v>-4.7384257996868517E-2</v>
      </c>
    </row>
    <row r="14" spans="1:13" x14ac:dyDescent="0.2">
      <c r="A14" s="4" t="s">
        <v>63</v>
      </c>
      <c r="B14" s="4">
        <v>0.95</v>
      </c>
      <c r="C14" s="4">
        <v>0.17799999999999999</v>
      </c>
      <c r="D14" s="4" t="s">
        <v>64</v>
      </c>
      <c r="E14" s="4" t="s">
        <v>8</v>
      </c>
      <c r="F14" s="4">
        <v>0.36</v>
      </c>
      <c r="G14" s="4">
        <v>0.19500000000000001</v>
      </c>
      <c r="H14" s="4">
        <v>0.16</v>
      </c>
      <c r="I14" s="4">
        <v>0.41299999999999998</v>
      </c>
      <c r="J14" s="4">
        <v>0.38446981326809898</v>
      </c>
      <c r="K14" s="8">
        <f t="shared" si="0"/>
        <v>-0.21799999999999997</v>
      </c>
      <c r="L14" s="8">
        <f t="shared" si="1"/>
        <v>-0.22446981326809898</v>
      </c>
      <c r="M14">
        <f>(K14+Sheet2!L14)/2</f>
        <v>-0.22123490663404949</v>
      </c>
    </row>
    <row r="15" spans="1:13" x14ac:dyDescent="0.2">
      <c r="A15" s="3" t="s">
        <v>65</v>
      </c>
      <c r="B15" s="3">
        <v>0.92</v>
      </c>
      <c r="C15" s="3">
        <v>0.23699999999999999</v>
      </c>
      <c r="D15" s="3" t="s">
        <v>49</v>
      </c>
      <c r="E15" s="3" t="s">
        <v>8</v>
      </c>
      <c r="F15" s="3">
        <v>0.41399999999999998</v>
      </c>
      <c r="G15" s="3">
        <v>0.24399999999999999</v>
      </c>
      <c r="H15" s="3">
        <v>0.22900000000000001</v>
      </c>
      <c r="I15" s="3">
        <v>0.40100000000000002</v>
      </c>
      <c r="J15" s="3">
        <v>0.35587656178342297</v>
      </c>
      <c r="K15" s="12">
        <f t="shared" si="0"/>
        <v>-0.15700000000000003</v>
      </c>
      <c r="L15" s="12">
        <f t="shared" si="1"/>
        <v>-0.12687656178342296</v>
      </c>
      <c r="M15">
        <f>(K15+Sheet2!L15)/2</f>
        <v>-0.14193828089171151</v>
      </c>
    </row>
    <row r="16" spans="1:13" x14ac:dyDescent="0.2">
      <c r="A16" s="5" t="s">
        <v>66</v>
      </c>
      <c r="B16" s="5">
        <v>0.94</v>
      </c>
      <c r="C16" s="5">
        <v>0.26</v>
      </c>
      <c r="D16" s="5" t="s">
        <v>62</v>
      </c>
      <c r="E16" s="5" t="s">
        <v>165</v>
      </c>
      <c r="F16" s="5">
        <v>0.42799999999999999</v>
      </c>
      <c r="G16" s="5">
        <v>0.27400000000000002</v>
      </c>
      <c r="H16" s="5">
        <v>0.245</v>
      </c>
      <c r="I16" s="5">
        <v>0.31</v>
      </c>
      <c r="J16" s="5">
        <v>0.29768973037910901</v>
      </c>
      <c r="K16" s="14">
        <f t="shared" si="0"/>
        <v>-3.5999999999999976E-2</v>
      </c>
      <c r="L16" s="14">
        <f t="shared" si="1"/>
        <v>-5.2689730379109012E-2</v>
      </c>
      <c r="M16">
        <f>(K16+Sheet2!L16)/2</f>
        <v>-4.4344865189554494E-2</v>
      </c>
    </row>
    <row r="17" spans="1:13" x14ac:dyDescent="0.2">
      <c r="A17" s="3" t="s">
        <v>67</v>
      </c>
      <c r="B17" s="3">
        <v>0.96</v>
      </c>
      <c r="C17" s="3">
        <v>0.191</v>
      </c>
      <c r="D17" s="3" t="s">
        <v>49</v>
      </c>
      <c r="E17" s="3" t="s">
        <v>8</v>
      </c>
      <c r="F17" s="3">
        <v>0.42799999999999999</v>
      </c>
      <c r="G17" s="3">
        <v>0.20899999999999999</v>
      </c>
      <c r="H17" s="3">
        <v>0.17299999999999999</v>
      </c>
      <c r="I17" s="3">
        <v>0.49399999999999999</v>
      </c>
      <c r="J17" s="3">
        <v>0.45233707781881</v>
      </c>
      <c r="K17" s="12">
        <f t="shared" si="0"/>
        <v>-0.28500000000000003</v>
      </c>
      <c r="L17" s="12">
        <f t="shared" si="1"/>
        <v>-0.27933707781881001</v>
      </c>
      <c r="M17">
        <f>(K17+Sheet2!L17)/2</f>
        <v>-0.28216853890940502</v>
      </c>
    </row>
    <row r="18" spans="1:13" x14ac:dyDescent="0.2">
      <c r="A18" s="4" t="s">
        <v>68</v>
      </c>
      <c r="B18" s="4">
        <v>0.86</v>
      </c>
      <c r="C18" s="4">
        <v>0.186</v>
      </c>
      <c r="D18" s="4" t="s">
        <v>56</v>
      </c>
      <c r="E18" s="4" t="s">
        <v>8</v>
      </c>
      <c r="F18" s="4">
        <v>0.35599999999999998</v>
      </c>
      <c r="G18" s="4">
        <v>0.159</v>
      </c>
      <c r="H18" s="4">
        <v>0.214</v>
      </c>
      <c r="I18" s="4">
        <v>0.64300000000000002</v>
      </c>
      <c r="J18" s="4">
        <v>0.53469072689497199</v>
      </c>
      <c r="K18" s="8">
        <f t="shared" si="0"/>
        <v>-0.48399999999999999</v>
      </c>
      <c r="L18" s="8">
        <f t="shared" si="1"/>
        <v>-0.32069072689497202</v>
      </c>
      <c r="M18">
        <f>(K18+Sheet2!L18)/2</f>
        <v>-0.402345363447486</v>
      </c>
    </row>
    <row r="19" spans="1:13" x14ac:dyDescent="0.2">
      <c r="A19" s="4" t="s">
        <v>69</v>
      </c>
      <c r="B19" s="4">
        <v>0.86</v>
      </c>
      <c r="C19" s="4">
        <v>0.183</v>
      </c>
      <c r="D19" s="4" t="s">
        <v>56</v>
      </c>
      <c r="E19" s="4" t="s">
        <v>8</v>
      </c>
      <c r="F19" s="4">
        <v>0.35599999999999998</v>
      </c>
      <c r="G19" s="4">
        <v>0.156</v>
      </c>
      <c r="H19" s="4">
        <v>0.20899999999999999</v>
      </c>
      <c r="I19" s="4">
        <v>0.66100000000000003</v>
      </c>
      <c r="J19" s="4">
        <v>0.54517886020936202</v>
      </c>
      <c r="K19" s="8">
        <f t="shared" si="0"/>
        <v>-0.505</v>
      </c>
      <c r="L19" s="8">
        <f t="shared" si="1"/>
        <v>-0.33617886020936205</v>
      </c>
      <c r="M19">
        <f>(K19+Sheet2!L19)/2</f>
        <v>-0.42058943010468103</v>
      </c>
    </row>
    <row r="20" spans="1:13" x14ac:dyDescent="0.2">
      <c r="A20" s="4" t="s">
        <v>70</v>
      </c>
      <c r="B20" s="4">
        <v>0.86</v>
      </c>
      <c r="C20" s="4">
        <v>0.159</v>
      </c>
      <c r="D20" s="4" t="s">
        <v>56</v>
      </c>
      <c r="E20" s="4" t="s">
        <v>8</v>
      </c>
      <c r="F20" s="4">
        <v>0.33900000000000002</v>
      </c>
      <c r="G20" s="4">
        <v>0.121</v>
      </c>
      <c r="H20" s="4">
        <v>0.19700000000000001</v>
      </c>
      <c r="I20" s="4">
        <v>0.66400000000000003</v>
      </c>
      <c r="J20" s="4">
        <v>0.54769981197666295</v>
      </c>
      <c r="K20" s="8">
        <f t="shared" si="0"/>
        <v>-0.54300000000000004</v>
      </c>
      <c r="L20" s="8">
        <f t="shared" si="1"/>
        <v>-0.35069981197666295</v>
      </c>
      <c r="M20">
        <f>(K20+Sheet2!L20)/2</f>
        <v>-0.44684990598833152</v>
      </c>
    </row>
    <row r="21" spans="1:13" x14ac:dyDescent="0.2">
      <c r="A21" s="4" t="s">
        <v>71</v>
      </c>
      <c r="B21" s="4">
        <v>0.87</v>
      </c>
      <c r="C21" s="4">
        <v>0.18099999999999999</v>
      </c>
      <c r="D21" s="4" t="s">
        <v>56</v>
      </c>
      <c r="E21" s="4" t="s">
        <v>8</v>
      </c>
      <c r="F21" s="4">
        <v>0.35899999999999999</v>
      </c>
      <c r="G21" s="4">
        <v>0.153</v>
      </c>
      <c r="H21" s="4">
        <v>0.20899999999999999</v>
      </c>
      <c r="I21" s="4">
        <v>0.67</v>
      </c>
      <c r="J21" s="4">
        <v>0.55962349781084997</v>
      </c>
      <c r="K21" s="8">
        <f t="shared" si="0"/>
        <v>-0.51700000000000002</v>
      </c>
      <c r="L21" s="8">
        <f t="shared" si="1"/>
        <v>-0.35062349781085</v>
      </c>
      <c r="M21">
        <f>(K21+Sheet2!L21)/2</f>
        <v>-0.43381174890542501</v>
      </c>
    </row>
    <row r="22" spans="1:13" x14ac:dyDescent="0.2">
      <c r="A22" s="4" t="s">
        <v>72</v>
      </c>
      <c r="B22" s="4">
        <v>0.86</v>
      </c>
      <c r="C22" s="4">
        <v>0.17100000000000001</v>
      </c>
      <c r="D22" s="4" t="s">
        <v>56</v>
      </c>
      <c r="E22" s="4" t="s">
        <v>8</v>
      </c>
      <c r="F22" s="4">
        <v>0.35599999999999998</v>
      </c>
      <c r="G22" s="4">
        <v>0.13900000000000001</v>
      </c>
      <c r="H22" s="4">
        <v>0.20200000000000001</v>
      </c>
      <c r="I22" s="4">
        <v>0.65500000000000003</v>
      </c>
      <c r="J22" s="4">
        <v>0.53828292955146195</v>
      </c>
      <c r="K22" s="8">
        <f t="shared" si="0"/>
        <v>-0.51600000000000001</v>
      </c>
      <c r="L22" s="8">
        <f t="shared" si="1"/>
        <v>-0.33628292955146194</v>
      </c>
      <c r="M22">
        <f>(K22+Sheet2!L22)/2</f>
        <v>-0.426141464775731</v>
      </c>
    </row>
    <row r="23" spans="1:13" x14ac:dyDescent="0.2">
      <c r="A23" s="4" t="s">
        <v>73</v>
      </c>
      <c r="B23" s="4">
        <v>0.86</v>
      </c>
      <c r="C23" s="4">
        <v>0.17199999999999999</v>
      </c>
      <c r="D23" s="4" t="s">
        <v>56</v>
      </c>
      <c r="E23" s="4" t="s">
        <v>8</v>
      </c>
      <c r="F23" s="4">
        <v>0.35699999999999998</v>
      </c>
      <c r="G23" s="4">
        <v>0.14799999999999999</v>
      </c>
      <c r="H23" s="4">
        <v>0.19600000000000001</v>
      </c>
      <c r="I23" s="4">
        <v>0.68799999999999994</v>
      </c>
      <c r="J23" s="4">
        <v>0.54986992770762599</v>
      </c>
      <c r="K23" s="8">
        <f t="shared" si="0"/>
        <v>-0.53999999999999992</v>
      </c>
      <c r="L23" s="8">
        <f t="shared" si="1"/>
        <v>-0.35386992770762599</v>
      </c>
      <c r="M23">
        <f>(K23+Sheet2!L23)/2</f>
        <v>-0.44693496385381293</v>
      </c>
    </row>
    <row r="24" spans="1:13" x14ac:dyDescent="0.2">
      <c r="A24" s="4" t="s">
        <v>74</v>
      </c>
      <c r="B24" s="4">
        <v>0.86</v>
      </c>
      <c r="C24" s="4">
        <v>0.17100000000000001</v>
      </c>
      <c r="D24" s="4" t="s">
        <v>56</v>
      </c>
      <c r="E24" s="4" t="s">
        <v>8</v>
      </c>
      <c r="F24" s="4">
        <v>0.35</v>
      </c>
      <c r="G24" s="4">
        <v>0.13600000000000001</v>
      </c>
      <c r="H24" s="4">
        <v>0.20499999999999999</v>
      </c>
      <c r="I24" s="4">
        <v>0.629</v>
      </c>
      <c r="J24" s="4">
        <v>0.539952742084014</v>
      </c>
      <c r="K24" s="8">
        <f t="shared" si="0"/>
        <v>-0.49299999999999999</v>
      </c>
      <c r="L24" s="8">
        <f t="shared" si="1"/>
        <v>-0.33495274208401404</v>
      </c>
      <c r="M24">
        <f>(K24+Sheet2!L24)/2</f>
        <v>-0.41397637104200702</v>
      </c>
    </row>
    <row r="25" spans="1:13" x14ac:dyDescent="0.2">
      <c r="A25" s="4" t="s">
        <v>75</v>
      </c>
      <c r="B25" s="4">
        <v>0.87</v>
      </c>
      <c r="C25" s="4">
        <v>0.16500000000000001</v>
      </c>
      <c r="D25" s="4" t="s">
        <v>56</v>
      </c>
      <c r="E25" s="4" t="s">
        <v>8</v>
      </c>
      <c r="F25" s="4">
        <v>0.34799999999999998</v>
      </c>
      <c r="G25" s="4">
        <v>0.13400000000000001</v>
      </c>
      <c r="H25" s="4">
        <v>0.19600000000000001</v>
      </c>
      <c r="I25" s="4">
        <v>0.69199999999999995</v>
      </c>
      <c r="J25" s="4">
        <v>0.57332084559631002</v>
      </c>
      <c r="K25" s="8">
        <f t="shared" si="0"/>
        <v>-0.55799999999999994</v>
      </c>
      <c r="L25" s="8">
        <f t="shared" si="1"/>
        <v>-0.37732084559631002</v>
      </c>
      <c r="M25">
        <f>(K25+Sheet2!L25)/2</f>
        <v>-0.46766042279815501</v>
      </c>
    </row>
    <row r="26" spans="1:13" x14ac:dyDescent="0.2">
      <c r="A26" s="4" t="s">
        <v>76</v>
      </c>
      <c r="B26" s="4">
        <v>0.87</v>
      </c>
      <c r="C26" s="4">
        <v>0.16200000000000001</v>
      </c>
      <c r="D26" s="4" t="s">
        <v>56</v>
      </c>
      <c r="E26" s="4" t="s">
        <v>8</v>
      </c>
      <c r="F26" s="4">
        <v>0.34899999999999998</v>
      </c>
      <c r="G26" s="4">
        <v>0.13200000000000001</v>
      </c>
      <c r="H26" s="4">
        <v>0.191</v>
      </c>
      <c r="I26" s="4">
        <v>0.66800000000000004</v>
      </c>
      <c r="J26" s="4">
        <v>0.55098937506355805</v>
      </c>
      <c r="K26" s="8">
        <f t="shared" si="0"/>
        <v>-0.53600000000000003</v>
      </c>
      <c r="L26" s="8">
        <f t="shared" si="1"/>
        <v>-0.35998937506355805</v>
      </c>
      <c r="M26">
        <f>(K26+Sheet2!L26)/2</f>
        <v>-0.44799468753177907</v>
      </c>
    </row>
    <row r="27" spans="1:13" x14ac:dyDescent="0.2">
      <c r="A27" s="4" t="s">
        <v>77</v>
      </c>
      <c r="B27" s="4">
        <v>0.87</v>
      </c>
      <c r="C27" s="4">
        <v>0.17799999999999999</v>
      </c>
      <c r="D27" s="4" t="s">
        <v>62</v>
      </c>
      <c r="E27" s="4" t="s">
        <v>8</v>
      </c>
      <c r="F27" s="4">
        <v>0.35099999999999998</v>
      </c>
      <c r="G27" s="4">
        <v>0.156</v>
      </c>
      <c r="H27" s="4">
        <v>0.2</v>
      </c>
      <c r="I27" s="4">
        <v>0.66200000000000003</v>
      </c>
      <c r="J27" s="4">
        <v>0.54900780794914905</v>
      </c>
      <c r="K27" s="8">
        <f t="shared" si="0"/>
        <v>-0.50600000000000001</v>
      </c>
      <c r="L27" s="8">
        <f t="shared" si="1"/>
        <v>-0.34900780794914904</v>
      </c>
      <c r="M27">
        <f>(K27+Sheet2!L27)/2</f>
        <v>-0.4275039039745745</v>
      </c>
    </row>
    <row r="28" spans="1:13" x14ac:dyDescent="0.2">
      <c r="A28" s="4" t="s">
        <v>78</v>
      </c>
      <c r="B28" s="4">
        <v>0.87</v>
      </c>
      <c r="C28" s="4">
        <v>0.13900000000000001</v>
      </c>
      <c r="D28" s="4" t="s">
        <v>62</v>
      </c>
      <c r="E28" s="4" t="s">
        <v>8</v>
      </c>
      <c r="F28" s="4">
        <v>0.34399999999999997</v>
      </c>
      <c r="G28" s="4">
        <v>0.112</v>
      </c>
      <c r="H28" s="4">
        <v>0.16700000000000001</v>
      </c>
      <c r="I28" s="4">
        <v>0.69</v>
      </c>
      <c r="J28" s="4">
        <v>0.57723867763742398</v>
      </c>
      <c r="K28" s="8">
        <f t="shared" si="0"/>
        <v>-0.57799999999999996</v>
      </c>
      <c r="L28" s="8">
        <f t="shared" si="1"/>
        <v>-0.41023867763742394</v>
      </c>
      <c r="M28">
        <f>(K28+Sheet2!L28)/2</f>
        <v>-0.49411933881871195</v>
      </c>
    </row>
    <row r="29" spans="1:13" x14ac:dyDescent="0.2">
      <c r="A29" s="4" t="s">
        <v>79</v>
      </c>
      <c r="B29" s="4">
        <v>0.87</v>
      </c>
      <c r="C29" s="4">
        <v>0.16400000000000001</v>
      </c>
      <c r="D29" s="4" t="s">
        <v>62</v>
      </c>
      <c r="E29" s="4" t="s">
        <v>8</v>
      </c>
      <c r="F29" s="4">
        <v>0.35199999999999998</v>
      </c>
      <c r="G29" s="4">
        <v>0.13400000000000001</v>
      </c>
      <c r="H29" s="4">
        <v>0.19400000000000001</v>
      </c>
      <c r="I29" s="4">
        <v>0.66900000000000004</v>
      </c>
      <c r="J29" s="4">
        <v>0.56095081085804799</v>
      </c>
      <c r="K29" s="8">
        <f t="shared" si="0"/>
        <v>-0.53500000000000003</v>
      </c>
      <c r="L29" s="8">
        <f t="shared" si="1"/>
        <v>-0.36695081085804798</v>
      </c>
      <c r="M29">
        <f>(K29+Sheet2!L29)/2</f>
        <v>-0.45097540542902403</v>
      </c>
    </row>
    <row r="30" spans="1:13" x14ac:dyDescent="0.2">
      <c r="A30" s="4" t="s">
        <v>80</v>
      </c>
      <c r="B30" s="4">
        <v>0.87</v>
      </c>
      <c r="C30" s="4">
        <v>0.16400000000000001</v>
      </c>
      <c r="D30" s="4" t="s">
        <v>56</v>
      </c>
      <c r="E30" s="4" t="s">
        <v>8</v>
      </c>
      <c r="F30" s="4">
        <v>0.34699999999999998</v>
      </c>
      <c r="G30" s="4">
        <v>0.14199999999999999</v>
      </c>
      <c r="H30" s="4">
        <v>0.186</v>
      </c>
      <c r="I30" s="4">
        <v>0.68100000000000005</v>
      </c>
      <c r="J30" s="4">
        <v>0.560617956605444</v>
      </c>
      <c r="K30" s="8">
        <f t="shared" si="0"/>
        <v>-0.53900000000000003</v>
      </c>
      <c r="L30" s="8">
        <f t="shared" si="1"/>
        <v>-0.374617956605444</v>
      </c>
      <c r="M30">
        <f>(K30+Sheet2!L30)/2</f>
        <v>-0.45680897830272205</v>
      </c>
    </row>
    <row r="31" spans="1:13" x14ac:dyDescent="0.2">
      <c r="A31" s="4" t="s">
        <v>81</v>
      </c>
      <c r="B31" s="4">
        <v>0.87</v>
      </c>
      <c r="C31" s="4">
        <v>0.16200000000000001</v>
      </c>
      <c r="D31" s="4" t="s">
        <v>62</v>
      </c>
      <c r="E31" s="4" t="s">
        <v>8</v>
      </c>
      <c r="F31" s="4">
        <v>0.34899999999999998</v>
      </c>
      <c r="G31" s="4">
        <v>0.13200000000000001</v>
      </c>
      <c r="H31" s="4">
        <v>0.191</v>
      </c>
      <c r="I31" s="4">
        <v>0.66800000000000004</v>
      </c>
      <c r="J31" s="4">
        <v>0.55098937506355805</v>
      </c>
      <c r="K31" s="8">
        <f t="shared" si="0"/>
        <v>-0.53600000000000003</v>
      </c>
      <c r="L31" s="8">
        <f t="shared" si="1"/>
        <v>-0.35998937506355805</v>
      </c>
      <c r="M31">
        <f>(K31+Sheet2!L31)/2</f>
        <v>-0.44799468753177907</v>
      </c>
    </row>
    <row r="32" spans="1:13" x14ac:dyDescent="0.2">
      <c r="A32" s="1"/>
      <c r="B32" s="1"/>
      <c r="C32" s="1"/>
      <c r="D32" s="1"/>
      <c r="E32" s="1"/>
      <c r="F32" s="1"/>
    </row>
    <row r="33" spans="1:6" x14ac:dyDescent="0.2">
      <c r="A33" s="1"/>
      <c r="B33" s="1"/>
      <c r="C33" s="1"/>
      <c r="D33" s="1"/>
      <c r="E33" s="1"/>
      <c r="F33" s="1"/>
    </row>
    <row r="34" spans="1:6" x14ac:dyDescent="0.2">
      <c r="A34" s="1"/>
      <c r="B34" s="1"/>
      <c r="C34" s="1"/>
      <c r="D34" s="1"/>
      <c r="E34" s="1"/>
      <c r="F34" s="1"/>
    </row>
    <row r="35" spans="1:6" x14ac:dyDescent="0.2">
      <c r="A35" s="1"/>
      <c r="B35" s="1"/>
      <c r="C35" s="1"/>
      <c r="D35" s="1"/>
      <c r="E35" s="1"/>
      <c r="F35" s="1"/>
    </row>
    <row r="36" spans="1:6" x14ac:dyDescent="0.2">
      <c r="A36" s="1"/>
      <c r="B36" s="1"/>
      <c r="C36" s="1"/>
      <c r="D36" s="1"/>
      <c r="E36" s="1"/>
      <c r="F36" s="1"/>
    </row>
    <row r="37" spans="1:6" x14ac:dyDescent="0.2">
      <c r="A37" s="1"/>
      <c r="B37" s="1"/>
      <c r="C37" s="1"/>
      <c r="D37" s="1"/>
      <c r="E37" s="1"/>
      <c r="F37" s="1"/>
    </row>
    <row r="38" spans="1:6" x14ac:dyDescent="0.2">
      <c r="A38" s="1"/>
      <c r="B38" s="1"/>
      <c r="C38" s="1"/>
      <c r="D38" s="1"/>
      <c r="E38" s="1"/>
      <c r="F38" s="1"/>
    </row>
    <row r="39" spans="1:6" x14ac:dyDescent="0.2">
      <c r="A39" s="1"/>
      <c r="B39" s="1"/>
      <c r="C39" s="1"/>
      <c r="D39" s="1"/>
      <c r="E39" s="1"/>
      <c r="F39" s="1"/>
    </row>
  </sheetData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570DC-21FF-884C-962A-5A12F54497AF}">
  <dimension ref="A1:M69"/>
  <sheetViews>
    <sheetView tabSelected="1" topLeftCell="A40" zoomScaleNormal="100" workbookViewId="0">
      <selection activeCell="B43" sqref="B43"/>
    </sheetView>
  </sheetViews>
  <sheetFormatPr baseColWidth="10" defaultRowHeight="16" x14ac:dyDescent="0.2"/>
  <cols>
    <col min="1" max="1" width="41.1640625" customWidth="1"/>
    <col min="2" max="2" width="25.1640625" customWidth="1"/>
    <col min="3" max="3" width="25.6640625" customWidth="1"/>
    <col min="4" max="4" width="20.33203125" customWidth="1"/>
    <col min="5" max="5" width="23.83203125" customWidth="1"/>
    <col min="6" max="6" width="26.83203125" customWidth="1"/>
    <col min="7" max="7" width="20.6640625" customWidth="1"/>
    <col min="8" max="8" width="25" customWidth="1"/>
    <col min="9" max="9" width="38.83203125" customWidth="1"/>
    <col min="10" max="10" width="45.33203125" customWidth="1"/>
    <col min="11" max="11" width="21" customWidth="1"/>
    <col min="12" max="12" width="19" customWidth="1"/>
    <col min="13" max="13" width="24.6640625" customWidth="1"/>
  </cols>
  <sheetData>
    <row r="1" spans="1:13" x14ac:dyDescent="0.2">
      <c r="A1" s="23" t="s">
        <v>86</v>
      </c>
      <c r="B1" s="23"/>
      <c r="C1" s="23"/>
      <c r="D1" s="23"/>
      <c r="E1" s="23"/>
      <c r="F1" s="24"/>
      <c r="G1" s="24"/>
      <c r="H1" s="24"/>
      <c r="I1" s="24"/>
      <c r="J1" s="22"/>
      <c r="K1" s="22"/>
      <c r="L1" s="22"/>
      <c r="M1" s="22"/>
    </row>
    <row r="2" spans="1:13" x14ac:dyDescent="0.2">
      <c r="A2" s="2" t="s">
        <v>0</v>
      </c>
      <c r="B2" s="2" t="s">
        <v>1</v>
      </c>
      <c r="C2" s="2" t="s">
        <v>44</v>
      </c>
      <c r="D2" s="2" t="s">
        <v>2</v>
      </c>
      <c r="E2" s="2" t="s">
        <v>3</v>
      </c>
      <c r="F2" s="2" t="s">
        <v>46</v>
      </c>
      <c r="G2" s="2" t="s">
        <v>83</v>
      </c>
      <c r="H2" s="2" t="s">
        <v>84</v>
      </c>
      <c r="I2" s="2" t="s">
        <v>85</v>
      </c>
      <c r="J2" s="2" t="s">
        <v>144</v>
      </c>
      <c r="K2" s="2" t="s">
        <v>166</v>
      </c>
      <c r="L2" s="2" t="s">
        <v>167</v>
      </c>
      <c r="M2" s="2" t="s">
        <v>188</v>
      </c>
    </row>
    <row r="3" spans="1:13" x14ac:dyDescent="0.2">
      <c r="A3" s="9" t="s">
        <v>122</v>
      </c>
      <c r="B3" s="9">
        <v>0.96428571428571397</v>
      </c>
      <c r="C3" s="9">
        <v>0.58564332737164004</v>
      </c>
      <c r="D3" s="9" t="s">
        <v>8</v>
      </c>
      <c r="E3" s="9" t="s">
        <v>8</v>
      </c>
      <c r="F3" s="9" t="s">
        <v>8</v>
      </c>
      <c r="G3" s="9">
        <v>0.57681122422218301</v>
      </c>
      <c r="H3" s="9">
        <v>0.59447543052109797</v>
      </c>
      <c r="I3" s="9">
        <v>0.14343844997611899</v>
      </c>
      <c r="J3" s="9">
        <v>9.0528207407756203E-2</v>
      </c>
      <c r="K3" s="10">
        <f t="shared" ref="K3:K41" si="0">(G3-I3)</f>
        <v>0.43337277424606402</v>
      </c>
      <c r="L3" s="10">
        <f t="shared" ref="L3:L41" si="1">(H3-J3)</f>
        <v>0.50394722311334172</v>
      </c>
      <c r="M3">
        <f>(K3+L3)/2</f>
        <v>0.46865999867970287</v>
      </c>
    </row>
    <row r="4" spans="1:13" x14ac:dyDescent="0.2">
      <c r="A4" s="9" t="s">
        <v>124</v>
      </c>
      <c r="B4" s="9">
        <v>0.95779220779220697</v>
      </c>
      <c r="C4" s="9">
        <v>0.57951911768087905</v>
      </c>
      <c r="D4" s="9" t="s">
        <v>8</v>
      </c>
      <c r="E4" s="9" t="s">
        <v>8</v>
      </c>
      <c r="F4" s="9" t="s">
        <v>8</v>
      </c>
      <c r="G4" s="9">
        <v>0.57518482437500495</v>
      </c>
      <c r="H4" s="9">
        <v>0.58385341098675303</v>
      </c>
      <c r="I4" s="9">
        <v>0.14642959174055301</v>
      </c>
      <c r="J4" s="9">
        <v>0.12533214659645001</v>
      </c>
      <c r="K4" s="10">
        <f t="shared" si="0"/>
        <v>0.42875523263445192</v>
      </c>
      <c r="L4" s="10">
        <f t="shared" si="1"/>
        <v>0.45852126439030305</v>
      </c>
      <c r="M4">
        <f t="shared" ref="M3:M41" si="2">(K4+L4)/2</f>
        <v>0.44363824851237749</v>
      </c>
    </row>
    <row r="5" spans="1:13" x14ac:dyDescent="0.2">
      <c r="A5" s="9" t="s">
        <v>92</v>
      </c>
      <c r="B5" s="9">
        <v>0.90880503144654001</v>
      </c>
      <c r="C5" s="9">
        <v>0.58126210858081895</v>
      </c>
      <c r="D5" s="9" t="s">
        <v>8</v>
      </c>
      <c r="E5" s="9" t="s">
        <v>8</v>
      </c>
      <c r="F5" s="9" t="s">
        <v>8</v>
      </c>
      <c r="G5" s="9">
        <v>0.643208947418064</v>
      </c>
      <c r="H5" s="17">
        <v>0.519315269743574</v>
      </c>
      <c r="I5" s="9">
        <v>0.106156255551092</v>
      </c>
      <c r="J5" s="9">
        <v>0.17244743681031</v>
      </c>
      <c r="K5" s="10">
        <f t="shared" si="0"/>
        <v>0.53705269186697202</v>
      </c>
      <c r="L5" s="10">
        <f t="shared" si="1"/>
        <v>0.34686783293326401</v>
      </c>
      <c r="M5">
        <f t="shared" si="2"/>
        <v>0.44196026240011799</v>
      </c>
    </row>
    <row r="6" spans="1:13" x14ac:dyDescent="0.2">
      <c r="A6" s="9" t="s">
        <v>121</v>
      </c>
      <c r="B6" s="9">
        <v>0.94805194805194803</v>
      </c>
      <c r="C6" s="13">
        <v>0.53712849877774704</v>
      </c>
      <c r="D6" s="9" t="s">
        <v>8</v>
      </c>
      <c r="E6" s="9" t="s">
        <v>8</v>
      </c>
      <c r="F6" s="9" t="s">
        <v>8</v>
      </c>
      <c r="G6" s="9">
        <v>0.504984783940017</v>
      </c>
      <c r="H6" s="9">
        <v>0.56927221361547697</v>
      </c>
      <c r="I6" s="9">
        <v>0.21825754293240601</v>
      </c>
      <c r="J6" s="9">
        <v>0.12777521507814499</v>
      </c>
      <c r="K6" s="10">
        <f t="shared" si="0"/>
        <v>0.28672724100761099</v>
      </c>
      <c r="L6" s="10">
        <f t="shared" si="1"/>
        <v>0.44149699853733199</v>
      </c>
      <c r="M6">
        <f t="shared" si="2"/>
        <v>0.36411211977247149</v>
      </c>
    </row>
    <row r="7" spans="1:13" x14ac:dyDescent="0.2">
      <c r="A7" s="9" t="s">
        <v>110</v>
      </c>
      <c r="B7" s="9">
        <v>0.81907894736842102</v>
      </c>
      <c r="C7" s="9">
        <v>0.44805595143274801</v>
      </c>
      <c r="D7" s="9" t="s">
        <v>8</v>
      </c>
      <c r="E7" s="9" t="s">
        <v>8</v>
      </c>
      <c r="F7" s="9" t="s">
        <v>8</v>
      </c>
      <c r="G7" s="9">
        <v>0.43158830648118801</v>
      </c>
      <c r="H7" s="9">
        <v>0.46452359638430801</v>
      </c>
      <c r="I7" s="9">
        <v>0.10137971797640501</v>
      </c>
      <c r="J7" s="9">
        <v>8.9558016514109204E-2</v>
      </c>
      <c r="K7" s="10">
        <f t="shared" si="0"/>
        <v>0.33020858850478302</v>
      </c>
      <c r="L7" s="10">
        <f t="shared" si="1"/>
        <v>0.3749655798701988</v>
      </c>
      <c r="M7">
        <f t="shared" si="2"/>
        <v>0.35258708418749091</v>
      </c>
    </row>
    <row r="8" spans="1:13" x14ac:dyDescent="0.2">
      <c r="A8" s="9" t="s">
        <v>112</v>
      </c>
      <c r="B8" s="9">
        <v>0.83223684210526305</v>
      </c>
      <c r="C8" s="9">
        <v>0.439761989768229</v>
      </c>
      <c r="D8" s="9" t="s">
        <v>8</v>
      </c>
      <c r="E8" s="9" t="s">
        <v>8</v>
      </c>
      <c r="F8" s="9" t="s">
        <v>8</v>
      </c>
      <c r="G8" s="9">
        <v>0.42092197753635102</v>
      </c>
      <c r="H8" s="9">
        <v>0.45860200200010698</v>
      </c>
      <c r="I8" s="9">
        <v>9.7069245909212801E-2</v>
      </c>
      <c r="J8" s="13">
        <v>8.3558192916040899E-2</v>
      </c>
      <c r="K8" s="10">
        <f t="shared" si="0"/>
        <v>0.32385273162713824</v>
      </c>
      <c r="L8" s="10">
        <f t="shared" si="1"/>
        <v>0.37504380908406609</v>
      </c>
      <c r="M8">
        <f t="shared" si="2"/>
        <v>0.34944827035560216</v>
      </c>
    </row>
    <row r="9" spans="1:13" x14ac:dyDescent="0.2">
      <c r="A9" s="9" t="s">
        <v>109</v>
      </c>
      <c r="B9" s="9">
        <v>0.82565789473684204</v>
      </c>
      <c r="C9" s="9">
        <v>0.43945139512982001</v>
      </c>
      <c r="D9" s="9" t="s">
        <v>8</v>
      </c>
      <c r="E9" s="9" t="s">
        <v>8</v>
      </c>
      <c r="F9" s="9" t="s">
        <v>8</v>
      </c>
      <c r="G9" s="9">
        <v>0.43024283774056499</v>
      </c>
      <c r="H9" s="9">
        <v>0.44865995251907398</v>
      </c>
      <c r="I9" s="9">
        <v>0.103634612810499</v>
      </c>
      <c r="J9" s="9">
        <v>9.3948696714711705E-2</v>
      </c>
      <c r="K9" s="10">
        <f t="shared" si="0"/>
        <v>0.32660822493006597</v>
      </c>
      <c r="L9" s="10">
        <f t="shared" si="1"/>
        <v>0.35471125580436225</v>
      </c>
      <c r="M9">
        <f t="shared" si="2"/>
        <v>0.34065974036721414</v>
      </c>
    </row>
    <row r="10" spans="1:13" x14ac:dyDescent="0.2">
      <c r="A10" s="17" t="s">
        <v>111</v>
      </c>
      <c r="B10" s="13">
        <v>0.83552631578947301</v>
      </c>
      <c r="C10" s="9">
        <v>0.43827349580824299</v>
      </c>
      <c r="D10" s="9" t="s">
        <v>8</v>
      </c>
      <c r="E10" s="9" t="s">
        <v>8</v>
      </c>
      <c r="F10" s="9" t="s">
        <v>8</v>
      </c>
      <c r="G10" s="9">
        <v>0.42790984347462602</v>
      </c>
      <c r="H10" s="9">
        <v>0.44863714814186001</v>
      </c>
      <c r="I10" s="9">
        <v>0.10465817133779599</v>
      </c>
      <c r="J10" s="9">
        <v>9.1316147837787798E-2</v>
      </c>
      <c r="K10" s="10">
        <f t="shared" si="0"/>
        <v>0.32325167213683004</v>
      </c>
      <c r="L10" s="10">
        <f t="shared" si="1"/>
        <v>0.35732100030407221</v>
      </c>
      <c r="M10">
        <f t="shared" si="2"/>
        <v>0.34028633622045112</v>
      </c>
    </row>
    <row r="11" spans="1:13" x14ac:dyDescent="0.2">
      <c r="A11" s="9" t="s">
        <v>91</v>
      </c>
      <c r="B11" s="9">
        <v>0.91509433962264097</v>
      </c>
      <c r="C11" s="9">
        <v>0.50809777872981798</v>
      </c>
      <c r="D11" s="9" t="s">
        <v>8</v>
      </c>
      <c r="E11" s="9" t="s">
        <v>8</v>
      </c>
      <c r="F11" s="9" t="s">
        <v>8</v>
      </c>
      <c r="G11" s="9">
        <v>0.58861962871419005</v>
      </c>
      <c r="H11" s="9">
        <v>0.42757592874544598</v>
      </c>
      <c r="I11" s="9">
        <v>0.154882623179151</v>
      </c>
      <c r="J11" s="9">
        <v>0.18971174490569001</v>
      </c>
      <c r="K11" s="10">
        <f t="shared" si="0"/>
        <v>0.43373700553503902</v>
      </c>
      <c r="L11" s="10">
        <f t="shared" si="1"/>
        <v>0.23786418383975597</v>
      </c>
      <c r="M11">
        <f t="shared" si="2"/>
        <v>0.33580059468739748</v>
      </c>
    </row>
    <row r="12" spans="1:13" x14ac:dyDescent="0.2">
      <c r="A12" s="9" t="s">
        <v>104</v>
      </c>
      <c r="B12" s="9">
        <v>0.86688311688311603</v>
      </c>
      <c r="C12" s="9">
        <v>0.46742247226761602</v>
      </c>
      <c r="D12" s="9" t="s">
        <v>8</v>
      </c>
      <c r="E12" s="9" t="s">
        <v>8</v>
      </c>
      <c r="F12" s="9" t="s">
        <v>8</v>
      </c>
      <c r="G12" s="11">
        <v>0.42894424389048302</v>
      </c>
      <c r="H12" s="9">
        <v>0.50590070064474901</v>
      </c>
      <c r="I12" s="9">
        <v>0.17237145597365</v>
      </c>
      <c r="J12" s="9">
        <v>0.124763022659619</v>
      </c>
      <c r="K12" s="10">
        <f t="shared" si="0"/>
        <v>0.25657278791683302</v>
      </c>
      <c r="L12" s="10">
        <f t="shared" si="1"/>
        <v>0.38113767798512999</v>
      </c>
      <c r="M12">
        <f t="shared" si="2"/>
        <v>0.3188552329509815</v>
      </c>
    </row>
    <row r="13" spans="1:13" x14ac:dyDescent="0.2">
      <c r="A13" s="9" t="s">
        <v>118</v>
      </c>
      <c r="B13" s="9">
        <v>0.94155844155844104</v>
      </c>
      <c r="C13" s="9">
        <v>0.48239623801782699</v>
      </c>
      <c r="D13" s="9" t="s">
        <v>8</v>
      </c>
      <c r="E13" s="9" t="s">
        <v>8</v>
      </c>
      <c r="F13" s="9" t="s">
        <v>8</v>
      </c>
      <c r="G13" s="9">
        <v>0.48005544239034198</v>
      </c>
      <c r="H13" s="9">
        <v>0.48473703364531201</v>
      </c>
      <c r="I13" s="9">
        <v>0.183301989609996</v>
      </c>
      <c r="J13" s="9">
        <v>0.185821406750215</v>
      </c>
      <c r="K13" s="10">
        <f t="shared" si="0"/>
        <v>0.29675345278034598</v>
      </c>
      <c r="L13" s="10">
        <f t="shared" si="1"/>
        <v>0.29891562689509699</v>
      </c>
      <c r="M13">
        <f t="shared" si="2"/>
        <v>0.29783453983772146</v>
      </c>
    </row>
    <row r="14" spans="1:13" x14ac:dyDescent="0.2">
      <c r="A14" s="9" t="s">
        <v>103</v>
      </c>
      <c r="B14" s="9">
        <v>0.86363636363636298</v>
      </c>
      <c r="C14" s="9">
        <v>0.458211650317978</v>
      </c>
      <c r="D14" s="9" t="s">
        <v>8</v>
      </c>
      <c r="E14" s="9" t="s">
        <v>8</v>
      </c>
      <c r="F14" s="9" t="s">
        <v>8</v>
      </c>
      <c r="G14" s="9">
        <v>0.40910701143244899</v>
      </c>
      <c r="H14" s="17">
        <v>0.50731628920350702</v>
      </c>
      <c r="I14" s="9">
        <v>0.215811054255547</v>
      </c>
      <c r="J14" s="9">
        <v>0.141838921045529</v>
      </c>
      <c r="K14" s="10">
        <f t="shared" si="0"/>
        <v>0.19329595717690198</v>
      </c>
      <c r="L14" s="10">
        <f t="shared" si="1"/>
        <v>0.36547736815797804</v>
      </c>
      <c r="M14">
        <f t="shared" si="2"/>
        <v>0.27938666266744</v>
      </c>
    </row>
    <row r="15" spans="1:13" x14ac:dyDescent="0.2">
      <c r="A15" s="9" t="s">
        <v>123</v>
      </c>
      <c r="B15" s="9">
        <v>0.95454545454545403</v>
      </c>
      <c r="C15" s="9">
        <v>0.47208872424172499</v>
      </c>
      <c r="D15" s="9" t="s">
        <v>8</v>
      </c>
      <c r="E15" s="9" t="s">
        <v>8</v>
      </c>
      <c r="F15" s="9" t="s">
        <v>8</v>
      </c>
      <c r="G15" s="9">
        <v>0.45546061731874898</v>
      </c>
      <c r="H15" s="9">
        <v>0.48871683116469999</v>
      </c>
      <c r="I15" s="13">
        <v>0.22941310371139201</v>
      </c>
      <c r="J15" s="9">
        <v>0.161645511032215</v>
      </c>
      <c r="K15" s="10">
        <f t="shared" si="0"/>
        <v>0.22604751360735698</v>
      </c>
      <c r="L15" s="10">
        <f t="shared" si="1"/>
        <v>0.32707132013248497</v>
      </c>
      <c r="M15">
        <f t="shared" si="2"/>
        <v>0.27655941686992097</v>
      </c>
    </row>
    <row r="16" spans="1:13" x14ac:dyDescent="0.2">
      <c r="A16" s="9" t="s">
        <v>113</v>
      </c>
      <c r="B16" s="9">
        <v>0.95779220779220697</v>
      </c>
      <c r="C16" s="9">
        <v>0.47356366566740499</v>
      </c>
      <c r="D16" s="9" t="s">
        <v>8</v>
      </c>
      <c r="E16" s="9" t="s">
        <v>8</v>
      </c>
      <c r="F16" s="9" t="s">
        <v>8</v>
      </c>
      <c r="G16" s="9">
        <v>0.485668536848746</v>
      </c>
      <c r="H16" s="9">
        <v>0.46145879448606397</v>
      </c>
      <c r="I16" s="9">
        <v>0.22625356052930501</v>
      </c>
      <c r="J16" s="9">
        <v>0.177390022776447</v>
      </c>
      <c r="K16" s="10">
        <f t="shared" si="0"/>
        <v>0.25941497631944099</v>
      </c>
      <c r="L16" s="10">
        <f t="shared" si="1"/>
        <v>0.28406877170961697</v>
      </c>
      <c r="M16">
        <f t="shared" si="2"/>
        <v>0.27174187401452898</v>
      </c>
    </row>
    <row r="17" spans="1:13" x14ac:dyDescent="0.2">
      <c r="A17" s="9" t="s">
        <v>117</v>
      </c>
      <c r="B17" s="9">
        <v>0.95454545454545403</v>
      </c>
      <c r="C17" s="9">
        <v>0.48421211633831202</v>
      </c>
      <c r="D17" s="9" t="s">
        <v>8</v>
      </c>
      <c r="E17" s="9" t="s">
        <v>8</v>
      </c>
      <c r="F17" s="9" t="s">
        <v>8</v>
      </c>
      <c r="G17" s="9">
        <v>0.46752426054860802</v>
      </c>
      <c r="H17" s="9">
        <v>0.50089997212801596</v>
      </c>
      <c r="I17" s="13">
        <v>0.25211090528007002</v>
      </c>
      <c r="J17" s="9">
        <v>0.17941239037151799</v>
      </c>
      <c r="K17" s="10">
        <f t="shared" si="0"/>
        <v>0.215413355268538</v>
      </c>
      <c r="L17" s="10">
        <f t="shared" si="1"/>
        <v>0.32148758175649794</v>
      </c>
      <c r="M17">
        <f t="shared" si="2"/>
        <v>0.26845046851251797</v>
      </c>
    </row>
    <row r="18" spans="1:13" x14ac:dyDescent="0.2">
      <c r="A18" s="9" t="s">
        <v>115</v>
      </c>
      <c r="B18" s="9">
        <v>0.95454545454545403</v>
      </c>
      <c r="C18" s="9">
        <v>0.45926341314667002</v>
      </c>
      <c r="D18" s="9" t="s">
        <v>8</v>
      </c>
      <c r="E18" s="9" t="s">
        <v>8</v>
      </c>
      <c r="F18" s="9" t="s">
        <v>8</v>
      </c>
      <c r="G18" s="9">
        <v>0.43119913752057698</v>
      </c>
      <c r="H18" s="9">
        <v>0.487327688772763</v>
      </c>
      <c r="I18" s="9">
        <v>0.21635113736348399</v>
      </c>
      <c r="J18" s="9">
        <v>0.166195393406919</v>
      </c>
      <c r="K18" s="10">
        <f t="shared" si="0"/>
        <v>0.21484800015709299</v>
      </c>
      <c r="L18" s="10">
        <f t="shared" si="1"/>
        <v>0.32113229536584398</v>
      </c>
      <c r="M18">
        <f t="shared" si="2"/>
        <v>0.26799014776146846</v>
      </c>
    </row>
    <row r="19" spans="1:13" x14ac:dyDescent="0.2">
      <c r="A19" s="9" t="s">
        <v>102</v>
      </c>
      <c r="B19" s="9">
        <v>0.87337662337662303</v>
      </c>
      <c r="C19" s="9">
        <v>0.42409390560948301</v>
      </c>
      <c r="D19" s="9" t="s">
        <v>8</v>
      </c>
      <c r="E19" s="9" t="s">
        <v>8</v>
      </c>
      <c r="F19" s="9" t="s">
        <v>8</v>
      </c>
      <c r="G19" s="9">
        <v>0.37413675789363099</v>
      </c>
      <c r="H19" s="9">
        <v>0.47405105332533498</v>
      </c>
      <c r="I19" s="9">
        <v>0.215600381557567</v>
      </c>
      <c r="J19" s="9">
        <v>0.13838951946355499</v>
      </c>
      <c r="K19" s="10">
        <f t="shared" si="0"/>
        <v>0.15853637633606399</v>
      </c>
      <c r="L19" s="10">
        <f t="shared" si="1"/>
        <v>0.33566153386177999</v>
      </c>
      <c r="M19">
        <f t="shared" si="2"/>
        <v>0.24709895509892199</v>
      </c>
    </row>
    <row r="20" spans="1:13" x14ac:dyDescent="0.2">
      <c r="A20" s="9" t="s">
        <v>116</v>
      </c>
      <c r="B20" s="9">
        <v>0.96753246753246702</v>
      </c>
      <c r="C20" s="9">
        <v>0.44444368928670802</v>
      </c>
      <c r="D20" s="9" t="s">
        <v>8</v>
      </c>
      <c r="E20" s="9" t="s">
        <v>8</v>
      </c>
      <c r="F20" s="9" t="s">
        <v>8</v>
      </c>
      <c r="G20" s="17">
        <v>0.41395285949110899</v>
      </c>
      <c r="H20" s="9">
        <v>0.47493451908230699</v>
      </c>
      <c r="I20" s="9">
        <v>0.241557505354285</v>
      </c>
      <c r="J20" s="9">
        <v>0.155746824853122</v>
      </c>
      <c r="K20" s="10">
        <f t="shared" si="0"/>
        <v>0.172395354136824</v>
      </c>
      <c r="L20" s="10">
        <f t="shared" si="1"/>
        <v>0.31918769422918503</v>
      </c>
      <c r="M20">
        <f t="shared" si="2"/>
        <v>0.24579152418300451</v>
      </c>
    </row>
    <row r="21" spans="1:13" x14ac:dyDescent="0.2">
      <c r="A21" s="9" t="s">
        <v>101</v>
      </c>
      <c r="B21" s="9">
        <v>0.85714285714285698</v>
      </c>
      <c r="C21" s="9">
        <v>0.429516171306287</v>
      </c>
      <c r="D21" s="9" t="s">
        <v>8</v>
      </c>
      <c r="E21" s="9" t="s">
        <v>8</v>
      </c>
      <c r="F21" s="9" t="s">
        <v>8</v>
      </c>
      <c r="G21" s="9">
        <v>0.38063020807352199</v>
      </c>
      <c r="H21" s="9">
        <v>0.478402134539051</v>
      </c>
      <c r="I21" s="9">
        <v>0.21710977337682899</v>
      </c>
      <c r="J21" s="9">
        <v>0.15625810201957099</v>
      </c>
      <c r="K21" s="10">
        <f t="shared" si="0"/>
        <v>0.163520434696693</v>
      </c>
      <c r="L21" s="10">
        <f t="shared" si="1"/>
        <v>0.32214403251947998</v>
      </c>
      <c r="M21">
        <f t="shared" si="2"/>
        <v>0.24283223360808648</v>
      </c>
    </row>
    <row r="22" spans="1:13" x14ac:dyDescent="0.2">
      <c r="A22" s="9" t="s">
        <v>125</v>
      </c>
      <c r="B22" s="9">
        <v>0.95779220779220697</v>
      </c>
      <c r="C22" s="9">
        <v>0.45126786591628398</v>
      </c>
      <c r="D22" s="9" t="s">
        <v>8</v>
      </c>
      <c r="E22" s="9" t="s">
        <v>8</v>
      </c>
      <c r="F22" s="9" t="s">
        <v>8</v>
      </c>
      <c r="G22" s="9">
        <v>0.42226480735609101</v>
      </c>
      <c r="H22" s="9">
        <v>0.48027092447647601</v>
      </c>
      <c r="I22" s="9">
        <v>0.25194986336506298</v>
      </c>
      <c r="J22" s="9">
        <v>0.18239917348210599</v>
      </c>
      <c r="K22" s="10">
        <f t="shared" si="0"/>
        <v>0.17031494399102803</v>
      </c>
      <c r="L22" s="10">
        <f t="shared" si="1"/>
        <v>0.29787175099437002</v>
      </c>
      <c r="M22">
        <f t="shared" si="2"/>
        <v>0.23409334749269903</v>
      </c>
    </row>
    <row r="23" spans="1:13" x14ac:dyDescent="0.2">
      <c r="A23" s="9" t="s">
        <v>95</v>
      </c>
      <c r="B23" s="9">
        <v>0.87337662337662303</v>
      </c>
      <c r="C23" s="9">
        <v>0.411818400586549</v>
      </c>
      <c r="D23" s="9" t="s">
        <v>8</v>
      </c>
      <c r="E23" s="9" t="s">
        <v>8</v>
      </c>
      <c r="F23" s="9" t="s">
        <v>8</v>
      </c>
      <c r="G23" s="9">
        <v>0.43326652754480199</v>
      </c>
      <c r="H23" s="9">
        <v>0.39037027362829602</v>
      </c>
      <c r="I23" s="9">
        <v>0.18849961968879</v>
      </c>
      <c r="J23" s="9">
        <v>0.18191075425308401</v>
      </c>
      <c r="K23" s="10">
        <f t="shared" si="0"/>
        <v>0.24476690785601199</v>
      </c>
      <c r="L23" s="10">
        <f t="shared" si="1"/>
        <v>0.20845951937521201</v>
      </c>
      <c r="M23">
        <f t="shared" si="2"/>
        <v>0.22661321361561199</v>
      </c>
    </row>
    <row r="24" spans="1:13" x14ac:dyDescent="0.2">
      <c r="A24" s="9" t="s">
        <v>96</v>
      </c>
      <c r="B24" s="9">
        <v>0.88311688311688297</v>
      </c>
      <c r="C24" s="9">
        <v>0.39333334738492098</v>
      </c>
      <c r="D24" s="9" t="s">
        <v>8</v>
      </c>
      <c r="E24" s="9" t="s">
        <v>8</v>
      </c>
      <c r="F24" s="9" t="s">
        <v>8</v>
      </c>
      <c r="G24" s="13">
        <v>0.39191160423474097</v>
      </c>
      <c r="H24" s="9">
        <v>0.3947550905351</v>
      </c>
      <c r="I24" s="9">
        <v>0.19096593060789399</v>
      </c>
      <c r="J24" s="9">
        <v>0.14745943878208101</v>
      </c>
      <c r="K24" s="10">
        <f t="shared" si="0"/>
        <v>0.20094567362684698</v>
      </c>
      <c r="L24" s="10">
        <f t="shared" si="1"/>
        <v>0.24729565175301899</v>
      </c>
      <c r="M24">
        <f t="shared" si="2"/>
        <v>0.22412066268993297</v>
      </c>
    </row>
    <row r="25" spans="1:13" x14ac:dyDescent="0.2">
      <c r="A25" s="13" t="s">
        <v>94</v>
      </c>
      <c r="B25" s="9">
        <v>0.85714285714285698</v>
      </c>
      <c r="C25" s="9">
        <v>0.42612086062912202</v>
      </c>
      <c r="D25" s="9" t="s">
        <v>8</v>
      </c>
      <c r="E25" s="9" t="s">
        <v>8</v>
      </c>
      <c r="F25" s="9" t="s">
        <v>8</v>
      </c>
      <c r="G25" s="9">
        <v>0.46264025052501301</v>
      </c>
      <c r="H25" s="9">
        <v>0.38960147073322998</v>
      </c>
      <c r="I25" s="9">
        <v>0.196588094213935</v>
      </c>
      <c r="J25" s="9">
        <v>0.213244790671689</v>
      </c>
      <c r="K25" s="10">
        <f t="shared" si="0"/>
        <v>0.26605215631107804</v>
      </c>
      <c r="L25" s="10">
        <f t="shared" si="1"/>
        <v>0.17635668006154098</v>
      </c>
      <c r="M25">
        <f t="shared" si="2"/>
        <v>0.22120441818630951</v>
      </c>
    </row>
    <row r="26" spans="1:13" x14ac:dyDescent="0.2">
      <c r="A26" s="9" t="s">
        <v>93</v>
      </c>
      <c r="B26" s="9">
        <v>0.87012987012986998</v>
      </c>
      <c r="C26" s="9">
        <v>0.40887997038662399</v>
      </c>
      <c r="D26" s="9" t="s">
        <v>8</v>
      </c>
      <c r="E26" s="9" t="s">
        <v>8</v>
      </c>
      <c r="F26" s="9" t="s">
        <v>8</v>
      </c>
      <c r="G26" s="9">
        <v>0.42950257202610298</v>
      </c>
      <c r="H26" s="9">
        <v>0.388257368747144</v>
      </c>
      <c r="I26" s="9">
        <v>0.19833676540874801</v>
      </c>
      <c r="J26" s="9">
        <v>0.18673088856157799</v>
      </c>
      <c r="K26" s="10">
        <f t="shared" si="0"/>
        <v>0.23116580661735497</v>
      </c>
      <c r="L26" s="10">
        <f t="shared" si="1"/>
        <v>0.20152648018556601</v>
      </c>
      <c r="M26">
        <f t="shared" si="2"/>
        <v>0.21634614340146049</v>
      </c>
    </row>
    <row r="27" spans="1:13" x14ac:dyDescent="0.2">
      <c r="A27" s="9" t="s">
        <v>120</v>
      </c>
      <c r="B27" s="17">
        <v>0.95129870129870098</v>
      </c>
      <c r="C27" s="9">
        <v>0.400479615231355</v>
      </c>
      <c r="D27" s="9" t="s">
        <v>8</v>
      </c>
      <c r="E27" s="9" t="s">
        <v>8</v>
      </c>
      <c r="F27" s="9" t="s">
        <v>8</v>
      </c>
      <c r="G27" s="13">
        <v>0.36817138592402099</v>
      </c>
      <c r="H27" s="9">
        <v>0.43278784453868802</v>
      </c>
      <c r="I27" s="9">
        <v>0.23616239205002701</v>
      </c>
      <c r="J27" s="9">
        <v>0.13922831043601</v>
      </c>
      <c r="K27" s="10">
        <f t="shared" si="0"/>
        <v>0.13200899387399398</v>
      </c>
      <c r="L27" s="10">
        <f t="shared" si="1"/>
        <v>0.29355953410267799</v>
      </c>
      <c r="M27">
        <f t="shared" si="2"/>
        <v>0.212784263988336</v>
      </c>
    </row>
    <row r="28" spans="1:13" x14ac:dyDescent="0.2">
      <c r="A28" s="9" t="s">
        <v>119</v>
      </c>
      <c r="B28" s="9">
        <v>0.96103896103896103</v>
      </c>
      <c r="C28" s="9">
        <v>0.40364782325923398</v>
      </c>
      <c r="D28" s="9" t="s">
        <v>8</v>
      </c>
      <c r="E28" s="9" t="s">
        <v>8</v>
      </c>
      <c r="F28" s="9" t="s">
        <v>8</v>
      </c>
      <c r="G28" s="9">
        <v>0.37016514036804399</v>
      </c>
      <c r="H28" s="9">
        <v>0.43713050615042398</v>
      </c>
      <c r="I28" s="9">
        <v>0.25895663723349499</v>
      </c>
      <c r="J28" s="9">
        <v>0.16981928547223399</v>
      </c>
      <c r="K28" s="10">
        <f t="shared" si="0"/>
        <v>0.111208503134549</v>
      </c>
      <c r="L28" s="10">
        <f t="shared" si="1"/>
        <v>0.26731122067819002</v>
      </c>
      <c r="M28">
        <f t="shared" si="2"/>
        <v>0.18925986190636951</v>
      </c>
    </row>
    <row r="29" spans="1:13" x14ac:dyDescent="0.2">
      <c r="A29" s="9" t="s">
        <v>114</v>
      </c>
      <c r="B29" s="9">
        <v>0.93831168831168799</v>
      </c>
      <c r="C29" s="9">
        <v>0.38532111323193402</v>
      </c>
      <c r="D29" s="9" t="s">
        <v>8</v>
      </c>
      <c r="E29" s="9" t="s">
        <v>8</v>
      </c>
      <c r="F29" s="9" t="s">
        <v>8</v>
      </c>
      <c r="G29" s="9">
        <v>0.35767266742492898</v>
      </c>
      <c r="H29" s="9">
        <v>0.41296955903894</v>
      </c>
      <c r="I29" s="9">
        <v>0.23428341393408</v>
      </c>
      <c r="J29" s="9">
        <v>0.174107681175595</v>
      </c>
      <c r="K29" s="10">
        <f t="shared" si="0"/>
        <v>0.12338925349084898</v>
      </c>
      <c r="L29" s="10">
        <f t="shared" si="1"/>
        <v>0.23886187786334501</v>
      </c>
      <c r="M29">
        <f t="shared" si="2"/>
        <v>0.18112556567709698</v>
      </c>
    </row>
    <row r="30" spans="1:13" x14ac:dyDescent="0.2">
      <c r="A30" s="4" t="s">
        <v>89</v>
      </c>
      <c r="B30" s="4">
        <v>0.84848484848484795</v>
      </c>
      <c r="C30" s="4">
        <v>0.30323334049362499</v>
      </c>
      <c r="D30" s="4" t="s">
        <v>8</v>
      </c>
      <c r="E30" s="4" t="s">
        <v>8</v>
      </c>
      <c r="F30" s="4" t="s">
        <v>8</v>
      </c>
      <c r="G30" s="4">
        <v>0.24235454497096101</v>
      </c>
      <c r="H30" s="20">
        <v>0.364112136016289</v>
      </c>
      <c r="I30" s="4">
        <v>0.52885250646569204</v>
      </c>
      <c r="J30" s="4">
        <v>8.3952910878643802E-2</v>
      </c>
      <c r="K30" s="8">
        <f t="shared" si="0"/>
        <v>-0.28649796149473106</v>
      </c>
      <c r="L30" s="8">
        <f t="shared" si="1"/>
        <v>0.28015922513764518</v>
      </c>
      <c r="M30">
        <f t="shared" si="2"/>
        <v>-3.1693681785429362E-3</v>
      </c>
    </row>
    <row r="31" spans="1:13" x14ac:dyDescent="0.2">
      <c r="A31" s="4" t="s">
        <v>98</v>
      </c>
      <c r="B31" s="4">
        <v>0.81818181818181801</v>
      </c>
      <c r="C31" s="4">
        <v>0.31160019984343701</v>
      </c>
      <c r="D31" s="4" t="s">
        <v>8</v>
      </c>
      <c r="E31" s="4" t="s">
        <v>8</v>
      </c>
      <c r="F31" s="4" t="s">
        <v>8</v>
      </c>
      <c r="G31" s="4">
        <v>0.216004460590839</v>
      </c>
      <c r="H31" s="20">
        <v>0.40719593909603502</v>
      </c>
      <c r="I31" s="4">
        <v>0.54913193769796098</v>
      </c>
      <c r="J31" s="4">
        <v>8.1306892685393803E-2</v>
      </c>
      <c r="K31" s="8">
        <f t="shared" si="0"/>
        <v>-0.33312747710712198</v>
      </c>
      <c r="L31" s="8">
        <f t="shared" si="1"/>
        <v>0.3258890464106412</v>
      </c>
      <c r="M31">
        <f t="shared" si="2"/>
        <v>-3.6192153482403899E-3</v>
      </c>
    </row>
    <row r="32" spans="1:13" x14ac:dyDescent="0.2">
      <c r="A32" s="4" t="s">
        <v>97</v>
      </c>
      <c r="B32" s="4">
        <v>0.81818181818181801</v>
      </c>
      <c r="C32" s="4">
        <v>0.29030488443721703</v>
      </c>
      <c r="D32" s="4" t="s">
        <v>8</v>
      </c>
      <c r="E32" s="4" t="s">
        <v>8</v>
      </c>
      <c r="F32" s="4" t="s">
        <v>8</v>
      </c>
      <c r="G32" s="4">
        <v>0.21858339436329</v>
      </c>
      <c r="H32" s="4">
        <v>0.362026374511144</v>
      </c>
      <c r="I32" s="4">
        <v>0.53774330892850197</v>
      </c>
      <c r="J32" s="4">
        <v>8.8956144165152795E-2</v>
      </c>
      <c r="K32" s="8">
        <f t="shared" si="0"/>
        <v>-0.31915991456521198</v>
      </c>
      <c r="L32" s="8">
        <f t="shared" si="1"/>
        <v>0.27307023034599121</v>
      </c>
      <c r="M32">
        <f t="shared" si="2"/>
        <v>-2.3044842109610386E-2</v>
      </c>
    </row>
    <row r="33" spans="1:13" x14ac:dyDescent="0.2">
      <c r="A33" s="4" t="s">
        <v>87</v>
      </c>
      <c r="B33" s="4">
        <v>0.85521885521885499</v>
      </c>
      <c r="C33" s="4">
        <v>0.28568045626246202</v>
      </c>
      <c r="D33" s="4" t="s">
        <v>8</v>
      </c>
      <c r="E33" s="4" t="s">
        <v>8</v>
      </c>
      <c r="F33" s="4" t="s">
        <v>8</v>
      </c>
      <c r="G33" s="4">
        <v>0.21247638792759199</v>
      </c>
      <c r="H33" s="4">
        <v>0.358884524597331</v>
      </c>
      <c r="I33" s="4">
        <v>0.56736047778462595</v>
      </c>
      <c r="J33" s="4">
        <v>7.79068869630654E-2</v>
      </c>
      <c r="K33" s="8">
        <f t="shared" si="0"/>
        <v>-0.35488408985703396</v>
      </c>
      <c r="L33" s="8">
        <f t="shared" si="1"/>
        <v>0.28097763763426559</v>
      </c>
      <c r="M33">
        <f t="shared" si="2"/>
        <v>-3.6953226111384185E-2</v>
      </c>
    </row>
    <row r="34" spans="1:13" x14ac:dyDescent="0.2">
      <c r="A34" s="4" t="s">
        <v>100</v>
      </c>
      <c r="B34" s="4">
        <v>0.84511784511784505</v>
      </c>
      <c r="C34" s="4">
        <v>0.25891614129115698</v>
      </c>
      <c r="D34" s="4" t="s">
        <v>8</v>
      </c>
      <c r="E34" s="4" t="s">
        <v>8</v>
      </c>
      <c r="F34" s="4" t="s">
        <v>8</v>
      </c>
      <c r="G34" s="4">
        <v>0.12632230723513299</v>
      </c>
      <c r="H34" s="4">
        <v>0.39150997534718202</v>
      </c>
      <c r="I34" s="4">
        <v>0.59638035253105304</v>
      </c>
      <c r="J34" s="4">
        <v>6.5235479634239896E-2</v>
      </c>
      <c r="K34" s="8">
        <f t="shared" si="0"/>
        <v>-0.47005804529592005</v>
      </c>
      <c r="L34" s="8">
        <f t="shared" si="1"/>
        <v>0.32627449571294209</v>
      </c>
      <c r="M34">
        <f t="shared" si="2"/>
        <v>-7.1891774791488977E-2</v>
      </c>
    </row>
    <row r="35" spans="1:13" x14ac:dyDescent="0.2">
      <c r="A35" s="4" t="s">
        <v>88</v>
      </c>
      <c r="B35" s="4">
        <v>0.87205387205387197</v>
      </c>
      <c r="C35" s="4">
        <v>0.28242639022990101</v>
      </c>
      <c r="D35" s="4" t="s">
        <v>8</v>
      </c>
      <c r="E35" s="4" t="s">
        <v>8</v>
      </c>
      <c r="F35" s="4" t="s">
        <v>8</v>
      </c>
      <c r="G35" s="4">
        <v>0.20711982386800501</v>
      </c>
      <c r="H35" s="4">
        <v>0.35773295659179699</v>
      </c>
      <c r="I35" s="4">
        <v>0.63310763111037704</v>
      </c>
      <c r="J35" s="4">
        <v>8.9402658008590402E-2</v>
      </c>
      <c r="K35" s="8">
        <f t="shared" si="0"/>
        <v>-0.42598780724237206</v>
      </c>
      <c r="L35" s="8">
        <f t="shared" si="1"/>
        <v>0.26833029858320656</v>
      </c>
      <c r="M35">
        <f t="shared" si="2"/>
        <v>-7.8828754329582751E-2</v>
      </c>
    </row>
    <row r="36" spans="1:13" x14ac:dyDescent="0.2">
      <c r="A36" s="4" t="s">
        <v>99</v>
      </c>
      <c r="B36" s="4">
        <v>0.82828282828282795</v>
      </c>
      <c r="C36" s="4">
        <v>0.25126380246276198</v>
      </c>
      <c r="D36" s="4" t="s">
        <v>8</v>
      </c>
      <c r="E36" s="4" t="s">
        <v>8</v>
      </c>
      <c r="F36" s="4" t="s">
        <v>8</v>
      </c>
      <c r="G36" s="18">
        <v>0.15438737390229301</v>
      </c>
      <c r="H36" s="4">
        <v>0.34814023102323199</v>
      </c>
      <c r="I36" s="4">
        <v>0.59254839427896999</v>
      </c>
      <c r="J36" s="4">
        <v>8.8212537413746003E-2</v>
      </c>
      <c r="K36" s="8">
        <f t="shared" si="0"/>
        <v>-0.43816102037667698</v>
      </c>
      <c r="L36" s="8">
        <f t="shared" si="1"/>
        <v>0.25992769360948598</v>
      </c>
      <c r="M36">
        <f t="shared" si="2"/>
        <v>-8.9116663383595501E-2</v>
      </c>
    </row>
    <row r="37" spans="1:13" x14ac:dyDescent="0.2">
      <c r="A37" s="4" t="s">
        <v>90</v>
      </c>
      <c r="B37" s="4">
        <v>0.84511784511784505</v>
      </c>
      <c r="C37" s="18">
        <v>0.26470129646782897</v>
      </c>
      <c r="D37" s="4" t="s">
        <v>8</v>
      </c>
      <c r="E37" s="4" t="s">
        <v>8</v>
      </c>
      <c r="F37" s="4" t="s">
        <v>8</v>
      </c>
      <c r="G37" s="4">
        <v>0.16634863113694801</v>
      </c>
      <c r="H37" s="4">
        <v>0.36305396179871002</v>
      </c>
      <c r="I37" s="4">
        <v>0.65412563541347302</v>
      </c>
      <c r="J37" s="4">
        <v>7.9998034465065898E-2</v>
      </c>
      <c r="K37" s="8">
        <f t="shared" si="0"/>
        <v>-0.48777700427652504</v>
      </c>
      <c r="L37" s="8">
        <f t="shared" si="1"/>
        <v>0.28305592733364415</v>
      </c>
      <c r="M37">
        <f t="shared" si="2"/>
        <v>-0.10236053847144044</v>
      </c>
    </row>
    <row r="38" spans="1:13" x14ac:dyDescent="0.2">
      <c r="A38" s="3" t="s">
        <v>108</v>
      </c>
      <c r="B38" s="3">
        <v>0.88102893890675205</v>
      </c>
      <c r="C38" s="3">
        <v>0.118404091743898</v>
      </c>
      <c r="D38" s="3" t="s">
        <v>8</v>
      </c>
      <c r="E38" s="3" t="s">
        <v>8</v>
      </c>
      <c r="F38" s="3" t="s">
        <v>8</v>
      </c>
      <c r="G38" s="3">
        <v>8.1668845910131904E-2</v>
      </c>
      <c r="H38" s="3">
        <v>0.15513933757766399</v>
      </c>
      <c r="I38" s="3">
        <v>0.80143642496015499</v>
      </c>
      <c r="J38" s="3">
        <v>0.53747483354212799</v>
      </c>
      <c r="K38" s="12">
        <f t="shared" si="0"/>
        <v>-0.71976757905002309</v>
      </c>
      <c r="L38" s="12">
        <f t="shared" si="1"/>
        <v>-0.38233549596446403</v>
      </c>
      <c r="M38">
        <f t="shared" si="2"/>
        <v>-0.55105153750724356</v>
      </c>
    </row>
    <row r="39" spans="1:13" x14ac:dyDescent="0.2">
      <c r="A39" s="3" t="s">
        <v>107</v>
      </c>
      <c r="B39" s="3">
        <v>0.88102893890675205</v>
      </c>
      <c r="C39" s="3">
        <v>0.11967129167426201</v>
      </c>
      <c r="D39" s="3" t="s">
        <v>8</v>
      </c>
      <c r="E39" s="3" t="s">
        <v>8</v>
      </c>
      <c r="F39" s="3" t="s">
        <v>8</v>
      </c>
      <c r="G39" s="3">
        <v>5.7846730465064097E-2</v>
      </c>
      <c r="H39" s="3">
        <v>0.18149585288345901</v>
      </c>
      <c r="I39" s="3">
        <v>0.83279142659660899</v>
      </c>
      <c r="J39" s="3">
        <v>0.540260572206682</v>
      </c>
      <c r="K39" s="12">
        <f t="shared" si="0"/>
        <v>-0.77494469613154493</v>
      </c>
      <c r="L39" s="12">
        <f t="shared" si="1"/>
        <v>-0.35876471932322296</v>
      </c>
      <c r="M39">
        <f t="shared" si="2"/>
        <v>-0.566854707727384</v>
      </c>
    </row>
    <row r="40" spans="1:13" x14ac:dyDescent="0.2">
      <c r="A40" s="3" t="s">
        <v>105</v>
      </c>
      <c r="B40" s="3">
        <v>0.87781350482315101</v>
      </c>
      <c r="C40" s="3">
        <v>0.123577555727042</v>
      </c>
      <c r="D40" s="3" t="s">
        <v>8</v>
      </c>
      <c r="E40" s="3" t="s">
        <v>8</v>
      </c>
      <c r="F40" s="3" t="s">
        <v>8</v>
      </c>
      <c r="G40" s="3">
        <v>7.9560928669120803E-2</v>
      </c>
      <c r="H40" s="3">
        <v>0.16759418278496299</v>
      </c>
      <c r="I40" s="3">
        <v>0.83365465171243003</v>
      </c>
      <c r="J40" s="3">
        <v>0.55225313719558</v>
      </c>
      <c r="K40" s="12">
        <f t="shared" si="0"/>
        <v>-0.75409372304330924</v>
      </c>
      <c r="L40" s="12">
        <f t="shared" si="1"/>
        <v>-0.38465895441061704</v>
      </c>
      <c r="M40">
        <f t="shared" si="2"/>
        <v>-0.56937633872696314</v>
      </c>
    </row>
    <row r="41" spans="1:13" x14ac:dyDescent="0.2">
      <c r="A41" s="3" t="s">
        <v>106</v>
      </c>
      <c r="B41" s="3">
        <v>0.88424437299035297</v>
      </c>
      <c r="C41" s="3">
        <v>0.111815070637313</v>
      </c>
      <c r="D41" s="3" t="s">
        <v>8</v>
      </c>
      <c r="E41" s="3" t="s">
        <v>8</v>
      </c>
      <c r="F41" s="3" t="s">
        <v>8</v>
      </c>
      <c r="G41" s="3">
        <v>5.8132799272322497E-2</v>
      </c>
      <c r="H41" s="3">
        <v>0.16549734200230401</v>
      </c>
      <c r="I41" s="3">
        <v>0.838383140870266</v>
      </c>
      <c r="J41" s="3">
        <v>0.54577672173683001</v>
      </c>
      <c r="K41" s="12">
        <f t="shared" si="0"/>
        <v>-0.78025034159794349</v>
      </c>
      <c r="L41" s="12">
        <f t="shared" si="1"/>
        <v>-0.38027937973452597</v>
      </c>
      <c r="M41">
        <f t="shared" si="2"/>
        <v>-0.58026486066623473</v>
      </c>
    </row>
    <row r="42" spans="1:13" x14ac:dyDescent="0.2">
      <c r="A42" s="6"/>
      <c r="B42" s="6"/>
      <c r="C42" s="6"/>
      <c r="D42" s="6"/>
      <c r="E42" s="6"/>
      <c r="F42" s="6"/>
      <c r="G42" s="6"/>
      <c r="H42" s="6"/>
      <c r="I42" s="6"/>
    </row>
    <row r="43" spans="1:13" x14ac:dyDescent="0.2">
      <c r="A43" s="1"/>
      <c r="B43" s="1"/>
      <c r="C43" s="1"/>
      <c r="D43" s="1"/>
      <c r="E43" s="1"/>
      <c r="F43" s="1"/>
      <c r="G43" s="1"/>
      <c r="H43" s="1"/>
      <c r="I43" s="1"/>
    </row>
    <row r="44" spans="1:13" x14ac:dyDescent="0.2">
      <c r="A44" s="1"/>
      <c r="B44" s="1"/>
      <c r="C44" s="1"/>
      <c r="D44" s="1"/>
      <c r="E44" s="1"/>
      <c r="F44" s="1"/>
      <c r="G44" s="1"/>
      <c r="H44" s="1"/>
      <c r="I44" s="1"/>
    </row>
    <row r="45" spans="1:13" x14ac:dyDescent="0.2">
      <c r="A45" s="1"/>
      <c r="B45" s="1"/>
      <c r="C45" s="1"/>
      <c r="D45" s="1"/>
      <c r="E45" s="1"/>
      <c r="F45" s="1"/>
      <c r="G45" s="1"/>
      <c r="H45" s="1"/>
      <c r="I45" s="1"/>
    </row>
    <row r="46" spans="1:13" x14ac:dyDescent="0.2">
      <c r="A46" s="15" t="s">
        <v>168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3" x14ac:dyDescent="0.2">
      <c r="A47" s="19" t="s">
        <v>190</v>
      </c>
      <c r="B47" s="19">
        <v>0.707395498392283</v>
      </c>
      <c r="C47" s="19">
        <v>0.51989769527866403</v>
      </c>
      <c r="D47" s="19" t="s">
        <v>169</v>
      </c>
      <c r="E47" s="19" t="s">
        <v>170</v>
      </c>
      <c r="F47" s="19" t="s">
        <v>8</v>
      </c>
      <c r="G47" s="19">
        <v>0.57522646761895901</v>
      </c>
      <c r="H47" s="19">
        <v>0.46456892293836899</v>
      </c>
      <c r="I47" s="19">
        <v>0.12900136838464299</v>
      </c>
      <c r="J47" s="19">
        <v>0.157517370349184</v>
      </c>
      <c r="K47" s="19">
        <f t="shared" ref="K47:K61" si="3">(G47-I47)</f>
        <v>0.44622509923431602</v>
      </c>
      <c r="L47" s="19">
        <f t="shared" ref="L47:L61" si="4">(H47-J47)</f>
        <v>0.30705155258918498</v>
      </c>
      <c r="M47">
        <f t="shared" ref="M47:M61" si="5">(K47+L47)/2</f>
        <v>0.3766383259117505</v>
      </c>
    </row>
    <row r="48" spans="1:13" x14ac:dyDescent="0.2">
      <c r="A48" s="3" t="s">
        <v>175</v>
      </c>
      <c r="B48" s="3">
        <v>0.83045977011494199</v>
      </c>
      <c r="C48" s="3">
        <v>0.44046813388299799</v>
      </c>
      <c r="D48" s="3" t="s">
        <v>49</v>
      </c>
      <c r="E48" s="3" t="s">
        <v>8</v>
      </c>
      <c r="F48" s="3" t="s">
        <v>8</v>
      </c>
      <c r="G48" s="3">
        <v>0.53747142466195497</v>
      </c>
      <c r="H48" s="3">
        <v>0.34346484310404002</v>
      </c>
      <c r="I48" s="3">
        <v>0.10519371609799399</v>
      </c>
      <c r="J48" s="3">
        <v>0.123003661750926</v>
      </c>
      <c r="K48" s="3">
        <f t="shared" si="3"/>
        <v>0.43227770856396097</v>
      </c>
      <c r="L48" s="3">
        <f t="shared" si="4"/>
        <v>0.22046118135311402</v>
      </c>
      <c r="M48">
        <f t="shared" si="5"/>
        <v>0.32636944495853748</v>
      </c>
    </row>
    <row r="49" spans="1:13" x14ac:dyDescent="0.2">
      <c r="A49" s="19" t="s">
        <v>189</v>
      </c>
      <c r="B49" s="19">
        <v>0.88821752265860998</v>
      </c>
      <c r="C49" s="19">
        <v>0.41955041637442803</v>
      </c>
      <c r="D49" s="19" t="s">
        <v>169</v>
      </c>
      <c r="E49" s="19" t="s">
        <v>170</v>
      </c>
      <c r="F49" s="19" t="s">
        <v>8</v>
      </c>
      <c r="G49" s="19">
        <v>0.49452373662309002</v>
      </c>
      <c r="H49" s="19">
        <v>0.34457709612576498</v>
      </c>
      <c r="I49" s="19">
        <v>0.18731521356636899</v>
      </c>
      <c r="J49" s="19">
        <v>0.117030514876131</v>
      </c>
      <c r="K49" s="19">
        <f t="shared" si="3"/>
        <v>0.30720852305672103</v>
      </c>
      <c r="L49" s="19">
        <f t="shared" si="4"/>
        <v>0.22754658124963398</v>
      </c>
      <c r="M49">
        <f t="shared" si="5"/>
        <v>0.26737755215317749</v>
      </c>
    </row>
    <row r="50" spans="1:13" x14ac:dyDescent="0.2">
      <c r="A50" s="4" t="s">
        <v>171</v>
      </c>
      <c r="B50" s="4">
        <v>0.68488745980707399</v>
      </c>
      <c r="C50" s="4">
        <v>0.45435806477622898</v>
      </c>
      <c r="D50" s="4" t="s">
        <v>185</v>
      </c>
      <c r="E50" s="4" t="s">
        <v>8</v>
      </c>
      <c r="F50" s="4" t="s">
        <v>8</v>
      </c>
      <c r="G50" s="4">
        <v>0.51736062901493696</v>
      </c>
      <c r="H50" s="4">
        <v>0.39135550053752199</v>
      </c>
      <c r="I50" s="4">
        <v>0.16310530598296699</v>
      </c>
      <c r="J50" s="4">
        <v>0.21149365018923799</v>
      </c>
      <c r="K50" s="4">
        <f t="shared" si="3"/>
        <v>0.35425532303196994</v>
      </c>
      <c r="L50" s="4">
        <f t="shared" si="4"/>
        <v>0.179861850348284</v>
      </c>
      <c r="M50">
        <f t="shared" si="5"/>
        <v>0.26705858669012694</v>
      </c>
    </row>
    <row r="51" spans="1:13" x14ac:dyDescent="0.2">
      <c r="A51" s="4" t="s">
        <v>174</v>
      </c>
      <c r="B51" s="4">
        <v>0.62700964630224998</v>
      </c>
      <c r="C51" s="4">
        <v>0.46621308913444298</v>
      </c>
      <c r="D51" s="4" t="s">
        <v>185</v>
      </c>
      <c r="E51" s="4" t="s">
        <v>8</v>
      </c>
      <c r="F51" s="4" t="s">
        <v>8</v>
      </c>
      <c r="G51" s="4">
        <v>0.54617908391358805</v>
      </c>
      <c r="H51" s="4">
        <v>0.38624709435529803</v>
      </c>
      <c r="I51" s="4">
        <v>0.20206455289417299</v>
      </c>
      <c r="J51" s="4">
        <v>0.24048938981737999</v>
      </c>
      <c r="K51" s="4">
        <f t="shared" si="3"/>
        <v>0.34411453101941503</v>
      </c>
      <c r="L51" s="4">
        <f t="shared" si="4"/>
        <v>0.14575770453791803</v>
      </c>
      <c r="M51">
        <f t="shared" si="5"/>
        <v>0.24493611777866653</v>
      </c>
    </row>
    <row r="52" spans="1:13" x14ac:dyDescent="0.2">
      <c r="A52" s="9" t="s">
        <v>172</v>
      </c>
      <c r="B52" s="9">
        <v>0.66881028938906695</v>
      </c>
      <c r="C52" s="9">
        <v>0.43834362247307701</v>
      </c>
      <c r="D52" s="9" t="s">
        <v>185</v>
      </c>
      <c r="E52" s="9" t="s">
        <v>187</v>
      </c>
      <c r="F52" s="9" t="s">
        <v>8</v>
      </c>
      <c r="G52" s="9">
        <v>0.508569322273279</v>
      </c>
      <c r="H52" s="9">
        <v>0.36811792267287502</v>
      </c>
      <c r="I52" s="9">
        <v>0.191679133815224</v>
      </c>
      <c r="J52" s="9">
        <v>0.222890333671069</v>
      </c>
      <c r="K52" s="9">
        <f t="shared" si="3"/>
        <v>0.316890188458055</v>
      </c>
      <c r="L52" s="9">
        <f t="shared" si="4"/>
        <v>0.14522758900180602</v>
      </c>
      <c r="M52">
        <f t="shared" si="5"/>
        <v>0.23105888872993052</v>
      </c>
    </row>
    <row r="53" spans="1:13" x14ac:dyDescent="0.2">
      <c r="A53" s="9" t="s">
        <v>173</v>
      </c>
      <c r="B53" s="9">
        <v>0.65273311897106101</v>
      </c>
      <c r="C53" s="9">
        <v>0.42605926060652399</v>
      </c>
      <c r="D53" s="9" t="s">
        <v>185</v>
      </c>
      <c r="E53" s="9" t="s">
        <v>186</v>
      </c>
      <c r="F53" s="9" t="s">
        <v>8</v>
      </c>
      <c r="G53" s="9">
        <v>0.50415458826831006</v>
      </c>
      <c r="H53" s="9">
        <v>0.34796393294473699</v>
      </c>
      <c r="I53" s="9">
        <v>0.190500491073399</v>
      </c>
      <c r="J53" s="9">
        <v>0.23325240112036999</v>
      </c>
      <c r="K53" s="9">
        <f t="shared" si="3"/>
        <v>0.31365409719491105</v>
      </c>
      <c r="L53" s="9">
        <f t="shared" si="4"/>
        <v>0.114711531824367</v>
      </c>
      <c r="M53">
        <f t="shared" si="5"/>
        <v>0.21418281450963902</v>
      </c>
    </row>
    <row r="54" spans="1:13" x14ac:dyDescent="0.2">
      <c r="A54" s="4" t="s">
        <v>176</v>
      </c>
      <c r="B54" s="4">
        <v>0.82471264367816</v>
      </c>
      <c r="C54" s="4">
        <v>0.40733211840212802</v>
      </c>
      <c r="D54" s="4" t="s">
        <v>185</v>
      </c>
      <c r="E54" s="4" t="s">
        <v>8</v>
      </c>
      <c r="F54" s="4" t="s">
        <v>8</v>
      </c>
      <c r="G54" s="4">
        <v>0.50663392207600499</v>
      </c>
      <c r="H54" s="4">
        <v>0.30803031472825099</v>
      </c>
      <c r="I54" s="4">
        <v>0.21029654115659799</v>
      </c>
      <c r="J54" s="4">
        <v>0.20823028415716299</v>
      </c>
      <c r="K54" s="4">
        <f t="shared" si="3"/>
        <v>0.29633738091940698</v>
      </c>
      <c r="L54" s="4">
        <f t="shared" si="4"/>
        <v>9.9800030571087994E-2</v>
      </c>
      <c r="M54">
        <f t="shared" si="5"/>
        <v>0.19806870574524749</v>
      </c>
    </row>
    <row r="55" spans="1:13" x14ac:dyDescent="0.2">
      <c r="A55" s="3" t="s">
        <v>177</v>
      </c>
      <c r="B55" s="3">
        <v>0.80747126436781602</v>
      </c>
      <c r="C55" s="3">
        <v>0.38718837568946401</v>
      </c>
      <c r="D55" s="3" t="s">
        <v>49</v>
      </c>
      <c r="E55" s="3" t="s">
        <v>8</v>
      </c>
      <c r="F55" s="3" t="s">
        <v>8</v>
      </c>
      <c r="G55" s="3">
        <v>0.47504889837869202</v>
      </c>
      <c r="H55" s="3">
        <v>0.29932785300023601</v>
      </c>
      <c r="I55" s="3">
        <v>0.22682777620546099</v>
      </c>
      <c r="J55" s="3">
        <v>0.204949341537152</v>
      </c>
      <c r="K55" s="3">
        <f t="shared" si="3"/>
        <v>0.24822112217323103</v>
      </c>
      <c r="L55" s="3">
        <f t="shared" si="4"/>
        <v>9.4378511463084014E-2</v>
      </c>
      <c r="M55">
        <f t="shared" si="5"/>
        <v>0.17129981681815754</v>
      </c>
    </row>
    <row r="56" spans="1:13" x14ac:dyDescent="0.2">
      <c r="A56" s="3" t="s">
        <v>179</v>
      </c>
      <c r="B56" s="3">
        <v>0.78735632183908</v>
      </c>
      <c r="C56" s="3">
        <v>0.38677477624858803</v>
      </c>
      <c r="D56" s="3" t="s">
        <v>49</v>
      </c>
      <c r="E56" s="3" t="s">
        <v>8</v>
      </c>
      <c r="F56" s="3" t="s">
        <v>8</v>
      </c>
      <c r="G56" s="3">
        <v>0.49835651525220698</v>
      </c>
      <c r="H56" s="3">
        <v>0.27519303724496902</v>
      </c>
      <c r="I56" s="3">
        <v>0.230881257818042</v>
      </c>
      <c r="J56" s="3">
        <v>0.21410791308153401</v>
      </c>
      <c r="K56" s="3">
        <f t="shared" si="3"/>
        <v>0.267475257434165</v>
      </c>
      <c r="L56" s="3">
        <f t="shared" si="4"/>
        <v>6.1085124163435006E-2</v>
      </c>
      <c r="M56">
        <f t="shared" si="5"/>
        <v>0.16428019079880002</v>
      </c>
    </row>
    <row r="57" spans="1:13" x14ac:dyDescent="0.2">
      <c r="A57" s="3" t="s">
        <v>178</v>
      </c>
      <c r="B57" s="3">
        <v>0.79885057471264298</v>
      </c>
      <c r="C57" s="3">
        <v>0.37382300294120702</v>
      </c>
      <c r="D57" s="3" t="s">
        <v>49</v>
      </c>
      <c r="E57" s="3" t="s">
        <v>8</v>
      </c>
      <c r="F57" s="3" t="s">
        <v>8</v>
      </c>
      <c r="G57" s="3">
        <v>0.44579053095408799</v>
      </c>
      <c r="H57" s="3">
        <v>0.30185547492832698</v>
      </c>
      <c r="I57" s="3">
        <v>0.243886416397124</v>
      </c>
      <c r="J57" s="3">
        <v>0.19719175091678501</v>
      </c>
      <c r="K57" s="3">
        <f t="shared" si="3"/>
        <v>0.201904114556964</v>
      </c>
      <c r="L57" s="3">
        <f t="shared" si="4"/>
        <v>0.10466372401154198</v>
      </c>
      <c r="M57">
        <f t="shared" si="5"/>
        <v>0.153283919284253</v>
      </c>
    </row>
    <row r="58" spans="1:13" x14ac:dyDescent="0.2">
      <c r="A58" s="3" t="s">
        <v>181</v>
      </c>
      <c r="B58" s="3">
        <v>0.809667673716012</v>
      </c>
      <c r="C58" s="3">
        <v>0.39163442074214</v>
      </c>
      <c r="D58" s="3" t="s">
        <v>49</v>
      </c>
      <c r="E58" s="3" t="s">
        <v>8</v>
      </c>
      <c r="F58" s="3" t="s">
        <v>8</v>
      </c>
      <c r="G58" s="3">
        <v>0.46178515783754998</v>
      </c>
      <c r="H58" s="3">
        <v>0.32148368364673002</v>
      </c>
      <c r="I58" s="3">
        <v>0.29643187347438199</v>
      </c>
      <c r="J58" s="3">
        <v>0.18766342631045899</v>
      </c>
      <c r="K58" s="3">
        <f t="shared" si="3"/>
        <v>0.16535328436316798</v>
      </c>
      <c r="L58" s="3">
        <f t="shared" si="4"/>
        <v>0.13382025733627104</v>
      </c>
      <c r="M58">
        <f t="shared" si="5"/>
        <v>0.1495867708497195</v>
      </c>
    </row>
    <row r="59" spans="1:13" x14ac:dyDescent="0.2">
      <c r="A59" s="4" t="s">
        <v>180</v>
      </c>
      <c r="B59" s="4">
        <v>0.81873111782477304</v>
      </c>
      <c r="C59" s="4">
        <v>0.36916686305946</v>
      </c>
      <c r="D59" s="4" t="s">
        <v>184</v>
      </c>
      <c r="E59" s="4" t="s">
        <v>8</v>
      </c>
      <c r="F59" s="4" t="s">
        <v>8</v>
      </c>
      <c r="G59" s="4">
        <v>0.44276210519358999</v>
      </c>
      <c r="H59" s="4">
        <v>0.29557162092532901</v>
      </c>
      <c r="I59" s="4">
        <v>0.30326233613741299</v>
      </c>
      <c r="J59" s="4">
        <v>0.194461207900894</v>
      </c>
      <c r="K59" s="4">
        <f t="shared" si="3"/>
        <v>0.139499769056177</v>
      </c>
      <c r="L59" s="4">
        <f t="shared" si="4"/>
        <v>0.10111041302443502</v>
      </c>
      <c r="M59">
        <f t="shared" si="5"/>
        <v>0.12030509104030601</v>
      </c>
    </row>
    <row r="60" spans="1:13" x14ac:dyDescent="0.2">
      <c r="A60" s="3" t="s">
        <v>183</v>
      </c>
      <c r="B60" s="3">
        <v>0.77039274924471302</v>
      </c>
      <c r="C60" s="3">
        <v>0.34630549586673598</v>
      </c>
      <c r="D60" s="3" t="s">
        <v>49</v>
      </c>
      <c r="E60" s="3" t="s">
        <v>8</v>
      </c>
      <c r="F60" s="3" t="s">
        <v>8</v>
      </c>
      <c r="G60" s="3">
        <v>0.41581919423907998</v>
      </c>
      <c r="H60" s="3">
        <v>0.27679179749439298</v>
      </c>
      <c r="I60" s="3">
        <v>0.38104333886401798</v>
      </c>
      <c r="J60" s="3">
        <v>0.23915214277037999</v>
      </c>
      <c r="K60" s="3">
        <f t="shared" si="3"/>
        <v>3.4775855375062004E-2</v>
      </c>
      <c r="L60" s="3">
        <f t="shared" si="4"/>
        <v>3.7639654724012983E-2</v>
      </c>
      <c r="M60">
        <f t="shared" si="5"/>
        <v>3.6207755049537493E-2</v>
      </c>
    </row>
    <row r="61" spans="1:13" x14ac:dyDescent="0.2">
      <c r="A61" s="3" t="s">
        <v>182</v>
      </c>
      <c r="B61" s="3">
        <v>0.77945619335347405</v>
      </c>
      <c r="C61" s="3">
        <v>0.33288113567315197</v>
      </c>
      <c r="D61" s="3" t="s">
        <v>49</v>
      </c>
      <c r="E61" s="3" t="s">
        <v>8</v>
      </c>
      <c r="F61" s="3" t="s">
        <v>8</v>
      </c>
      <c r="G61" s="3">
        <v>0.40250296971921101</v>
      </c>
      <c r="H61" s="3">
        <v>0.26325930162709299</v>
      </c>
      <c r="I61" s="3">
        <v>0.373356697832119</v>
      </c>
      <c r="J61" s="3">
        <v>0.23475120201777</v>
      </c>
      <c r="K61" s="3">
        <f t="shared" si="3"/>
        <v>2.9146271887092012E-2</v>
      </c>
      <c r="L61" s="3">
        <f t="shared" si="4"/>
        <v>2.850809960932299E-2</v>
      </c>
      <c r="M61">
        <f t="shared" si="5"/>
        <v>2.8827185748207501E-2</v>
      </c>
    </row>
    <row r="62" spans="1:13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1:13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1:13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1:12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1:12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1:12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1:12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1:12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</sheetData>
  <sortState xmlns:xlrd2="http://schemas.microsoft.com/office/spreadsheetml/2017/richdata2" ref="A47:M61">
    <sortCondition descending="1" ref="M47:M61"/>
  </sortState>
  <mergeCells count="1">
    <mergeCell ref="A1:M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Tatarakis</dc:creator>
  <cp:lastModifiedBy>Nikolaos Tatarakis</cp:lastModifiedBy>
  <dcterms:created xsi:type="dcterms:W3CDTF">2023-07-25T10:46:36Z</dcterms:created>
  <dcterms:modified xsi:type="dcterms:W3CDTF">2023-08-28T16:08:18Z</dcterms:modified>
</cp:coreProperties>
</file>