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Advance_Data_Sets\PTML_DB\"/>
    </mc:Choice>
  </mc:AlternateContent>
  <xr:revisionPtr revIDLastSave="0" documentId="13_ncr:1_{DA440D13-DE5E-4725-9F14-A438E9A186EA}" xr6:coauthVersionLast="47" xr6:coauthVersionMax="47" xr10:uidLastSave="{00000000-0000-0000-0000-000000000000}"/>
  <bookViews>
    <workbookView xWindow="-120" yWindow="-120" windowWidth="29040" windowHeight="15720" tabRatio="644" activeTab="1" xr2:uid="{00000000-000D-0000-FFFF-FFFF00000000}"/>
  </bookViews>
  <sheets>
    <sheet name="2G" sheetId="7" r:id="rId1"/>
    <sheet name="3G" sheetId="22" r:id="rId2"/>
    <sheet name="4G" sheetId="6" r:id="rId3"/>
  </sheets>
  <definedNames>
    <definedName name="_xlnm._FilterDatabase" localSheetId="0" hidden="1">'2G'!$A$1:$BG$10</definedName>
    <definedName name="_xlnm._FilterDatabase" localSheetId="1" hidden="1">'3G'!$A$1:$AZ$8</definedName>
    <definedName name="_xlnm._FilterDatabase" localSheetId="2" hidden="1">'4G'!$A$1:$AY$6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2" l="1"/>
  <c r="P2" i="22"/>
  <c r="P3" i="22" s="1"/>
  <c r="P4" i="22" s="1"/>
  <c r="P5" i="22" s="1"/>
  <c r="P6" i="22" s="1"/>
  <c r="P7" i="22" s="1"/>
  <c r="R3" i="7"/>
  <c r="R4" i="7"/>
  <c r="R5" i="7"/>
  <c r="R6" i="7"/>
  <c r="R7" i="7"/>
  <c r="R8" i="7"/>
  <c r="R9" i="7"/>
  <c r="R10" i="7"/>
  <c r="R2" i="7"/>
  <c r="Q5" i="7"/>
  <c r="Q6" i="7" s="1"/>
  <c r="Q7" i="7" s="1"/>
  <c r="Q8" i="7"/>
  <c r="Q9" i="7" s="1"/>
  <c r="Q10" i="7" s="1"/>
  <c r="Q2" i="7"/>
  <c r="Q3" i="7" s="1"/>
  <c r="Q4" i="7" s="1"/>
</calcChain>
</file>

<file path=xl/sharedStrings.xml><?xml version="1.0" encoding="utf-8"?>
<sst xmlns="http://schemas.openxmlformats.org/spreadsheetml/2006/main" count="710" uniqueCount="243">
  <si>
    <t>District</t>
  </si>
  <si>
    <t>Site Type</t>
  </si>
  <si>
    <t>LAC</t>
  </si>
  <si>
    <t>City</t>
  </si>
  <si>
    <t>CGI</t>
  </si>
  <si>
    <t>Latitude</t>
  </si>
  <si>
    <t>RAHIM YAR KHAN</t>
  </si>
  <si>
    <t>Macro</t>
  </si>
  <si>
    <t>Agisson DXX</t>
  </si>
  <si>
    <t>Lahore</t>
  </si>
  <si>
    <t>SHEIKHUPURA</t>
  </si>
  <si>
    <t>GUJRAT</t>
  </si>
  <si>
    <t>Kharian</t>
  </si>
  <si>
    <t>3G Site Name</t>
  </si>
  <si>
    <t>3G Site ID</t>
  </si>
  <si>
    <t>PSC</t>
  </si>
  <si>
    <t>Longitude</t>
  </si>
  <si>
    <t>Antenna Type</t>
  </si>
  <si>
    <t>2125-2130</t>
  </si>
  <si>
    <t>1935-1940</t>
  </si>
  <si>
    <t>U2100</t>
  </si>
  <si>
    <t>3G-CII-3383</t>
  </si>
  <si>
    <t>4G-CII-133382</t>
  </si>
  <si>
    <t>3G-CII-3382</t>
  </si>
  <si>
    <t>4G-CII-133381</t>
  </si>
  <si>
    <t>3G-CII-3381</t>
  </si>
  <si>
    <t>940.3-944.5</t>
  </si>
  <si>
    <t>895.3-899.5</t>
  </si>
  <si>
    <t>4G-CI-121001</t>
  </si>
  <si>
    <t>3G-CI-1001</t>
  </si>
  <si>
    <t>3G-CI-1000</t>
  </si>
  <si>
    <t>410 03 33016 11001</t>
  </si>
  <si>
    <t>410 03 33010 31000</t>
  </si>
  <si>
    <t>410 03 33010 21000</t>
  </si>
  <si>
    <t>410 03 33010 11000</t>
  </si>
  <si>
    <t>410 03 33010 36000</t>
  </si>
  <si>
    <t>410 03 33010 26000</t>
  </si>
  <si>
    <t>410 03 33010 16000</t>
  </si>
  <si>
    <t>eNodeB ID</t>
  </si>
  <si>
    <t>ECI</t>
  </si>
  <si>
    <t>ECGI</t>
  </si>
  <si>
    <t>TAC</t>
  </si>
  <si>
    <t>2G Site ID</t>
  </si>
  <si>
    <t>RNC ID</t>
  </si>
  <si>
    <t>Horizontal BW</t>
  </si>
  <si>
    <t>Vertical BW</t>
  </si>
  <si>
    <t>Frequency DOWNLINK</t>
  </si>
  <si>
    <t>Frequency UPLINK</t>
  </si>
  <si>
    <t>Central</t>
  </si>
  <si>
    <t>4G Site ID</t>
  </si>
  <si>
    <t>4G Site Name</t>
  </si>
  <si>
    <t>4G-CII-133382_Baber Colony RY Khan (1501)</t>
  </si>
  <si>
    <t>4G-CII-133381_PTCL Exchange Shahi Road RY Khan (1500)</t>
  </si>
  <si>
    <t>PUNJAB</t>
  </si>
  <si>
    <t>CentralIV</t>
  </si>
  <si>
    <t>CentralI</t>
  </si>
  <si>
    <t>CentralIII</t>
  </si>
  <si>
    <t>Province</t>
  </si>
  <si>
    <t>RahimYarKhan</t>
  </si>
  <si>
    <t>Tehsil</t>
  </si>
  <si>
    <t>Commercial Zone</t>
  </si>
  <si>
    <t>Cell ID Unique</t>
  </si>
  <si>
    <t>3G-CI-1000-3</t>
  </si>
  <si>
    <t>3G-CI-1000-2</t>
  </si>
  <si>
    <t>3G-CI-1000-1</t>
  </si>
  <si>
    <t>3G-CI-6000-3</t>
  </si>
  <si>
    <t>3G-CI-6000-2</t>
  </si>
  <si>
    <t>3G-CI-6000-1</t>
  </si>
  <si>
    <t>3G-CI-1001-1</t>
  </si>
  <si>
    <t>4G-CII-133381-1</t>
  </si>
  <si>
    <t>4G-CII-133381-2</t>
  </si>
  <si>
    <t>4G-CII-133381-3</t>
  </si>
  <si>
    <t>4G-CII-133382-1</t>
  </si>
  <si>
    <t>4G-CII-133382-2</t>
  </si>
  <si>
    <t>Cell ID Original</t>
  </si>
  <si>
    <t>4G-CII-133381;1133381</t>
  </si>
  <si>
    <t>4G-CII-133381;2133381</t>
  </si>
  <si>
    <t>4G-CII-133381;3133381</t>
  </si>
  <si>
    <t>4G-CII-133382;1133382</t>
  </si>
  <si>
    <t>4G-CII-133382;2133382</t>
  </si>
  <si>
    <t>MK2</t>
  </si>
  <si>
    <t>MK1</t>
  </si>
  <si>
    <t>U900</t>
  </si>
  <si>
    <t>3G-CI-1000;31000</t>
  </si>
  <si>
    <t>3G-CI-1000;21000</t>
  </si>
  <si>
    <t>3G-CI-1000;11000</t>
  </si>
  <si>
    <t>3G-CI-1000;36000</t>
  </si>
  <si>
    <t>3G-CI-1000;26000</t>
  </si>
  <si>
    <t>3G-CI-1000;16000</t>
  </si>
  <si>
    <t>3G-CI-1001;11001</t>
  </si>
  <si>
    <t>Nearest Big city</t>
  </si>
  <si>
    <t>Nearest Big City</t>
  </si>
  <si>
    <t>2G+U2100+L1800</t>
  </si>
  <si>
    <t>U900+U2100+L1800</t>
  </si>
  <si>
    <t>MLTRNC02</t>
  </si>
  <si>
    <t>SKTRNC01</t>
  </si>
  <si>
    <t>4G Cell Name</t>
  </si>
  <si>
    <t>4G-CII-133381-1_PTCL Exchange Shahi Road RY Khan (1500)</t>
  </si>
  <si>
    <t>4G-CII-133381-2_PTCL Exchange Shahi Road RY Khan (1500)</t>
  </si>
  <si>
    <t>4G-CII-133381-3_PTCL Exchange Shahi Road RY Khan (1500)</t>
  </si>
  <si>
    <t>4G-CII-133382-1_Baber Colony RY Khan (1501)</t>
  </si>
  <si>
    <t>4G-CII-133382-2_Baber Colony RY Khan (1501)</t>
  </si>
  <si>
    <t>2G Cell Name</t>
  </si>
  <si>
    <t>GL15</t>
  </si>
  <si>
    <t>11500_PTCL Exchange Shahi Road RY Khan (3G-CII-3381)</t>
  </si>
  <si>
    <t>21500_PTCL Exchange Shahi Road RY Khan (3G-CII-3381)</t>
  </si>
  <si>
    <t>31500_PTCL Exchange Shahi Road RY Khan (3G-CII-3381)</t>
  </si>
  <si>
    <t>11501_Baber Colony (JA) RY Khan (3G-CII-3382)</t>
  </si>
  <si>
    <t>21501_Baber Colony RY Khan (3G-CII-3382)</t>
  </si>
  <si>
    <t>31501_Baber Colony RY Khan (3G-CII-3382)</t>
  </si>
  <si>
    <t>11502_Azizabad Behari Colony RY Khan (3G-CII-3383)</t>
  </si>
  <si>
    <t>21502_Azizabad Behari Colony RY Khan (3G-CII-3383)</t>
  </si>
  <si>
    <t>31502_Azizabad Behari Colony RY Khan (3G-CII-3383)</t>
  </si>
  <si>
    <t>2G Site Name</t>
  </si>
  <si>
    <t>1500_PTCL Exchange Shahi Road RY Khan (3G-CII-3381)</t>
  </si>
  <si>
    <t>1501_Baber Colony RY Khan (3G-CII-3382)</t>
  </si>
  <si>
    <t>1502_Azizabad Behari Colony RY Khan (3G-CII-3383)</t>
  </si>
  <si>
    <t>4G-CI-121000</t>
  </si>
  <si>
    <t>RNC</t>
  </si>
  <si>
    <t>BSC</t>
  </si>
  <si>
    <t>Site ID</t>
  </si>
  <si>
    <t>Beam Width</t>
  </si>
  <si>
    <t>New MSC ID</t>
  </si>
  <si>
    <t>Sector Name</t>
  </si>
  <si>
    <t>Covered Area</t>
  </si>
  <si>
    <t>BSIC</t>
  </si>
  <si>
    <t>BCCH ARFCN</t>
  </si>
  <si>
    <t>Long</t>
  </si>
  <si>
    <t>Degree</t>
  </si>
  <si>
    <t>Min</t>
  </si>
  <si>
    <t>Sec</t>
  </si>
  <si>
    <t>Total Antenna Count</t>
  </si>
  <si>
    <t>Commercial region</t>
  </si>
  <si>
    <t>1500;11500</t>
  </si>
  <si>
    <t>SUKGVMSC05</t>
  </si>
  <si>
    <t>410 03 51134 11500</t>
  </si>
  <si>
    <t>PTCL_Exchange_Shahi_Road_RYK</t>
  </si>
  <si>
    <t>GSM_DCS</t>
  </si>
  <si>
    <t>1500;21500</t>
  </si>
  <si>
    <t>410 03 51134 21500</t>
  </si>
  <si>
    <t>1500;31500</t>
  </si>
  <si>
    <t>410 03 51134 31500</t>
  </si>
  <si>
    <t>1501;11501</t>
  </si>
  <si>
    <t>410 03 51134 11501</t>
  </si>
  <si>
    <t>St_1_Babar_Clny_RYK</t>
  </si>
  <si>
    <t>2_0</t>
  </si>
  <si>
    <t>1501;21501</t>
  </si>
  <si>
    <t>410 03 51134 21501</t>
  </si>
  <si>
    <t>1501;31501</t>
  </si>
  <si>
    <t>410 03 51134 31501</t>
  </si>
  <si>
    <t>1502;11502</t>
  </si>
  <si>
    <t>410 03 51134 11502</t>
  </si>
  <si>
    <t>Azizabad_Behari_Colony_RYK</t>
  </si>
  <si>
    <t>GSM</t>
  </si>
  <si>
    <t>1502;21502</t>
  </si>
  <si>
    <t>410 03 51134 21502</t>
  </si>
  <si>
    <t>1502;31502</t>
  </si>
  <si>
    <t>410 03 51134 31502</t>
  </si>
  <si>
    <t>2_1</t>
  </si>
  <si>
    <t>1_2</t>
  </si>
  <si>
    <t>Tech region</t>
  </si>
  <si>
    <t>Master Key</t>
  </si>
  <si>
    <t>4G spectrum BW</t>
  </si>
  <si>
    <t>DL Frequency Spectrum (MHz)</t>
  </si>
  <si>
    <t>UL Frequency Spectrum (MHz)</t>
  </si>
  <si>
    <t>1805.2-1820</t>
  </si>
  <si>
    <t>1710.2-1725</t>
  </si>
  <si>
    <t>L1800</t>
  </si>
  <si>
    <t>RF comments</t>
  </si>
  <si>
    <t>KHARIAN TEHSIL</t>
  </si>
  <si>
    <t>PCI</t>
  </si>
  <si>
    <t>Rahim Yar Khan</t>
  </si>
  <si>
    <t>Ferozewala</t>
  </si>
  <si>
    <t>City Boundary</t>
  </si>
  <si>
    <t>RAHIM YAR KHAN TEHSIL</t>
  </si>
  <si>
    <t>Audit Month</t>
  </si>
  <si>
    <t>Expansion category</t>
  </si>
  <si>
    <t>Monthly Activity</t>
  </si>
  <si>
    <t>Fourth sector/Dual BCCH</t>
  </si>
  <si>
    <t>RAHIM YAR KHAN  TEHSIL</t>
  </si>
  <si>
    <t>FEROZEWALA TEHSIL</t>
  </si>
  <si>
    <t>Parent Cell ID</t>
  </si>
  <si>
    <t>CL</t>
  </si>
  <si>
    <t>3G ID</t>
  </si>
  <si>
    <t>Active Tech Band</t>
  </si>
  <si>
    <t>RF Status</t>
  </si>
  <si>
    <t>Unlocked_CELL_ACTIVE</t>
  </si>
  <si>
    <t>3G-CI-1000;Haider Street Data Nagar Sheikhupura</t>
  </si>
  <si>
    <t>3G-CI-1001;Jandanwala Gujrat</t>
  </si>
  <si>
    <t>Unlocked_ACTIVATED</t>
  </si>
  <si>
    <t>New BSC</t>
  </si>
  <si>
    <t>Cell No</t>
  </si>
  <si>
    <t>Current Hgt</t>
  </si>
  <si>
    <t>Current Azimuth</t>
  </si>
  <si>
    <t>Current E-Tilt</t>
  </si>
  <si>
    <t>Current M-Tilt</t>
  </si>
  <si>
    <t>Prevoius Hgt</t>
  </si>
  <si>
    <t>Previous Azimuth</t>
  </si>
  <si>
    <t>Expansion Category</t>
  </si>
  <si>
    <t>Freq Band</t>
  </si>
  <si>
    <t>Freq. Band</t>
  </si>
  <si>
    <t>4G ID</t>
  </si>
  <si>
    <t>PMO Status</t>
  </si>
  <si>
    <t>Cell No.</t>
  </si>
  <si>
    <t>Cell Freq. Band</t>
  </si>
  <si>
    <t>Deployed Site Tech</t>
  </si>
  <si>
    <t>CL Site Tech</t>
  </si>
  <si>
    <t>Ant Horizontal BW</t>
  </si>
  <si>
    <t>Ant Vertical BW</t>
  </si>
  <si>
    <t>4G site ID</t>
  </si>
  <si>
    <t>2G Cell ID</t>
  </si>
  <si>
    <t>3G Cell Name</t>
  </si>
  <si>
    <t>Audit Update Month</t>
  </si>
  <si>
    <t>4G CI</t>
  </si>
  <si>
    <t>City Name</t>
  </si>
  <si>
    <t>Additional Ant info</t>
  </si>
  <si>
    <t>Cell Config.</t>
  </si>
  <si>
    <t>Cell ID simple</t>
  </si>
  <si>
    <t>HMLTBSC01</t>
  </si>
  <si>
    <t>U2L Project activities</t>
  </si>
  <si>
    <t>Unlocked_Activated</t>
  </si>
  <si>
    <t>MLTBSC01</t>
  </si>
  <si>
    <t>LHERNC02</t>
  </si>
  <si>
    <t>MME</t>
  </si>
  <si>
    <t>KHIMME</t>
  </si>
  <si>
    <t>TRX Power</t>
  </si>
  <si>
    <t>DB Antenna</t>
  </si>
  <si>
    <t>DCS Antenna</t>
  </si>
  <si>
    <t>GSM Antenna</t>
  </si>
  <si>
    <t>TRIB Antenna</t>
  </si>
  <si>
    <t>ATR4518R7v07</t>
  </si>
  <si>
    <t>New Antenna Type</t>
  </si>
  <si>
    <t>Master_1</t>
  </si>
  <si>
    <t>3G-CI-1000-1_Haider Street Data Nagar Sheikhupura</t>
  </si>
  <si>
    <t>3G-CI-1000-2_Haider Street Data Nagar Sheikhupura</t>
  </si>
  <si>
    <t>3G-CI-1000-3_Haider Street Data Nagar Sheikhupura</t>
  </si>
  <si>
    <t>3G-CI-6000-1_Haider Street Data Nagar Sheikhupura</t>
  </si>
  <si>
    <t>3G-CI-6000-2_Haider Street Data Nagar Sheikhupura</t>
  </si>
  <si>
    <t>3G-CI-6000-3_Haider Street Data Nagar Sheikhupura</t>
  </si>
  <si>
    <t>3G-CI-1001-1_Jandanwala Gujrat</t>
  </si>
  <si>
    <t>2G CI_Nomenclature</t>
  </si>
  <si>
    <t>2G CI_simple</t>
  </si>
  <si>
    <t>Regional Play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</si>
</sst>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;[Red]0"/>
    <numFmt numFmtId="166" formatCode="[$-409]mmmm\ d\,\ 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Helv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Helv"/>
      <family val="2"/>
    </font>
    <font>
      <sz val="12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FrutigerNext LT Regular"/>
      <family val="2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rgb="FFFFFFFF"/>
      <name val="Calibri"/>
      <family val="2"/>
      <scheme val="minor"/>
    </font>
    <font>
      <sz val="11"/>
      <color theme="1"/>
      <name val="Abadi"/>
      <family val="2"/>
    </font>
    <font>
      <b/>
      <sz val="9"/>
      <color theme="0"/>
      <name val="ADLaM Display"/>
    </font>
    <font>
      <b/>
      <sz val="9"/>
      <color theme="1"/>
      <name val="ADLaM Display"/>
    </font>
    <font>
      <b/>
      <sz val="9"/>
      <color rgb="FFFFFFFF"/>
      <name val="ADLaM Display"/>
    </font>
    <font>
      <sz val="8.75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0" fontId="6" fillId="0" borderId="0"/>
    <xf numFmtId="0" fontId="7" fillId="0" borderId="0"/>
    <xf numFmtId="0" fontId="9" fillId="0" borderId="0"/>
    <xf numFmtId="0" fontId="10" fillId="0" borderId="0"/>
    <xf numFmtId="0" fontId="11" fillId="0" borderId="0"/>
    <xf numFmtId="0" fontId="9" fillId="0" borderId="0" applyNumberFormat="0" applyFill="0" applyBorder="0" applyAlignment="0" applyProtection="0"/>
    <xf numFmtId="166" fontId="22" fillId="0" borderId="0"/>
  </cellStyleXfs>
  <cellXfs count="56">
    <xf numFmtId="0" fontId="0" fillId="0" borderId="0" xfId="0"/>
    <xf numFmtId="0" fontId="0" fillId="0" borderId="0" xfId="0" applyFill="1"/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 wrapText="1"/>
    </xf>
    <xf numFmtId="0" fontId="12" fillId="7" borderId="1" xfId="1" applyFont="1" applyFill="1" applyBorder="1" applyAlignment="1" applyProtection="1">
      <alignment horizontal="center" vertical="center" wrapText="1"/>
      <protection locked="0"/>
    </xf>
    <xf numFmtId="0" fontId="13" fillId="17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2" fillId="9" borderId="1" xfId="2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 wrapText="1"/>
    </xf>
    <xf numFmtId="0" fontId="12" fillId="10" borderId="1" xfId="1" applyFont="1" applyFill="1" applyBorder="1" applyAlignment="1" applyProtection="1">
      <alignment horizontal="center" vertical="center" wrapText="1"/>
      <protection locked="0"/>
    </xf>
    <xf numFmtId="1" fontId="13" fillId="12" borderId="1" xfId="1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13" fillId="5" borderId="1" xfId="1" applyFont="1" applyFill="1" applyBorder="1" applyAlignment="1" applyProtection="1">
      <alignment horizontal="center" vertical="center" wrapText="1"/>
      <protection locked="0"/>
    </xf>
    <xf numFmtId="0" fontId="12" fillId="6" borderId="1" xfId="1" applyFont="1" applyFill="1" applyBorder="1" applyAlignment="1" applyProtection="1">
      <alignment horizontal="center" vertical="center" wrapText="1"/>
      <protection locked="0"/>
    </xf>
    <xf numFmtId="0" fontId="12" fillId="2" borderId="1" xfId="2" applyFont="1" applyFill="1" applyBorder="1" applyAlignment="1">
      <alignment horizontal="center" vertical="center" wrapText="1"/>
    </xf>
    <xf numFmtId="1" fontId="8" fillId="2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18" borderId="1" xfId="1" applyFont="1" applyFill="1" applyBorder="1" applyAlignment="1" applyProtection="1">
      <alignment horizontal="center" vertical="center" wrapText="1"/>
      <protection locked="0"/>
    </xf>
    <xf numFmtId="1" fontId="12" fillId="18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15" borderId="1" xfId="1" applyFont="1" applyFill="1" applyBorder="1" applyAlignment="1" applyProtection="1">
      <alignment horizontal="center" vertical="center" wrapText="1"/>
      <protection locked="0"/>
    </xf>
    <xf numFmtId="0" fontId="13" fillId="23" borderId="1" xfId="1" applyFont="1" applyFill="1" applyBorder="1" applyAlignment="1" applyProtection="1">
      <alignment horizontal="center" vertical="center" wrapText="1"/>
      <protection locked="0"/>
    </xf>
    <xf numFmtId="0" fontId="13" fillId="24" borderId="1" xfId="1" applyFont="1" applyFill="1" applyBorder="1" applyAlignment="1" applyProtection="1">
      <alignment horizontal="center" vertical="center" wrapText="1"/>
      <protection locked="0"/>
    </xf>
    <xf numFmtId="1" fontId="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/>
    <xf numFmtId="0" fontId="18" fillId="0" borderId="1" xfId="0" applyFont="1" applyFill="1" applyBorder="1" applyAlignment="1">
      <alignment horizontal="center" vertical="center"/>
    </xf>
    <xf numFmtId="165" fontId="18" fillId="0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1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20" fillId="16" borderId="1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11">
    <cellStyle name="0,0_x000d__x000a_NA_x000d__x000a_" xfId="10" xr:uid="{FC18D36B-1BD6-4070-8D69-CA3575DDB284}"/>
    <cellStyle name="_x0002_-_x0002_Ä_x0001_‡_x0003_0_x0002_P_x0003_ _x0002_X_x0003_·_x0002_®_x0003_@_x0002_p_x0003_ª_x0002_¨_x0010_!_x0002__x0003_&quot;_x0001_ÄÇ_x0002__x000e__x0003_ _x0002_é_x0002_Ä_x0001_‡_x0003_Ë_x0002_H_x0003_ _x0002_X" xfId="9" xr:uid="{1F609EA8-15FF-4AA0-9A6D-CDA1DC740A7E}"/>
    <cellStyle name="Normal" xfId="0" builtinId="0"/>
    <cellStyle name="Normal 2" xfId="5" xr:uid="{C5351CD5-DD49-4EB0-917D-968A74DFF713}"/>
    <cellStyle name="Normal 2 2" xfId="3" xr:uid="{00000000-0005-0000-0000-000001000000}"/>
    <cellStyle name="Normal 3" xfId="6" xr:uid="{4E229B4B-D809-445F-86A7-DFDCECFF8FD7}"/>
    <cellStyle name="Normal_Copy of NW site Data (8th January 08) (2)-s" xfId="2" xr:uid="{00000000-0005-0000-0000-000002000000}"/>
    <cellStyle name="Normal_NWD DataBase 08-JAN2008-c" xfId="1" xr:uid="{00000000-0005-0000-0000-000003000000}"/>
    <cellStyle name="Style 1" xfId="4" xr:uid="{CCE38E59-0E99-48C5-A322-B4E77017B7C8}"/>
    <cellStyle name="Style 1 2" xfId="7" xr:uid="{057712F0-140C-4EA2-B99B-C289F2BA3C2A}"/>
    <cellStyle name="常规_sheet" xfId="8" xr:uid="{3834C1A7-B05B-4DBF-BE88-10D780E7C6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DBB2-FB9F-43EB-A073-EB1539DA79F3}">
  <sheetPr>
    <outlinePr summaryBelow="0"/>
  </sheetPr>
  <dimension ref="A1:BG10"/>
  <sheetViews>
    <sheetView showGridLines="0" zoomScaleNormal="100" workbookViewId="0"/>
  </sheetViews>
  <sheetFormatPr defaultColWidth="7.42578125" defaultRowHeight="15"/>
  <cols>
    <col min="1" max="1" width="6.7109375" customWidth="1"/>
    <col min="2" max="2" width="12.85546875" customWidth="1"/>
    <col min="3" max="3" width="27.42578125" customWidth="1"/>
    <col min="4" max="4" width="5.42578125" customWidth="1"/>
    <col min="5" max="5" width="18.7109375" customWidth="1"/>
    <col min="6" max="6" width="7.42578125" customWidth="1"/>
    <col min="7" max="7" width="9.5703125" bestFit="1" customWidth="1"/>
    <col min="8" max="9" width="9.42578125" customWidth="1"/>
    <col min="10" max="10" width="8.7109375" customWidth="1"/>
    <col min="11" max="11" width="7.140625" customWidth="1"/>
    <col min="12" max="12" width="10" customWidth="1"/>
    <col min="13" max="13" width="7.140625" customWidth="1"/>
    <col min="14" max="14" width="9.28515625" customWidth="1"/>
    <col min="15" max="15" width="8.42578125" customWidth="1"/>
    <col min="16" max="17" width="6.7109375" customWidth="1"/>
    <col min="18" max="18" width="9.42578125" customWidth="1"/>
    <col min="19" max="19" width="8.85546875" customWidth="1"/>
    <col min="20" max="20" width="7.42578125" customWidth="1"/>
    <col min="21" max="21" width="11.42578125" customWidth="1"/>
    <col min="22" max="22" width="10.42578125" customWidth="1"/>
    <col min="23" max="23" width="18.7109375" customWidth="1"/>
    <col min="24" max="24" width="10.140625" hidden="1" customWidth="1"/>
    <col min="25" max="25" width="37.140625" customWidth="1"/>
    <col min="26" max="26" width="8.7109375" customWidth="1"/>
    <col min="27" max="27" width="13" style="17" customWidth="1"/>
    <col min="28" max="28" width="14" customWidth="1"/>
    <col min="29" max="29" width="10.7109375" customWidth="1"/>
    <col min="30" max="30" width="9.28515625" customWidth="1"/>
    <col min="31" max="31" width="20.85546875" customWidth="1"/>
    <col min="32" max="32" width="10.7109375" customWidth="1"/>
    <col min="33" max="33" width="9.85546875" customWidth="1"/>
    <col min="34" max="34" width="15.85546875" customWidth="1"/>
    <col min="35" max="35" width="14.42578125" customWidth="1"/>
    <col min="36" max="36" width="13" customWidth="1"/>
    <col min="37" max="37" width="10.140625" customWidth="1"/>
    <col min="38" max="38" width="15.28515625" customWidth="1"/>
    <col min="39" max="39" width="8.140625" customWidth="1"/>
    <col min="40" max="40" width="8.7109375" customWidth="1"/>
    <col min="41" max="41" width="10.42578125" customWidth="1"/>
    <col min="42" max="42" width="11" customWidth="1"/>
    <col min="43" max="43" width="10.7109375" customWidth="1"/>
    <col min="44" max="44" width="8.28515625" customWidth="1"/>
    <col min="45" max="45" width="10.42578125" customWidth="1"/>
    <col min="46" max="46" width="11.28515625" customWidth="1"/>
    <col min="47" max="47" width="10.7109375" customWidth="1"/>
    <col min="48" max="48" width="8.28515625" customWidth="1"/>
    <col min="49" max="49" width="10.42578125" customWidth="1"/>
    <col min="50" max="50" width="13.140625" customWidth="1"/>
    <col min="51" max="52" width="14" customWidth="1"/>
    <col min="53" max="53" width="18.7109375" bestFit="1" customWidth="1"/>
    <col min="54" max="54" width="11.42578125" customWidth="1"/>
    <col min="55" max="55" width="15.5703125" bestFit="1" customWidth="1"/>
    <col min="56" max="56" width="9.28515625" bestFit="1" customWidth="1"/>
    <col min="57" max="57" width="55.140625" bestFit="1" customWidth="1"/>
    <col min="58" max="59" width="10.7109375" bestFit="1" customWidth="1"/>
    <col min="60" max="16384" width="7.42578125" style="1"/>
  </cols>
  <sheetData>
    <row r="1" spans="1:59" s="39" customFormat="1" ht="36">
      <c r="A1" s="29" t="s">
        <v>160</v>
      </c>
      <c r="B1" s="29" t="s">
        <v>81</v>
      </c>
      <c r="C1" s="29" t="s">
        <v>80</v>
      </c>
      <c r="D1" s="20" t="s">
        <v>202</v>
      </c>
      <c r="E1" s="20" t="s">
        <v>185</v>
      </c>
      <c r="F1" s="30" t="s">
        <v>120</v>
      </c>
      <c r="G1" s="30" t="s">
        <v>183</v>
      </c>
      <c r="H1" s="30" t="s">
        <v>201</v>
      </c>
      <c r="I1" s="30" t="s">
        <v>242</v>
      </c>
      <c r="J1" s="31" t="s">
        <v>61</v>
      </c>
      <c r="K1" s="2" t="s">
        <v>217</v>
      </c>
      <c r="L1" s="2" t="s">
        <v>199</v>
      </c>
      <c r="M1" s="26" t="s">
        <v>192</v>
      </c>
      <c r="N1" s="26" t="s">
        <v>193</v>
      </c>
      <c r="O1" s="26" t="s">
        <v>194</v>
      </c>
      <c r="P1" s="26" t="s">
        <v>195</v>
      </c>
      <c r="Q1" s="26"/>
      <c r="R1" s="26"/>
      <c r="S1" s="37" t="s">
        <v>216</v>
      </c>
      <c r="T1" s="2" t="s">
        <v>225</v>
      </c>
      <c r="U1" s="37" t="s">
        <v>178</v>
      </c>
      <c r="V1" s="11" t="s">
        <v>1</v>
      </c>
      <c r="W1" s="12" t="s">
        <v>184</v>
      </c>
      <c r="X1" s="5" t="s">
        <v>177</v>
      </c>
      <c r="Y1" s="14" t="s">
        <v>113</v>
      </c>
      <c r="Z1" s="14" t="s">
        <v>214</v>
      </c>
      <c r="AA1" s="14" t="s">
        <v>173</v>
      </c>
      <c r="AB1" s="14" t="s">
        <v>132</v>
      </c>
      <c r="AC1" s="14" t="s">
        <v>57</v>
      </c>
      <c r="AD1" s="14" t="s">
        <v>0</v>
      </c>
      <c r="AE1" s="14" t="s">
        <v>59</v>
      </c>
      <c r="AF1" s="14" t="s">
        <v>90</v>
      </c>
      <c r="AG1" s="13" t="s">
        <v>121</v>
      </c>
      <c r="AH1" s="36" t="s">
        <v>190</v>
      </c>
      <c r="AI1" s="36" t="s">
        <v>122</v>
      </c>
      <c r="AJ1" s="35" t="s">
        <v>123</v>
      </c>
      <c r="AK1" s="35" t="s">
        <v>124</v>
      </c>
      <c r="AL1" s="5" t="s">
        <v>4</v>
      </c>
      <c r="AM1" s="5" t="s">
        <v>2</v>
      </c>
      <c r="AN1" s="5" t="s">
        <v>125</v>
      </c>
      <c r="AO1" s="5" t="s">
        <v>126</v>
      </c>
      <c r="AP1" s="33" t="s">
        <v>127</v>
      </c>
      <c r="AQ1" s="33" t="s">
        <v>128</v>
      </c>
      <c r="AR1" s="34" t="s">
        <v>129</v>
      </c>
      <c r="AS1" s="33" t="s">
        <v>130</v>
      </c>
      <c r="AT1" s="33" t="s">
        <v>5</v>
      </c>
      <c r="AU1" s="33" t="s">
        <v>128</v>
      </c>
      <c r="AV1" s="34" t="s">
        <v>129</v>
      </c>
      <c r="AW1" s="34" t="s">
        <v>130</v>
      </c>
      <c r="AX1" s="38" t="s">
        <v>228</v>
      </c>
      <c r="AY1" s="38" t="s">
        <v>227</v>
      </c>
      <c r="AZ1" s="38" t="s">
        <v>226</v>
      </c>
      <c r="BA1" s="38" t="s">
        <v>229</v>
      </c>
      <c r="BB1" s="38" t="s">
        <v>131</v>
      </c>
      <c r="BC1" s="32" t="s">
        <v>215</v>
      </c>
      <c r="BD1" s="27" t="s">
        <v>213</v>
      </c>
      <c r="BE1" s="27" t="s">
        <v>102</v>
      </c>
      <c r="BF1" s="6" t="s">
        <v>175</v>
      </c>
      <c r="BG1" s="6" t="s">
        <v>212</v>
      </c>
    </row>
    <row r="2" spans="1:59">
      <c r="A2" s="3" t="s">
        <v>48</v>
      </c>
      <c r="B2" s="3" t="s">
        <v>133</v>
      </c>
      <c r="C2" s="3" t="s">
        <v>133</v>
      </c>
      <c r="D2" s="3" t="s">
        <v>182</v>
      </c>
      <c r="E2" s="3" t="s">
        <v>220</v>
      </c>
      <c r="F2" s="15">
        <v>1500</v>
      </c>
      <c r="G2" s="3" t="s">
        <v>25</v>
      </c>
      <c r="H2" s="3"/>
      <c r="I2" s="3" t="s">
        <v>6</v>
      </c>
      <c r="J2" s="9">
        <v>11500</v>
      </c>
      <c r="K2" s="3">
        <v>11500</v>
      </c>
      <c r="L2" s="3" t="s">
        <v>137</v>
      </c>
      <c r="M2" s="8">
        <v>35</v>
      </c>
      <c r="N2" s="3">
        <v>0</v>
      </c>
      <c r="O2" s="3">
        <v>4</v>
      </c>
      <c r="P2" s="3">
        <v>0</v>
      </c>
      <c r="Q2" s="3">
        <f>IF(F1=F2, CONCATENATE(Q1, "/", N2), N2)</f>
        <v>0</v>
      </c>
      <c r="R2" s="3" t="b">
        <f>IF(F2=F3, TRUE, FALSE)</f>
        <v>1</v>
      </c>
      <c r="S2" s="3" t="s">
        <v>158</v>
      </c>
      <c r="T2" s="3">
        <v>39.6</v>
      </c>
      <c r="U2" s="3"/>
      <c r="V2" s="3" t="s">
        <v>7</v>
      </c>
      <c r="W2" s="3" t="s">
        <v>92</v>
      </c>
      <c r="X2" s="3"/>
      <c r="Y2" s="3" t="s">
        <v>114</v>
      </c>
      <c r="Z2" s="3" t="s">
        <v>171</v>
      </c>
      <c r="AA2" s="3" t="s">
        <v>171</v>
      </c>
      <c r="AB2" s="3" t="s">
        <v>56</v>
      </c>
      <c r="AC2" s="3" t="s">
        <v>53</v>
      </c>
      <c r="AD2" s="3" t="s">
        <v>6</v>
      </c>
      <c r="AE2" s="3" t="s">
        <v>179</v>
      </c>
      <c r="AF2" s="3" t="s">
        <v>58</v>
      </c>
      <c r="AG2" s="3">
        <v>65</v>
      </c>
      <c r="AH2" s="3" t="s">
        <v>218</v>
      </c>
      <c r="AI2" s="3" t="s">
        <v>134</v>
      </c>
      <c r="AJ2" s="3" t="s">
        <v>136</v>
      </c>
      <c r="AK2" s="3" t="s">
        <v>136</v>
      </c>
      <c r="AL2" s="3" t="s">
        <v>135</v>
      </c>
      <c r="AM2" s="3">
        <v>51134</v>
      </c>
      <c r="AN2" s="9">
        <v>13</v>
      </c>
      <c r="AO2" s="3">
        <v>25</v>
      </c>
      <c r="AP2" s="3">
        <v>70.309250000000006</v>
      </c>
      <c r="AQ2" s="3">
        <v>70</v>
      </c>
      <c r="AR2" s="3">
        <v>18</v>
      </c>
      <c r="AS2" s="3">
        <v>33.300000000020873</v>
      </c>
      <c r="AT2" s="3">
        <v>28.42315</v>
      </c>
      <c r="AU2" s="3">
        <v>28</v>
      </c>
      <c r="AV2" s="3">
        <v>25</v>
      </c>
      <c r="AW2" s="3">
        <v>23.339999999998895</v>
      </c>
      <c r="AX2" s="3"/>
      <c r="AY2" s="3"/>
      <c r="AZ2" s="3" t="s">
        <v>8</v>
      </c>
      <c r="BA2" s="3"/>
      <c r="BB2" s="3">
        <v>1</v>
      </c>
      <c r="BC2" s="3"/>
      <c r="BD2" s="3"/>
      <c r="BE2" s="3" t="s">
        <v>104</v>
      </c>
      <c r="BF2" s="18"/>
      <c r="BG2" s="3"/>
    </row>
    <row r="3" spans="1:59">
      <c r="A3" s="3" t="s">
        <v>48</v>
      </c>
      <c r="B3" s="3" t="s">
        <v>138</v>
      </c>
      <c r="C3" s="3" t="s">
        <v>138</v>
      </c>
      <c r="D3" s="3" t="s">
        <v>182</v>
      </c>
      <c r="E3" s="3" t="s">
        <v>220</v>
      </c>
      <c r="F3" s="15">
        <v>1500</v>
      </c>
      <c r="G3" s="3" t="s">
        <v>25</v>
      </c>
      <c r="H3" s="3"/>
      <c r="I3" s="3" t="s">
        <v>6</v>
      </c>
      <c r="J3" s="9">
        <v>21500</v>
      </c>
      <c r="K3" s="3">
        <v>21500</v>
      </c>
      <c r="L3" s="3" t="s">
        <v>153</v>
      </c>
      <c r="M3" s="8">
        <v>20</v>
      </c>
      <c r="N3" s="3">
        <v>125</v>
      </c>
      <c r="O3" s="3">
        <v>2</v>
      </c>
      <c r="P3" s="3">
        <v>0</v>
      </c>
      <c r="Q3" s="3" t="str">
        <f t="shared" ref="Q3:Q10" si="0">IF(F2=F3, CONCATENATE(Q2, "/", N3), N3)</f>
        <v>0/125</v>
      </c>
      <c r="R3" s="3" t="b">
        <f t="shared" ref="R3:R9" si="1">IF(F3=F4, TRUE, FALSE)</f>
        <v>1</v>
      </c>
      <c r="S3" s="3" t="s">
        <v>145</v>
      </c>
      <c r="T3" s="3">
        <v>41.9</v>
      </c>
      <c r="U3" s="3"/>
      <c r="V3" s="3" t="s">
        <v>7</v>
      </c>
      <c r="W3" s="3" t="s">
        <v>92</v>
      </c>
      <c r="X3" s="3"/>
      <c r="Y3" s="3" t="s">
        <v>114</v>
      </c>
      <c r="Z3" s="3" t="s">
        <v>171</v>
      </c>
      <c r="AA3" s="3" t="s">
        <v>171</v>
      </c>
      <c r="AB3" s="3" t="s">
        <v>56</v>
      </c>
      <c r="AC3" s="3" t="s">
        <v>53</v>
      </c>
      <c r="AD3" s="3" t="s">
        <v>6</v>
      </c>
      <c r="AE3" s="3" t="s">
        <v>174</v>
      </c>
      <c r="AF3" s="3" t="s">
        <v>58</v>
      </c>
      <c r="AG3" s="3">
        <v>65</v>
      </c>
      <c r="AH3" s="3" t="s">
        <v>218</v>
      </c>
      <c r="AI3" s="3" t="s">
        <v>134</v>
      </c>
      <c r="AJ3" s="3" t="s">
        <v>136</v>
      </c>
      <c r="AK3" s="3" t="s">
        <v>136</v>
      </c>
      <c r="AL3" s="3" t="s">
        <v>139</v>
      </c>
      <c r="AM3" s="3">
        <v>51134</v>
      </c>
      <c r="AN3" s="9">
        <v>62</v>
      </c>
      <c r="AO3" s="3">
        <v>60</v>
      </c>
      <c r="AP3" s="3">
        <v>70.309250000000006</v>
      </c>
      <c r="AQ3" s="3">
        <v>70</v>
      </c>
      <c r="AR3" s="3">
        <v>18</v>
      </c>
      <c r="AS3" s="3">
        <v>33.300000000020873</v>
      </c>
      <c r="AT3" s="3">
        <v>28.42315</v>
      </c>
      <c r="AU3" s="3">
        <v>28</v>
      </c>
      <c r="AV3" s="3">
        <v>25</v>
      </c>
      <c r="AW3" s="3">
        <v>23.339999999998895</v>
      </c>
      <c r="AX3" s="3"/>
      <c r="AY3" s="3"/>
      <c r="AZ3" s="3" t="s">
        <v>8</v>
      </c>
      <c r="BA3" s="3"/>
      <c r="BB3" s="3">
        <v>1</v>
      </c>
      <c r="BC3" s="3"/>
      <c r="BD3" s="3"/>
      <c r="BE3" s="3" t="s">
        <v>105</v>
      </c>
      <c r="BF3" s="18"/>
      <c r="BG3" s="3"/>
    </row>
    <row r="4" spans="1:59">
      <c r="A4" s="3" t="s">
        <v>48</v>
      </c>
      <c r="B4" s="3" t="s">
        <v>140</v>
      </c>
      <c r="C4" s="3" t="s">
        <v>140</v>
      </c>
      <c r="D4" s="3" t="s">
        <v>182</v>
      </c>
      <c r="E4" s="3" t="s">
        <v>220</v>
      </c>
      <c r="F4" s="15">
        <v>1500</v>
      </c>
      <c r="G4" s="3" t="s">
        <v>25</v>
      </c>
      <c r="H4" s="3"/>
      <c r="I4" s="3" t="s">
        <v>6</v>
      </c>
      <c r="J4" s="9">
        <v>31500</v>
      </c>
      <c r="K4" s="3">
        <v>31500</v>
      </c>
      <c r="L4" s="3" t="s">
        <v>153</v>
      </c>
      <c r="M4" s="8">
        <v>20</v>
      </c>
      <c r="N4" s="3">
        <v>245</v>
      </c>
      <c r="O4" s="3">
        <v>2</v>
      </c>
      <c r="P4" s="3">
        <v>0</v>
      </c>
      <c r="Q4" s="3" t="str">
        <f t="shared" si="0"/>
        <v>0/125/245</v>
      </c>
      <c r="R4" s="3" t="b">
        <f t="shared" si="1"/>
        <v>0</v>
      </c>
      <c r="S4" s="3" t="s">
        <v>145</v>
      </c>
      <c r="T4" s="3">
        <v>40.200000000000003</v>
      </c>
      <c r="U4" s="3"/>
      <c r="V4" s="3" t="s">
        <v>7</v>
      </c>
      <c r="W4" s="3" t="s">
        <v>92</v>
      </c>
      <c r="X4" s="3"/>
      <c r="Y4" s="3" t="s">
        <v>114</v>
      </c>
      <c r="Z4" s="3" t="s">
        <v>171</v>
      </c>
      <c r="AA4" s="3" t="s">
        <v>171</v>
      </c>
      <c r="AB4" s="3" t="s">
        <v>56</v>
      </c>
      <c r="AC4" s="3" t="s">
        <v>53</v>
      </c>
      <c r="AD4" s="3" t="s">
        <v>6</v>
      </c>
      <c r="AE4" s="3" t="s">
        <v>174</v>
      </c>
      <c r="AF4" s="3" t="s">
        <v>58</v>
      </c>
      <c r="AG4" s="3">
        <v>65</v>
      </c>
      <c r="AH4" s="3" t="s">
        <v>218</v>
      </c>
      <c r="AI4" s="3" t="s">
        <v>134</v>
      </c>
      <c r="AJ4" s="3" t="s">
        <v>136</v>
      </c>
      <c r="AK4" s="3" t="s">
        <v>136</v>
      </c>
      <c r="AL4" s="3" t="s">
        <v>141</v>
      </c>
      <c r="AM4" s="3">
        <v>51134</v>
      </c>
      <c r="AN4" s="9">
        <v>52</v>
      </c>
      <c r="AO4" s="3">
        <v>56</v>
      </c>
      <c r="AP4" s="3">
        <v>70.309250000000006</v>
      </c>
      <c r="AQ4" s="3">
        <v>70</v>
      </c>
      <c r="AR4" s="3">
        <v>18</v>
      </c>
      <c r="AS4" s="3">
        <v>33.300000000020873</v>
      </c>
      <c r="AT4" s="3">
        <v>28.42315</v>
      </c>
      <c r="AU4" s="3">
        <v>28</v>
      </c>
      <c r="AV4" s="3">
        <v>25</v>
      </c>
      <c r="AW4" s="3">
        <v>23.339999999998895</v>
      </c>
      <c r="AX4" s="3"/>
      <c r="AY4" s="3"/>
      <c r="AZ4" s="3" t="s">
        <v>8</v>
      </c>
      <c r="BA4" s="3"/>
      <c r="BB4" s="3">
        <v>1</v>
      </c>
      <c r="BC4" s="3"/>
      <c r="BD4" s="3"/>
      <c r="BE4" s="3" t="s">
        <v>106</v>
      </c>
      <c r="BF4" s="18"/>
      <c r="BG4" s="3"/>
    </row>
    <row r="5" spans="1:59">
      <c r="A5" s="3" t="s">
        <v>48</v>
      </c>
      <c r="B5" s="3" t="s">
        <v>142</v>
      </c>
      <c r="C5" s="3" t="s">
        <v>142</v>
      </c>
      <c r="D5" s="3" t="s">
        <v>182</v>
      </c>
      <c r="E5" s="3" t="s">
        <v>220</v>
      </c>
      <c r="F5" s="15">
        <v>1501</v>
      </c>
      <c r="G5" s="3" t="s">
        <v>23</v>
      </c>
      <c r="H5" s="3"/>
      <c r="I5" s="3" t="s">
        <v>6</v>
      </c>
      <c r="J5" s="9">
        <v>11501</v>
      </c>
      <c r="K5" s="3">
        <v>11501</v>
      </c>
      <c r="L5" s="3" t="s">
        <v>153</v>
      </c>
      <c r="M5" s="8">
        <v>35</v>
      </c>
      <c r="N5" s="3">
        <v>45</v>
      </c>
      <c r="O5" s="3">
        <v>10</v>
      </c>
      <c r="P5" s="3">
        <v>3</v>
      </c>
      <c r="Q5" s="3">
        <f t="shared" si="0"/>
        <v>45</v>
      </c>
      <c r="R5" s="3" t="b">
        <f t="shared" si="1"/>
        <v>1</v>
      </c>
      <c r="S5" s="3" t="s">
        <v>145</v>
      </c>
      <c r="T5" s="3">
        <v>34</v>
      </c>
      <c r="U5" s="3"/>
      <c r="V5" s="3" t="s">
        <v>7</v>
      </c>
      <c r="W5" s="3" t="s">
        <v>92</v>
      </c>
      <c r="X5" s="3"/>
      <c r="Y5" s="3" t="s">
        <v>115</v>
      </c>
      <c r="Z5" s="3" t="s">
        <v>171</v>
      </c>
      <c r="AA5" s="3" t="s">
        <v>171</v>
      </c>
      <c r="AB5" s="3" t="s">
        <v>56</v>
      </c>
      <c r="AC5" s="3" t="s">
        <v>53</v>
      </c>
      <c r="AD5" s="3" t="s">
        <v>6</v>
      </c>
      <c r="AE5" s="3" t="s">
        <v>174</v>
      </c>
      <c r="AF5" s="3" t="s">
        <v>58</v>
      </c>
      <c r="AG5" s="3">
        <v>65</v>
      </c>
      <c r="AH5" s="3" t="s">
        <v>218</v>
      </c>
      <c r="AI5" s="3" t="s">
        <v>134</v>
      </c>
      <c r="AJ5" s="3" t="s">
        <v>144</v>
      </c>
      <c r="AK5" s="3" t="s">
        <v>144</v>
      </c>
      <c r="AL5" s="3" t="s">
        <v>143</v>
      </c>
      <c r="AM5" s="3">
        <v>51134</v>
      </c>
      <c r="AN5" s="9">
        <v>74</v>
      </c>
      <c r="AO5" s="3">
        <v>50</v>
      </c>
      <c r="AP5" s="3">
        <v>70.318960000000004</v>
      </c>
      <c r="AQ5" s="3">
        <v>70</v>
      </c>
      <c r="AR5" s="3">
        <v>19</v>
      </c>
      <c r="AS5" s="3">
        <v>8.2560000000148648</v>
      </c>
      <c r="AT5" s="3">
        <v>28.416180000000001</v>
      </c>
      <c r="AU5" s="3">
        <v>28</v>
      </c>
      <c r="AV5" s="3">
        <v>24</v>
      </c>
      <c r="AW5" s="3">
        <v>58.248000000002378</v>
      </c>
      <c r="AX5" s="3"/>
      <c r="AY5" s="3"/>
      <c r="AZ5" s="3" t="s">
        <v>8</v>
      </c>
      <c r="BA5" s="3"/>
      <c r="BB5" s="3">
        <v>1</v>
      </c>
      <c r="BC5" s="3"/>
      <c r="BD5" s="3"/>
      <c r="BE5" s="3" t="s">
        <v>107</v>
      </c>
      <c r="BF5" s="18">
        <v>45131</v>
      </c>
      <c r="BG5" s="3"/>
    </row>
    <row r="6" spans="1:59">
      <c r="A6" s="3" t="s">
        <v>48</v>
      </c>
      <c r="B6" s="3" t="s">
        <v>146</v>
      </c>
      <c r="C6" s="3" t="s">
        <v>146</v>
      </c>
      <c r="D6" s="3" t="s">
        <v>182</v>
      </c>
      <c r="E6" s="3" t="s">
        <v>220</v>
      </c>
      <c r="F6" s="15">
        <v>1501</v>
      </c>
      <c r="G6" s="3" t="s">
        <v>23</v>
      </c>
      <c r="H6" s="3"/>
      <c r="I6" s="3" t="s">
        <v>6</v>
      </c>
      <c r="J6" s="9">
        <v>21501</v>
      </c>
      <c r="K6" s="3">
        <v>21501</v>
      </c>
      <c r="L6" s="3" t="s">
        <v>137</v>
      </c>
      <c r="M6" s="8">
        <v>35</v>
      </c>
      <c r="N6" s="3">
        <v>130</v>
      </c>
      <c r="O6" s="3">
        <v>6</v>
      </c>
      <c r="P6" s="3">
        <v>0</v>
      </c>
      <c r="Q6" s="3" t="str">
        <f t="shared" si="0"/>
        <v>45/130</v>
      </c>
      <c r="R6" s="3" t="b">
        <f t="shared" si="1"/>
        <v>1</v>
      </c>
      <c r="S6" s="3" t="s">
        <v>159</v>
      </c>
      <c r="T6" s="3">
        <v>26.2</v>
      </c>
      <c r="U6" s="3"/>
      <c r="V6" s="3" t="s">
        <v>7</v>
      </c>
      <c r="W6" s="3" t="s">
        <v>92</v>
      </c>
      <c r="X6" s="3"/>
      <c r="Y6" s="3" t="s">
        <v>115</v>
      </c>
      <c r="Z6" s="3" t="s">
        <v>171</v>
      </c>
      <c r="AA6" s="3" t="s">
        <v>171</v>
      </c>
      <c r="AB6" s="3" t="s">
        <v>56</v>
      </c>
      <c r="AC6" s="3" t="s">
        <v>53</v>
      </c>
      <c r="AD6" s="3" t="s">
        <v>6</v>
      </c>
      <c r="AE6" s="3" t="s">
        <v>174</v>
      </c>
      <c r="AF6" s="3" t="s">
        <v>58</v>
      </c>
      <c r="AG6" s="3">
        <v>65</v>
      </c>
      <c r="AH6" s="3" t="s">
        <v>218</v>
      </c>
      <c r="AI6" s="3" t="s">
        <v>134</v>
      </c>
      <c r="AJ6" s="3" t="s">
        <v>144</v>
      </c>
      <c r="AK6" s="3" t="s">
        <v>144</v>
      </c>
      <c r="AL6" s="3" t="s">
        <v>147</v>
      </c>
      <c r="AM6" s="3">
        <v>51134</v>
      </c>
      <c r="AN6" s="9">
        <v>64</v>
      </c>
      <c r="AO6" s="3">
        <v>57</v>
      </c>
      <c r="AP6" s="3">
        <v>70.318960000000004</v>
      </c>
      <c r="AQ6" s="3">
        <v>70</v>
      </c>
      <c r="AR6" s="3">
        <v>19</v>
      </c>
      <c r="AS6" s="3">
        <v>8.2560000000148648</v>
      </c>
      <c r="AT6" s="3">
        <v>28.416180000000001</v>
      </c>
      <c r="AU6" s="3">
        <v>28</v>
      </c>
      <c r="AV6" s="3">
        <v>24</v>
      </c>
      <c r="AW6" s="3">
        <v>58.248000000002378</v>
      </c>
      <c r="AX6" s="3"/>
      <c r="AY6" s="3"/>
      <c r="AZ6" s="3" t="s">
        <v>8</v>
      </c>
      <c r="BA6" s="3"/>
      <c r="BB6" s="3">
        <v>1</v>
      </c>
      <c r="BC6" s="3"/>
      <c r="BD6" s="3"/>
      <c r="BE6" s="3" t="s">
        <v>108</v>
      </c>
      <c r="BF6" s="18">
        <v>45131</v>
      </c>
      <c r="BG6" s="3"/>
    </row>
    <row r="7" spans="1:59">
      <c r="A7" s="3" t="s">
        <v>48</v>
      </c>
      <c r="B7" s="3" t="s">
        <v>148</v>
      </c>
      <c r="C7" s="3" t="s">
        <v>148</v>
      </c>
      <c r="D7" s="3" t="s">
        <v>182</v>
      </c>
      <c r="E7" s="3" t="s">
        <v>220</v>
      </c>
      <c r="F7" s="15">
        <v>1501</v>
      </c>
      <c r="G7" s="3" t="s">
        <v>23</v>
      </c>
      <c r="H7" s="3"/>
      <c r="I7" s="3" t="s">
        <v>6</v>
      </c>
      <c r="J7" s="9">
        <v>31501</v>
      </c>
      <c r="K7" s="3">
        <v>31501</v>
      </c>
      <c r="L7" s="3" t="s">
        <v>153</v>
      </c>
      <c r="M7" s="8">
        <v>35</v>
      </c>
      <c r="N7" s="3">
        <v>260</v>
      </c>
      <c r="O7" s="3">
        <v>10</v>
      </c>
      <c r="P7" s="3">
        <v>0</v>
      </c>
      <c r="Q7" s="3" t="str">
        <f t="shared" si="0"/>
        <v>45/130/260</v>
      </c>
      <c r="R7" s="3" t="b">
        <f t="shared" si="1"/>
        <v>0</v>
      </c>
      <c r="S7" s="3" t="s">
        <v>145</v>
      </c>
      <c r="T7" s="3">
        <v>40</v>
      </c>
      <c r="U7" s="3"/>
      <c r="V7" s="3" t="s">
        <v>7</v>
      </c>
      <c r="W7" s="3" t="s">
        <v>92</v>
      </c>
      <c r="X7" s="3"/>
      <c r="Y7" s="3" t="s">
        <v>115</v>
      </c>
      <c r="Z7" s="3" t="s">
        <v>171</v>
      </c>
      <c r="AA7" s="3" t="s">
        <v>171</v>
      </c>
      <c r="AB7" s="3" t="s">
        <v>56</v>
      </c>
      <c r="AC7" s="3" t="s">
        <v>53</v>
      </c>
      <c r="AD7" s="3" t="s">
        <v>6</v>
      </c>
      <c r="AE7" s="3" t="s">
        <v>174</v>
      </c>
      <c r="AF7" s="3" t="s">
        <v>58</v>
      </c>
      <c r="AG7" s="3">
        <v>65</v>
      </c>
      <c r="AH7" s="3" t="s">
        <v>218</v>
      </c>
      <c r="AI7" s="3" t="s">
        <v>134</v>
      </c>
      <c r="AJ7" s="3" t="s">
        <v>144</v>
      </c>
      <c r="AK7" s="3" t="s">
        <v>144</v>
      </c>
      <c r="AL7" s="3" t="s">
        <v>149</v>
      </c>
      <c r="AM7" s="3">
        <v>51134</v>
      </c>
      <c r="AN7" s="9">
        <v>14</v>
      </c>
      <c r="AO7" s="3">
        <v>25</v>
      </c>
      <c r="AP7" s="3">
        <v>70.318960000000004</v>
      </c>
      <c r="AQ7" s="3">
        <v>70</v>
      </c>
      <c r="AR7" s="3">
        <v>19</v>
      </c>
      <c r="AS7" s="3">
        <v>8.2560000000148648</v>
      </c>
      <c r="AT7" s="3">
        <v>28.416180000000001</v>
      </c>
      <c r="AU7" s="3">
        <v>28</v>
      </c>
      <c r="AV7" s="3">
        <v>24</v>
      </c>
      <c r="AW7" s="3">
        <v>58.248000000002378</v>
      </c>
      <c r="AX7" s="3"/>
      <c r="AY7" s="3"/>
      <c r="AZ7" s="3" t="s">
        <v>8</v>
      </c>
      <c r="BA7" s="3"/>
      <c r="BB7" s="3">
        <v>1</v>
      </c>
      <c r="BC7" s="3"/>
      <c r="BD7" s="3"/>
      <c r="BE7" s="3" t="s">
        <v>109</v>
      </c>
      <c r="BF7" s="18">
        <v>45131</v>
      </c>
      <c r="BG7" s="3"/>
    </row>
    <row r="8" spans="1:59">
      <c r="A8" s="3" t="s">
        <v>48</v>
      </c>
      <c r="B8" s="3" t="s">
        <v>150</v>
      </c>
      <c r="C8" s="3" t="s">
        <v>150</v>
      </c>
      <c r="D8" s="3" t="s">
        <v>182</v>
      </c>
      <c r="E8" s="3" t="s">
        <v>220</v>
      </c>
      <c r="F8" s="15">
        <v>1502</v>
      </c>
      <c r="G8" s="3" t="s">
        <v>21</v>
      </c>
      <c r="H8" s="3"/>
      <c r="I8" s="3" t="s">
        <v>6</v>
      </c>
      <c r="J8" s="9">
        <v>11502</v>
      </c>
      <c r="K8" s="3">
        <v>11502</v>
      </c>
      <c r="L8" s="3" t="s">
        <v>153</v>
      </c>
      <c r="M8" s="8">
        <v>30</v>
      </c>
      <c r="N8" s="3">
        <v>0</v>
      </c>
      <c r="O8" s="3">
        <v>4</v>
      </c>
      <c r="P8" s="3">
        <v>0</v>
      </c>
      <c r="Q8" s="3">
        <f t="shared" si="0"/>
        <v>0</v>
      </c>
      <c r="R8" s="3" t="b">
        <f t="shared" si="1"/>
        <v>1</v>
      </c>
      <c r="S8" s="3" t="s">
        <v>145</v>
      </c>
      <c r="T8" s="3">
        <v>39.799999999999997</v>
      </c>
      <c r="U8" s="3"/>
      <c r="V8" s="3" t="s">
        <v>7</v>
      </c>
      <c r="W8" s="3" t="s">
        <v>92</v>
      </c>
      <c r="X8" s="3"/>
      <c r="Y8" s="3" t="s">
        <v>116</v>
      </c>
      <c r="Z8" s="3" t="s">
        <v>171</v>
      </c>
      <c r="AA8" s="3" t="s">
        <v>171</v>
      </c>
      <c r="AB8" s="3" t="s">
        <v>56</v>
      </c>
      <c r="AC8" s="3" t="s">
        <v>53</v>
      </c>
      <c r="AD8" s="3" t="s">
        <v>6</v>
      </c>
      <c r="AE8" s="3" t="s">
        <v>174</v>
      </c>
      <c r="AF8" s="3" t="s">
        <v>58</v>
      </c>
      <c r="AG8" s="3">
        <v>65</v>
      </c>
      <c r="AH8" s="3" t="s">
        <v>218</v>
      </c>
      <c r="AI8" s="3" t="s">
        <v>134</v>
      </c>
      <c r="AJ8" s="3" t="s">
        <v>152</v>
      </c>
      <c r="AK8" s="3" t="s">
        <v>152</v>
      </c>
      <c r="AL8" s="3" t="s">
        <v>151</v>
      </c>
      <c r="AM8" s="3">
        <v>51134</v>
      </c>
      <c r="AN8" s="9">
        <v>12</v>
      </c>
      <c r="AO8" s="3">
        <v>62</v>
      </c>
      <c r="AP8" s="3">
        <v>70.297430000000006</v>
      </c>
      <c r="AQ8" s="3">
        <v>70</v>
      </c>
      <c r="AR8" s="3">
        <v>17</v>
      </c>
      <c r="AS8" s="3">
        <v>50.748000000020284</v>
      </c>
      <c r="AT8" s="3">
        <v>28.430250000000001</v>
      </c>
      <c r="AU8" s="3">
        <v>28</v>
      </c>
      <c r="AV8" s="3">
        <v>25</v>
      </c>
      <c r="AW8" s="3">
        <v>48.900000000003274</v>
      </c>
      <c r="AX8" s="3"/>
      <c r="AY8" s="3"/>
      <c r="AZ8" s="3" t="s">
        <v>8</v>
      </c>
      <c r="BA8" s="3"/>
      <c r="BB8" s="3">
        <v>1</v>
      </c>
      <c r="BC8" s="3"/>
      <c r="BD8" s="3"/>
      <c r="BE8" s="3" t="s">
        <v>110</v>
      </c>
      <c r="BF8" s="18"/>
      <c r="BG8" s="3"/>
    </row>
    <row r="9" spans="1:59">
      <c r="A9" s="3" t="s">
        <v>48</v>
      </c>
      <c r="B9" s="3" t="s">
        <v>154</v>
      </c>
      <c r="C9" s="3" t="s">
        <v>154</v>
      </c>
      <c r="D9" s="3" t="s">
        <v>182</v>
      </c>
      <c r="E9" s="3" t="s">
        <v>220</v>
      </c>
      <c r="F9" s="15">
        <v>1502</v>
      </c>
      <c r="G9" s="3" t="s">
        <v>21</v>
      </c>
      <c r="H9" s="3"/>
      <c r="I9" s="3" t="s">
        <v>6</v>
      </c>
      <c r="J9" s="9">
        <v>21502</v>
      </c>
      <c r="K9" s="3">
        <v>21502</v>
      </c>
      <c r="L9" s="3" t="s">
        <v>153</v>
      </c>
      <c r="M9" s="8">
        <v>30</v>
      </c>
      <c r="N9" s="3">
        <v>120</v>
      </c>
      <c r="O9" s="3">
        <v>5</v>
      </c>
      <c r="P9" s="3">
        <v>0</v>
      </c>
      <c r="Q9" s="3" t="str">
        <f t="shared" si="0"/>
        <v>0/120</v>
      </c>
      <c r="R9" s="3" t="b">
        <f t="shared" si="1"/>
        <v>1</v>
      </c>
      <c r="S9" s="3" t="s">
        <v>145</v>
      </c>
      <c r="T9" s="3">
        <v>39.799999999999997</v>
      </c>
      <c r="U9" s="3"/>
      <c r="V9" s="3" t="s">
        <v>7</v>
      </c>
      <c r="W9" s="3" t="s">
        <v>92</v>
      </c>
      <c r="X9" s="3"/>
      <c r="Y9" s="3" t="s">
        <v>116</v>
      </c>
      <c r="Z9" s="3" t="s">
        <v>171</v>
      </c>
      <c r="AA9" s="3" t="s">
        <v>171</v>
      </c>
      <c r="AB9" s="3" t="s">
        <v>56</v>
      </c>
      <c r="AC9" s="3" t="s">
        <v>53</v>
      </c>
      <c r="AD9" s="3" t="s">
        <v>6</v>
      </c>
      <c r="AE9" s="3" t="s">
        <v>174</v>
      </c>
      <c r="AF9" s="3" t="s">
        <v>58</v>
      </c>
      <c r="AG9" s="3">
        <v>65</v>
      </c>
      <c r="AH9" s="3" t="s">
        <v>218</v>
      </c>
      <c r="AI9" s="3" t="s">
        <v>134</v>
      </c>
      <c r="AJ9" s="3" t="s">
        <v>152</v>
      </c>
      <c r="AK9" s="3" t="s">
        <v>152</v>
      </c>
      <c r="AL9" s="3" t="s">
        <v>155</v>
      </c>
      <c r="AM9" s="3">
        <v>51134</v>
      </c>
      <c r="AN9" s="9">
        <v>13</v>
      </c>
      <c r="AO9" s="3">
        <v>59</v>
      </c>
      <c r="AP9" s="3">
        <v>70.297430000000006</v>
      </c>
      <c r="AQ9" s="3">
        <v>70</v>
      </c>
      <c r="AR9" s="3">
        <v>17</v>
      </c>
      <c r="AS9" s="3">
        <v>50.748000000020284</v>
      </c>
      <c r="AT9" s="3">
        <v>28.430250000000001</v>
      </c>
      <c r="AU9" s="3">
        <v>28</v>
      </c>
      <c r="AV9" s="3">
        <v>25</v>
      </c>
      <c r="AW9" s="3">
        <v>48.900000000003274</v>
      </c>
      <c r="AX9" s="3"/>
      <c r="AY9" s="3"/>
      <c r="AZ9" s="3" t="s">
        <v>8</v>
      </c>
      <c r="BA9" s="3"/>
      <c r="BB9" s="3">
        <v>1</v>
      </c>
      <c r="BC9" s="3"/>
      <c r="BD9" s="3"/>
      <c r="BE9" s="3" t="s">
        <v>111</v>
      </c>
      <c r="BF9" s="18"/>
      <c r="BG9" s="3"/>
    </row>
    <row r="10" spans="1:59">
      <c r="A10" s="3" t="s">
        <v>48</v>
      </c>
      <c r="B10" s="3" t="s">
        <v>156</v>
      </c>
      <c r="C10" s="3" t="s">
        <v>156</v>
      </c>
      <c r="D10" s="3" t="s">
        <v>182</v>
      </c>
      <c r="E10" s="3" t="s">
        <v>220</v>
      </c>
      <c r="F10" s="15">
        <v>1502</v>
      </c>
      <c r="G10" s="3" t="s">
        <v>21</v>
      </c>
      <c r="H10" s="3"/>
      <c r="I10" s="3" t="s">
        <v>6</v>
      </c>
      <c r="J10" s="9">
        <v>31502</v>
      </c>
      <c r="K10" s="3">
        <v>31502</v>
      </c>
      <c r="L10" s="3" t="s">
        <v>153</v>
      </c>
      <c r="M10" s="8">
        <v>31</v>
      </c>
      <c r="N10" s="3">
        <v>240</v>
      </c>
      <c r="O10" s="3">
        <v>4</v>
      </c>
      <c r="P10" s="3">
        <v>0</v>
      </c>
      <c r="Q10" s="3" t="str">
        <f t="shared" si="0"/>
        <v>0/120/240</v>
      </c>
      <c r="R10" s="3" t="e">
        <f>IF(F10=#REF!, TRUE, FALSE)</f>
        <v>#REF!</v>
      </c>
      <c r="S10" s="3" t="s">
        <v>145</v>
      </c>
      <c r="T10" s="3">
        <v>39.6</v>
      </c>
      <c r="U10" s="3"/>
      <c r="V10" s="3" t="s">
        <v>7</v>
      </c>
      <c r="W10" s="3" t="s">
        <v>92</v>
      </c>
      <c r="X10" s="3"/>
      <c r="Y10" s="3" t="s">
        <v>116</v>
      </c>
      <c r="Z10" s="3" t="s">
        <v>171</v>
      </c>
      <c r="AA10" s="3" t="s">
        <v>171</v>
      </c>
      <c r="AB10" s="3" t="s">
        <v>56</v>
      </c>
      <c r="AC10" s="3" t="s">
        <v>53</v>
      </c>
      <c r="AD10" s="3" t="s">
        <v>6</v>
      </c>
      <c r="AE10" s="3" t="s">
        <v>174</v>
      </c>
      <c r="AF10" s="3" t="s">
        <v>58</v>
      </c>
      <c r="AG10" s="3">
        <v>65</v>
      </c>
      <c r="AH10" s="3" t="s">
        <v>218</v>
      </c>
      <c r="AI10" s="3" t="s">
        <v>134</v>
      </c>
      <c r="AJ10" s="3" t="s">
        <v>152</v>
      </c>
      <c r="AK10" s="3" t="s">
        <v>152</v>
      </c>
      <c r="AL10" s="3" t="s">
        <v>157</v>
      </c>
      <c r="AM10" s="3">
        <v>51134</v>
      </c>
      <c r="AN10" s="9">
        <v>10</v>
      </c>
      <c r="AO10" s="3">
        <v>25</v>
      </c>
      <c r="AP10" s="3">
        <v>70.297430000000006</v>
      </c>
      <c r="AQ10" s="3">
        <v>70</v>
      </c>
      <c r="AR10" s="3">
        <v>17</v>
      </c>
      <c r="AS10" s="3">
        <v>50.748000000020284</v>
      </c>
      <c r="AT10" s="3">
        <v>28.430250000000001</v>
      </c>
      <c r="AU10" s="3">
        <v>28</v>
      </c>
      <c r="AV10" s="3">
        <v>25</v>
      </c>
      <c r="AW10" s="3">
        <v>48.900000000003274</v>
      </c>
      <c r="AX10" s="3"/>
      <c r="AY10" s="3"/>
      <c r="AZ10" s="3" t="s">
        <v>8</v>
      </c>
      <c r="BA10" s="3"/>
      <c r="BB10" s="3">
        <v>1</v>
      </c>
      <c r="BC10" s="3"/>
      <c r="BD10" s="3"/>
      <c r="BE10" s="3" t="s">
        <v>112</v>
      </c>
      <c r="BF10" s="18"/>
      <c r="BG10" s="3"/>
    </row>
  </sheetData>
  <autoFilter ref="A1:BG10" xr:uid="{E58EDBB2-FB9F-43EB-A073-EB1539DA79F3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F1C7-5B76-4B39-B835-20ED761AE24E}">
  <dimension ref="A1:AZ8"/>
  <sheetViews>
    <sheetView tabSelected="1" workbookViewId="0"/>
  </sheetViews>
  <sheetFormatPr defaultColWidth="11.140625" defaultRowHeight="15"/>
  <cols>
    <col min="1" max="1" width="13.7109375" bestFit="1" customWidth="1"/>
    <col min="2" max="2" width="13.7109375" customWidth="1"/>
    <col min="3" max="3" width="10.140625" bestFit="1" customWidth="1"/>
    <col min="4" max="4" width="19.5703125" bestFit="1" customWidth="1"/>
    <col min="22" max="22" width="54.7109375" bestFit="1" customWidth="1"/>
    <col min="30" max="31" width="18.28515625" bestFit="1" customWidth="1"/>
    <col min="36" max="36" width="16.42578125" customWidth="1"/>
    <col min="41" max="41" width="27.42578125" customWidth="1"/>
    <col min="47" max="47" width="14.140625" customWidth="1"/>
    <col min="48" max="48" width="55.42578125" bestFit="1" customWidth="1"/>
  </cols>
  <sheetData>
    <row r="1" spans="1:52" s="10" customFormat="1" ht="24">
      <c r="A1" s="20" t="s">
        <v>160</v>
      </c>
      <c r="B1" s="20" t="s">
        <v>232</v>
      </c>
      <c r="C1" s="20" t="s">
        <v>202</v>
      </c>
      <c r="D1" s="20" t="s">
        <v>185</v>
      </c>
      <c r="E1" s="25" t="s">
        <v>14</v>
      </c>
      <c r="F1" s="25" t="s">
        <v>42</v>
      </c>
      <c r="G1" s="25" t="s">
        <v>209</v>
      </c>
      <c r="H1" s="25" t="s">
        <v>219</v>
      </c>
      <c r="I1" s="30" t="s">
        <v>242</v>
      </c>
      <c r="J1" s="2" t="s">
        <v>74</v>
      </c>
      <c r="K1" s="2" t="s">
        <v>217</v>
      </c>
      <c r="L1" s="2" t="s">
        <v>191</v>
      </c>
      <c r="M1" s="2" t="s">
        <v>200</v>
      </c>
      <c r="N1" s="26" t="s">
        <v>192</v>
      </c>
      <c r="O1" s="26" t="s">
        <v>193</v>
      </c>
      <c r="P1" s="26"/>
      <c r="Q1" s="26" t="s">
        <v>194</v>
      </c>
      <c r="R1" s="26" t="s">
        <v>195</v>
      </c>
      <c r="S1" s="26" t="s">
        <v>16</v>
      </c>
      <c r="T1" s="26" t="s">
        <v>5</v>
      </c>
      <c r="U1" s="22" t="s">
        <v>1</v>
      </c>
      <c r="V1" s="22" t="s">
        <v>13</v>
      </c>
      <c r="W1" s="28" t="s">
        <v>3</v>
      </c>
      <c r="X1" s="28" t="s">
        <v>173</v>
      </c>
      <c r="Y1" s="28" t="s">
        <v>60</v>
      </c>
      <c r="Z1" s="28" t="s">
        <v>57</v>
      </c>
      <c r="AA1" s="28" t="s">
        <v>0</v>
      </c>
      <c r="AB1" s="28" t="s">
        <v>59</v>
      </c>
      <c r="AC1" s="28" t="s">
        <v>91</v>
      </c>
      <c r="AD1" s="22" t="s">
        <v>205</v>
      </c>
      <c r="AE1" s="22" t="s">
        <v>206</v>
      </c>
      <c r="AF1" s="5" t="s">
        <v>168</v>
      </c>
      <c r="AG1" s="21" t="s">
        <v>15</v>
      </c>
      <c r="AH1" s="21" t="s">
        <v>43</v>
      </c>
      <c r="AI1" s="21" t="s">
        <v>2</v>
      </c>
      <c r="AJ1" s="21" t="s">
        <v>4</v>
      </c>
      <c r="AK1" s="23" t="s">
        <v>46</v>
      </c>
      <c r="AL1" s="23" t="s">
        <v>47</v>
      </c>
      <c r="AM1" s="23" t="s">
        <v>44</v>
      </c>
      <c r="AN1" s="23" t="s">
        <v>45</v>
      </c>
      <c r="AO1" s="23" t="s">
        <v>17</v>
      </c>
      <c r="AP1" s="19" t="s">
        <v>198</v>
      </c>
      <c r="AQ1" s="19" t="s">
        <v>181</v>
      </c>
      <c r="AR1" s="4" t="s">
        <v>119</v>
      </c>
      <c r="AS1" s="4" t="s">
        <v>118</v>
      </c>
      <c r="AT1" s="2" t="s">
        <v>241</v>
      </c>
      <c r="AU1" s="2" t="s">
        <v>240</v>
      </c>
      <c r="AV1" s="27" t="s">
        <v>211</v>
      </c>
      <c r="AW1" s="6" t="s">
        <v>175</v>
      </c>
      <c r="AX1" s="6" t="s">
        <v>212</v>
      </c>
      <c r="AY1" s="24" t="s">
        <v>196</v>
      </c>
      <c r="AZ1" s="24" t="s">
        <v>197</v>
      </c>
    </row>
    <row r="2" spans="1:52" s="10" customFormat="1">
      <c r="A2" s="3" t="s">
        <v>48</v>
      </c>
      <c r="B2" s="3" t="s">
        <v>85</v>
      </c>
      <c r="C2" s="3" t="s">
        <v>182</v>
      </c>
      <c r="D2" s="3" t="s">
        <v>189</v>
      </c>
      <c r="E2" s="3" t="s">
        <v>30</v>
      </c>
      <c r="F2" s="3"/>
      <c r="G2" s="3" t="s">
        <v>117</v>
      </c>
      <c r="H2" s="3"/>
      <c r="I2" s="3" t="s">
        <v>10</v>
      </c>
      <c r="J2" s="3" t="s">
        <v>64</v>
      </c>
      <c r="K2" s="3">
        <v>11000</v>
      </c>
      <c r="L2" s="9">
        <v>1</v>
      </c>
      <c r="M2" s="3" t="s">
        <v>20</v>
      </c>
      <c r="N2" s="3">
        <v>30</v>
      </c>
      <c r="O2" s="3">
        <v>310</v>
      </c>
      <c r="P2" s="3">
        <f t="shared" ref="P2:P8" si="0">IF(E1=E2, CONCATENATE(P1, "/", O2), O2)</f>
        <v>310</v>
      </c>
      <c r="Q2" s="3">
        <v>6</v>
      </c>
      <c r="R2" s="3">
        <v>0</v>
      </c>
      <c r="S2" s="3">
        <v>74.271000000000001</v>
      </c>
      <c r="T2" s="3">
        <v>31.672999999999998</v>
      </c>
      <c r="U2" s="3" t="s">
        <v>7</v>
      </c>
      <c r="V2" s="3" t="s">
        <v>187</v>
      </c>
      <c r="W2" s="3" t="s">
        <v>172</v>
      </c>
      <c r="X2" s="3" t="s">
        <v>172</v>
      </c>
      <c r="Y2" s="3" t="s">
        <v>55</v>
      </c>
      <c r="Z2" s="3" t="s">
        <v>53</v>
      </c>
      <c r="AA2" s="3" t="s">
        <v>10</v>
      </c>
      <c r="AB2" s="3" t="s">
        <v>180</v>
      </c>
      <c r="AC2" s="3" t="s">
        <v>9</v>
      </c>
      <c r="AD2" s="3" t="s">
        <v>93</v>
      </c>
      <c r="AE2" s="3" t="s">
        <v>93</v>
      </c>
      <c r="AF2" s="3"/>
      <c r="AG2" s="3">
        <v>170</v>
      </c>
      <c r="AH2" s="3">
        <v>18</v>
      </c>
      <c r="AI2" s="7">
        <v>33010</v>
      </c>
      <c r="AJ2" s="3" t="s">
        <v>34</v>
      </c>
      <c r="AK2" s="7" t="s">
        <v>18</v>
      </c>
      <c r="AL2" s="3" t="s">
        <v>19</v>
      </c>
      <c r="AM2" s="3">
        <v>65</v>
      </c>
      <c r="AN2" s="3">
        <v>6</v>
      </c>
      <c r="AO2" s="3" t="s">
        <v>230</v>
      </c>
      <c r="AP2" s="3"/>
      <c r="AQ2" s="3"/>
      <c r="AR2" s="3"/>
      <c r="AS2" s="3" t="s">
        <v>222</v>
      </c>
      <c r="AT2" s="9"/>
      <c r="AU2" s="9"/>
      <c r="AV2" s="3" t="s">
        <v>233</v>
      </c>
      <c r="AW2" s="18"/>
      <c r="AX2" s="3"/>
      <c r="AY2" s="3">
        <v>30</v>
      </c>
      <c r="AZ2" s="3">
        <v>310</v>
      </c>
    </row>
    <row r="3" spans="1:52" s="10" customFormat="1">
      <c r="A3" s="3" t="s">
        <v>48</v>
      </c>
      <c r="B3" s="3" t="s">
        <v>84</v>
      </c>
      <c r="C3" s="3" t="s">
        <v>182</v>
      </c>
      <c r="D3" s="3" t="s">
        <v>189</v>
      </c>
      <c r="E3" s="3" t="s">
        <v>30</v>
      </c>
      <c r="F3" s="3"/>
      <c r="G3" s="3" t="s">
        <v>117</v>
      </c>
      <c r="H3" s="3"/>
      <c r="I3" s="3" t="s">
        <v>10</v>
      </c>
      <c r="J3" s="3" t="s">
        <v>63</v>
      </c>
      <c r="K3" s="3">
        <v>21000</v>
      </c>
      <c r="L3" s="9">
        <v>2</v>
      </c>
      <c r="M3" s="3" t="s">
        <v>20</v>
      </c>
      <c r="N3" s="3">
        <v>30</v>
      </c>
      <c r="O3" s="3">
        <v>60</v>
      </c>
      <c r="P3" s="3" t="str">
        <f t="shared" si="0"/>
        <v>310/60</v>
      </c>
      <c r="Q3" s="3">
        <v>4</v>
      </c>
      <c r="R3" s="3">
        <v>0</v>
      </c>
      <c r="S3" s="3">
        <v>74.271000000000001</v>
      </c>
      <c r="T3" s="3">
        <v>31.672999999999998</v>
      </c>
      <c r="U3" s="3" t="s">
        <v>7</v>
      </c>
      <c r="V3" s="3" t="s">
        <v>187</v>
      </c>
      <c r="W3" s="3" t="s">
        <v>172</v>
      </c>
      <c r="X3" s="3" t="s">
        <v>172</v>
      </c>
      <c r="Y3" s="3" t="s">
        <v>55</v>
      </c>
      <c r="Z3" s="3" t="s">
        <v>53</v>
      </c>
      <c r="AA3" s="3" t="s">
        <v>10</v>
      </c>
      <c r="AB3" s="3" t="s">
        <v>180</v>
      </c>
      <c r="AC3" s="3" t="s">
        <v>9</v>
      </c>
      <c r="AD3" s="3" t="s">
        <v>93</v>
      </c>
      <c r="AE3" s="3" t="s">
        <v>93</v>
      </c>
      <c r="AF3" s="3"/>
      <c r="AG3" s="3">
        <v>168</v>
      </c>
      <c r="AH3" s="3">
        <v>18</v>
      </c>
      <c r="AI3" s="7">
        <v>33010</v>
      </c>
      <c r="AJ3" s="3" t="s">
        <v>33</v>
      </c>
      <c r="AK3" s="7" t="s">
        <v>18</v>
      </c>
      <c r="AL3" s="3" t="s">
        <v>19</v>
      </c>
      <c r="AM3" s="3">
        <v>65</v>
      </c>
      <c r="AN3" s="3">
        <v>6</v>
      </c>
      <c r="AO3" s="3" t="s">
        <v>230</v>
      </c>
      <c r="AP3" s="3"/>
      <c r="AQ3" s="3"/>
      <c r="AR3" s="3"/>
      <c r="AS3" s="3" t="s">
        <v>222</v>
      </c>
      <c r="AT3" s="9"/>
      <c r="AU3" s="9"/>
      <c r="AV3" s="3" t="s">
        <v>234</v>
      </c>
      <c r="AW3" s="18"/>
      <c r="AX3" s="3"/>
      <c r="AY3" s="3">
        <v>30</v>
      </c>
      <c r="AZ3" s="3">
        <v>60</v>
      </c>
    </row>
    <row r="4" spans="1:52" s="10" customFormat="1">
      <c r="A4" s="3" t="s">
        <v>48</v>
      </c>
      <c r="B4" s="3" t="s">
        <v>83</v>
      </c>
      <c r="C4" s="3" t="s">
        <v>182</v>
      </c>
      <c r="D4" s="3" t="s">
        <v>189</v>
      </c>
      <c r="E4" s="3" t="s">
        <v>30</v>
      </c>
      <c r="F4" s="3"/>
      <c r="G4" s="3" t="s">
        <v>117</v>
      </c>
      <c r="H4" s="3"/>
      <c r="I4" s="3" t="s">
        <v>10</v>
      </c>
      <c r="J4" s="3" t="s">
        <v>62</v>
      </c>
      <c r="K4" s="3">
        <v>31000</v>
      </c>
      <c r="L4" s="9">
        <v>3</v>
      </c>
      <c r="M4" s="3" t="s">
        <v>20</v>
      </c>
      <c r="N4" s="3">
        <v>30</v>
      </c>
      <c r="O4" s="3">
        <v>130</v>
      </c>
      <c r="P4" s="3" t="str">
        <f t="shared" si="0"/>
        <v>310/60/130</v>
      </c>
      <c r="Q4" s="3">
        <v>4</v>
      </c>
      <c r="R4" s="3">
        <v>2</v>
      </c>
      <c r="S4" s="3">
        <v>74.271000000000001</v>
      </c>
      <c r="T4" s="3">
        <v>31.672999999999998</v>
      </c>
      <c r="U4" s="3" t="s">
        <v>7</v>
      </c>
      <c r="V4" s="3" t="s">
        <v>187</v>
      </c>
      <c r="W4" s="3" t="s">
        <v>172</v>
      </c>
      <c r="X4" s="3" t="s">
        <v>172</v>
      </c>
      <c r="Y4" s="3" t="s">
        <v>55</v>
      </c>
      <c r="Z4" s="3" t="s">
        <v>53</v>
      </c>
      <c r="AA4" s="3" t="s">
        <v>10</v>
      </c>
      <c r="AB4" s="3" t="s">
        <v>180</v>
      </c>
      <c r="AC4" s="3" t="s">
        <v>9</v>
      </c>
      <c r="AD4" s="3" t="s">
        <v>93</v>
      </c>
      <c r="AE4" s="3" t="s">
        <v>93</v>
      </c>
      <c r="AF4" s="3"/>
      <c r="AG4" s="3">
        <v>169</v>
      </c>
      <c r="AH4" s="3">
        <v>18</v>
      </c>
      <c r="AI4" s="7">
        <v>33010</v>
      </c>
      <c r="AJ4" s="3" t="s">
        <v>32</v>
      </c>
      <c r="AK4" s="7" t="s">
        <v>18</v>
      </c>
      <c r="AL4" s="3" t="s">
        <v>19</v>
      </c>
      <c r="AM4" s="3">
        <v>65</v>
      </c>
      <c r="AN4" s="3">
        <v>6</v>
      </c>
      <c r="AO4" s="3" t="s">
        <v>230</v>
      </c>
      <c r="AP4" s="3"/>
      <c r="AQ4" s="3"/>
      <c r="AR4" s="3"/>
      <c r="AS4" s="3" t="s">
        <v>222</v>
      </c>
      <c r="AT4" s="9"/>
      <c r="AU4" s="9"/>
      <c r="AV4" s="3" t="s">
        <v>235</v>
      </c>
      <c r="AW4" s="18"/>
      <c r="AX4" s="3"/>
      <c r="AY4" s="3">
        <v>30</v>
      </c>
      <c r="AZ4" s="3">
        <v>130</v>
      </c>
    </row>
    <row r="5" spans="1:52" s="10" customFormat="1">
      <c r="A5" s="3" t="s">
        <v>48</v>
      </c>
      <c r="B5" s="3" t="s">
        <v>88</v>
      </c>
      <c r="C5" s="3" t="s">
        <v>182</v>
      </c>
      <c r="D5" s="3" t="s">
        <v>189</v>
      </c>
      <c r="E5" s="3" t="s">
        <v>30</v>
      </c>
      <c r="F5" s="3"/>
      <c r="G5" s="3" t="s">
        <v>117</v>
      </c>
      <c r="H5" s="3"/>
      <c r="I5" s="3" t="s">
        <v>10</v>
      </c>
      <c r="J5" s="3" t="s">
        <v>67</v>
      </c>
      <c r="K5" s="3">
        <v>16000</v>
      </c>
      <c r="L5" s="9">
        <v>1</v>
      </c>
      <c r="M5" s="3" t="s">
        <v>82</v>
      </c>
      <c r="N5" s="3">
        <v>30</v>
      </c>
      <c r="O5" s="3">
        <v>310</v>
      </c>
      <c r="P5" s="3" t="str">
        <f t="shared" si="0"/>
        <v>310/60/130/310</v>
      </c>
      <c r="Q5" s="3">
        <v>4</v>
      </c>
      <c r="R5" s="3">
        <v>0</v>
      </c>
      <c r="S5" s="3">
        <v>74.271000000000001</v>
      </c>
      <c r="T5" s="3">
        <v>31.672999999999998</v>
      </c>
      <c r="U5" s="3" t="s">
        <v>7</v>
      </c>
      <c r="V5" s="3" t="s">
        <v>187</v>
      </c>
      <c r="W5" s="3" t="s">
        <v>172</v>
      </c>
      <c r="X5" s="3" t="s">
        <v>172</v>
      </c>
      <c r="Y5" s="3" t="s">
        <v>55</v>
      </c>
      <c r="Z5" s="3" t="s">
        <v>53</v>
      </c>
      <c r="AA5" s="3" t="s">
        <v>10</v>
      </c>
      <c r="AB5" s="3" t="s">
        <v>180</v>
      </c>
      <c r="AC5" s="3" t="s">
        <v>9</v>
      </c>
      <c r="AD5" s="3" t="s">
        <v>93</v>
      </c>
      <c r="AE5" s="3" t="s">
        <v>93</v>
      </c>
      <c r="AF5" s="3"/>
      <c r="AG5" s="3">
        <v>170</v>
      </c>
      <c r="AH5" s="3">
        <v>18</v>
      </c>
      <c r="AI5" s="7">
        <v>33010</v>
      </c>
      <c r="AJ5" s="3" t="s">
        <v>37</v>
      </c>
      <c r="AK5" s="3" t="s">
        <v>26</v>
      </c>
      <c r="AL5" s="3" t="s">
        <v>27</v>
      </c>
      <c r="AM5" s="3">
        <v>65</v>
      </c>
      <c r="AN5" s="3">
        <v>7.5</v>
      </c>
      <c r="AO5" s="3" t="s">
        <v>230</v>
      </c>
      <c r="AP5" s="3"/>
      <c r="AQ5" s="3"/>
      <c r="AR5" s="3"/>
      <c r="AS5" s="3" t="s">
        <v>222</v>
      </c>
      <c r="AT5" s="9"/>
      <c r="AU5" s="9"/>
      <c r="AV5" s="3" t="s">
        <v>236</v>
      </c>
      <c r="AW5" s="18"/>
      <c r="AX5" s="3"/>
      <c r="AY5" s="3">
        <v>30</v>
      </c>
      <c r="AZ5" s="3">
        <v>310</v>
      </c>
    </row>
    <row r="6" spans="1:52" s="10" customFormat="1">
      <c r="A6" s="3" t="s">
        <v>48</v>
      </c>
      <c r="B6" s="3" t="s">
        <v>87</v>
      </c>
      <c r="C6" s="3" t="s">
        <v>182</v>
      </c>
      <c r="D6" s="3" t="s">
        <v>189</v>
      </c>
      <c r="E6" s="3" t="s">
        <v>30</v>
      </c>
      <c r="F6" s="3"/>
      <c r="G6" s="3" t="s">
        <v>117</v>
      </c>
      <c r="H6" s="3"/>
      <c r="I6" s="3" t="s">
        <v>10</v>
      </c>
      <c r="J6" s="3" t="s">
        <v>66</v>
      </c>
      <c r="K6" s="3">
        <v>26000</v>
      </c>
      <c r="L6" s="9">
        <v>2</v>
      </c>
      <c r="M6" s="3" t="s">
        <v>82</v>
      </c>
      <c r="N6" s="3">
        <v>30</v>
      </c>
      <c r="O6" s="3">
        <v>60</v>
      </c>
      <c r="P6" s="3" t="str">
        <f t="shared" si="0"/>
        <v>310/60/130/310/60</v>
      </c>
      <c r="Q6" s="3">
        <v>4</v>
      </c>
      <c r="R6" s="3">
        <v>0</v>
      </c>
      <c r="S6" s="3">
        <v>74.271000000000001</v>
      </c>
      <c r="T6" s="3">
        <v>31.672999999999998</v>
      </c>
      <c r="U6" s="3" t="s">
        <v>7</v>
      </c>
      <c r="V6" s="3" t="s">
        <v>187</v>
      </c>
      <c r="W6" s="3" t="s">
        <v>172</v>
      </c>
      <c r="X6" s="3" t="s">
        <v>172</v>
      </c>
      <c r="Y6" s="3" t="s">
        <v>55</v>
      </c>
      <c r="Z6" s="3" t="s">
        <v>53</v>
      </c>
      <c r="AA6" s="3" t="s">
        <v>10</v>
      </c>
      <c r="AB6" s="3" t="s">
        <v>180</v>
      </c>
      <c r="AC6" s="3" t="s">
        <v>9</v>
      </c>
      <c r="AD6" s="3" t="s">
        <v>93</v>
      </c>
      <c r="AE6" s="3" t="s">
        <v>93</v>
      </c>
      <c r="AF6" s="3"/>
      <c r="AG6" s="3">
        <v>168</v>
      </c>
      <c r="AH6" s="3">
        <v>18</v>
      </c>
      <c r="AI6" s="7">
        <v>33010</v>
      </c>
      <c r="AJ6" s="3" t="s">
        <v>36</v>
      </c>
      <c r="AK6" s="3" t="s">
        <v>26</v>
      </c>
      <c r="AL6" s="3" t="s">
        <v>27</v>
      </c>
      <c r="AM6" s="3">
        <v>65</v>
      </c>
      <c r="AN6" s="3">
        <v>7.5</v>
      </c>
      <c r="AO6" s="3" t="s">
        <v>230</v>
      </c>
      <c r="AP6" s="3"/>
      <c r="AQ6" s="3"/>
      <c r="AR6" s="3"/>
      <c r="AS6" s="3" t="s">
        <v>222</v>
      </c>
      <c r="AT6" s="9"/>
      <c r="AU6" s="9"/>
      <c r="AV6" s="3" t="s">
        <v>237</v>
      </c>
      <c r="AW6" s="18"/>
      <c r="AX6" s="3"/>
      <c r="AY6" s="3">
        <v>30</v>
      </c>
      <c r="AZ6" s="3">
        <v>60</v>
      </c>
    </row>
    <row r="7" spans="1:52" s="10" customFormat="1">
      <c r="A7" s="3" t="s">
        <v>48</v>
      </c>
      <c r="B7" s="3" t="s">
        <v>86</v>
      </c>
      <c r="C7" s="3" t="s">
        <v>182</v>
      </c>
      <c r="D7" s="3" t="s">
        <v>189</v>
      </c>
      <c r="E7" s="3" t="s">
        <v>30</v>
      </c>
      <c r="F7" s="3"/>
      <c r="G7" s="3" t="s">
        <v>117</v>
      </c>
      <c r="H7" s="3"/>
      <c r="I7" s="3" t="s">
        <v>10</v>
      </c>
      <c r="J7" s="3" t="s">
        <v>65</v>
      </c>
      <c r="K7" s="3">
        <v>36000</v>
      </c>
      <c r="L7" s="9">
        <v>3</v>
      </c>
      <c r="M7" s="3" t="s">
        <v>82</v>
      </c>
      <c r="N7" s="3">
        <v>30</v>
      </c>
      <c r="O7" s="3">
        <v>130</v>
      </c>
      <c r="P7" s="3" t="str">
        <f t="shared" si="0"/>
        <v>310/60/130/310/60/130</v>
      </c>
      <c r="Q7" s="3">
        <v>4</v>
      </c>
      <c r="R7" s="3">
        <v>2</v>
      </c>
      <c r="S7" s="3">
        <v>74.271000000000001</v>
      </c>
      <c r="T7" s="3">
        <v>31.672999999999998</v>
      </c>
      <c r="U7" s="3" t="s">
        <v>7</v>
      </c>
      <c r="V7" s="3" t="s">
        <v>187</v>
      </c>
      <c r="W7" s="3" t="s">
        <v>172</v>
      </c>
      <c r="X7" s="3" t="s">
        <v>172</v>
      </c>
      <c r="Y7" s="3" t="s">
        <v>55</v>
      </c>
      <c r="Z7" s="3" t="s">
        <v>53</v>
      </c>
      <c r="AA7" s="3" t="s">
        <v>10</v>
      </c>
      <c r="AB7" s="3" t="s">
        <v>180</v>
      </c>
      <c r="AC7" s="3" t="s">
        <v>9</v>
      </c>
      <c r="AD7" s="3" t="s">
        <v>93</v>
      </c>
      <c r="AE7" s="3" t="s">
        <v>93</v>
      </c>
      <c r="AF7" s="3"/>
      <c r="AG7" s="3">
        <v>169</v>
      </c>
      <c r="AH7" s="3">
        <v>18</v>
      </c>
      <c r="AI7" s="7">
        <v>33010</v>
      </c>
      <c r="AJ7" s="3" t="s">
        <v>35</v>
      </c>
      <c r="AK7" s="3" t="s">
        <v>26</v>
      </c>
      <c r="AL7" s="3" t="s">
        <v>27</v>
      </c>
      <c r="AM7" s="3">
        <v>65</v>
      </c>
      <c r="AN7" s="3">
        <v>7.5</v>
      </c>
      <c r="AO7" s="3" t="s">
        <v>230</v>
      </c>
      <c r="AP7" s="3"/>
      <c r="AQ7" s="3"/>
      <c r="AR7" s="3"/>
      <c r="AS7" s="3" t="s">
        <v>222</v>
      </c>
      <c r="AT7" s="9"/>
      <c r="AU7" s="9"/>
      <c r="AV7" s="3" t="s">
        <v>238</v>
      </c>
      <c r="AW7" s="18"/>
      <c r="AX7" s="3"/>
      <c r="AY7" s="3">
        <v>30</v>
      </c>
      <c r="AZ7" s="3">
        <v>130</v>
      </c>
    </row>
    <row r="8" spans="1:52" s="10" customFormat="1">
      <c r="A8" s="3" t="s">
        <v>48</v>
      </c>
      <c r="B8" s="3" t="s">
        <v>89</v>
      </c>
      <c r="C8" s="3" t="s">
        <v>182</v>
      </c>
      <c r="D8" s="3" t="s">
        <v>189</v>
      </c>
      <c r="E8" s="3" t="s">
        <v>29</v>
      </c>
      <c r="F8" s="3"/>
      <c r="G8" s="3" t="s">
        <v>28</v>
      </c>
      <c r="H8" s="3"/>
      <c r="I8" s="3" t="s">
        <v>11</v>
      </c>
      <c r="J8" s="3" t="s">
        <v>68</v>
      </c>
      <c r="K8" s="3">
        <v>11001</v>
      </c>
      <c r="L8" s="9">
        <v>1</v>
      </c>
      <c r="M8" s="3" t="s">
        <v>20</v>
      </c>
      <c r="N8" s="3">
        <v>35</v>
      </c>
      <c r="O8" s="3">
        <v>330</v>
      </c>
      <c r="P8" s="3">
        <f t="shared" si="0"/>
        <v>330</v>
      </c>
      <c r="Q8" s="3">
        <v>4</v>
      </c>
      <c r="R8" s="3">
        <v>0</v>
      </c>
      <c r="S8" s="3">
        <v>73.884960000000007</v>
      </c>
      <c r="T8" s="3">
        <v>32.786900000000003</v>
      </c>
      <c r="U8" s="3" t="s">
        <v>7</v>
      </c>
      <c r="V8" s="3" t="s">
        <v>188</v>
      </c>
      <c r="W8" s="3" t="s">
        <v>12</v>
      </c>
      <c r="X8" s="3" t="s">
        <v>12</v>
      </c>
      <c r="Y8" s="3" t="s">
        <v>54</v>
      </c>
      <c r="Z8" s="3" t="s">
        <v>53</v>
      </c>
      <c r="AA8" s="3" t="s">
        <v>11</v>
      </c>
      <c r="AB8" s="3" t="s">
        <v>169</v>
      </c>
      <c r="AC8" s="3" t="s">
        <v>12</v>
      </c>
      <c r="AD8" s="3" t="s">
        <v>93</v>
      </c>
      <c r="AE8" s="3" t="s">
        <v>93</v>
      </c>
      <c r="AF8" s="3"/>
      <c r="AG8" s="3">
        <v>66</v>
      </c>
      <c r="AH8" s="3">
        <v>6</v>
      </c>
      <c r="AI8" s="7">
        <v>33016</v>
      </c>
      <c r="AJ8" s="3" t="s">
        <v>31</v>
      </c>
      <c r="AK8" s="7" t="s">
        <v>18</v>
      </c>
      <c r="AL8" s="3" t="s">
        <v>19</v>
      </c>
      <c r="AM8" s="3">
        <v>65</v>
      </c>
      <c r="AN8" s="3">
        <v>6</v>
      </c>
      <c r="AO8" s="3" t="s">
        <v>230</v>
      </c>
      <c r="AP8" s="3"/>
      <c r="AQ8" s="3"/>
      <c r="AR8" s="3"/>
      <c r="AS8" s="3" t="s">
        <v>95</v>
      </c>
      <c r="AT8" s="9"/>
      <c r="AU8" s="9"/>
      <c r="AV8" s="3" t="s">
        <v>239</v>
      </c>
      <c r="AW8" s="18"/>
      <c r="AX8" s="3"/>
      <c r="AY8" s="3">
        <v>35</v>
      </c>
      <c r="AZ8" s="3">
        <v>330</v>
      </c>
    </row>
  </sheetData>
  <autoFilter ref="A1:AZ8" xr:uid="{C9E3F1C7-5B76-4B39-B835-20ED761AE24E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Y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18.5703125" defaultRowHeight="11.25"/>
  <cols>
    <col min="1" max="1" width="18.5703125" style="16" customWidth="1"/>
    <col min="2" max="2" width="25.140625" style="16" bestFit="1" customWidth="1"/>
    <col min="3" max="3" width="19.85546875" style="16" bestFit="1" customWidth="1"/>
    <col min="4" max="4" width="26.5703125" style="16" bestFit="1" customWidth="1"/>
    <col min="5" max="5" width="16.28515625" style="16" customWidth="1"/>
    <col min="6" max="6" width="25.140625" style="16" bestFit="1" customWidth="1"/>
    <col min="7" max="7" width="16.28515625" style="16" customWidth="1"/>
    <col min="8" max="8" width="14.140625" style="16" bestFit="1" customWidth="1"/>
    <col min="9" max="9" width="19.85546875" style="16" bestFit="1" customWidth="1"/>
    <col min="10" max="10" width="17.28515625" style="16" bestFit="1" customWidth="1"/>
    <col min="11" max="11" width="12.7109375" style="16" bestFit="1" customWidth="1"/>
    <col min="12" max="12" width="21" style="16" bestFit="1" customWidth="1"/>
    <col min="13" max="13" width="39.85546875" style="16" bestFit="1" customWidth="1"/>
    <col min="14" max="14" width="13.28515625" style="16" customWidth="1"/>
    <col min="15" max="15" width="14.42578125" style="16" customWidth="1"/>
    <col min="16" max="16" width="15.28515625" style="16" customWidth="1"/>
    <col min="17" max="17" width="13.28515625" style="16" customWidth="1"/>
    <col min="18" max="18" width="14.5703125" style="16" customWidth="1"/>
    <col min="19" max="19" width="13.5703125" style="16" customWidth="1"/>
    <col min="20" max="20" width="58.7109375" style="16" customWidth="1"/>
    <col min="21" max="21" width="39" style="16" customWidth="1"/>
    <col min="22" max="22" width="22.42578125" style="16" customWidth="1"/>
    <col min="23" max="23" width="16" style="16" customWidth="1"/>
    <col min="24" max="24" width="20" style="16" customWidth="1"/>
    <col min="25" max="25" width="16.42578125" style="16" customWidth="1"/>
    <col min="26" max="26" width="21.85546875" style="16" customWidth="1"/>
    <col min="27" max="27" width="13.140625" style="16" customWidth="1"/>
    <col min="28" max="28" width="26.5703125" style="16" customWidth="1"/>
    <col min="29" max="29" width="20.42578125" style="16" customWidth="1"/>
    <col min="30" max="30" width="14.85546875" style="16" customWidth="1"/>
    <col min="31" max="31" width="10.5703125" style="16" customWidth="1"/>
    <col min="32" max="32" width="25.85546875" style="16" customWidth="1"/>
    <col min="33" max="33" width="9.7109375" style="16" customWidth="1"/>
    <col min="34" max="34" width="9.140625" style="16" customWidth="1"/>
    <col min="35" max="35" width="9" style="16" customWidth="1"/>
    <col min="36" max="36" width="17.140625" style="16" customWidth="1"/>
    <col min="37" max="37" width="19.140625" style="16" customWidth="1"/>
    <col min="38" max="38" width="19.5703125" style="16" customWidth="1"/>
    <col min="39" max="39" width="21.140625" style="16" customWidth="1"/>
    <col min="40" max="40" width="19.28515625" style="16" customWidth="1"/>
    <col min="41" max="41" width="21.5703125" style="16" customWidth="1"/>
    <col min="42" max="42" width="21.42578125" style="16" bestFit="1" customWidth="1"/>
    <col min="43" max="43" width="17.140625" style="16" bestFit="1" customWidth="1"/>
    <col min="44" max="44" width="11.28515625" style="16" customWidth="1"/>
    <col min="45" max="45" width="9.7109375" style="16" bestFit="1" customWidth="1"/>
    <col min="46" max="46" width="20.140625" style="16" bestFit="1" customWidth="1"/>
    <col min="47" max="47" width="60.28515625" style="16" bestFit="1" customWidth="1"/>
    <col min="48" max="48" width="16.5703125" style="16" bestFit="1" customWidth="1"/>
    <col min="49" max="49" width="12.28515625" style="16" bestFit="1" customWidth="1"/>
    <col min="50" max="50" width="13.42578125" style="16" bestFit="1" customWidth="1"/>
    <col min="51" max="51" width="20.5703125" style="16" bestFit="1" customWidth="1"/>
    <col min="52" max="16384" width="18.5703125" style="16"/>
  </cols>
  <sheetData>
    <row r="1" spans="1:51" s="55" customFormat="1" ht="40.5" customHeight="1">
      <c r="A1" s="43" t="s">
        <v>160</v>
      </c>
      <c r="B1" s="43" t="s">
        <v>161</v>
      </c>
      <c r="C1" s="43" t="s">
        <v>202</v>
      </c>
      <c r="D1" s="43" t="s">
        <v>185</v>
      </c>
      <c r="E1" s="44" t="s">
        <v>42</v>
      </c>
      <c r="F1" s="44" t="s">
        <v>49</v>
      </c>
      <c r="G1" s="44" t="s">
        <v>42</v>
      </c>
      <c r="H1" s="44" t="s">
        <v>14</v>
      </c>
      <c r="I1" s="45" t="s">
        <v>74</v>
      </c>
      <c r="J1" s="45" t="s">
        <v>217</v>
      </c>
      <c r="K1" s="45" t="s">
        <v>203</v>
      </c>
      <c r="L1" s="45" t="s">
        <v>204</v>
      </c>
      <c r="M1" s="46" t="s">
        <v>192</v>
      </c>
      <c r="N1" s="46" t="s">
        <v>193</v>
      </c>
      <c r="O1" s="46" t="s">
        <v>194</v>
      </c>
      <c r="P1" s="46" t="s">
        <v>195</v>
      </c>
      <c r="Q1" s="46" t="s">
        <v>5</v>
      </c>
      <c r="R1" s="46" t="s">
        <v>16</v>
      </c>
      <c r="S1" s="47" t="s">
        <v>1</v>
      </c>
      <c r="T1" s="47" t="s">
        <v>50</v>
      </c>
      <c r="U1" s="48" t="s">
        <v>3</v>
      </c>
      <c r="V1" s="48" t="s">
        <v>173</v>
      </c>
      <c r="W1" s="48" t="s">
        <v>60</v>
      </c>
      <c r="X1" s="48" t="s">
        <v>57</v>
      </c>
      <c r="Y1" s="48" t="s">
        <v>0</v>
      </c>
      <c r="Z1" s="48" t="s">
        <v>59</v>
      </c>
      <c r="AA1" s="48" t="s">
        <v>91</v>
      </c>
      <c r="AB1" s="47" t="s">
        <v>205</v>
      </c>
      <c r="AC1" s="47" t="s">
        <v>206</v>
      </c>
      <c r="AD1" s="49" t="s">
        <v>38</v>
      </c>
      <c r="AE1" s="49" t="s">
        <v>39</v>
      </c>
      <c r="AF1" s="49" t="s">
        <v>40</v>
      </c>
      <c r="AG1" s="49" t="s">
        <v>41</v>
      </c>
      <c r="AH1" s="49" t="s">
        <v>170</v>
      </c>
      <c r="AI1" s="49" t="s">
        <v>223</v>
      </c>
      <c r="AJ1" s="50" t="s">
        <v>163</v>
      </c>
      <c r="AK1" s="50" t="s">
        <v>164</v>
      </c>
      <c r="AL1" s="50" t="s">
        <v>162</v>
      </c>
      <c r="AM1" s="50" t="s">
        <v>207</v>
      </c>
      <c r="AN1" s="50" t="s">
        <v>208</v>
      </c>
      <c r="AO1" s="50" t="s">
        <v>231</v>
      </c>
      <c r="AP1" s="51" t="s">
        <v>176</v>
      </c>
      <c r="AQ1" s="51" t="s">
        <v>181</v>
      </c>
      <c r="AR1" s="47" t="s">
        <v>119</v>
      </c>
      <c r="AS1" s="47" t="s">
        <v>118</v>
      </c>
      <c r="AT1" s="52" t="s">
        <v>210</v>
      </c>
      <c r="AU1" s="52" t="s">
        <v>96</v>
      </c>
      <c r="AV1" s="53" t="s">
        <v>175</v>
      </c>
      <c r="AW1" s="53" t="s">
        <v>212</v>
      </c>
      <c r="AX1" s="54" t="s">
        <v>196</v>
      </c>
      <c r="AY1" s="54" t="s">
        <v>197</v>
      </c>
    </row>
    <row r="2" spans="1:51" ht="15">
      <c r="A2" s="40" t="s">
        <v>48</v>
      </c>
      <c r="B2" s="40" t="s">
        <v>75</v>
      </c>
      <c r="C2" s="40" t="s">
        <v>182</v>
      </c>
      <c r="D2" s="40" t="s">
        <v>186</v>
      </c>
      <c r="E2" s="40">
        <v>1500</v>
      </c>
      <c r="F2" s="40" t="s">
        <v>24</v>
      </c>
      <c r="G2" s="40">
        <v>1500</v>
      </c>
      <c r="H2" s="40" t="s">
        <v>25</v>
      </c>
      <c r="I2" s="40" t="s">
        <v>69</v>
      </c>
      <c r="J2" s="40">
        <v>1133381</v>
      </c>
      <c r="K2" s="40">
        <v>1</v>
      </c>
      <c r="L2" s="40" t="s">
        <v>167</v>
      </c>
      <c r="M2" s="40">
        <v>35</v>
      </c>
      <c r="N2" s="40">
        <v>0</v>
      </c>
      <c r="O2" s="40">
        <v>4</v>
      </c>
      <c r="P2" s="40">
        <v>0</v>
      </c>
      <c r="Q2" s="40">
        <v>28.42315</v>
      </c>
      <c r="R2" s="40">
        <v>70.309250000000006</v>
      </c>
      <c r="S2" s="40" t="s">
        <v>7</v>
      </c>
      <c r="T2" s="40" t="s">
        <v>52</v>
      </c>
      <c r="U2" s="40" t="s">
        <v>171</v>
      </c>
      <c r="V2" s="40" t="s">
        <v>171</v>
      </c>
      <c r="W2" s="40" t="s">
        <v>56</v>
      </c>
      <c r="X2" s="40" t="s">
        <v>53</v>
      </c>
      <c r="Y2" s="40" t="s">
        <v>6</v>
      </c>
      <c r="Z2" s="40" t="s">
        <v>174</v>
      </c>
      <c r="AA2" s="40" t="s">
        <v>58</v>
      </c>
      <c r="AB2" s="40" t="s">
        <v>92</v>
      </c>
      <c r="AC2" s="40" t="s">
        <v>92</v>
      </c>
      <c r="AD2" s="40">
        <v>133381</v>
      </c>
      <c r="AE2" s="40">
        <v>34145537</v>
      </c>
      <c r="AF2" s="41">
        <v>4100334145537</v>
      </c>
      <c r="AG2" s="40">
        <v>40061</v>
      </c>
      <c r="AH2" s="40">
        <v>350</v>
      </c>
      <c r="AI2" s="40" t="s">
        <v>224</v>
      </c>
      <c r="AJ2" s="40" t="s">
        <v>165</v>
      </c>
      <c r="AK2" s="40" t="s">
        <v>166</v>
      </c>
      <c r="AL2" s="40" t="s">
        <v>103</v>
      </c>
      <c r="AM2" s="40">
        <v>62</v>
      </c>
      <c r="AN2" s="40">
        <v>4.9000000000000004</v>
      </c>
      <c r="AO2" s="40" t="s">
        <v>8</v>
      </c>
      <c r="AP2" s="40"/>
      <c r="AQ2" s="40"/>
      <c r="AR2" s="40" t="s">
        <v>221</v>
      </c>
      <c r="AS2" s="40" t="s">
        <v>94</v>
      </c>
      <c r="AT2" s="40">
        <v>11500</v>
      </c>
      <c r="AU2" s="40" t="s">
        <v>97</v>
      </c>
      <c r="AV2" s="42"/>
      <c r="AW2" s="40"/>
      <c r="AX2" s="40">
        <v>35</v>
      </c>
      <c r="AY2" s="40">
        <v>0</v>
      </c>
    </row>
    <row r="3" spans="1:51" ht="15">
      <c r="A3" s="40" t="s">
        <v>48</v>
      </c>
      <c r="B3" s="40" t="s">
        <v>76</v>
      </c>
      <c r="C3" s="40" t="s">
        <v>182</v>
      </c>
      <c r="D3" s="40" t="s">
        <v>186</v>
      </c>
      <c r="E3" s="40">
        <v>1500</v>
      </c>
      <c r="F3" s="40" t="s">
        <v>24</v>
      </c>
      <c r="G3" s="40">
        <v>1500</v>
      </c>
      <c r="H3" s="40" t="s">
        <v>25</v>
      </c>
      <c r="I3" s="40" t="s">
        <v>70</v>
      </c>
      <c r="J3" s="40">
        <v>2133381</v>
      </c>
      <c r="K3" s="40">
        <v>2</v>
      </c>
      <c r="L3" s="40" t="s">
        <v>167</v>
      </c>
      <c r="M3" s="40">
        <v>20</v>
      </c>
      <c r="N3" s="40">
        <v>125</v>
      </c>
      <c r="O3" s="40">
        <v>4</v>
      </c>
      <c r="P3" s="40">
        <v>0</v>
      </c>
      <c r="Q3" s="40">
        <v>28.42315</v>
      </c>
      <c r="R3" s="40">
        <v>70.309250000000006</v>
      </c>
      <c r="S3" s="40" t="s">
        <v>7</v>
      </c>
      <c r="T3" s="40" t="s">
        <v>52</v>
      </c>
      <c r="U3" s="40" t="s">
        <v>171</v>
      </c>
      <c r="V3" s="40" t="s">
        <v>171</v>
      </c>
      <c r="W3" s="40" t="s">
        <v>56</v>
      </c>
      <c r="X3" s="40" t="s">
        <v>53</v>
      </c>
      <c r="Y3" s="40" t="s">
        <v>6</v>
      </c>
      <c r="Z3" s="40" t="s">
        <v>174</v>
      </c>
      <c r="AA3" s="40" t="s">
        <v>58</v>
      </c>
      <c r="AB3" s="40" t="s">
        <v>92</v>
      </c>
      <c r="AC3" s="40" t="s">
        <v>92</v>
      </c>
      <c r="AD3" s="40">
        <v>133381</v>
      </c>
      <c r="AE3" s="40">
        <v>34145538</v>
      </c>
      <c r="AF3" s="41">
        <v>4100334145538</v>
      </c>
      <c r="AG3" s="40">
        <v>40061</v>
      </c>
      <c r="AH3" s="40">
        <v>349</v>
      </c>
      <c r="AI3" s="40" t="s">
        <v>224</v>
      </c>
      <c r="AJ3" s="40" t="s">
        <v>165</v>
      </c>
      <c r="AK3" s="40" t="s">
        <v>166</v>
      </c>
      <c r="AL3" s="40" t="s">
        <v>103</v>
      </c>
      <c r="AM3" s="40">
        <v>62</v>
      </c>
      <c r="AN3" s="40">
        <v>4.9000000000000004</v>
      </c>
      <c r="AO3" s="40" t="s">
        <v>8</v>
      </c>
      <c r="AP3" s="40"/>
      <c r="AQ3" s="40"/>
      <c r="AR3" s="40" t="s">
        <v>221</v>
      </c>
      <c r="AS3" s="40" t="s">
        <v>94</v>
      </c>
      <c r="AT3" s="40">
        <v>21500</v>
      </c>
      <c r="AU3" s="40" t="s">
        <v>98</v>
      </c>
      <c r="AV3" s="42"/>
      <c r="AW3" s="40"/>
      <c r="AX3" s="40">
        <v>20</v>
      </c>
      <c r="AY3" s="40">
        <v>125</v>
      </c>
    </row>
    <row r="4" spans="1:51" ht="15">
      <c r="A4" s="40" t="s">
        <v>48</v>
      </c>
      <c r="B4" s="40" t="s">
        <v>77</v>
      </c>
      <c r="C4" s="40" t="s">
        <v>182</v>
      </c>
      <c r="D4" s="40" t="s">
        <v>186</v>
      </c>
      <c r="E4" s="40">
        <v>1500</v>
      </c>
      <c r="F4" s="40" t="s">
        <v>24</v>
      </c>
      <c r="G4" s="40">
        <v>1500</v>
      </c>
      <c r="H4" s="40" t="s">
        <v>25</v>
      </c>
      <c r="I4" s="40" t="s">
        <v>71</v>
      </c>
      <c r="J4" s="40">
        <v>3133381</v>
      </c>
      <c r="K4" s="40">
        <v>3</v>
      </c>
      <c r="L4" s="40" t="s">
        <v>167</v>
      </c>
      <c r="M4" s="40">
        <v>20</v>
      </c>
      <c r="N4" s="40">
        <v>245</v>
      </c>
      <c r="O4" s="40">
        <v>4</v>
      </c>
      <c r="P4" s="40">
        <v>0</v>
      </c>
      <c r="Q4" s="40">
        <v>28.42315</v>
      </c>
      <c r="R4" s="40">
        <v>70.309250000000006</v>
      </c>
      <c r="S4" s="40" t="s">
        <v>7</v>
      </c>
      <c r="T4" s="40" t="s">
        <v>52</v>
      </c>
      <c r="U4" s="40" t="s">
        <v>171</v>
      </c>
      <c r="V4" s="40" t="s">
        <v>171</v>
      </c>
      <c r="W4" s="40" t="s">
        <v>56</v>
      </c>
      <c r="X4" s="40" t="s">
        <v>53</v>
      </c>
      <c r="Y4" s="40" t="s">
        <v>6</v>
      </c>
      <c r="Z4" s="40" t="s">
        <v>174</v>
      </c>
      <c r="AA4" s="40" t="s">
        <v>58</v>
      </c>
      <c r="AB4" s="40" t="s">
        <v>92</v>
      </c>
      <c r="AC4" s="40" t="s">
        <v>92</v>
      </c>
      <c r="AD4" s="40">
        <v>133381</v>
      </c>
      <c r="AE4" s="40">
        <v>34145539</v>
      </c>
      <c r="AF4" s="41">
        <v>4100334145539</v>
      </c>
      <c r="AG4" s="40">
        <v>40061</v>
      </c>
      <c r="AH4" s="40">
        <v>348</v>
      </c>
      <c r="AI4" s="40" t="s">
        <v>224</v>
      </c>
      <c r="AJ4" s="40" t="s">
        <v>165</v>
      </c>
      <c r="AK4" s="40" t="s">
        <v>166</v>
      </c>
      <c r="AL4" s="40" t="s">
        <v>103</v>
      </c>
      <c r="AM4" s="40">
        <v>62</v>
      </c>
      <c r="AN4" s="40">
        <v>4.9000000000000004</v>
      </c>
      <c r="AO4" s="40" t="s">
        <v>8</v>
      </c>
      <c r="AP4" s="40"/>
      <c r="AQ4" s="40"/>
      <c r="AR4" s="40" t="s">
        <v>221</v>
      </c>
      <c r="AS4" s="40" t="s">
        <v>94</v>
      </c>
      <c r="AT4" s="40">
        <v>31500</v>
      </c>
      <c r="AU4" s="40" t="s">
        <v>99</v>
      </c>
      <c r="AV4" s="42"/>
      <c r="AW4" s="40"/>
      <c r="AX4" s="40">
        <v>20</v>
      </c>
      <c r="AY4" s="40">
        <v>245</v>
      </c>
    </row>
    <row r="5" spans="1:51" ht="15">
      <c r="A5" s="40" t="s">
        <v>48</v>
      </c>
      <c r="B5" s="40" t="s">
        <v>78</v>
      </c>
      <c r="C5" s="40" t="s">
        <v>182</v>
      </c>
      <c r="D5" s="40" t="s">
        <v>186</v>
      </c>
      <c r="E5" s="40">
        <v>1501</v>
      </c>
      <c r="F5" s="40" t="s">
        <v>22</v>
      </c>
      <c r="G5" s="40">
        <v>1501</v>
      </c>
      <c r="H5" s="40" t="s">
        <v>23</v>
      </c>
      <c r="I5" s="40" t="s">
        <v>72</v>
      </c>
      <c r="J5" s="40">
        <v>1133382</v>
      </c>
      <c r="K5" s="40">
        <v>1</v>
      </c>
      <c r="L5" s="40" t="s">
        <v>167</v>
      </c>
      <c r="M5" s="40">
        <v>35</v>
      </c>
      <c r="N5" s="40">
        <v>45</v>
      </c>
      <c r="O5" s="40">
        <v>10</v>
      </c>
      <c r="P5" s="40">
        <v>0</v>
      </c>
      <c r="Q5" s="40">
        <v>28.416180000000001</v>
      </c>
      <c r="R5" s="40">
        <v>70.318960000000004</v>
      </c>
      <c r="S5" s="40" t="s">
        <v>7</v>
      </c>
      <c r="T5" s="40" t="s">
        <v>51</v>
      </c>
      <c r="U5" s="40" t="s">
        <v>171</v>
      </c>
      <c r="V5" s="40" t="s">
        <v>171</v>
      </c>
      <c r="W5" s="40" t="s">
        <v>56</v>
      </c>
      <c r="X5" s="40" t="s">
        <v>53</v>
      </c>
      <c r="Y5" s="40" t="s">
        <v>6</v>
      </c>
      <c r="Z5" s="40" t="s">
        <v>174</v>
      </c>
      <c r="AA5" s="40" t="s">
        <v>58</v>
      </c>
      <c r="AB5" s="40" t="s">
        <v>92</v>
      </c>
      <c r="AC5" s="40" t="s">
        <v>92</v>
      </c>
      <c r="AD5" s="40">
        <v>133382</v>
      </c>
      <c r="AE5" s="40">
        <v>34145793</v>
      </c>
      <c r="AF5" s="41">
        <v>4100334145793</v>
      </c>
      <c r="AG5" s="40">
        <v>40061</v>
      </c>
      <c r="AH5" s="40">
        <v>418</v>
      </c>
      <c r="AI5" s="40" t="s">
        <v>224</v>
      </c>
      <c r="AJ5" s="40" t="s">
        <v>165</v>
      </c>
      <c r="AK5" s="40" t="s">
        <v>166</v>
      </c>
      <c r="AL5" s="40" t="s">
        <v>103</v>
      </c>
      <c r="AM5" s="40">
        <v>62</v>
      </c>
      <c r="AN5" s="40">
        <v>4.9000000000000004</v>
      </c>
      <c r="AO5" s="40" t="s">
        <v>8</v>
      </c>
      <c r="AP5" s="40"/>
      <c r="AQ5" s="40"/>
      <c r="AR5" s="40" t="s">
        <v>221</v>
      </c>
      <c r="AS5" s="40" t="s">
        <v>94</v>
      </c>
      <c r="AT5" s="40">
        <v>11501</v>
      </c>
      <c r="AU5" s="40" t="s">
        <v>100</v>
      </c>
      <c r="AV5" s="42">
        <v>45131</v>
      </c>
      <c r="AW5" s="40"/>
      <c r="AX5" s="40">
        <v>35</v>
      </c>
      <c r="AY5" s="40">
        <v>0</v>
      </c>
    </row>
    <row r="6" spans="1:51" ht="15">
      <c r="A6" s="40" t="s">
        <v>48</v>
      </c>
      <c r="B6" s="40" t="s">
        <v>79</v>
      </c>
      <c r="C6" s="40" t="s">
        <v>182</v>
      </c>
      <c r="D6" s="40" t="s">
        <v>186</v>
      </c>
      <c r="E6" s="40">
        <v>1501</v>
      </c>
      <c r="F6" s="40" t="s">
        <v>22</v>
      </c>
      <c r="G6" s="40">
        <v>1501</v>
      </c>
      <c r="H6" s="40" t="s">
        <v>23</v>
      </c>
      <c r="I6" s="40" t="s">
        <v>73</v>
      </c>
      <c r="J6" s="40">
        <v>2133382</v>
      </c>
      <c r="K6" s="40">
        <v>2</v>
      </c>
      <c r="L6" s="40" t="s">
        <v>167</v>
      </c>
      <c r="M6" s="40">
        <v>35</v>
      </c>
      <c r="N6" s="40">
        <v>130</v>
      </c>
      <c r="O6" s="40">
        <v>6</v>
      </c>
      <c r="P6" s="40">
        <v>0</v>
      </c>
      <c r="Q6" s="40">
        <v>28.416180000000001</v>
      </c>
      <c r="R6" s="40">
        <v>70.318960000000004</v>
      </c>
      <c r="S6" s="40" t="s">
        <v>7</v>
      </c>
      <c r="T6" s="40" t="s">
        <v>51</v>
      </c>
      <c r="U6" s="40" t="s">
        <v>171</v>
      </c>
      <c r="V6" s="40" t="s">
        <v>171</v>
      </c>
      <c r="W6" s="40" t="s">
        <v>56</v>
      </c>
      <c r="X6" s="40" t="s">
        <v>53</v>
      </c>
      <c r="Y6" s="40" t="s">
        <v>6</v>
      </c>
      <c r="Z6" s="40" t="s">
        <v>174</v>
      </c>
      <c r="AA6" s="40" t="s">
        <v>58</v>
      </c>
      <c r="AB6" s="40" t="s">
        <v>92</v>
      </c>
      <c r="AC6" s="40" t="s">
        <v>92</v>
      </c>
      <c r="AD6" s="40">
        <v>133382</v>
      </c>
      <c r="AE6" s="40">
        <v>34145794</v>
      </c>
      <c r="AF6" s="41">
        <v>4100334145794</v>
      </c>
      <c r="AG6" s="40">
        <v>40061</v>
      </c>
      <c r="AH6" s="40">
        <v>419</v>
      </c>
      <c r="AI6" s="40" t="s">
        <v>224</v>
      </c>
      <c r="AJ6" s="40" t="s">
        <v>165</v>
      </c>
      <c r="AK6" s="40" t="s">
        <v>166</v>
      </c>
      <c r="AL6" s="40" t="s">
        <v>103</v>
      </c>
      <c r="AM6" s="40">
        <v>62</v>
      </c>
      <c r="AN6" s="40">
        <v>4.9000000000000004</v>
      </c>
      <c r="AO6" s="40" t="s">
        <v>8</v>
      </c>
      <c r="AP6" s="40"/>
      <c r="AQ6" s="40"/>
      <c r="AR6" s="40" t="s">
        <v>221</v>
      </c>
      <c r="AS6" s="40" t="s">
        <v>94</v>
      </c>
      <c r="AT6" s="40">
        <v>21501</v>
      </c>
      <c r="AU6" s="40" t="s">
        <v>101</v>
      </c>
      <c r="AV6" s="42">
        <v>45131</v>
      </c>
      <c r="AW6" s="40"/>
      <c r="AX6" s="40">
        <v>40</v>
      </c>
      <c r="AY6" s="40">
        <v>120</v>
      </c>
    </row>
  </sheetData>
  <autoFilter ref="A1:AY6" xr:uid="{00000000-0001-0000-0300-000000000000}"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2G</vt:lpstr>
      <vt:lpstr>3G</vt:lpstr>
      <vt:lpstr>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Ashraf/Technology Planning/Lahore</dc:creator>
  <cp:lastModifiedBy>Umer Saeed</cp:lastModifiedBy>
  <cp:lastPrinted>2022-06-06T06:49:51Z</cp:lastPrinted>
  <dcterms:created xsi:type="dcterms:W3CDTF">2020-11-06T19:20:48Z</dcterms:created>
  <dcterms:modified xsi:type="dcterms:W3CDTF">2025-02-06T14:58:07Z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(3)yatfAjxDTEQ1eUEjJpdGRW6S980jb+NiRvCPDUXnFUDCFdibtn8e6wymXDdT/JiXFt6WIKpo
qFGpqqN56APYmzemNI1fSgUbeMGSj5hPrqTAaJdjLvaODSqqSTIpyUClz9Cmr9U3HQCAcYd3
mAT//3/rNpk4NoSgFCZiWCiRQNiNnLGEXQ1uS2TCGOxjQXEQxZybWsN1a5+knlk4qURlVHAa
jmKhmb1CMw9t2NYjw1</vt:lpwstr>
  </property>
  <property fmtid="{D5CDD505-2E9C-101B-9397-08002B2CF9AE}" pid="3" name="_2015_ms_pID_7253431">
    <vt:lpwstr>FOW9CemA9TuKlVe7yhon5n7kRb6JyHWbiJ17UaRpPrgH4Xzs9C2Ff/
0hCc+iSZ8Ow+exRyNDGum78RXNGIjkrHBmKQ6NlMyilBKglbzd4NCcc08zDLEfab+quyHqAU
Zgvxy/GQ6R9xZluRmiZaJku+NS9r3riyeCeCpXHl4NmP5Jfo7uSKUuX1MHdAYkgaxehBvbGf
qKWu9LZjn9CCcuqwol+QM3eGO2l/LK//ZP3X</vt:lpwstr>
  </property>
  <property fmtid="{D5CDD505-2E9C-101B-9397-08002B2CF9AE}" pid="4" name="_2015_ms_pID_7253432">
    <vt:lpwstr>pA==</vt:lpwstr>
  </property>
  <property fmtid="{D5CDD505-2E9C-101B-9397-08002B2CF9AE}" pid="5" name="MSIP_Label_b2538721-8534-4ad4-a2b5-e2ba438bfbdd_Enabled">
    <vt:lpwstr>true</vt:lpwstr>
  </property>
  <property fmtid="{D5CDD505-2E9C-101B-9397-08002B2CF9AE}" pid="6" name="MSIP_Label_b2538721-8534-4ad4-a2b5-e2ba438bfbdd_SetDate">
    <vt:lpwstr>2023-04-27T08:57:33Z</vt:lpwstr>
  </property>
  <property fmtid="{D5CDD505-2E9C-101B-9397-08002B2CF9AE}" pid="7" name="MSIP_Label_b2538721-8534-4ad4-a2b5-e2ba438bfbdd_Method">
    <vt:lpwstr>Privileged</vt:lpwstr>
  </property>
  <property fmtid="{D5CDD505-2E9C-101B-9397-08002B2CF9AE}" pid="8" name="MSIP_Label_b2538721-8534-4ad4-a2b5-e2ba438bfbdd_Name">
    <vt:lpwstr>General</vt:lpwstr>
  </property>
  <property fmtid="{D5CDD505-2E9C-101B-9397-08002B2CF9AE}" pid="9" name="MSIP_Label_b2538721-8534-4ad4-a2b5-e2ba438bfbdd_SiteId">
    <vt:lpwstr>f2ee1ec7-fe58-4178-b8a8-52cc9c5cb34a</vt:lpwstr>
  </property>
  <property fmtid="{D5CDD505-2E9C-101B-9397-08002B2CF9AE}" pid="10" name="MSIP_Label_b2538721-8534-4ad4-a2b5-e2ba438bfbdd_ActionId">
    <vt:lpwstr>ac12a183-9506-4d56-97bd-1d618121e8b6</vt:lpwstr>
  </property>
  <property fmtid="{D5CDD505-2E9C-101B-9397-08002B2CF9AE}" pid="11" name="MSIP_Label_b2538721-8534-4ad4-a2b5-e2ba438bfbdd_ContentBits">
    <vt:lpwstr>0</vt:lpwstr>
  </property>
</Properties>
</file>