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ii0\Downloads\"/>
    </mc:Choice>
  </mc:AlternateContent>
  <bookViews>
    <workbookView xWindow="0" yWindow="0" windowWidth="15345" windowHeight="4455" activeTab="2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Sheet1!$A$1:$K$33</definedName>
  </definedName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K15" i="1" l="1"/>
  <c r="K13" i="1"/>
  <c r="K29" i="1"/>
  <c r="K14" i="1"/>
  <c r="K18" i="1"/>
  <c r="K12" i="1"/>
  <c r="K28" i="1"/>
  <c r="K25" i="1"/>
  <c r="K8" i="1"/>
  <c r="K27" i="1"/>
  <c r="K24" i="1"/>
  <c r="K3" i="1"/>
  <c r="K30" i="1"/>
  <c r="K20" i="1"/>
  <c r="K22" i="1"/>
  <c r="K17" i="1"/>
  <c r="K23" i="1"/>
  <c r="K11" i="1"/>
  <c r="K6" i="1"/>
  <c r="K2" i="1"/>
  <c r="K9" i="1"/>
  <c r="K26" i="1"/>
  <c r="K31" i="1"/>
  <c r="K7" i="1"/>
  <c r="K10" i="1"/>
  <c r="K21" i="1"/>
  <c r="K19" i="1"/>
  <c r="K5" i="1"/>
  <c r="K4" i="1"/>
  <c r="K16" i="1"/>
  <c r="J32" i="1"/>
  <c r="J33" i="1"/>
  <c r="E31" i="1"/>
  <c r="I15" i="1"/>
  <c r="I13" i="1"/>
  <c r="I29" i="1"/>
  <c r="I14" i="1"/>
  <c r="I18" i="1"/>
  <c r="I12" i="1"/>
  <c r="I28" i="1"/>
  <c r="I25" i="1"/>
  <c r="I8" i="1"/>
  <c r="I27" i="1"/>
  <c r="I24" i="1"/>
  <c r="I3" i="1"/>
  <c r="I30" i="1"/>
  <c r="I20" i="1"/>
  <c r="I22" i="1"/>
  <c r="I17" i="1"/>
  <c r="I23" i="1"/>
  <c r="I11" i="1"/>
  <c r="I6" i="1"/>
  <c r="I2" i="1"/>
  <c r="I9" i="1"/>
  <c r="I26" i="1"/>
  <c r="I31" i="1"/>
  <c r="I7" i="1"/>
  <c r="I10" i="1"/>
  <c r="I21" i="1"/>
  <c r="I19" i="1"/>
  <c r="I5" i="1"/>
  <c r="I4" i="1"/>
  <c r="I16" i="1"/>
  <c r="H15" i="1"/>
  <c r="H13" i="1"/>
  <c r="H29" i="1"/>
  <c r="H14" i="1"/>
  <c r="H18" i="1"/>
  <c r="H12" i="1"/>
  <c r="H28" i="1"/>
  <c r="H25" i="1"/>
  <c r="H8" i="1"/>
  <c r="H27" i="1"/>
  <c r="H24" i="1"/>
  <c r="H3" i="1"/>
  <c r="H30" i="1"/>
  <c r="H20" i="1"/>
  <c r="H22" i="1"/>
  <c r="H17" i="1"/>
  <c r="H23" i="1"/>
  <c r="H11" i="1"/>
  <c r="H6" i="1"/>
  <c r="H2" i="1"/>
  <c r="H9" i="1"/>
  <c r="H26" i="1"/>
  <c r="H31" i="1"/>
  <c r="H7" i="1"/>
  <c r="H10" i="1"/>
  <c r="H21" i="1"/>
  <c r="H19" i="1"/>
  <c r="H5" i="1"/>
  <c r="H4" i="1"/>
  <c r="G15" i="1"/>
  <c r="G13" i="1"/>
  <c r="G29" i="1"/>
  <c r="J29" i="1" s="1"/>
  <c r="G14" i="1"/>
  <c r="J14" i="1" s="1"/>
  <c r="G18" i="1"/>
  <c r="G12" i="1"/>
  <c r="G28" i="1"/>
  <c r="J28" i="1" s="1"/>
  <c r="G25" i="1"/>
  <c r="J25" i="1" s="1"/>
  <c r="G8" i="1"/>
  <c r="G27" i="1"/>
  <c r="G24" i="1"/>
  <c r="J24" i="1" s="1"/>
  <c r="G3" i="1"/>
  <c r="J3" i="1" s="1"/>
  <c r="G30" i="1"/>
  <c r="G20" i="1"/>
  <c r="G22" i="1"/>
  <c r="J22" i="1" s="1"/>
  <c r="G17" i="1"/>
  <c r="J17" i="1" s="1"/>
  <c r="G23" i="1"/>
  <c r="G11" i="1"/>
  <c r="G6" i="1"/>
  <c r="J6" i="1" s="1"/>
  <c r="G2" i="1"/>
  <c r="J2" i="1" s="1"/>
  <c r="G9" i="1"/>
  <c r="G26" i="1"/>
  <c r="G31" i="1"/>
  <c r="J31" i="1" s="1"/>
  <c r="G7" i="1"/>
  <c r="J7" i="1" s="1"/>
  <c r="G10" i="1"/>
  <c r="G21" i="1"/>
  <c r="G19" i="1"/>
  <c r="J19" i="1" s="1"/>
  <c r="G5" i="1"/>
  <c r="J5" i="1" s="1"/>
  <c r="G4" i="1"/>
  <c r="H16" i="1"/>
  <c r="G16" i="1"/>
  <c r="F27" i="1"/>
  <c r="J16" i="1" l="1"/>
  <c r="J21" i="1"/>
  <c r="J26" i="1"/>
  <c r="J11" i="1"/>
  <c r="J20" i="1"/>
  <c r="J27" i="1"/>
  <c r="J12" i="1"/>
  <c r="J13" i="1"/>
  <c r="J4" i="1"/>
  <c r="J10" i="1"/>
  <c r="J9" i="1"/>
  <c r="J23" i="1"/>
  <c r="J30" i="1"/>
  <c r="J8" i="1"/>
  <c r="J18" i="1"/>
  <c r="J15" i="1"/>
</calcChain>
</file>

<file path=xl/sharedStrings.xml><?xml version="1.0" encoding="utf-8"?>
<sst xmlns="http://schemas.openxmlformats.org/spreadsheetml/2006/main" count="169" uniqueCount="80">
  <si>
    <t>Product Codes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</si>
  <si>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</si>
  <si>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</si>
  <si>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</si>
  <si>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</si>
  <si>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</si>
  <si>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</si>
  <si>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</si>
  <si>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</si>
  <si>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</si>
  <si>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</si>
  <si>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</si>
  <si>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</si>
  <si>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</si>
  <si>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</si>
  <si>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</si>
  <si>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</si>
  <si>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</si>
  <si>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</si>
  <si>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</si>
  <si>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</si>
  <si>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</si>
  <si>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</si>
  <si>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</si>
  <si>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</si>
  <si>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</si>
  <si>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</si>
  <si>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</si>
  <si>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</si>
  <si>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</si>
  <si>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</si>
  <si>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</si>
  <si>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</si>
  <si>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</si>
  <si>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</si>
  <si>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</si>
  <si>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</si>
  <si>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</si>
  <si>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</si>
  <si>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</si>
  <si>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</si>
  <si>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</si>
  <si>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</si>
  <si>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</si>
  <si>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</si>
  <si>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 xml:space="preserve">   Rockland's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</si>
  <si>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</si>
  <si>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</si>
  <si>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</si>
  <si>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</si>
  <si>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</si>
  <si>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</si>
  <si>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</si>
  <si>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</si>
  <si>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</si>
  <si>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</si>
  <si>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</si>
  <si>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</si>
  <si>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</si>
  <si>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</si>
  <si>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</si>
  <si>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</si>
  <si>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</si>
  <si>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</si>
  <si>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</si>
  <si>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</si>
  <si>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</si>
  <si>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</si>
  <si>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</si>
  <si>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</si>
  <si>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</si>
  <si>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Right Function</t>
  </si>
  <si>
    <t>Left Function</t>
  </si>
  <si>
    <t>Mid Function</t>
  </si>
  <si>
    <t>COUNTIF Function</t>
  </si>
  <si>
    <t>Concatenate Function</t>
  </si>
  <si>
    <t>Trim Function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</si>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</sst>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indent="3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7953664"/>
        <c:axId val="1337957824"/>
      </c:barChart>
      <c:catAx>
        <c:axId val="1337953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57824"/>
        <c:crosses val="autoZero"/>
        <c:auto val="1"/>
        <c:lblAlgn val="ctr"/>
        <c:lblOffset val="100"/>
        <c:noMultiLvlLbl val="0"/>
      </c:catAx>
      <c:valAx>
        <c:axId val="13379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5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[functions.xlsx]Sheet3!PivotTable3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465664"/>
        <c:axId val="1344464416"/>
      </c:barChart>
      <c:catAx>
        <c:axId val="134446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464416"/>
        <c:crosses val="autoZero"/>
        <c:auto val="1"/>
        <c:lblAlgn val="ctr"/>
        <c:lblOffset val="100"/>
        <c:noMultiLvlLbl val="0"/>
      </c:catAx>
      <c:valAx>
        <c:axId val="13444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4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133350</xdr:rowOff>
    </xdr:from>
    <xdr:to>
      <xdr:col>13</xdr:col>
      <xdr:colOff>85725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mer Shahzad" refreshedDate="45181.900737615739" createdVersion="6" refreshedVersion="6" minRefreshableVersion="3" recordCount="32">
  <cacheSource type="worksheet">
    <worksheetSource name="Table1"/>
  </cacheSource>
  <cacheFields count="11">
    <cacheField name="Product Codes" numFmtId="0">
      <sharedItems containsBlank="1"/>
    </cacheField>
    <cacheField name="Price" numFmtId="0">
      <sharedItems containsString="0" containsBlank="1" containsNumber="1" minValue="4.33" maxValue="20.04" count="31">
        <n v="7"/>
        <n v="11.73"/>
        <n v="20.04"/>
        <n v="14.95"/>
        <n v="11.22"/>
        <n v="4.33"/>
        <n v="7.58"/>
        <n v="12.01"/>
        <n v="13.13"/>
        <n v="11.82"/>
        <n v="8.4600000000000009"/>
        <n v="6.74"/>
        <n v="7.94"/>
        <n v="14.49"/>
        <n v="9.98"/>
        <n v="13.09"/>
        <n v="13.57"/>
        <n v="9.83"/>
        <n v="12.06"/>
        <n v="16.940000000000001"/>
        <n v="12.95"/>
        <n v="15.77"/>
        <n v="10.95"/>
        <n v="11.05"/>
        <n v="13.24"/>
        <n v="11.75"/>
        <n v="5.55"/>
        <n v="5.71"/>
        <n v="6.66"/>
        <n v="10.07"/>
        <m/>
      </sharedItems>
    </cacheField>
    <cacheField name="Client" numFmtId="0">
      <sharedItems containsBlank="1" count="6">
        <s v="Rudiger Pharmacy"/>
        <s v="Rockland's"/>
        <s v="Elizabethtown Supply"/>
        <s v="Candy's Beauty Supply"/>
        <s v="   Rockland's"/>
        <m/>
      </sharedItems>
    </cacheField>
    <cacheField name="Client Code" numFmtId="0">
      <sharedItems containsBlank="1" count="31">
        <s v="CHEMD887"/>
        <s v="ARLVA519"/>
        <s v="CHEMD584"/>
        <s v="ARLVA876"/>
        <s v="COLSC533"/>
        <s v="COLSC201"/>
        <s v="ARLVA924"/>
        <s v="PINNC615"/>
        <s v="COLSC481"/>
        <s v="COLSC813"/>
        <s v="COLSC649"/>
        <s v="CHEMD763"/>
        <s v="ARLVA425"/>
        <s v="ARLVA283"/>
        <s v="PINNC980"/>
        <s v="COLSC741"/>
        <s v="PINNC939"/>
        <s v="CHEMD323"/>
        <s v="COLSC887"/>
        <s v="PINNC547"/>
        <s v="CHEMD913"/>
        <s v="ARLVA727"/>
        <s v="COLSC970"/>
        <s v="ARLVA851"/>
        <s v="COLSC133"/>
        <s v="CHEMD339"/>
        <s v="PINNC496"/>
        <s v="COLSC761"/>
        <s v="PINNC674"/>
        <s v="CHEMD365"/>
        <m/>
      </sharedItems>
    </cacheField>
    <cacheField name="Orders" numFmtId="0">
      <sharedItems containsBlank="1" containsMixedTypes="1" containsNumber="1" containsInteger="1" minValue="2" maxValue="972" count="32">
        <n v="461"/>
        <n v="78"/>
        <n v="782"/>
        <n v="381"/>
        <n v="621"/>
        <n v="225"/>
        <n v="169"/>
        <n v="146"/>
        <n v="972"/>
        <n v="189"/>
        <n v="94"/>
        <n v="758"/>
        <n v="50"/>
        <n v="152"/>
        <n v="191"/>
        <n v="232"/>
        <n v="673"/>
        <n v="588"/>
        <n v="797"/>
        <n v="362"/>
        <n v="355"/>
        <n v="514"/>
        <n v="850"/>
        <n v="261"/>
        <n v="707"/>
        <n v="299"/>
        <n v="308"/>
        <n v="444"/>
        <n v="602"/>
        <n v="2"/>
        <s v="COUNTIF Function"/>
        <m/>
      </sharedItems>
    </cacheField>
    <cacheField name="Total" numFmtId="0">
      <sharedItems containsString="0" containsBlank="1" containsNumber="1" minValue="397" maxValue="15671.28"/>
    </cacheField>
    <cacheField name="Left Function" numFmtId="0">
      <sharedItems containsBlank="1"/>
    </cacheField>
    <cacheField name="Right Function" numFmtId="0">
      <sharedItems containsBlank="1"/>
    </cacheField>
    <cacheField name="Mid Function" numFmtId="0">
      <sharedItems containsBlank="1"/>
    </cacheField>
    <cacheField name="Concatenate Function" numFmtId="0">
      <sharedItems/>
    </cacheField>
    <cacheField name="Trim Func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s v="03485Eyel"/>
    <x v="0"/>
    <x v="0"/>
    <x v="0"/>
    <x v="0"/>
    <n v="3227"/>
    <s v="03485"/>
    <s v="Eyel"/>
    <s v="MD"/>
    <s v="03485Eyel"/>
    <s v="Rudiger Pharmacy"/>
  </r>
  <r>
    <s v="13230Masc"/>
    <x v="1"/>
    <x v="1"/>
    <x v="1"/>
    <x v="1"/>
    <n v="914.94"/>
    <s v="13230"/>
    <s v="Masc"/>
    <s v="VA"/>
    <s v="13230Masc"/>
    <s v="Rockland's"/>
  </r>
  <r>
    <s v="15143Exfo"/>
    <x v="2"/>
    <x v="0"/>
    <x v="2"/>
    <x v="2"/>
    <n v="15671.28"/>
    <s v="15143"/>
    <s v="Exfo"/>
    <s v="MD"/>
    <s v="15143Exfo"/>
    <s v="Rudiger Pharmacy"/>
  </r>
  <r>
    <s v="17269Masc"/>
    <x v="3"/>
    <x v="1"/>
    <x v="3"/>
    <x v="3"/>
    <n v="5695.95"/>
    <s v="17269"/>
    <s v="Masc"/>
    <s v="VA"/>
    <s v="17269Masc"/>
    <s v="Rockland's"/>
  </r>
  <r>
    <s v="17691Masc"/>
    <x v="4"/>
    <x v="2"/>
    <x v="4"/>
    <x v="4"/>
    <n v="6967.6200000000008"/>
    <s v="17691"/>
    <s v="Masc"/>
    <s v="SC"/>
    <s v="17691Masc"/>
    <s v="Elizabethtown Supply"/>
  </r>
  <r>
    <s v="20559Shad"/>
    <x v="5"/>
    <x v="2"/>
    <x v="5"/>
    <x v="5"/>
    <n v="974.25"/>
    <s v="20559"/>
    <s v="Shad"/>
    <s v="SC"/>
    <s v="20559Shad"/>
    <s v="Elizabethtown Supply"/>
  </r>
  <r>
    <s v="25331Glos"/>
    <x v="6"/>
    <x v="1"/>
    <x v="6"/>
    <x v="6"/>
    <n v="1281.02"/>
    <s v="25331"/>
    <s v="Glos"/>
    <s v="VA"/>
    <s v="25331Glos"/>
    <s v="Rockland's"/>
  </r>
  <r>
    <s v="26156Foun"/>
    <x v="7"/>
    <x v="3"/>
    <x v="7"/>
    <x v="7"/>
    <n v="1753.46"/>
    <s v="26156"/>
    <s v="Foun"/>
    <s v="NC"/>
    <s v="26156Foun"/>
    <s v="Candy's Beauty Supply"/>
  </r>
  <r>
    <s v="32729Masc"/>
    <x v="8"/>
    <x v="2"/>
    <x v="8"/>
    <x v="8"/>
    <n v="12762.36"/>
    <s v="32729"/>
    <s v="Masc"/>
    <s v="SC"/>
    <s v="32729Masc"/>
    <s v="Elizabethtown Supply"/>
  </r>
  <r>
    <s v="35073Foun"/>
    <x v="9"/>
    <x v="2"/>
    <x v="9"/>
    <x v="9"/>
    <n v="2233.98"/>
    <s v="35073"/>
    <s v="Foun"/>
    <s v="SC"/>
    <s v="35073Foun"/>
    <s v="Elizabethtown Supply"/>
  </r>
  <r>
    <s v="40014Masc"/>
    <x v="10"/>
    <x v="2"/>
    <x v="10"/>
    <x v="10"/>
    <n v="795.24000000000012"/>
    <s v="40014"/>
    <s v="Masc"/>
    <s v="SC"/>
    <s v="40014Masc"/>
    <s v="Elizabethtown Supply"/>
  </r>
  <r>
    <s v="42292Glos"/>
    <x v="11"/>
    <x v="0"/>
    <x v="11"/>
    <x v="11"/>
    <n v="5108.92"/>
    <s v="42292"/>
    <s v="Glos"/>
    <s v="MD"/>
    <s v="42292Glos"/>
    <s v="Rudiger Pharmacy"/>
  </r>
  <r>
    <s v="49541Eyel"/>
    <x v="12"/>
    <x v="1"/>
    <x v="12"/>
    <x v="12"/>
    <n v="397"/>
    <s v="49541"/>
    <s v="Eyel"/>
    <s v="VA"/>
    <s v="49541Eyel"/>
    <s v="Rockland's"/>
  </r>
  <r>
    <s v="49631Foun"/>
    <x v="13"/>
    <x v="1"/>
    <x v="13"/>
    <x v="13"/>
    <n v="2202.48"/>
    <s v="49631"/>
    <s v="Foun"/>
    <s v="VA"/>
    <s v="49631Foun"/>
    <s v="Rockland's"/>
  </r>
  <r>
    <s v="51993Masc"/>
    <x v="14"/>
    <x v="3"/>
    <x v="14"/>
    <x v="14"/>
    <n v="1906.18"/>
    <s v="51993"/>
    <s v="Masc"/>
    <s v="NC"/>
    <s v="51993Masc"/>
    <s v="Candy's Beauty Supply"/>
  </r>
  <r>
    <s v="52341Foun"/>
    <x v="15"/>
    <x v="2"/>
    <x v="15"/>
    <x v="15"/>
    <n v="3036.88"/>
    <s v="52341"/>
    <s v="Foun"/>
    <s v="SC"/>
    <s v="52341Foun"/>
    <s v="Elizabethtown Supply"/>
  </r>
  <r>
    <s v="58337Foun"/>
    <x v="16"/>
    <x v="3"/>
    <x v="16"/>
    <x v="16"/>
    <n v="9132.61"/>
    <s v="58337"/>
    <s v="Foun"/>
    <s v="NC"/>
    <s v="58337Foun"/>
    <s v="Candy's Beauty Supply"/>
  </r>
  <r>
    <s v="61207Foun"/>
    <x v="17"/>
    <x v="0"/>
    <x v="17"/>
    <x v="17"/>
    <n v="5780.04"/>
    <s v="61207"/>
    <s v="Foun"/>
    <s v="MD"/>
    <s v="61207Foun"/>
    <s v="Rudiger Pharmacy"/>
  </r>
  <r>
    <s v="62289Masc"/>
    <x v="18"/>
    <x v="2"/>
    <x v="18"/>
    <x v="18"/>
    <n v="9611.82"/>
    <s v="62289"/>
    <s v="Masc"/>
    <s v="SC"/>
    <s v="62289Masc"/>
    <s v="Elizabethtown Supply"/>
  </r>
  <r>
    <s v="63094Exfo"/>
    <x v="19"/>
    <x v="3"/>
    <x v="19"/>
    <x v="19"/>
    <n v="6132.2800000000007"/>
    <s v="63094"/>
    <s v="Exfo"/>
    <s v="NC"/>
    <s v="63094Exfo"/>
    <s v="Candy's Beauty Supply"/>
  </r>
  <r>
    <s v="64762Foun"/>
    <x v="20"/>
    <x v="0"/>
    <x v="20"/>
    <x v="20"/>
    <n v="4597.25"/>
    <s v="64762"/>
    <s v="Foun"/>
    <s v="MD"/>
    <s v="64762Foun"/>
    <s v="Rudiger Pharmacy"/>
  </r>
  <r>
    <s v="68713Exfo"/>
    <x v="21"/>
    <x v="4"/>
    <x v="21"/>
    <x v="21"/>
    <n v="8105.78"/>
    <s v="68713"/>
    <s v="Exfo"/>
    <s v="VA"/>
    <s v="68713Exfo"/>
    <s v="Rockland's"/>
  </r>
  <r>
    <s v="69030Masc"/>
    <x v="22"/>
    <x v="2"/>
    <x v="22"/>
    <x v="22"/>
    <n v="5047.95"/>
    <s v="69030"/>
    <s v="Masc"/>
    <s v="SC"/>
    <s v="69030Masc"/>
    <s v="Elizabethtown Supply"/>
  </r>
  <r>
    <s v="69601Exfo"/>
    <x v="23"/>
    <x v="1"/>
    <x v="23"/>
    <x v="23"/>
    <n v="9392.5"/>
    <s v="69601"/>
    <s v="Exfo"/>
    <s v="VA"/>
    <s v="69601Exfo"/>
    <s v="Rockland's"/>
  </r>
  <r>
    <s v="75112Foun"/>
    <x v="24"/>
    <x v="2"/>
    <x v="24"/>
    <x v="24"/>
    <n v="3455.64"/>
    <s v="75112"/>
    <s v="Foun"/>
    <s v="SC"/>
    <s v="75112Foun"/>
    <s v="Elizabethtown Supply"/>
  </r>
  <r>
    <s v="85021Foun"/>
    <x v="25"/>
    <x v="0"/>
    <x v="25"/>
    <x v="25"/>
    <n v="3513.25"/>
    <s v="85021"/>
    <s v="Foun"/>
    <s v="MD"/>
    <s v="85021Foun"/>
    <s v="Rudiger Pharmacy"/>
  </r>
  <r>
    <s v="86139Lips"/>
    <x v="26"/>
    <x v="3"/>
    <x v="26"/>
    <x v="26"/>
    <n v="1659.45"/>
    <s v="86139"/>
    <s v="Lips"/>
    <s v="NC"/>
    <s v="86139Lips"/>
    <s v="Candy's Beauty Supply"/>
  </r>
  <r>
    <s v="86661Shad"/>
    <x v="27"/>
    <x v="2"/>
    <x v="27"/>
    <x v="27"/>
    <n v="1758.68"/>
    <s v="86661"/>
    <s v="Shad"/>
    <s v="SC"/>
    <s v="86661Shad"/>
    <s v="Elizabethtown Supply"/>
  </r>
  <r>
    <s v="91559Eyel"/>
    <x v="28"/>
    <x v="3"/>
    <x v="28"/>
    <x v="28"/>
    <n v="2957.04"/>
    <s v="91559"/>
    <s v="Eyel"/>
    <s v="NC"/>
    <s v="91559Eyel"/>
    <s v="Candy's Beauty Supply"/>
  </r>
  <r>
    <s v="96799Foun"/>
    <x v="29"/>
    <x v="0"/>
    <x v="29"/>
    <x v="29"/>
    <n v="6062.14"/>
    <s v="96799"/>
    <s v="Foun"/>
    <s v="MD"/>
    <s v="96799Foun"/>
    <s v="Rudiger Pharmacy"/>
  </r>
  <r>
    <m/>
    <x v="30"/>
    <x v="5"/>
    <x v="30"/>
    <x v="30"/>
    <m/>
    <m/>
    <m/>
    <m/>
    <s v=""/>
    <m/>
  </r>
  <r>
    <m/>
    <x v="30"/>
    <x v="5"/>
    <x v="30"/>
    <x v="31"/>
    <m/>
    <m/>
    <m/>
    <m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127" firstHeaderRow="1" firstDataRow="1" firstDataCol="1"/>
  <pivotFields count="11">
    <pivotField showAll="0"/>
    <pivotField axis="axisRow" showAll="0">
      <items count="32">
        <item x="5"/>
        <item x="26"/>
        <item x="27"/>
        <item x="28"/>
        <item x="11"/>
        <item x="0"/>
        <item x="6"/>
        <item x="12"/>
        <item x="10"/>
        <item x="17"/>
        <item x="14"/>
        <item x="29"/>
        <item x="22"/>
        <item x="23"/>
        <item x="4"/>
        <item x="1"/>
        <item x="25"/>
        <item x="9"/>
        <item x="7"/>
        <item x="18"/>
        <item x="20"/>
        <item x="15"/>
        <item x="8"/>
        <item x="24"/>
        <item x="16"/>
        <item x="13"/>
        <item x="3"/>
        <item x="21"/>
        <item x="19"/>
        <item x="2"/>
        <item x="30"/>
        <item t="default"/>
      </items>
    </pivotField>
    <pivotField axis="axisRow" showAll="0">
      <items count="7">
        <item x="4"/>
        <item x="3"/>
        <item x="2"/>
        <item x="1"/>
        <item x="0"/>
        <item x="5"/>
        <item t="default"/>
      </items>
    </pivotField>
    <pivotField axis="axisRow" showAll="0">
      <items count="32">
        <item x="13"/>
        <item x="12"/>
        <item x="1"/>
        <item x="21"/>
        <item x="23"/>
        <item x="3"/>
        <item x="6"/>
        <item x="17"/>
        <item x="25"/>
        <item x="29"/>
        <item x="2"/>
        <item x="11"/>
        <item x="0"/>
        <item x="20"/>
        <item x="24"/>
        <item x="5"/>
        <item x="8"/>
        <item x="4"/>
        <item x="10"/>
        <item x="15"/>
        <item x="27"/>
        <item x="9"/>
        <item x="18"/>
        <item x="22"/>
        <item x="26"/>
        <item x="19"/>
        <item x="7"/>
        <item x="28"/>
        <item x="16"/>
        <item x="14"/>
        <item x="30"/>
        <item t="default"/>
      </items>
    </pivotField>
    <pivotField axis="axisRow" showAll="0">
      <items count="33">
        <item x="29"/>
        <item x="12"/>
        <item x="1"/>
        <item x="10"/>
        <item x="7"/>
        <item x="13"/>
        <item x="6"/>
        <item x="9"/>
        <item x="14"/>
        <item x="5"/>
        <item x="15"/>
        <item x="23"/>
        <item x="25"/>
        <item x="26"/>
        <item x="20"/>
        <item x="19"/>
        <item x="3"/>
        <item x="27"/>
        <item x="0"/>
        <item x="21"/>
        <item x="17"/>
        <item x="28"/>
        <item x="4"/>
        <item x="16"/>
        <item x="24"/>
        <item x="11"/>
        <item x="2"/>
        <item x="18"/>
        <item x="22"/>
        <item x="8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4">
    <field x="1"/>
    <field x="2"/>
    <field x="3"/>
    <field x="4"/>
  </rowFields>
  <rowItems count="126">
    <i>
      <x/>
    </i>
    <i r="1">
      <x v="2"/>
    </i>
    <i r="2">
      <x v="15"/>
    </i>
    <i r="3">
      <x v="9"/>
    </i>
    <i>
      <x v="1"/>
    </i>
    <i r="1">
      <x v="1"/>
    </i>
    <i r="2">
      <x v="24"/>
    </i>
    <i r="3">
      <x v="13"/>
    </i>
    <i>
      <x v="2"/>
    </i>
    <i r="1">
      <x v="2"/>
    </i>
    <i r="2">
      <x v="20"/>
    </i>
    <i r="3">
      <x v="17"/>
    </i>
    <i>
      <x v="3"/>
    </i>
    <i r="1">
      <x v="1"/>
    </i>
    <i r="2">
      <x v="27"/>
    </i>
    <i r="3">
      <x v="21"/>
    </i>
    <i>
      <x v="4"/>
    </i>
    <i r="1">
      <x v="4"/>
    </i>
    <i r="2">
      <x v="11"/>
    </i>
    <i r="3">
      <x v="25"/>
    </i>
    <i>
      <x v="5"/>
    </i>
    <i r="1">
      <x v="4"/>
    </i>
    <i r="2">
      <x v="12"/>
    </i>
    <i r="3">
      <x v="18"/>
    </i>
    <i>
      <x v="6"/>
    </i>
    <i r="1">
      <x v="3"/>
    </i>
    <i r="2">
      <x v="6"/>
    </i>
    <i r="3">
      <x v="6"/>
    </i>
    <i>
      <x v="7"/>
    </i>
    <i r="1">
      <x v="3"/>
    </i>
    <i r="2">
      <x v="1"/>
    </i>
    <i r="3">
      <x v="1"/>
    </i>
    <i>
      <x v="8"/>
    </i>
    <i r="1">
      <x v="2"/>
    </i>
    <i r="2">
      <x v="18"/>
    </i>
    <i r="3">
      <x v="3"/>
    </i>
    <i>
      <x v="9"/>
    </i>
    <i r="1">
      <x v="4"/>
    </i>
    <i r="2">
      <x v="7"/>
    </i>
    <i r="3">
      <x v="20"/>
    </i>
    <i>
      <x v="10"/>
    </i>
    <i r="1">
      <x v="1"/>
    </i>
    <i r="2">
      <x v="29"/>
    </i>
    <i r="3">
      <x v="8"/>
    </i>
    <i>
      <x v="11"/>
    </i>
    <i r="1">
      <x v="4"/>
    </i>
    <i r="2">
      <x v="9"/>
    </i>
    <i r="3">
      <x/>
    </i>
    <i>
      <x v="12"/>
    </i>
    <i r="1">
      <x v="2"/>
    </i>
    <i r="2">
      <x v="23"/>
    </i>
    <i r="3">
      <x v="28"/>
    </i>
    <i>
      <x v="13"/>
    </i>
    <i r="1">
      <x v="3"/>
    </i>
    <i r="2">
      <x v="4"/>
    </i>
    <i r="3">
      <x v="11"/>
    </i>
    <i>
      <x v="14"/>
    </i>
    <i r="1">
      <x v="2"/>
    </i>
    <i r="2">
      <x v="17"/>
    </i>
    <i r="3">
      <x v="22"/>
    </i>
    <i>
      <x v="15"/>
    </i>
    <i r="1">
      <x v="3"/>
    </i>
    <i r="2">
      <x v="2"/>
    </i>
    <i r="3">
      <x v="2"/>
    </i>
    <i>
      <x v="16"/>
    </i>
    <i r="1">
      <x v="4"/>
    </i>
    <i r="2">
      <x v="8"/>
    </i>
    <i r="3">
      <x v="12"/>
    </i>
    <i>
      <x v="17"/>
    </i>
    <i r="1">
      <x v="2"/>
    </i>
    <i r="2">
      <x v="21"/>
    </i>
    <i r="3">
      <x v="7"/>
    </i>
    <i>
      <x v="18"/>
    </i>
    <i r="1">
      <x v="1"/>
    </i>
    <i r="2">
      <x v="26"/>
    </i>
    <i r="3">
      <x v="4"/>
    </i>
    <i>
      <x v="19"/>
    </i>
    <i r="1">
      <x v="2"/>
    </i>
    <i r="2">
      <x v="22"/>
    </i>
    <i r="3">
      <x v="27"/>
    </i>
    <i>
      <x v="20"/>
    </i>
    <i r="1">
      <x v="4"/>
    </i>
    <i r="2">
      <x v="13"/>
    </i>
    <i r="3">
      <x v="14"/>
    </i>
    <i>
      <x v="21"/>
    </i>
    <i r="1">
      <x v="2"/>
    </i>
    <i r="2">
      <x v="19"/>
    </i>
    <i r="3">
      <x v="10"/>
    </i>
    <i>
      <x v="22"/>
    </i>
    <i r="1">
      <x v="2"/>
    </i>
    <i r="2">
      <x v="16"/>
    </i>
    <i r="3">
      <x v="29"/>
    </i>
    <i>
      <x v="23"/>
    </i>
    <i r="1">
      <x v="2"/>
    </i>
    <i r="2">
      <x v="14"/>
    </i>
    <i r="3">
      <x v="24"/>
    </i>
    <i>
      <x v="24"/>
    </i>
    <i r="1">
      <x v="1"/>
    </i>
    <i r="2">
      <x v="28"/>
    </i>
    <i r="3">
      <x v="23"/>
    </i>
    <i>
      <x v="25"/>
    </i>
    <i r="1">
      <x v="3"/>
    </i>
    <i r="2">
      <x/>
    </i>
    <i r="3">
      <x v="5"/>
    </i>
    <i>
      <x v="26"/>
    </i>
    <i r="1">
      <x v="3"/>
    </i>
    <i r="2">
      <x v="5"/>
    </i>
    <i r="3">
      <x v="16"/>
    </i>
    <i>
      <x v="27"/>
    </i>
    <i r="1">
      <x/>
    </i>
    <i r="2">
      <x v="3"/>
    </i>
    <i r="3">
      <x v="19"/>
    </i>
    <i>
      <x v="28"/>
    </i>
    <i r="1">
      <x v="1"/>
    </i>
    <i r="2">
      <x v="25"/>
    </i>
    <i r="3">
      <x v="15"/>
    </i>
    <i>
      <x v="29"/>
    </i>
    <i r="1">
      <x v="4"/>
    </i>
    <i r="2">
      <x v="10"/>
    </i>
    <i r="3">
      <x v="26"/>
    </i>
    <i>
      <x v="30"/>
    </i>
    <i r="1">
      <x v="5"/>
    </i>
    <i r="2">
      <x v="30"/>
    </i>
    <i r="3">
      <x v="30"/>
    </i>
    <i r="3">
      <x v="3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33" totalsRowShown="0" headerRowDxfId="11" dataDxfId="10">
  <tableColumns count="11">
    <tableColumn id="1" name="Product Codes" dataDxfId="9"/>
    <tableColumn id="2" name="Price" dataDxfId="8"/>
    <tableColumn id="3" name="Client" dataDxfId="7"/>
    <tableColumn id="4" name="Client Code" dataDxfId="6"/>
    <tableColumn id="5" name="Orders"/>
    <tableColumn id="6" name="Total" dataDxfId="5"/>
    <tableColumn id="7" name="Left Function" dataDxfId="4"/>
    <tableColumn id="8" name="Right Function" dataDxfId="3"/>
    <tableColumn id="9" name="Mid Function" dataDxfId="2"/>
    <tableColumn id="10" name="Concatenate Function" dataDxfId="1">
      <calculatedColumnFormula>CONCATENATE(G2,H2)</calculatedColumnFormula>
    </tableColumn>
    <tableColumn id="11" name="Trim Function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7"/>
  <sheetViews>
    <sheetView workbookViewId="0">
      <selection activeCell="H20" sqref="H20"/>
    </sheetView>
  </sheetViews>
  <sheetFormatPr defaultRowHeight="12.75" x14ac:dyDescent="0.2"/>
  <cols>
    <col min="1" max="1" width="21.28515625" customWidth="1"/>
  </cols>
  <sheetData>
    <row r="4" spans="1:1" x14ac:dyDescent="0.2">
      <c r="A4" s="9"/>
    </row>
    <row r="5" spans="1:1" x14ac:dyDescent="0.2">
      <c r="A5" s="10"/>
    </row>
    <row r="6" spans="1:1" x14ac:dyDescent="0.2">
      <c r="A6" s="9"/>
    </row>
    <row r="7" spans="1:1" x14ac:dyDescent="0.2">
      <c r="A7" s="10"/>
    </row>
    <row r="8" spans="1:1" x14ac:dyDescent="0.2">
      <c r="A8" s="9"/>
    </row>
    <row r="9" spans="1:1" x14ac:dyDescent="0.2">
      <c r="A9" s="10"/>
    </row>
    <row r="10" spans="1:1" x14ac:dyDescent="0.2">
      <c r="A10" s="9"/>
    </row>
    <row r="11" spans="1:1" x14ac:dyDescent="0.2">
      <c r="A11" s="10"/>
    </row>
    <row r="12" spans="1:1" x14ac:dyDescent="0.2">
      <c r="A12" s="9"/>
    </row>
    <row r="13" spans="1:1" x14ac:dyDescent="0.2">
      <c r="A13" s="10"/>
    </row>
    <row r="14" spans="1:1" x14ac:dyDescent="0.2">
      <c r="A14" s="9"/>
    </row>
    <row r="15" spans="1:1" x14ac:dyDescent="0.2">
      <c r="A15" s="10"/>
    </row>
    <row r="16" spans="1:1" x14ac:dyDescent="0.2">
      <c r="A16" s="9"/>
    </row>
    <row r="17" spans="1:1" x14ac:dyDescent="0.2">
      <c r="A17" s="10"/>
    </row>
    <row r="18" spans="1:1" x14ac:dyDescent="0.2">
      <c r="A18" s="9"/>
    </row>
    <row r="19" spans="1:1" x14ac:dyDescent="0.2">
      <c r="A19" s="10"/>
    </row>
    <row r="20" spans="1:1" x14ac:dyDescent="0.2">
      <c r="A20" s="9"/>
    </row>
    <row r="21" spans="1:1" x14ac:dyDescent="0.2">
      <c r="A21" s="10"/>
    </row>
    <row r="22" spans="1:1" x14ac:dyDescent="0.2">
      <c r="A22" s="9"/>
    </row>
    <row r="23" spans="1:1" x14ac:dyDescent="0.2">
      <c r="A23" s="10"/>
    </row>
    <row r="24" spans="1:1" x14ac:dyDescent="0.2">
      <c r="A24" s="9"/>
    </row>
    <row r="25" spans="1:1" x14ac:dyDescent="0.2">
      <c r="A25" s="10"/>
    </row>
    <row r="26" spans="1:1" x14ac:dyDescent="0.2">
      <c r="A26" s="9"/>
    </row>
    <row r="27" spans="1:1" x14ac:dyDescent="0.2">
      <c r="A27" s="10"/>
    </row>
    <row r="28" spans="1:1" x14ac:dyDescent="0.2">
      <c r="A28" s="9"/>
    </row>
    <row r="29" spans="1:1" x14ac:dyDescent="0.2">
      <c r="A29" s="10"/>
    </row>
    <row r="30" spans="1:1" x14ac:dyDescent="0.2">
      <c r="A30" s="9"/>
    </row>
    <row r="31" spans="1:1" x14ac:dyDescent="0.2">
      <c r="A31" s="10"/>
    </row>
    <row r="32" spans="1:1" x14ac:dyDescent="0.2">
      <c r="A32" s="9"/>
    </row>
    <row r="33" spans="1:1" x14ac:dyDescent="0.2">
      <c r="A33" s="10"/>
    </row>
    <row r="34" spans="1:1" x14ac:dyDescent="0.2">
      <c r="A34" s="9"/>
    </row>
    <row r="35" spans="1:1" x14ac:dyDescent="0.2">
      <c r="A35" s="10"/>
    </row>
    <row r="36" spans="1:1" x14ac:dyDescent="0.2">
      <c r="A36" s="9"/>
    </row>
    <row r="37" spans="1:1" x14ac:dyDescent="0.2">
      <c r="A37" s="10"/>
    </row>
    <row r="38" spans="1:1" x14ac:dyDescent="0.2">
      <c r="A38" s="9"/>
    </row>
    <row r="39" spans="1:1" x14ac:dyDescent="0.2">
      <c r="A39" s="10"/>
    </row>
    <row r="40" spans="1:1" x14ac:dyDescent="0.2">
      <c r="A40" s="9"/>
    </row>
    <row r="41" spans="1:1" x14ac:dyDescent="0.2">
      <c r="A41" s="10"/>
    </row>
    <row r="42" spans="1:1" x14ac:dyDescent="0.2">
      <c r="A42" s="9"/>
    </row>
    <row r="43" spans="1:1" x14ac:dyDescent="0.2">
      <c r="A43" s="10"/>
    </row>
    <row r="44" spans="1:1" x14ac:dyDescent="0.2">
      <c r="A44" s="9"/>
    </row>
    <row r="45" spans="1:1" x14ac:dyDescent="0.2">
      <c r="A45" s="10"/>
    </row>
    <row r="46" spans="1:1" x14ac:dyDescent="0.2">
      <c r="A46" s="9"/>
    </row>
    <row r="47" spans="1:1" x14ac:dyDescent="0.2">
      <c r="A47" s="10"/>
    </row>
    <row r="48" spans="1:1" x14ac:dyDescent="0.2">
      <c r="A48" s="9"/>
    </row>
    <row r="49" spans="1:1" x14ac:dyDescent="0.2">
      <c r="A49" s="10"/>
    </row>
    <row r="50" spans="1:1" x14ac:dyDescent="0.2">
      <c r="A50" s="9"/>
    </row>
    <row r="51" spans="1:1" x14ac:dyDescent="0.2">
      <c r="A51" s="10"/>
    </row>
    <row r="52" spans="1:1" x14ac:dyDescent="0.2">
      <c r="A52" s="9"/>
    </row>
    <row r="53" spans="1:1" x14ac:dyDescent="0.2">
      <c r="A53" s="10"/>
    </row>
    <row r="54" spans="1:1" x14ac:dyDescent="0.2">
      <c r="A54" s="9"/>
    </row>
    <row r="55" spans="1:1" x14ac:dyDescent="0.2">
      <c r="A55" s="10"/>
    </row>
    <row r="56" spans="1:1" x14ac:dyDescent="0.2">
      <c r="A56" s="9"/>
    </row>
    <row r="57" spans="1:1" x14ac:dyDescent="0.2">
      <c r="A57" s="10"/>
    </row>
    <row r="58" spans="1:1" x14ac:dyDescent="0.2">
      <c r="A58" s="9"/>
    </row>
    <row r="59" spans="1:1" x14ac:dyDescent="0.2">
      <c r="A59" s="10"/>
    </row>
    <row r="60" spans="1:1" x14ac:dyDescent="0.2">
      <c r="A60" s="9"/>
    </row>
    <row r="61" spans="1:1" x14ac:dyDescent="0.2">
      <c r="A61" s="10"/>
    </row>
    <row r="62" spans="1:1" x14ac:dyDescent="0.2">
      <c r="A62" s="9"/>
    </row>
    <row r="63" spans="1:1" x14ac:dyDescent="0.2">
      <c r="A63" s="10"/>
    </row>
    <row r="64" spans="1:1" x14ac:dyDescent="0.2">
      <c r="A64" s="9"/>
    </row>
    <row r="65" spans="1:1" x14ac:dyDescent="0.2">
      <c r="A65" s="10"/>
    </row>
    <row r="66" spans="1:1" x14ac:dyDescent="0.2">
      <c r="A66" s="10"/>
    </row>
    <row r="67" spans="1:1" x14ac:dyDescent="0.2">
      <c r="A6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F24" sqref="F24"/>
    </sheetView>
  </sheetViews>
  <sheetFormatPr defaultRowHeight="12.75" x14ac:dyDescent="0.2"/>
  <cols>
    <col min="1" max="1" width="26.5703125" bestFit="1" customWidth="1"/>
  </cols>
  <sheetData>
    <row r="1" spans="1:1" x14ac:dyDescent="0.2">
      <c r="A1" s="8" t="s">
        <v>77</v>
      </c>
    </row>
    <row r="2" spans="1:1" x14ac:dyDescent="0.2">
      <c r="A2" s="9">
        <v>4.33</v>
      </c>
    </row>
    <row r="3" spans="1:1" x14ac:dyDescent="0.2">
      <c r="A3" s="10" t="s">
        <v>16</v>
      </c>
    </row>
    <row r="4" spans="1:1" x14ac:dyDescent="0.2">
      <c r="A4" s="11" t="s">
        <v>60</v>
      </c>
    </row>
    <row r="5" spans="1:1" x14ac:dyDescent="0.2">
      <c r="A5" s="12">
        <v>225</v>
      </c>
    </row>
    <row r="6" spans="1:1" x14ac:dyDescent="0.2">
      <c r="A6" s="9">
        <v>5.55</v>
      </c>
    </row>
    <row r="7" spans="1:1" x14ac:dyDescent="0.2">
      <c r="A7" s="10" t="s">
        <v>7</v>
      </c>
    </row>
    <row r="8" spans="1:1" x14ac:dyDescent="0.2">
      <c r="A8" s="11" t="s">
        <v>25</v>
      </c>
    </row>
    <row r="9" spans="1:1" x14ac:dyDescent="0.2">
      <c r="A9" s="12">
        <v>308</v>
      </c>
    </row>
    <row r="10" spans="1:1" x14ac:dyDescent="0.2">
      <c r="A10" s="9">
        <v>5.71</v>
      </c>
    </row>
    <row r="11" spans="1:1" x14ac:dyDescent="0.2">
      <c r="A11" s="10" t="s">
        <v>16</v>
      </c>
    </row>
    <row r="12" spans="1:1" x14ac:dyDescent="0.2">
      <c r="A12" s="11" t="s">
        <v>17</v>
      </c>
    </row>
    <row r="13" spans="1:1" x14ac:dyDescent="0.2">
      <c r="A13" s="12">
        <v>444</v>
      </c>
    </row>
    <row r="14" spans="1:1" x14ac:dyDescent="0.2">
      <c r="A14" s="9">
        <v>6.66</v>
      </c>
    </row>
    <row r="15" spans="1:1" x14ac:dyDescent="0.2">
      <c r="A15" s="10" t="s">
        <v>7</v>
      </c>
    </row>
    <row r="16" spans="1:1" x14ac:dyDescent="0.2">
      <c r="A16" s="11" t="s">
        <v>37</v>
      </c>
    </row>
    <row r="17" spans="1:1" x14ac:dyDescent="0.2">
      <c r="A17" s="12">
        <v>602</v>
      </c>
    </row>
    <row r="18" spans="1:1" x14ac:dyDescent="0.2">
      <c r="A18" s="9">
        <v>6.74</v>
      </c>
    </row>
    <row r="19" spans="1:1" x14ac:dyDescent="0.2">
      <c r="A19" s="10" t="s">
        <v>13</v>
      </c>
    </row>
    <row r="20" spans="1:1" x14ac:dyDescent="0.2">
      <c r="A20" s="11" t="s">
        <v>14</v>
      </c>
    </row>
    <row r="21" spans="1:1" x14ac:dyDescent="0.2">
      <c r="A21" s="12">
        <v>758</v>
      </c>
    </row>
    <row r="22" spans="1:1" x14ac:dyDescent="0.2">
      <c r="A22" s="9">
        <v>7</v>
      </c>
    </row>
    <row r="23" spans="1:1" x14ac:dyDescent="0.2">
      <c r="A23" s="10" t="s">
        <v>13</v>
      </c>
    </row>
    <row r="24" spans="1:1" x14ac:dyDescent="0.2">
      <c r="A24" s="11" t="s">
        <v>52</v>
      </c>
    </row>
    <row r="25" spans="1:1" x14ac:dyDescent="0.2">
      <c r="A25" s="12">
        <v>461</v>
      </c>
    </row>
    <row r="26" spans="1:1" x14ac:dyDescent="0.2">
      <c r="A26" s="9">
        <v>7.58</v>
      </c>
    </row>
    <row r="27" spans="1:1" x14ac:dyDescent="0.2">
      <c r="A27" s="10" t="s">
        <v>10</v>
      </c>
    </row>
    <row r="28" spans="1:1" x14ac:dyDescent="0.2">
      <c r="A28" s="11" t="s">
        <v>29</v>
      </c>
    </row>
    <row r="29" spans="1:1" x14ac:dyDescent="0.2">
      <c r="A29" s="12">
        <v>169</v>
      </c>
    </row>
    <row r="30" spans="1:1" x14ac:dyDescent="0.2">
      <c r="A30" s="9">
        <v>7.94</v>
      </c>
    </row>
    <row r="31" spans="1:1" x14ac:dyDescent="0.2">
      <c r="A31" s="10" t="s">
        <v>10</v>
      </c>
    </row>
    <row r="32" spans="1:1" x14ac:dyDescent="0.2">
      <c r="A32" s="11" t="s">
        <v>19</v>
      </c>
    </row>
    <row r="33" spans="1:1" x14ac:dyDescent="0.2">
      <c r="A33" s="12">
        <v>50</v>
      </c>
    </row>
    <row r="34" spans="1:1" x14ac:dyDescent="0.2">
      <c r="A34" s="9">
        <v>8.4600000000000009</v>
      </c>
    </row>
    <row r="35" spans="1:1" x14ac:dyDescent="0.2">
      <c r="A35" s="10" t="s">
        <v>16</v>
      </c>
    </row>
    <row r="36" spans="1:1" x14ac:dyDescent="0.2">
      <c r="A36" s="11" t="s">
        <v>23</v>
      </c>
    </row>
    <row r="37" spans="1:1" x14ac:dyDescent="0.2">
      <c r="A37" s="12">
        <v>94</v>
      </c>
    </row>
    <row r="38" spans="1:1" x14ac:dyDescent="0.2">
      <c r="A38" s="9">
        <v>9.83</v>
      </c>
    </row>
    <row r="39" spans="1:1" x14ac:dyDescent="0.2">
      <c r="A39" s="10" t="s">
        <v>13</v>
      </c>
    </row>
    <row r="40" spans="1:1" x14ac:dyDescent="0.2">
      <c r="A40" s="11" t="s">
        <v>66</v>
      </c>
    </row>
    <row r="41" spans="1:1" x14ac:dyDescent="0.2">
      <c r="A41" s="12">
        <v>588</v>
      </c>
    </row>
    <row r="42" spans="1:1" x14ac:dyDescent="0.2">
      <c r="A42" s="9">
        <v>9.98</v>
      </c>
    </row>
    <row r="43" spans="1:1" x14ac:dyDescent="0.2">
      <c r="A43" s="10" t="s">
        <v>7</v>
      </c>
    </row>
    <row r="44" spans="1:1" x14ac:dyDescent="0.2">
      <c r="A44" s="11" t="s">
        <v>8</v>
      </c>
    </row>
    <row r="45" spans="1:1" x14ac:dyDescent="0.2">
      <c r="A45" s="12">
        <v>191</v>
      </c>
    </row>
    <row r="46" spans="1:1" x14ac:dyDescent="0.2">
      <c r="A46" s="9">
        <v>10.07</v>
      </c>
    </row>
    <row r="47" spans="1:1" x14ac:dyDescent="0.2">
      <c r="A47" s="10" t="s">
        <v>13</v>
      </c>
    </row>
    <row r="48" spans="1:1" x14ac:dyDescent="0.2">
      <c r="A48" s="11" t="s">
        <v>58</v>
      </c>
    </row>
    <row r="49" spans="1:1" x14ac:dyDescent="0.2">
      <c r="A49" s="12">
        <v>2</v>
      </c>
    </row>
    <row r="50" spans="1:1" x14ac:dyDescent="0.2">
      <c r="A50" s="9">
        <v>10.95</v>
      </c>
    </row>
    <row r="51" spans="1:1" x14ac:dyDescent="0.2">
      <c r="A51" s="10" t="s">
        <v>16</v>
      </c>
    </row>
    <row r="52" spans="1:1" x14ac:dyDescent="0.2">
      <c r="A52" s="11" t="s">
        <v>33</v>
      </c>
    </row>
    <row r="53" spans="1:1" x14ac:dyDescent="0.2">
      <c r="A53" s="12">
        <v>850</v>
      </c>
    </row>
    <row r="54" spans="1:1" x14ac:dyDescent="0.2">
      <c r="A54" s="9">
        <v>11.05</v>
      </c>
    </row>
    <row r="55" spans="1:1" x14ac:dyDescent="0.2">
      <c r="A55" s="10" t="s">
        <v>10</v>
      </c>
    </row>
    <row r="56" spans="1:1" x14ac:dyDescent="0.2">
      <c r="A56" s="11" t="s">
        <v>27</v>
      </c>
    </row>
    <row r="57" spans="1:1" x14ac:dyDescent="0.2">
      <c r="A57" s="12">
        <v>261</v>
      </c>
    </row>
    <row r="58" spans="1:1" x14ac:dyDescent="0.2">
      <c r="A58" s="9">
        <v>11.22</v>
      </c>
    </row>
    <row r="59" spans="1:1" x14ac:dyDescent="0.2">
      <c r="A59" s="10" t="s">
        <v>16</v>
      </c>
    </row>
    <row r="60" spans="1:1" x14ac:dyDescent="0.2">
      <c r="A60" s="11" t="s">
        <v>50</v>
      </c>
    </row>
    <row r="61" spans="1:1" x14ac:dyDescent="0.2">
      <c r="A61" s="12">
        <v>621</v>
      </c>
    </row>
    <row r="62" spans="1:1" x14ac:dyDescent="0.2">
      <c r="A62" s="9">
        <v>11.73</v>
      </c>
    </row>
    <row r="63" spans="1:1" x14ac:dyDescent="0.2">
      <c r="A63" s="10" t="s">
        <v>10</v>
      </c>
    </row>
    <row r="64" spans="1:1" x14ac:dyDescent="0.2">
      <c r="A64" s="11" t="s">
        <v>35</v>
      </c>
    </row>
    <row r="65" spans="1:1" x14ac:dyDescent="0.2">
      <c r="A65" s="12">
        <v>78</v>
      </c>
    </row>
    <row r="66" spans="1:1" x14ac:dyDescent="0.2">
      <c r="A66" s="9">
        <v>11.75</v>
      </c>
    </row>
    <row r="67" spans="1:1" x14ac:dyDescent="0.2">
      <c r="A67" s="10" t="s">
        <v>13</v>
      </c>
    </row>
    <row r="68" spans="1:1" x14ac:dyDescent="0.2">
      <c r="A68" s="11" t="s">
        <v>31</v>
      </c>
    </row>
    <row r="69" spans="1:1" x14ac:dyDescent="0.2">
      <c r="A69" s="12">
        <v>299</v>
      </c>
    </row>
    <row r="70" spans="1:1" x14ac:dyDescent="0.2">
      <c r="A70" s="9">
        <v>11.82</v>
      </c>
    </row>
    <row r="71" spans="1:1" x14ac:dyDescent="0.2">
      <c r="A71" s="10" t="s">
        <v>16</v>
      </c>
    </row>
    <row r="72" spans="1:1" x14ac:dyDescent="0.2">
      <c r="A72" s="11" t="s">
        <v>48</v>
      </c>
    </row>
    <row r="73" spans="1:1" x14ac:dyDescent="0.2">
      <c r="A73" s="12">
        <v>189</v>
      </c>
    </row>
    <row r="74" spans="1:1" x14ac:dyDescent="0.2">
      <c r="A74" s="9">
        <v>12.01</v>
      </c>
    </row>
    <row r="75" spans="1:1" x14ac:dyDescent="0.2">
      <c r="A75" s="10" t="s">
        <v>7</v>
      </c>
    </row>
    <row r="76" spans="1:1" x14ac:dyDescent="0.2">
      <c r="A76" s="11" t="s">
        <v>54</v>
      </c>
    </row>
    <row r="77" spans="1:1" x14ac:dyDescent="0.2">
      <c r="A77" s="12">
        <v>146</v>
      </c>
    </row>
    <row r="78" spans="1:1" x14ac:dyDescent="0.2">
      <c r="A78" s="9">
        <v>12.06</v>
      </c>
    </row>
    <row r="79" spans="1:1" x14ac:dyDescent="0.2">
      <c r="A79" s="10" t="s">
        <v>16</v>
      </c>
    </row>
    <row r="80" spans="1:1" x14ac:dyDescent="0.2">
      <c r="A80" s="11" t="s">
        <v>39</v>
      </c>
    </row>
    <row r="81" spans="1:1" x14ac:dyDescent="0.2">
      <c r="A81" s="12">
        <v>797</v>
      </c>
    </row>
    <row r="82" spans="1:1" x14ac:dyDescent="0.2">
      <c r="A82" s="9">
        <v>12.95</v>
      </c>
    </row>
    <row r="83" spans="1:1" x14ac:dyDescent="0.2">
      <c r="A83" s="10" t="s">
        <v>13</v>
      </c>
    </row>
    <row r="84" spans="1:1" x14ac:dyDescent="0.2">
      <c r="A84" s="11" t="s">
        <v>41</v>
      </c>
    </row>
    <row r="85" spans="1:1" x14ac:dyDescent="0.2">
      <c r="A85" s="12">
        <v>355</v>
      </c>
    </row>
    <row r="86" spans="1:1" x14ac:dyDescent="0.2">
      <c r="A86" s="9">
        <v>13.09</v>
      </c>
    </row>
    <row r="87" spans="1:1" x14ac:dyDescent="0.2">
      <c r="A87" s="10" t="s">
        <v>16</v>
      </c>
    </row>
    <row r="88" spans="1:1" x14ac:dyDescent="0.2">
      <c r="A88" s="11" t="s">
        <v>43</v>
      </c>
    </row>
    <row r="89" spans="1:1" x14ac:dyDescent="0.2">
      <c r="A89" s="12">
        <v>232</v>
      </c>
    </row>
    <row r="90" spans="1:1" x14ac:dyDescent="0.2">
      <c r="A90" s="9">
        <v>13.13</v>
      </c>
    </row>
    <row r="91" spans="1:1" x14ac:dyDescent="0.2">
      <c r="A91" s="10" t="s">
        <v>16</v>
      </c>
    </row>
    <row r="92" spans="1:1" x14ac:dyDescent="0.2">
      <c r="A92" s="11" t="s">
        <v>62</v>
      </c>
    </row>
    <row r="93" spans="1:1" x14ac:dyDescent="0.2">
      <c r="A93" s="12">
        <v>972</v>
      </c>
    </row>
    <row r="94" spans="1:1" x14ac:dyDescent="0.2">
      <c r="A94" s="9">
        <v>13.24</v>
      </c>
    </row>
    <row r="95" spans="1:1" x14ac:dyDescent="0.2">
      <c r="A95" s="10" t="s">
        <v>16</v>
      </c>
    </row>
    <row r="96" spans="1:1" x14ac:dyDescent="0.2">
      <c r="A96" s="11" t="s">
        <v>56</v>
      </c>
    </row>
    <row r="97" spans="1:1" x14ac:dyDescent="0.2">
      <c r="A97" s="12">
        <v>707</v>
      </c>
    </row>
    <row r="98" spans="1:1" x14ac:dyDescent="0.2">
      <c r="A98" s="9">
        <v>13.57</v>
      </c>
    </row>
    <row r="99" spans="1:1" x14ac:dyDescent="0.2">
      <c r="A99" s="10" t="s">
        <v>7</v>
      </c>
    </row>
    <row r="100" spans="1:1" x14ac:dyDescent="0.2">
      <c r="A100" s="11" t="s">
        <v>21</v>
      </c>
    </row>
    <row r="101" spans="1:1" x14ac:dyDescent="0.2">
      <c r="A101" s="12">
        <v>673</v>
      </c>
    </row>
    <row r="102" spans="1:1" x14ac:dyDescent="0.2">
      <c r="A102" s="9">
        <v>14.49</v>
      </c>
    </row>
    <row r="103" spans="1:1" x14ac:dyDescent="0.2">
      <c r="A103" s="10" t="s">
        <v>10</v>
      </c>
    </row>
    <row r="104" spans="1:1" x14ac:dyDescent="0.2">
      <c r="A104" s="11" t="s">
        <v>11</v>
      </c>
    </row>
    <row r="105" spans="1:1" x14ac:dyDescent="0.2">
      <c r="A105" s="12">
        <v>152</v>
      </c>
    </row>
    <row r="106" spans="1:1" x14ac:dyDescent="0.2">
      <c r="A106" s="9">
        <v>14.95</v>
      </c>
    </row>
    <row r="107" spans="1:1" x14ac:dyDescent="0.2">
      <c r="A107" s="10" t="s">
        <v>10</v>
      </c>
    </row>
    <row r="108" spans="1:1" x14ac:dyDescent="0.2">
      <c r="A108" s="11" t="s">
        <v>68</v>
      </c>
    </row>
    <row r="109" spans="1:1" x14ac:dyDescent="0.2">
      <c r="A109" s="12">
        <v>381</v>
      </c>
    </row>
    <row r="110" spans="1:1" x14ac:dyDescent="0.2">
      <c r="A110" s="9">
        <v>15.77</v>
      </c>
    </row>
    <row r="111" spans="1:1" x14ac:dyDescent="0.2">
      <c r="A111" s="10" t="s">
        <v>45</v>
      </c>
    </row>
    <row r="112" spans="1:1" x14ac:dyDescent="0.2">
      <c r="A112" s="11" t="s">
        <v>46</v>
      </c>
    </row>
    <row r="113" spans="1:1" x14ac:dyDescent="0.2">
      <c r="A113" s="12">
        <v>514</v>
      </c>
    </row>
    <row r="114" spans="1:1" x14ac:dyDescent="0.2">
      <c r="A114" s="9">
        <v>16.940000000000001</v>
      </c>
    </row>
    <row r="115" spans="1:1" x14ac:dyDescent="0.2">
      <c r="A115" s="10" t="s">
        <v>7</v>
      </c>
    </row>
    <row r="116" spans="1:1" x14ac:dyDescent="0.2">
      <c r="A116" s="11" t="s">
        <v>64</v>
      </c>
    </row>
    <row r="117" spans="1:1" x14ac:dyDescent="0.2">
      <c r="A117" s="12">
        <v>362</v>
      </c>
    </row>
    <row r="118" spans="1:1" x14ac:dyDescent="0.2">
      <c r="A118" s="9">
        <v>20.04</v>
      </c>
    </row>
    <row r="119" spans="1:1" x14ac:dyDescent="0.2">
      <c r="A119" s="10" t="s">
        <v>13</v>
      </c>
    </row>
    <row r="120" spans="1:1" x14ac:dyDescent="0.2">
      <c r="A120" s="11" t="s">
        <v>70</v>
      </c>
    </row>
    <row r="121" spans="1:1" x14ac:dyDescent="0.2">
      <c r="A121" s="12">
        <v>782</v>
      </c>
    </row>
    <row r="122" spans="1:1" x14ac:dyDescent="0.2">
      <c r="A122" s="9" t="s">
        <v>78</v>
      </c>
    </row>
    <row r="123" spans="1:1" x14ac:dyDescent="0.2">
      <c r="A123" s="10" t="s">
        <v>78</v>
      </c>
    </row>
    <row r="124" spans="1:1" x14ac:dyDescent="0.2">
      <c r="A124" s="11" t="s">
        <v>78</v>
      </c>
    </row>
    <row r="125" spans="1:1" x14ac:dyDescent="0.2">
      <c r="A125" s="12" t="s">
        <v>74</v>
      </c>
    </row>
    <row r="126" spans="1:1" x14ac:dyDescent="0.2">
      <c r="A126" s="12" t="s">
        <v>78</v>
      </c>
    </row>
    <row r="127" spans="1:1" x14ac:dyDescent="0.2">
      <c r="A127" s="9" t="s">
        <v>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3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2578125" defaultRowHeight="15.75" customHeight="1" x14ac:dyDescent="0.2"/>
  <cols>
    <col min="1" max="1" width="18.28515625" customWidth="1"/>
    <col min="2" max="2" width="8.85546875" customWidth="1"/>
    <col min="3" max="3" width="22.42578125" customWidth="1"/>
    <col min="4" max="4" width="13.7109375" customWidth="1"/>
    <col min="5" max="5" width="16.7109375" bestFit="1" customWidth="1"/>
    <col min="6" max="6" width="12.140625" customWidth="1"/>
    <col min="7" max="7" width="15" customWidth="1"/>
    <col min="8" max="8" width="16.28515625" customWidth="1"/>
    <col min="9" max="9" width="14.85546875" customWidth="1"/>
    <col min="10" max="10" width="23" customWidth="1"/>
    <col min="11" max="11" width="20.5703125" bestFit="1" customWidth="1"/>
  </cols>
  <sheetData>
    <row r="1" spans="1:19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72</v>
      </c>
      <c r="H1" s="2" t="s">
        <v>71</v>
      </c>
      <c r="I1" s="2" t="s">
        <v>73</v>
      </c>
      <c r="J1" s="2" t="s">
        <v>75</v>
      </c>
      <c r="K1" s="2" t="s">
        <v>76</v>
      </c>
      <c r="L1" s="1"/>
      <c r="M1" s="1"/>
      <c r="N1" s="1"/>
      <c r="O1" s="1"/>
      <c r="P1" s="1"/>
      <c r="Q1" s="1"/>
      <c r="R1" s="1"/>
      <c r="S1" s="1"/>
    </row>
    <row r="2" spans="1:19" ht="12.75" x14ac:dyDescent="0.2">
      <c r="A2" s="3" t="s">
        <v>51</v>
      </c>
      <c r="B2" s="4">
        <v>7</v>
      </c>
      <c r="C2" s="3" t="s">
        <v>13</v>
      </c>
      <c r="D2" s="3" t="s">
        <v>52</v>
      </c>
      <c r="E2" s="3">
        <v>461</v>
      </c>
      <c r="F2" s="4">
        <v>3227</v>
      </c>
      <c r="G2" s="5" t="str">
        <f t="shared" ref="G2:G31" si="0">LEFT(A2,5)</f>
        <v>03485</v>
      </c>
      <c r="H2" s="5" t="str">
        <f t="shared" ref="H2:H31" si="1">RIGHT(A2,4)</f>
        <v>Eyel</v>
      </c>
      <c r="I2" s="5" t="str">
        <f t="shared" ref="I2:I31" si="2">MID(D2,4,2)</f>
        <v>MD</v>
      </c>
      <c r="J2" s="5" t="str">
        <f t="shared" ref="J2:J33" si="3">CONCATENATE(G2,H2)</f>
        <v>03485Eyel</v>
      </c>
      <c r="K2" s="5" t="str">
        <f t="shared" ref="K2:K31" si="4">TRIM(C2)</f>
        <v>Rudiger Pharmacy</v>
      </c>
    </row>
    <row r="3" spans="1:19" ht="12.75" x14ac:dyDescent="0.2">
      <c r="A3" s="3" t="s">
        <v>34</v>
      </c>
      <c r="B3" s="4">
        <v>11.73</v>
      </c>
      <c r="C3" s="3" t="s">
        <v>10</v>
      </c>
      <c r="D3" s="3" t="s">
        <v>35</v>
      </c>
      <c r="E3" s="3">
        <v>78</v>
      </c>
      <c r="F3" s="4">
        <v>914.94</v>
      </c>
      <c r="G3" s="5" t="str">
        <f t="shared" si="0"/>
        <v>13230</v>
      </c>
      <c r="H3" s="5" t="str">
        <f t="shared" si="1"/>
        <v>Masc</v>
      </c>
      <c r="I3" s="5" t="str">
        <f t="shared" si="2"/>
        <v>VA</v>
      </c>
      <c r="J3" s="5" t="str">
        <f t="shared" si="3"/>
        <v>13230Masc</v>
      </c>
      <c r="K3" s="5" t="str">
        <f t="shared" si="4"/>
        <v>Rockland's</v>
      </c>
    </row>
    <row r="4" spans="1:19" ht="12.75" x14ac:dyDescent="0.2">
      <c r="A4" s="3" t="s">
        <v>69</v>
      </c>
      <c r="B4" s="4">
        <v>20.04</v>
      </c>
      <c r="C4" s="3" t="s">
        <v>13</v>
      </c>
      <c r="D4" s="3" t="s">
        <v>70</v>
      </c>
      <c r="E4" s="3">
        <v>782</v>
      </c>
      <c r="F4" s="4">
        <v>15671.28</v>
      </c>
      <c r="G4" s="5" t="str">
        <f t="shared" si="0"/>
        <v>15143</v>
      </c>
      <c r="H4" s="5" t="str">
        <f t="shared" si="1"/>
        <v>Exfo</v>
      </c>
      <c r="I4" s="5" t="str">
        <f t="shared" si="2"/>
        <v>MD</v>
      </c>
      <c r="J4" s="5" t="str">
        <f t="shared" si="3"/>
        <v>15143Exfo</v>
      </c>
      <c r="K4" s="5" t="str">
        <f t="shared" si="4"/>
        <v>Rudiger Pharmacy</v>
      </c>
    </row>
    <row r="5" spans="1:19" ht="12.75" x14ac:dyDescent="0.2">
      <c r="A5" s="3" t="s">
        <v>67</v>
      </c>
      <c r="B5" s="4">
        <v>14.95</v>
      </c>
      <c r="C5" s="3" t="s">
        <v>10</v>
      </c>
      <c r="D5" s="3" t="s">
        <v>68</v>
      </c>
      <c r="E5" s="3">
        <v>381</v>
      </c>
      <c r="F5" s="4">
        <v>5695.95</v>
      </c>
      <c r="G5" s="5" t="str">
        <f t="shared" si="0"/>
        <v>17269</v>
      </c>
      <c r="H5" s="5" t="str">
        <f t="shared" si="1"/>
        <v>Masc</v>
      </c>
      <c r="I5" s="5" t="str">
        <f t="shared" si="2"/>
        <v>VA</v>
      </c>
      <c r="J5" s="5" t="str">
        <f t="shared" si="3"/>
        <v>17269Masc</v>
      </c>
      <c r="K5" s="5" t="str">
        <f t="shared" si="4"/>
        <v>Rockland's</v>
      </c>
    </row>
    <row r="6" spans="1:19" ht="12.75" x14ac:dyDescent="0.2">
      <c r="A6" s="3" t="s">
        <v>49</v>
      </c>
      <c r="B6" s="4">
        <v>11.22</v>
      </c>
      <c r="C6" s="3" t="s">
        <v>16</v>
      </c>
      <c r="D6" s="3" t="s">
        <v>50</v>
      </c>
      <c r="E6" s="3">
        <v>621</v>
      </c>
      <c r="F6" s="4">
        <v>6967.6200000000008</v>
      </c>
      <c r="G6" s="5" t="str">
        <f t="shared" si="0"/>
        <v>17691</v>
      </c>
      <c r="H6" s="5" t="str">
        <f t="shared" si="1"/>
        <v>Masc</v>
      </c>
      <c r="I6" s="5" t="str">
        <f t="shared" si="2"/>
        <v>SC</v>
      </c>
      <c r="J6" s="5" t="str">
        <f t="shared" si="3"/>
        <v>17691Masc</v>
      </c>
      <c r="K6" s="5" t="str">
        <f t="shared" si="4"/>
        <v>Elizabethtown Supply</v>
      </c>
    </row>
    <row r="7" spans="1:19" ht="12.75" x14ac:dyDescent="0.2">
      <c r="A7" s="3" t="s">
        <v>59</v>
      </c>
      <c r="B7" s="4">
        <v>4.33</v>
      </c>
      <c r="C7" s="3" t="s">
        <v>16</v>
      </c>
      <c r="D7" s="3" t="s">
        <v>60</v>
      </c>
      <c r="E7" s="3">
        <v>225</v>
      </c>
      <c r="F7" s="4">
        <v>974.25</v>
      </c>
      <c r="G7" s="5" t="str">
        <f t="shared" si="0"/>
        <v>20559</v>
      </c>
      <c r="H7" s="5" t="str">
        <f t="shared" si="1"/>
        <v>Shad</v>
      </c>
      <c r="I7" s="5" t="str">
        <f t="shared" si="2"/>
        <v>SC</v>
      </c>
      <c r="J7" s="5" t="str">
        <f t="shared" si="3"/>
        <v>20559Shad</v>
      </c>
      <c r="K7" s="5" t="str">
        <f t="shared" si="4"/>
        <v>Elizabethtown Supply</v>
      </c>
    </row>
    <row r="8" spans="1:19" ht="12.75" x14ac:dyDescent="0.2">
      <c r="A8" s="3" t="s">
        <v>28</v>
      </c>
      <c r="B8" s="4">
        <v>7.58</v>
      </c>
      <c r="C8" s="3" t="s">
        <v>10</v>
      </c>
      <c r="D8" s="3" t="s">
        <v>29</v>
      </c>
      <c r="E8" s="3">
        <v>169</v>
      </c>
      <c r="F8" s="4">
        <v>1281.02</v>
      </c>
      <c r="G8" s="5" t="str">
        <f t="shared" si="0"/>
        <v>25331</v>
      </c>
      <c r="H8" s="5" t="str">
        <f t="shared" si="1"/>
        <v>Glos</v>
      </c>
      <c r="I8" s="5" t="str">
        <f t="shared" si="2"/>
        <v>VA</v>
      </c>
      <c r="J8" s="5" t="str">
        <f t="shared" si="3"/>
        <v>25331Glos</v>
      </c>
      <c r="K8" s="5" t="str">
        <f t="shared" si="4"/>
        <v>Rockland's</v>
      </c>
    </row>
    <row r="9" spans="1:19" ht="12.75" x14ac:dyDescent="0.2">
      <c r="A9" s="3" t="s">
        <v>53</v>
      </c>
      <c r="B9" s="4">
        <v>12.01</v>
      </c>
      <c r="C9" s="3" t="s">
        <v>7</v>
      </c>
      <c r="D9" s="3" t="s">
        <v>54</v>
      </c>
      <c r="E9" s="3">
        <v>146</v>
      </c>
      <c r="F9" s="4">
        <v>1753.46</v>
      </c>
      <c r="G9" s="5" t="str">
        <f t="shared" si="0"/>
        <v>26156</v>
      </c>
      <c r="H9" s="5" t="str">
        <f t="shared" si="1"/>
        <v>Foun</v>
      </c>
      <c r="I9" s="5" t="str">
        <f t="shared" si="2"/>
        <v>NC</v>
      </c>
      <c r="J9" s="5" t="str">
        <f t="shared" si="3"/>
        <v>26156Foun</v>
      </c>
      <c r="K9" s="5" t="str">
        <f t="shared" si="4"/>
        <v>Candy's Beauty Supply</v>
      </c>
    </row>
    <row r="10" spans="1:19" ht="12.75" x14ac:dyDescent="0.2">
      <c r="A10" s="3" t="s">
        <v>61</v>
      </c>
      <c r="B10" s="4">
        <v>13.13</v>
      </c>
      <c r="C10" s="3" t="s">
        <v>16</v>
      </c>
      <c r="D10" s="3" t="s">
        <v>62</v>
      </c>
      <c r="E10" s="3">
        <v>972</v>
      </c>
      <c r="F10" s="4">
        <v>12762.36</v>
      </c>
      <c r="G10" s="5" t="str">
        <f t="shared" si="0"/>
        <v>32729</v>
      </c>
      <c r="H10" s="5" t="str">
        <f t="shared" si="1"/>
        <v>Masc</v>
      </c>
      <c r="I10" s="5" t="str">
        <f t="shared" si="2"/>
        <v>SC</v>
      </c>
      <c r="J10" s="5" t="str">
        <f t="shared" si="3"/>
        <v>32729Masc</v>
      </c>
      <c r="K10" s="5" t="str">
        <f t="shared" si="4"/>
        <v>Elizabethtown Supply</v>
      </c>
    </row>
    <row r="11" spans="1:19" ht="12.75" x14ac:dyDescent="0.2">
      <c r="A11" s="3" t="s">
        <v>47</v>
      </c>
      <c r="B11" s="4">
        <v>11.82</v>
      </c>
      <c r="C11" s="3" t="s">
        <v>16</v>
      </c>
      <c r="D11" s="3" t="s">
        <v>48</v>
      </c>
      <c r="E11" s="3">
        <v>189</v>
      </c>
      <c r="F11" s="4">
        <v>2233.98</v>
      </c>
      <c r="G11" s="5" t="str">
        <f t="shared" si="0"/>
        <v>35073</v>
      </c>
      <c r="H11" s="5" t="str">
        <f t="shared" si="1"/>
        <v>Foun</v>
      </c>
      <c r="I11" s="5" t="str">
        <f t="shared" si="2"/>
        <v>SC</v>
      </c>
      <c r="J11" s="5" t="str">
        <f t="shared" si="3"/>
        <v>35073Foun</v>
      </c>
      <c r="K11" s="5" t="str">
        <f t="shared" si="4"/>
        <v>Elizabethtown Supply</v>
      </c>
    </row>
    <row r="12" spans="1:19" ht="12.75" x14ac:dyDescent="0.2">
      <c r="A12" s="3" t="s">
        <v>22</v>
      </c>
      <c r="B12" s="4">
        <v>8.4600000000000009</v>
      </c>
      <c r="C12" s="3" t="s">
        <v>16</v>
      </c>
      <c r="D12" s="3" t="s">
        <v>23</v>
      </c>
      <c r="E12" s="3">
        <v>94</v>
      </c>
      <c r="F12" s="4">
        <v>795.24000000000012</v>
      </c>
      <c r="G12" s="5" t="str">
        <f t="shared" si="0"/>
        <v>40014</v>
      </c>
      <c r="H12" s="5" t="str">
        <f t="shared" si="1"/>
        <v>Masc</v>
      </c>
      <c r="I12" s="5" t="str">
        <f t="shared" si="2"/>
        <v>SC</v>
      </c>
      <c r="J12" s="5" t="str">
        <f t="shared" si="3"/>
        <v>40014Masc</v>
      </c>
      <c r="K12" s="5" t="str">
        <f t="shared" si="4"/>
        <v>Elizabethtown Supply</v>
      </c>
    </row>
    <row r="13" spans="1:19" ht="12.75" x14ac:dyDescent="0.2">
      <c r="A13" s="3" t="s">
        <v>12</v>
      </c>
      <c r="B13" s="4">
        <v>6.74</v>
      </c>
      <c r="C13" s="3" t="s">
        <v>13</v>
      </c>
      <c r="D13" s="3" t="s">
        <v>14</v>
      </c>
      <c r="E13" s="3">
        <v>758</v>
      </c>
      <c r="F13" s="4">
        <v>5108.92</v>
      </c>
      <c r="G13" s="5" t="str">
        <f t="shared" si="0"/>
        <v>42292</v>
      </c>
      <c r="H13" s="5" t="str">
        <f t="shared" si="1"/>
        <v>Glos</v>
      </c>
      <c r="I13" s="5" t="str">
        <f t="shared" si="2"/>
        <v>MD</v>
      </c>
      <c r="J13" s="5" t="str">
        <f t="shared" si="3"/>
        <v>42292Glos</v>
      </c>
      <c r="K13" s="5" t="str">
        <f t="shared" si="4"/>
        <v>Rudiger Pharmacy</v>
      </c>
    </row>
    <row r="14" spans="1:19" ht="12.75" x14ac:dyDescent="0.2">
      <c r="A14" s="3" t="s">
        <v>18</v>
      </c>
      <c r="B14" s="4">
        <v>7.94</v>
      </c>
      <c r="C14" s="3" t="s">
        <v>10</v>
      </c>
      <c r="D14" s="3" t="s">
        <v>19</v>
      </c>
      <c r="E14" s="3">
        <v>50</v>
      </c>
      <c r="F14" s="4">
        <v>397</v>
      </c>
      <c r="G14" s="5" t="str">
        <f t="shared" si="0"/>
        <v>49541</v>
      </c>
      <c r="H14" s="5" t="str">
        <f t="shared" si="1"/>
        <v>Eyel</v>
      </c>
      <c r="I14" s="5" t="str">
        <f t="shared" si="2"/>
        <v>VA</v>
      </c>
      <c r="J14" s="5" t="str">
        <f t="shared" si="3"/>
        <v>49541Eyel</v>
      </c>
      <c r="K14" s="5" t="str">
        <f t="shared" si="4"/>
        <v>Rockland's</v>
      </c>
    </row>
    <row r="15" spans="1:19" ht="12.75" x14ac:dyDescent="0.2">
      <c r="A15" s="3" t="s">
        <v>9</v>
      </c>
      <c r="B15" s="4">
        <v>14.49</v>
      </c>
      <c r="C15" s="3" t="s">
        <v>10</v>
      </c>
      <c r="D15" s="3" t="s">
        <v>11</v>
      </c>
      <c r="E15" s="3">
        <v>152</v>
      </c>
      <c r="F15" s="4">
        <v>2202.48</v>
      </c>
      <c r="G15" s="5" t="str">
        <f t="shared" si="0"/>
        <v>49631</v>
      </c>
      <c r="H15" s="5" t="str">
        <f t="shared" si="1"/>
        <v>Foun</v>
      </c>
      <c r="I15" s="5" t="str">
        <f t="shared" si="2"/>
        <v>VA</v>
      </c>
      <c r="J15" s="5" t="str">
        <f t="shared" si="3"/>
        <v>49631Foun</v>
      </c>
      <c r="K15" s="5" t="str">
        <f t="shared" si="4"/>
        <v>Rockland's</v>
      </c>
    </row>
    <row r="16" spans="1:19" ht="12.75" x14ac:dyDescent="0.2">
      <c r="A16" s="3" t="s">
        <v>6</v>
      </c>
      <c r="B16" s="4">
        <v>9.98</v>
      </c>
      <c r="C16" s="3" t="s">
        <v>7</v>
      </c>
      <c r="D16" s="3" t="s">
        <v>8</v>
      </c>
      <c r="E16" s="3">
        <v>191</v>
      </c>
      <c r="F16" s="4">
        <v>1906.18</v>
      </c>
      <c r="G16" s="5" t="str">
        <f t="shared" si="0"/>
        <v>51993</v>
      </c>
      <c r="H16" s="5" t="str">
        <f t="shared" si="1"/>
        <v>Masc</v>
      </c>
      <c r="I16" s="5" t="str">
        <f t="shared" si="2"/>
        <v>NC</v>
      </c>
      <c r="J16" s="5" t="str">
        <f t="shared" si="3"/>
        <v>51993Masc</v>
      </c>
      <c r="K16" s="5" t="str">
        <f t="shared" si="4"/>
        <v>Candy's Beauty Supply</v>
      </c>
    </row>
    <row r="17" spans="1:11" ht="12.75" x14ac:dyDescent="0.2">
      <c r="A17" s="3" t="s">
        <v>42</v>
      </c>
      <c r="B17" s="4">
        <v>13.09</v>
      </c>
      <c r="C17" s="3" t="s">
        <v>16</v>
      </c>
      <c r="D17" s="3" t="s">
        <v>43</v>
      </c>
      <c r="E17" s="3">
        <v>232</v>
      </c>
      <c r="F17" s="4">
        <v>3036.88</v>
      </c>
      <c r="G17" s="5" t="str">
        <f t="shared" si="0"/>
        <v>52341</v>
      </c>
      <c r="H17" s="5" t="str">
        <f t="shared" si="1"/>
        <v>Foun</v>
      </c>
      <c r="I17" s="5" t="str">
        <f t="shared" si="2"/>
        <v>SC</v>
      </c>
      <c r="J17" s="5" t="str">
        <f t="shared" si="3"/>
        <v>52341Foun</v>
      </c>
      <c r="K17" s="5" t="str">
        <f t="shared" si="4"/>
        <v>Elizabethtown Supply</v>
      </c>
    </row>
    <row r="18" spans="1:11" ht="12.75" x14ac:dyDescent="0.2">
      <c r="A18" s="3" t="s">
        <v>20</v>
      </c>
      <c r="B18" s="4">
        <v>13.57</v>
      </c>
      <c r="C18" s="3" t="s">
        <v>7</v>
      </c>
      <c r="D18" s="3" t="s">
        <v>21</v>
      </c>
      <c r="E18" s="3">
        <v>673</v>
      </c>
      <c r="F18" s="4">
        <v>9132.61</v>
      </c>
      <c r="G18" s="5" t="str">
        <f t="shared" si="0"/>
        <v>58337</v>
      </c>
      <c r="H18" s="5" t="str">
        <f t="shared" si="1"/>
        <v>Foun</v>
      </c>
      <c r="I18" s="5" t="str">
        <f t="shared" si="2"/>
        <v>NC</v>
      </c>
      <c r="J18" s="5" t="str">
        <f t="shared" si="3"/>
        <v>58337Foun</v>
      </c>
      <c r="K18" s="5" t="str">
        <f t="shared" si="4"/>
        <v>Candy's Beauty Supply</v>
      </c>
    </row>
    <row r="19" spans="1:11" ht="12.75" x14ac:dyDescent="0.2">
      <c r="A19" s="3" t="s">
        <v>65</v>
      </c>
      <c r="B19" s="4">
        <v>9.83</v>
      </c>
      <c r="C19" s="3" t="s">
        <v>13</v>
      </c>
      <c r="D19" s="3" t="s">
        <v>66</v>
      </c>
      <c r="E19" s="3">
        <v>588</v>
      </c>
      <c r="F19" s="4">
        <v>5780.04</v>
      </c>
      <c r="G19" s="5" t="str">
        <f t="shared" si="0"/>
        <v>61207</v>
      </c>
      <c r="H19" s="5" t="str">
        <f t="shared" si="1"/>
        <v>Foun</v>
      </c>
      <c r="I19" s="5" t="str">
        <f t="shared" si="2"/>
        <v>MD</v>
      </c>
      <c r="J19" s="5" t="str">
        <f t="shared" si="3"/>
        <v>61207Foun</v>
      </c>
      <c r="K19" s="5" t="str">
        <f t="shared" si="4"/>
        <v>Rudiger Pharmacy</v>
      </c>
    </row>
    <row r="20" spans="1:11" ht="12.75" x14ac:dyDescent="0.2">
      <c r="A20" s="3" t="s">
        <v>38</v>
      </c>
      <c r="B20" s="4">
        <v>12.06</v>
      </c>
      <c r="C20" s="3" t="s">
        <v>16</v>
      </c>
      <c r="D20" s="3" t="s">
        <v>39</v>
      </c>
      <c r="E20" s="3">
        <v>797</v>
      </c>
      <c r="F20" s="4">
        <v>9611.82</v>
      </c>
      <c r="G20" s="5" t="str">
        <f t="shared" si="0"/>
        <v>62289</v>
      </c>
      <c r="H20" s="5" t="str">
        <f t="shared" si="1"/>
        <v>Masc</v>
      </c>
      <c r="I20" s="5" t="str">
        <f t="shared" si="2"/>
        <v>SC</v>
      </c>
      <c r="J20" s="5" t="str">
        <f t="shared" si="3"/>
        <v>62289Masc</v>
      </c>
      <c r="K20" s="5" t="str">
        <f t="shared" si="4"/>
        <v>Elizabethtown Supply</v>
      </c>
    </row>
    <row r="21" spans="1:11" ht="12.75" x14ac:dyDescent="0.2">
      <c r="A21" s="3" t="s">
        <v>63</v>
      </c>
      <c r="B21" s="4">
        <v>16.940000000000001</v>
      </c>
      <c r="C21" s="3" t="s">
        <v>7</v>
      </c>
      <c r="D21" s="3" t="s">
        <v>64</v>
      </c>
      <c r="E21" s="3">
        <v>362</v>
      </c>
      <c r="F21" s="4">
        <v>6132.2800000000007</v>
      </c>
      <c r="G21" s="5" t="str">
        <f t="shared" si="0"/>
        <v>63094</v>
      </c>
      <c r="H21" s="5" t="str">
        <f t="shared" si="1"/>
        <v>Exfo</v>
      </c>
      <c r="I21" s="5" t="str">
        <f t="shared" si="2"/>
        <v>NC</v>
      </c>
      <c r="J21" s="5" t="str">
        <f t="shared" si="3"/>
        <v>63094Exfo</v>
      </c>
      <c r="K21" s="5" t="str">
        <f t="shared" si="4"/>
        <v>Candy's Beauty Supply</v>
      </c>
    </row>
    <row r="22" spans="1:11" ht="12.75" x14ac:dyDescent="0.2">
      <c r="A22" s="3" t="s">
        <v>40</v>
      </c>
      <c r="B22" s="4">
        <v>12.95</v>
      </c>
      <c r="C22" s="3" t="s">
        <v>13</v>
      </c>
      <c r="D22" s="3" t="s">
        <v>41</v>
      </c>
      <c r="E22" s="3">
        <v>355</v>
      </c>
      <c r="F22" s="4">
        <v>4597.25</v>
      </c>
      <c r="G22" s="5" t="str">
        <f t="shared" si="0"/>
        <v>64762</v>
      </c>
      <c r="H22" s="5" t="str">
        <f t="shared" si="1"/>
        <v>Foun</v>
      </c>
      <c r="I22" s="5" t="str">
        <f t="shared" si="2"/>
        <v>MD</v>
      </c>
      <c r="J22" s="5" t="str">
        <f t="shared" si="3"/>
        <v>64762Foun</v>
      </c>
      <c r="K22" s="5" t="str">
        <f t="shared" si="4"/>
        <v>Rudiger Pharmacy</v>
      </c>
    </row>
    <row r="23" spans="1:11" ht="12.75" x14ac:dyDescent="0.2">
      <c r="A23" s="3" t="s">
        <v>44</v>
      </c>
      <c r="B23" s="4">
        <v>15.77</v>
      </c>
      <c r="C23" s="3" t="s">
        <v>45</v>
      </c>
      <c r="D23" s="3" t="s">
        <v>46</v>
      </c>
      <c r="E23" s="3">
        <v>514</v>
      </c>
      <c r="F23" s="4">
        <v>8105.78</v>
      </c>
      <c r="G23" s="5" t="str">
        <f t="shared" si="0"/>
        <v>68713</v>
      </c>
      <c r="H23" s="5" t="str">
        <f t="shared" si="1"/>
        <v>Exfo</v>
      </c>
      <c r="I23" s="5" t="str">
        <f t="shared" si="2"/>
        <v>VA</v>
      </c>
      <c r="J23" s="5" t="str">
        <f t="shared" si="3"/>
        <v>68713Exfo</v>
      </c>
      <c r="K23" s="5" t="str">
        <f t="shared" si="4"/>
        <v>Rockland's</v>
      </c>
    </row>
    <row r="24" spans="1:11" ht="12.75" x14ac:dyDescent="0.2">
      <c r="A24" s="3" t="s">
        <v>32</v>
      </c>
      <c r="B24" s="4">
        <v>10.95</v>
      </c>
      <c r="C24" s="3" t="s">
        <v>16</v>
      </c>
      <c r="D24" s="3" t="s">
        <v>33</v>
      </c>
      <c r="E24" s="3">
        <v>850</v>
      </c>
      <c r="F24" s="4">
        <v>5047.95</v>
      </c>
      <c r="G24" s="5" t="str">
        <f t="shared" si="0"/>
        <v>69030</v>
      </c>
      <c r="H24" s="5" t="str">
        <f t="shared" si="1"/>
        <v>Masc</v>
      </c>
      <c r="I24" s="5" t="str">
        <f t="shared" si="2"/>
        <v>SC</v>
      </c>
      <c r="J24" s="5" t="str">
        <f t="shared" si="3"/>
        <v>69030Masc</v>
      </c>
      <c r="K24" s="5" t="str">
        <f t="shared" si="4"/>
        <v>Elizabethtown Supply</v>
      </c>
    </row>
    <row r="25" spans="1:11" ht="12.75" x14ac:dyDescent="0.2">
      <c r="A25" s="3" t="s">
        <v>26</v>
      </c>
      <c r="B25" s="4">
        <v>11.05</v>
      </c>
      <c r="C25" s="3" t="s">
        <v>10</v>
      </c>
      <c r="D25" s="3" t="s">
        <v>27</v>
      </c>
      <c r="E25" s="3">
        <v>261</v>
      </c>
      <c r="F25" s="4">
        <v>9392.5</v>
      </c>
      <c r="G25" s="5" t="str">
        <f t="shared" si="0"/>
        <v>69601</v>
      </c>
      <c r="H25" s="5" t="str">
        <f t="shared" si="1"/>
        <v>Exfo</v>
      </c>
      <c r="I25" s="5" t="str">
        <f t="shared" si="2"/>
        <v>VA</v>
      </c>
      <c r="J25" s="5" t="str">
        <f t="shared" si="3"/>
        <v>69601Exfo</v>
      </c>
      <c r="K25" s="5" t="str">
        <f t="shared" si="4"/>
        <v>Rockland's</v>
      </c>
    </row>
    <row r="26" spans="1:11" ht="12.75" x14ac:dyDescent="0.2">
      <c r="A26" s="3" t="s">
        <v>55</v>
      </c>
      <c r="B26" s="4">
        <v>13.24</v>
      </c>
      <c r="C26" s="3" t="s">
        <v>16</v>
      </c>
      <c r="D26" s="3" t="s">
        <v>56</v>
      </c>
      <c r="E26" s="7">
        <v>707</v>
      </c>
      <c r="F26" s="4">
        <v>3455.64</v>
      </c>
      <c r="G26" s="5" t="str">
        <f t="shared" si="0"/>
        <v>75112</v>
      </c>
      <c r="H26" s="5" t="str">
        <f t="shared" si="1"/>
        <v>Foun</v>
      </c>
      <c r="I26" s="5" t="str">
        <f t="shared" si="2"/>
        <v>SC</v>
      </c>
      <c r="J26" s="5" t="str">
        <f t="shared" si="3"/>
        <v>75112Foun</v>
      </c>
      <c r="K26" s="5" t="str">
        <f t="shared" si="4"/>
        <v>Elizabethtown Supply</v>
      </c>
    </row>
    <row r="27" spans="1:11" ht="12.75" x14ac:dyDescent="0.2">
      <c r="A27" s="3" t="s">
        <v>30</v>
      </c>
      <c r="B27" s="6">
        <v>11.75</v>
      </c>
      <c r="C27" s="3" t="s">
        <v>13</v>
      </c>
      <c r="D27" s="3" t="s">
        <v>31</v>
      </c>
      <c r="E27" s="3">
        <v>299</v>
      </c>
      <c r="F27" s="6">
        <f>(B27*E27)</f>
        <v>3513.25</v>
      </c>
      <c r="G27" s="5" t="str">
        <f t="shared" si="0"/>
        <v>85021</v>
      </c>
      <c r="H27" s="5" t="str">
        <f t="shared" si="1"/>
        <v>Foun</v>
      </c>
      <c r="I27" s="5" t="str">
        <f t="shared" si="2"/>
        <v>MD</v>
      </c>
      <c r="J27" s="5" t="str">
        <f t="shared" si="3"/>
        <v>85021Foun</v>
      </c>
      <c r="K27" s="5" t="str">
        <f t="shared" si="4"/>
        <v>Rudiger Pharmacy</v>
      </c>
    </row>
    <row r="28" spans="1:11" ht="12.75" x14ac:dyDescent="0.2">
      <c r="A28" s="3" t="s">
        <v>24</v>
      </c>
      <c r="B28" s="4">
        <v>5.55</v>
      </c>
      <c r="C28" s="3" t="s">
        <v>7</v>
      </c>
      <c r="D28" s="3" t="s">
        <v>25</v>
      </c>
      <c r="E28" s="3">
        <v>308</v>
      </c>
      <c r="F28" s="4">
        <v>1659.45</v>
      </c>
      <c r="G28" s="5" t="str">
        <f t="shared" si="0"/>
        <v>86139</v>
      </c>
      <c r="H28" s="5" t="str">
        <f t="shared" si="1"/>
        <v>Lips</v>
      </c>
      <c r="I28" s="5" t="str">
        <f t="shared" si="2"/>
        <v>NC</v>
      </c>
      <c r="J28" s="5" t="str">
        <f t="shared" si="3"/>
        <v>86139Lips</v>
      </c>
      <c r="K28" s="5" t="str">
        <f t="shared" si="4"/>
        <v>Candy's Beauty Supply</v>
      </c>
    </row>
    <row r="29" spans="1:11" ht="12.75" x14ac:dyDescent="0.2">
      <c r="A29" s="3" t="s">
        <v>15</v>
      </c>
      <c r="B29" s="4">
        <v>5.71</v>
      </c>
      <c r="C29" s="3" t="s">
        <v>16</v>
      </c>
      <c r="D29" s="3" t="s">
        <v>17</v>
      </c>
      <c r="E29" s="3">
        <v>444</v>
      </c>
      <c r="F29" s="4">
        <v>1758.68</v>
      </c>
      <c r="G29" s="5" t="str">
        <f t="shared" si="0"/>
        <v>86661</v>
      </c>
      <c r="H29" s="5" t="str">
        <f t="shared" si="1"/>
        <v>Shad</v>
      </c>
      <c r="I29" s="5" t="str">
        <f t="shared" si="2"/>
        <v>SC</v>
      </c>
      <c r="J29" s="5" t="str">
        <f t="shared" si="3"/>
        <v>86661Shad</v>
      </c>
      <c r="K29" s="5" t="str">
        <f t="shared" si="4"/>
        <v>Elizabethtown Supply</v>
      </c>
    </row>
    <row r="30" spans="1:11" ht="12.75" x14ac:dyDescent="0.2">
      <c r="A30" s="3" t="s">
        <v>36</v>
      </c>
      <c r="B30" s="4">
        <v>6.66</v>
      </c>
      <c r="C30" s="3" t="s">
        <v>7</v>
      </c>
      <c r="D30" s="3" t="s">
        <v>37</v>
      </c>
      <c r="E30" s="3">
        <v>602</v>
      </c>
      <c r="F30" s="4">
        <v>2957.04</v>
      </c>
      <c r="G30" s="5" t="str">
        <f t="shared" si="0"/>
        <v>91559</v>
      </c>
      <c r="H30" s="5" t="str">
        <f t="shared" si="1"/>
        <v>Eyel</v>
      </c>
      <c r="I30" s="5" t="str">
        <f t="shared" si="2"/>
        <v>NC</v>
      </c>
      <c r="J30" s="5" t="str">
        <f t="shared" si="3"/>
        <v>91559Eyel</v>
      </c>
      <c r="K30" s="5" t="str">
        <f t="shared" si="4"/>
        <v>Candy's Beauty Supply</v>
      </c>
    </row>
    <row r="31" spans="1:11" ht="12.75" x14ac:dyDescent="0.2">
      <c r="A31" s="3" t="s">
        <v>57</v>
      </c>
      <c r="B31" s="4">
        <v>10.07</v>
      </c>
      <c r="C31" s="3" t="s">
        <v>13</v>
      </c>
      <c r="D31" s="3" t="s">
        <v>58</v>
      </c>
      <c r="E31" s="5">
        <f>COUNTIF(E1:E30,"&lt;80")</f>
        <v>2</v>
      </c>
      <c r="F31" s="4">
        <v>6062.14</v>
      </c>
      <c r="G31" s="5" t="str">
        <f t="shared" si="0"/>
        <v>96799</v>
      </c>
      <c r="H31" s="5" t="str">
        <f t="shared" si="1"/>
        <v>Foun</v>
      </c>
      <c r="I31" s="5" t="str">
        <f t="shared" si="2"/>
        <v>MD</v>
      </c>
      <c r="J31" s="5" t="str">
        <f t="shared" si="3"/>
        <v>96799Foun</v>
      </c>
      <c r="K31" s="5" t="str">
        <f t="shared" si="4"/>
        <v>Rudiger Pharmacy</v>
      </c>
    </row>
    <row r="32" spans="1:11" ht="15.75" customHeight="1" x14ac:dyDescent="0.2">
      <c r="A32" s="5"/>
      <c r="B32" s="5"/>
      <c r="C32" s="5"/>
      <c r="D32" s="5"/>
      <c r="E32" s="5" t="s">
        <v>74</v>
      </c>
      <c r="F32" s="5"/>
      <c r="G32" s="5"/>
      <c r="H32" s="5"/>
      <c r="I32" s="5"/>
      <c r="J32" s="5" t="str">
        <f t="shared" si="3"/>
        <v/>
      </c>
      <c r="K32" s="5"/>
    </row>
    <row r="33" spans="1:11" ht="15.75" customHeight="1" x14ac:dyDescent="0.2">
      <c r="A33" s="5"/>
      <c r="B33" s="5"/>
      <c r="C33" s="5"/>
      <c r="D33" s="5"/>
      <c r="F33" s="5"/>
      <c r="G33" s="5"/>
      <c r="H33" s="5"/>
      <c r="I33" s="5"/>
      <c r="J33" s="5" t="str">
        <f t="shared" si="3"/>
        <v/>
      </c>
      <c r="K33" s="5"/>
    </row>
  </sheetData>
  <sortState ref="A2:K33">
    <sortCondition ref="A2:A3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Shahzad</dc:creator>
  <cp:lastModifiedBy>Umer Shahzad</cp:lastModifiedBy>
  <dcterms:created xsi:type="dcterms:W3CDTF">2023-09-13T15:03:58Z</dcterms:created>
  <dcterms:modified xsi:type="dcterms:W3CDTF">2023-09-13T15:03:58Z</dcterms:modified>
</cp:coreProperties>
</file>