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i khulthum\Downloads\"/>
    </mc:Choice>
  </mc:AlternateContent>
  <xr:revisionPtr revIDLastSave="0" documentId="13_ncr:1_{7F002BDC-124B-4433-B6EE-391DA20D91A7}" xr6:coauthVersionLast="47" xr6:coauthVersionMax="47" xr10:uidLastSave="{00000000-0000-0000-0000-000000000000}"/>
  <bookViews>
    <workbookView xWindow="-108" yWindow="-108" windowWidth="23256" windowHeight="12576" tabRatio="808" firstSheet="5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Index &amp; Match advance" sheetId="16" r:id="rId10"/>
    <sheet name="Bonus" sheetId="11" r:id="rId11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B3" i="16"/>
  <c r="B4" i="16"/>
  <c r="B11" i="9"/>
  <c r="B10" i="9"/>
  <c r="E11" i="9"/>
  <c r="J7" i="9"/>
  <c r="L7" i="9"/>
  <c r="E7" i="9" a="1"/>
  <c r="E7" i="9"/>
  <c r="G7" i="9"/>
  <c r="G3" i="9"/>
  <c r="E3" i="9"/>
  <c r="B23" i="7"/>
  <c r="A5" i="10"/>
  <c r="B3" i="11"/>
  <c r="A2" i="10"/>
  <c r="C25" i="8" a="1"/>
  <c r="C25" i="8"/>
  <c r="D24" i="8"/>
  <c r="D25" i="8"/>
  <c r="C24" i="8"/>
  <c r="C20" i="8"/>
  <c r="C16" i="8"/>
  <c r="C12" i="8"/>
  <c r="D3" i="8"/>
  <c r="D4" i="8"/>
  <c r="D5" i="8"/>
  <c r="D6" i="8"/>
  <c r="D7" i="8"/>
  <c r="D8" i="8"/>
  <c r="D2" i="8"/>
  <c r="C8" i="8"/>
  <c r="C7" i="8"/>
  <c r="C6" i="8"/>
  <c r="C5" i="8"/>
  <c r="C4" i="8"/>
  <c r="C3" i="8"/>
  <c r="C2" i="8"/>
  <c r="A32" i="7"/>
  <c r="A29" i="7"/>
  <c r="A26" i="7"/>
  <c r="A23" i="7"/>
  <c r="A19" i="7"/>
  <c r="A15" i="7"/>
  <c r="A11" i="7"/>
  <c r="A7" i="7"/>
  <c r="A3" i="7"/>
  <c r="H3" i="6" a="1"/>
  <c r="H3" i="6"/>
  <c r="F7" i="6"/>
  <c r="F3" i="6"/>
  <c r="H2" i="6"/>
  <c r="F2" i="6"/>
  <c r="F9" i="6"/>
  <c r="E13" i="5"/>
  <c r="E12" i="5"/>
  <c r="E11" i="5"/>
  <c r="E9" i="5"/>
  <c r="F8" i="5"/>
  <c r="E8" i="5"/>
  <c r="E7" i="5"/>
  <c r="E6" i="5"/>
  <c r="E5" i="5"/>
  <c r="F3" i="5"/>
  <c r="F4" i="5"/>
  <c r="F5" i="5"/>
  <c r="F6" i="5"/>
  <c r="F7" i="5"/>
  <c r="F2" i="5"/>
  <c r="E4" i="5"/>
  <c r="E3" i="5"/>
  <c r="E2" i="5"/>
  <c r="B5" i="4"/>
  <c r="B9" i="12"/>
  <c r="B5" i="12"/>
  <c r="E5" i="12"/>
  <c r="C5" i="12"/>
  <c r="D5" i="12"/>
  <c r="C4" i="12"/>
  <c r="D4" i="12"/>
  <c r="B4" i="12"/>
  <c r="E3" i="12"/>
  <c r="E4" i="12"/>
  <c r="E2" i="12"/>
  <c r="A3" i="11"/>
  <c r="B4" i="11"/>
  <c r="A2" i="11"/>
  <c r="A1" i="11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<sst xmlns="http://schemas.openxmlformats.org/spreadsheetml/2006/main" count="187" uniqueCount="87">
  <si>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</si>
  <si>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</si>
  <si>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</si>
  <si>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</si>
  <si>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</si>
  <si>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</si>
  <si>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</si>
  <si>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</si>
  <si>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</si>
  <si>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</si>
  <si>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</si>
  <si>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</si>
  <si>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</si>
  <si>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</si>
  <si>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</si>
  <si>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</si>
  <si>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</si>
  <si>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</si>
  <si>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</si>
  <si>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</si>
  <si>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</si>
  <si>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</si>
  <si>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</si>
  <si>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</si>
  <si>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</si>
  <si>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</si>
  <si>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</si>
  <si>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</si>
  <si>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</si>
  <si>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</si>
  <si>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Averageifs</t>
  </si>
  <si>
    <t>India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</si>
  <si>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</si>
  <si>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</si>
  <si>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</si>
  <si>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</si>
  <si>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</si>
  <si>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</si>
  <si>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</si>
  <si>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</si>
  <si>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</si>
  <si>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</si>
  <si>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</si>
  <si>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</si>
  <si>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</si>
  <si>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</si>
  <si>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</si>
  <si>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</si>
  <si>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</si>
  <si>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</si>
  <si>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</si>
  <si>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</si>
  <si>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</si>
  <si>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</si>
  <si>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</si>
  <si>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</si>
  <si>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</si>
  <si>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</si>
  <si>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</si>
  <si>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</si>
  <si>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</si>
  <si>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</si>
  <si>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</si>
  <si>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</si>
  <si>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</si>
  <si>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</si>
  <si>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</si>
  <si>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</si>
  <si>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</si>
  <si>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># of cookie types sold?</t>
  </si>
  <si>
    <t>Count blank (A2-A10)</t>
  </si>
  <si>
    <t>Countif (# of types of cookies sold in Philippines)</t>
  </si>
  <si>
    <t>Sumif (total # of cookies sold in United States)</t>
  </si>
  <si>
    <t>Averageif (average # of cookies sold in India)</t>
  </si>
  <si>
    <t>Sumif (total # of cookies in countries that ends in "s")</t>
  </si>
  <si>
    <t>sumifs (# of chocolate chips sold in United States)</t>
  </si>
  <si>
    <t>Sumifs (total # of cookies sold in the United states that were either Chocolate Chip or Oatmeal Raisin)</t>
  </si>
  <si>
    <t>Formular Text</t>
  </si>
  <si>
    <t xml:space="preserve"> </t>
  </si>
  <si>
    <t>HLOOKUP</t>
  </si>
  <si>
    <t>What is the cost of:</t>
  </si>
  <si>
    <t>MATCH</t>
  </si>
  <si>
    <t>Sugar Cookie Row</t>
  </si>
  <si>
    <t>INDEX MATCH</t>
  </si>
  <si>
    <t>Cookies Sold:</t>
  </si>
  <si>
    <t>Phillippines</t>
  </si>
  <si>
    <t>Cookies Sold by Cookie Type &amp; Marrket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</si>
</sst>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E58B3F-854E-4E69-BA49-FC4370F81D29}" name="Table7" displayName="Table7" ref="A7:D14" totalsRowShown="0">
  <autoFilter ref="A7:D14" xr:uid="{B8E58B3F-854E-4E69-BA49-FC4370F81D29}"/>
  <tableColumns count="4">
    <tableColumn id="1" xr3:uid="{D126BDA3-1AB7-4319-935A-17BCB8576E04}" name="Cookie Name"/>
    <tableColumn id="2" xr3:uid="{DA251FD1-C9B9-433E-A262-359EFA3A9855}" name="India"/>
    <tableColumn id="3" xr3:uid="{EDF5E3FB-36A8-40D1-8116-758548550C90}" name="Phillippines"/>
    <tableColumn id="4" xr3:uid="{F679736A-6C7A-467C-8A2C-5880BB5917BF}" name="United St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99" zoomScaleNormal="99" workbookViewId="0">
      <selection activeCell="A10" sqref="A10"/>
    </sheetView>
  </sheetViews>
  <sheetFormatPr defaultRowHeight="14.4" x14ac:dyDescent="0.3"/>
  <cols>
    <col min="1" max="1" width="11.109375" customWidth="1"/>
    <col min="2" max="2" width="17" customWidth="1"/>
    <col min="3" max="3" width="16.88671875" customWidth="1"/>
    <col min="4" max="4" width="12.44140625" bestFit="1" customWidth="1"/>
    <col min="6" max="6" width="2.33203125" customWidth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3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</row>
    <row r="3" spans="1:7" x14ac:dyDescent="0.3">
      <c r="A3" s="2" t="s">
        <v>6</v>
      </c>
      <c r="B3">
        <v>4</v>
      </c>
      <c r="C3">
        <v>3</v>
      </c>
      <c r="D3">
        <v>2</v>
      </c>
      <c r="E3">
        <f t="shared" ref="E3:E4" si="0">SUM(B3:D3)</f>
        <v>9</v>
      </c>
    </row>
    <row r="4" spans="1:7" x14ac:dyDescent="0.3">
      <c r="A4" s="2" t="s">
        <v>7</v>
      </c>
      <c r="B4">
        <f>B2-B3</f>
        <v>6</v>
      </c>
      <c r="C4">
        <f t="shared" ref="C4:D4" si="1">C2-C3</f>
        <v>5</v>
      </c>
      <c r="D4">
        <f t="shared" si="1"/>
        <v>3</v>
      </c>
      <c r="E4">
        <f t="shared" si="0"/>
        <v>14</v>
      </c>
    </row>
    <row r="5" spans="1:7" x14ac:dyDescent="0.3">
      <c r="A5" s="2" t="s">
        <v>8</v>
      </c>
      <c r="B5">
        <f>TaxRate*B4</f>
        <v>0.60000000000000009</v>
      </c>
      <c r="C5">
        <f t="shared" ref="C5:E5" si="2">$G$2*C4</f>
        <v>0.5</v>
      </c>
      <c r="D5">
        <f t="shared" si="2"/>
        <v>0.30000000000000004</v>
      </c>
      <c r="E5">
        <f t="shared" si="2"/>
        <v>1.4000000000000001</v>
      </c>
    </row>
    <row r="6" spans="1:7" x14ac:dyDescent="0.3">
      <c r="A6" s="2"/>
      <c r="C6" s="1"/>
    </row>
    <row r="7" spans="1:7" x14ac:dyDescent="0.3">
      <c r="C7" s="1"/>
    </row>
    <row r="8" spans="1:7" x14ac:dyDescent="0.3">
      <c r="C8" s="1"/>
    </row>
    <row r="9" spans="1:7" x14ac:dyDescent="0.3">
      <c r="A9" s="2" t="s">
        <v>9</v>
      </c>
      <c r="B9">
        <f>E4/2</f>
        <v>7</v>
      </c>
      <c r="C9" s="1"/>
      <c r="D9" s="6"/>
    </row>
    <row r="10" spans="1:7" x14ac:dyDescent="0.3">
      <c r="C10" s="1"/>
      <c r="D10" s="6"/>
    </row>
    <row r="11" spans="1:7" x14ac:dyDescent="0.3">
      <c r="C11" s="1"/>
    </row>
    <row r="12" spans="1:7" x14ac:dyDescent="0.3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310" zoomScaleNormal="310" workbookViewId="0">
      <selection activeCell="A2" sqref="A2"/>
    </sheetView>
  </sheetViews>
  <sheetFormatPr defaultRowHeight="14.4" x14ac:dyDescent="0.3"/>
  <sheetData>
    <row r="1" spans="1:1" x14ac:dyDescent="0.3">
      <c r="A1" s="2" t="s">
        <v>4</v>
      </c>
    </row>
    <row r="2" spans="1:1" x14ac:dyDescent="0.3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96" zoomScaleNormal="96" workbookViewId="0">
      <selection activeCell="B6" sqref="B6"/>
    </sheetView>
  </sheetViews>
  <sheetFormatPr defaultRowHeight="14.4" x14ac:dyDescent="0.3"/>
  <cols>
    <col min="2" max="2" width="14.44140625" bestFit="1" customWidth="1"/>
  </cols>
  <sheetData>
    <row r="1" spans="1:4" x14ac:dyDescent="0.3">
      <c r="B1" s="2" t="s">
        <v>0</v>
      </c>
      <c r="D1" s="2" t="s">
        <v>4</v>
      </c>
    </row>
    <row r="2" spans="1:4" x14ac:dyDescent="0.3">
      <c r="A2" s="2" t="s">
        <v>5</v>
      </c>
      <c r="B2">
        <v>10</v>
      </c>
      <c r="D2" s="3">
        <v>0.1</v>
      </c>
    </row>
    <row r="3" spans="1:4" x14ac:dyDescent="0.3">
      <c r="A3" s="2" t="s">
        <v>6</v>
      </c>
      <c r="B3">
        <v>4</v>
      </c>
    </row>
    <row r="4" spans="1:4" x14ac:dyDescent="0.3">
      <c r="A4" s="2" t="s">
        <v>7</v>
      </c>
      <c r="B4">
        <f>B2-B3</f>
        <v>6</v>
      </c>
    </row>
    <row r="5" spans="1:4" x14ac:dyDescent="0.3">
      <c r="A5" s="2" t="s">
        <v>8</v>
      </c>
      <c r="B5">
        <f>(B2-B3)*D2</f>
        <v>0.60000000000000009</v>
      </c>
    </row>
    <row r="7" spans="1:4" x14ac:dyDescent="0.3">
      <c r="A7" s="4" t="s">
        <v>10</v>
      </c>
    </row>
    <row r="8" spans="1:4" x14ac:dyDescent="0.3">
      <c r="A8" s="4" t="s">
        <v>11</v>
      </c>
    </row>
    <row r="9" spans="1:4" x14ac:dyDescent="0.3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3"/>
  <sheetViews>
    <sheetView zoomScale="102" zoomScaleNormal="102" workbookViewId="0">
      <selection activeCell="F8" sqref="F8"/>
    </sheetView>
  </sheetViews>
  <sheetFormatPr defaultRowHeight="14.4" x14ac:dyDescent="0.3"/>
  <cols>
    <col min="1" max="1" width="13.6640625" customWidth="1"/>
    <col min="2" max="2" width="12.33203125" bestFit="1" customWidth="1"/>
    <col min="3" max="3" width="3.109375" customWidth="1"/>
    <col min="4" max="4" width="28.33203125" bestFit="1" customWidth="1"/>
    <col min="5" max="5" width="12" bestFit="1" customWidth="1"/>
    <col min="6" max="6" width="15.77734375" bestFit="1" customWidth="1"/>
  </cols>
  <sheetData>
    <row r="1" spans="1:6" x14ac:dyDescent="0.3">
      <c r="A1" s="2" t="s">
        <v>13</v>
      </c>
      <c r="B1" s="2" t="s">
        <v>14</v>
      </c>
      <c r="F1" s="2" t="s">
        <v>77</v>
      </c>
    </row>
    <row r="2" spans="1:6" x14ac:dyDescent="0.3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 x14ac:dyDescent="0.3">
      <c r="A3" t="s">
        <v>1</v>
      </c>
      <c r="B3">
        <v>77</v>
      </c>
      <c r="D3" t="s">
        <v>16</v>
      </c>
      <c r="E3">
        <f>MAX(B2:B8)</f>
        <v>97</v>
      </c>
      <c r="F3" t="str">
        <f t="shared" ref="F3:F8" ca="1" si="0">_xlfn.FORMULATEXT(E3)</f>
        <v>=MAX(B2:B8)</v>
      </c>
    </row>
    <row r="4" spans="1:6" x14ac:dyDescent="0.3">
      <c r="A4" t="s">
        <v>2</v>
      </c>
      <c r="B4">
        <v>67</v>
      </c>
      <c r="D4" t="s">
        <v>17</v>
      </c>
      <c r="E4">
        <f>MIN(B2:B8)</f>
        <v>36</v>
      </c>
      <c r="F4" t="str">
        <f t="shared" ca="1" si="0"/>
        <v>=MIN(B2:B8)</v>
      </c>
    </row>
    <row r="5" spans="1:6" x14ac:dyDescent="0.3">
      <c r="A5" t="s">
        <v>18</v>
      </c>
      <c r="B5">
        <v>52</v>
      </c>
      <c r="D5" t="s">
        <v>19</v>
      </c>
      <c r="E5">
        <f>LARGE(B2:B8,2)</f>
        <v>77</v>
      </c>
      <c r="F5" t="str">
        <f t="shared" ca="1" si="0"/>
        <v>=LARGE(B2:B8,2)</v>
      </c>
    </row>
    <row r="6" spans="1:6" x14ac:dyDescent="0.3">
      <c r="A6" t="s">
        <v>20</v>
      </c>
      <c r="B6">
        <v>52</v>
      </c>
      <c r="D6" t="s">
        <v>21</v>
      </c>
      <c r="E6">
        <f>SMALL(B2:B8,2)</f>
        <v>40</v>
      </c>
      <c r="F6" t="str">
        <f t="shared" ca="1" si="0"/>
        <v>=SMALL(B2:B8,2)</v>
      </c>
    </row>
    <row r="7" spans="1:6" x14ac:dyDescent="0.3">
      <c r="A7" t="s">
        <v>22</v>
      </c>
      <c r="B7">
        <v>40</v>
      </c>
      <c r="D7" t="s">
        <v>23</v>
      </c>
      <c r="E7">
        <f>COUNT(B2:B8)</f>
        <v>7</v>
      </c>
      <c r="F7" t="str">
        <f t="shared" ca="1" si="0"/>
        <v>=COUNT(B2:B8)</v>
      </c>
    </row>
    <row r="8" spans="1:6" x14ac:dyDescent="0.3">
      <c r="A8" t="s">
        <v>24</v>
      </c>
      <c r="B8">
        <v>36</v>
      </c>
      <c r="D8" t="s">
        <v>69</v>
      </c>
      <c r="E8">
        <f>COUNTA(A2:A8)</f>
        <v>7</v>
      </c>
      <c r="F8" t="str">
        <f t="shared" ca="1" si="0"/>
        <v>=COUNTA(A2:A8)</v>
      </c>
    </row>
    <row r="9" spans="1:6" x14ac:dyDescent="0.3">
      <c r="D9" t="s">
        <v>70</v>
      </c>
      <c r="E9">
        <f>COUNTBLANK(A2:A10)</f>
        <v>2</v>
      </c>
    </row>
    <row r="11" spans="1:6" x14ac:dyDescent="0.3">
      <c r="D11" t="s">
        <v>25</v>
      </c>
      <c r="E11">
        <f>AVERAGE(B2:B8)</f>
        <v>60.142857142857146</v>
      </c>
    </row>
    <row r="12" spans="1:6" x14ac:dyDescent="0.3">
      <c r="D12" t="s">
        <v>26</v>
      </c>
      <c r="E12">
        <f>MEDIAN(B2:B8)</f>
        <v>52</v>
      </c>
    </row>
    <row r="13" spans="1:6" x14ac:dyDescent="0.3">
      <c r="D13" t="s">
        <v>27</v>
      </c>
      <c r="E13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H22"/>
  <sheetViews>
    <sheetView zoomScale="70" zoomScaleNormal="70" workbookViewId="0">
      <selection activeCell="C22" sqref="A1:C22"/>
    </sheetView>
  </sheetViews>
  <sheetFormatPr defaultRowHeight="14.4" x14ac:dyDescent="0.3"/>
  <cols>
    <col min="1" max="1" width="15.6640625" bestFit="1" customWidth="1"/>
    <col min="2" max="2" width="15.6640625" customWidth="1"/>
    <col min="3" max="3" width="12.33203125" bestFit="1" customWidth="1"/>
    <col min="5" max="5" width="44.88671875" bestFit="1" customWidth="1"/>
    <col min="7" max="7" width="48.6640625" bestFit="1" customWidth="1"/>
  </cols>
  <sheetData>
    <row r="1" spans="1:8" x14ac:dyDescent="0.3">
      <c r="A1" s="2" t="s">
        <v>13</v>
      </c>
      <c r="B1" s="2" t="s">
        <v>28</v>
      </c>
      <c r="C1" s="2" t="s">
        <v>14</v>
      </c>
    </row>
    <row r="2" spans="1:8" x14ac:dyDescent="0.3">
      <c r="A2" t="s">
        <v>0</v>
      </c>
      <c r="B2" t="s">
        <v>29</v>
      </c>
      <c r="C2">
        <v>28</v>
      </c>
      <c r="E2" t="s">
        <v>72</v>
      </c>
      <c r="F2">
        <f>SUMIF(B:B,B2,C:C)</f>
        <v>362</v>
      </c>
      <c r="G2" t="s">
        <v>74</v>
      </c>
      <c r="H2">
        <f>SUMIF(B:B,"*s",C:C)</f>
        <v>802</v>
      </c>
    </row>
    <row r="3" spans="1:8" ht="28.8" x14ac:dyDescent="0.3">
      <c r="A3" t="s">
        <v>1</v>
      </c>
      <c r="B3" t="s">
        <v>29</v>
      </c>
      <c r="C3">
        <v>32</v>
      </c>
      <c r="E3" t="s">
        <v>75</v>
      </c>
      <c r="F3">
        <f>SUMIFS(C:C,B:B,B6,A:A,A9)</f>
        <v>28</v>
      </c>
      <c r="G3" s="8" t="s">
        <v>76</v>
      </c>
      <c r="H3" cm="1">
        <f t="array" ref="H3">SUM(SUMIFS(C:C,B:B,B3,A:A,A2:A3))</f>
        <v>60</v>
      </c>
    </row>
    <row r="4" spans="1:8" x14ac:dyDescent="0.3">
      <c r="A4" t="s">
        <v>2</v>
      </c>
      <c r="B4" t="s">
        <v>29</v>
      </c>
      <c r="C4">
        <v>52</v>
      </c>
    </row>
    <row r="5" spans="1:8" x14ac:dyDescent="0.3">
      <c r="A5" t="s">
        <v>18</v>
      </c>
      <c r="B5" t="s">
        <v>29</v>
      </c>
      <c r="C5">
        <v>67</v>
      </c>
    </row>
    <row r="6" spans="1:8" x14ac:dyDescent="0.3">
      <c r="A6" t="s">
        <v>20</v>
      </c>
      <c r="B6" t="s">
        <v>29</v>
      </c>
      <c r="C6">
        <v>44</v>
      </c>
    </row>
    <row r="7" spans="1:8" x14ac:dyDescent="0.3">
      <c r="A7" t="s">
        <v>22</v>
      </c>
      <c r="B7" t="s">
        <v>29</v>
      </c>
      <c r="C7">
        <v>39</v>
      </c>
      <c r="E7" t="s">
        <v>73</v>
      </c>
      <c r="F7">
        <f>AVERAGEIF(B:B,B13,C:C)</f>
        <v>43</v>
      </c>
    </row>
    <row r="8" spans="1:8" x14ac:dyDescent="0.3">
      <c r="A8" t="s">
        <v>24</v>
      </c>
      <c r="B8" t="s">
        <v>29</v>
      </c>
      <c r="C8">
        <v>100</v>
      </c>
      <c r="E8" t="s">
        <v>30</v>
      </c>
    </row>
    <row r="9" spans="1:8" x14ac:dyDescent="0.3">
      <c r="A9" t="s">
        <v>0</v>
      </c>
      <c r="B9" t="s">
        <v>31</v>
      </c>
      <c r="C9">
        <v>75</v>
      </c>
      <c r="E9" t="s">
        <v>71</v>
      </c>
      <c r="F9">
        <f>COUNTIF(B:B,B18)</f>
        <v>7</v>
      </c>
    </row>
    <row r="10" spans="1:8" x14ac:dyDescent="0.3">
      <c r="A10" t="s">
        <v>1</v>
      </c>
      <c r="B10" t="s">
        <v>31</v>
      </c>
      <c r="C10">
        <v>32</v>
      </c>
      <c r="E10" t="s">
        <v>32</v>
      </c>
    </row>
    <row r="11" spans="1:8" x14ac:dyDescent="0.3">
      <c r="A11" t="s">
        <v>2</v>
      </c>
      <c r="B11" t="s">
        <v>31</v>
      </c>
      <c r="C11">
        <v>40</v>
      </c>
      <c r="E11" t="s">
        <v>33</v>
      </c>
    </row>
    <row r="12" spans="1:8" x14ac:dyDescent="0.3">
      <c r="A12" t="s">
        <v>18</v>
      </c>
      <c r="B12" t="s">
        <v>31</v>
      </c>
      <c r="C12">
        <v>21</v>
      </c>
      <c r="E12" t="s">
        <v>34</v>
      </c>
    </row>
    <row r="13" spans="1:8" x14ac:dyDescent="0.3">
      <c r="A13" t="s">
        <v>20</v>
      </c>
      <c r="B13" t="s">
        <v>31</v>
      </c>
      <c r="C13">
        <v>58</v>
      </c>
    </row>
    <row r="14" spans="1:8" x14ac:dyDescent="0.3">
      <c r="A14" t="s">
        <v>22</v>
      </c>
      <c r="B14" t="s">
        <v>31</v>
      </c>
      <c r="C14">
        <v>21</v>
      </c>
    </row>
    <row r="15" spans="1:8" x14ac:dyDescent="0.3">
      <c r="A15" t="s">
        <v>24</v>
      </c>
      <c r="B15" t="s">
        <v>31</v>
      </c>
      <c r="C15">
        <v>54</v>
      </c>
    </row>
    <row r="16" spans="1:8" x14ac:dyDescent="0.3">
      <c r="A16" t="s">
        <v>0</v>
      </c>
      <c r="B16" t="s">
        <v>35</v>
      </c>
      <c r="C16">
        <v>55</v>
      </c>
    </row>
    <row r="17" spans="1:3" x14ac:dyDescent="0.3">
      <c r="A17" t="s">
        <v>1</v>
      </c>
      <c r="B17" t="s">
        <v>35</v>
      </c>
      <c r="C17">
        <v>41</v>
      </c>
    </row>
    <row r="18" spans="1:3" x14ac:dyDescent="0.3">
      <c r="A18" t="s">
        <v>2</v>
      </c>
      <c r="B18" t="s">
        <v>35</v>
      </c>
      <c r="C18">
        <v>92</v>
      </c>
    </row>
    <row r="19" spans="1:3" x14ac:dyDescent="0.3">
      <c r="A19" t="s">
        <v>18</v>
      </c>
      <c r="B19" t="s">
        <v>35</v>
      </c>
      <c r="C19">
        <v>89</v>
      </c>
    </row>
    <row r="20" spans="1:3" x14ac:dyDescent="0.3">
      <c r="A20" t="s">
        <v>20</v>
      </c>
      <c r="B20" t="s">
        <v>35</v>
      </c>
      <c r="C20">
        <v>34</v>
      </c>
    </row>
    <row r="21" spans="1:3" x14ac:dyDescent="0.3">
      <c r="A21" t="s">
        <v>22</v>
      </c>
      <c r="B21" t="s">
        <v>35</v>
      </c>
      <c r="C21">
        <v>29</v>
      </c>
    </row>
    <row r="22" spans="1:3" x14ac:dyDescent="0.3">
      <c r="A22" t="s">
        <v>24</v>
      </c>
      <c r="B22" t="s">
        <v>35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1" zoomScale="107" zoomScaleNormal="107" workbookViewId="0">
      <selection activeCell="B23" sqref="B23"/>
    </sheetView>
  </sheetViews>
  <sheetFormatPr defaultRowHeight="14.4" x14ac:dyDescent="0.3"/>
  <cols>
    <col min="1" max="1" width="23.109375" customWidth="1"/>
  </cols>
  <sheetData>
    <row r="1" spans="1:3" x14ac:dyDescent="0.3">
      <c r="A1" s="2" t="s">
        <v>36</v>
      </c>
    </row>
    <row r="2" spans="1:3" x14ac:dyDescent="0.3">
      <c r="A2" t="s">
        <v>37</v>
      </c>
    </row>
    <row r="3" spans="1:3" x14ac:dyDescent="0.3">
      <c r="A3" t="str">
        <f>PROPER(A2)</f>
        <v>Kevin Cookie Company</v>
      </c>
    </row>
    <row r="5" spans="1:3" x14ac:dyDescent="0.3">
      <c r="A5" s="2" t="s">
        <v>38</v>
      </c>
    </row>
    <row r="6" spans="1:3" x14ac:dyDescent="0.3">
      <c r="A6" t="s">
        <v>39</v>
      </c>
    </row>
    <row r="7" spans="1:3" x14ac:dyDescent="0.3">
      <c r="A7" t="str">
        <f>TRIM(A6)</f>
        <v>Kevin Cookie Company</v>
      </c>
    </row>
    <row r="9" spans="1:3" x14ac:dyDescent="0.3">
      <c r="A9" s="2" t="s">
        <v>40</v>
      </c>
    </row>
    <row r="10" spans="1:3" x14ac:dyDescent="0.3">
      <c r="A10" t="s">
        <v>41</v>
      </c>
      <c r="B10" t="s">
        <v>42</v>
      </c>
      <c r="C10" t="s">
        <v>43</v>
      </c>
    </row>
    <row r="11" spans="1:3" x14ac:dyDescent="0.3">
      <c r="A11" t="str">
        <f>_xlfn.CONCAT(A10, " ",B10)</f>
        <v>Kevin Cookie</v>
      </c>
    </row>
    <row r="13" spans="1:3" x14ac:dyDescent="0.3">
      <c r="A13" s="2" t="s">
        <v>44</v>
      </c>
    </row>
    <row r="14" spans="1:3" x14ac:dyDescent="0.3">
      <c r="A14" t="s">
        <v>41</v>
      </c>
      <c r="B14" t="s">
        <v>42</v>
      </c>
      <c r="C14" t="s">
        <v>43</v>
      </c>
    </row>
    <row r="15" spans="1:3" x14ac:dyDescent="0.3">
      <c r="A15" t="str">
        <f>A14&amp;" "&amp;B14&amp;C14</f>
        <v>Kevin CookieCompany</v>
      </c>
    </row>
    <row r="17" spans="1:3" x14ac:dyDescent="0.3">
      <c r="A17" s="2" t="s">
        <v>45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tr">
        <f>_xlfn.TEXTJOIN(" ",TRUE,A18:C18)</f>
        <v>Kevin Cookie Company</v>
      </c>
    </row>
    <row r="21" spans="1:3" x14ac:dyDescent="0.3">
      <c r="A21" s="2" t="s">
        <v>46</v>
      </c>
    </row>
    <row r="22" spans="1:3" x14ac:dyDescent="0.3">
      <c r="A22" t="s">
        <v>47</v>
      </c>
    </row>
    <row r="23" spans="1:3" x14ac:dyDescent="0.3">
      <c r="A23" t="str">
        <f>RIGHT(A22,5)</f>
        <v>05486</v>
      </c>
      <c r="B23" t="str">
        <f>LEFT(A22,3)</f>
        <v>123</v>
      </c>
    </row>
    <row r="24" spans="1:3" x14ac:dyDescent="0.3">
      <c r="A24" s="2" t="s">
        <v>48</v>
      </c>
    </row>
    <row r="25" spans="1:3" x14ac:dyDescent="0.3">
      <c r="A25" t="s">
        <v>49</v>
      </c>
    </row>
    <row r="26" spans="1:3" x14ac:dyDescent="0.3">
      <c r="A26">
        <f>LEN(A25)</f>
        <v>20</v>
      </c>
    </row>
    <row r="27" spans="1:3" x14ac:dyDescent="0.3">
      <c r="A27" s="2" t="s">
        <v>50</v>
      </c>
    </row>
    <row r="28" spans="1:3" x14ac:dyDescent="0.3">
      <c r="A28" s="5" t="s">
        <v>51</v>
      </c>
    </row>
    <row r="29" spans="1:3" x14ac:dyDescent="0.3">
      <c r="A29">
        <f>FIND("@",A28)</f>
        <v>4</v>
      </c>
    </row>
    <row r="31" spans="1:3" x14ac:dyDescent="0.3">
      <c r="A31" s="2" t="s">
        <v>52</v>
      </c>
    </row>
    <row r="32" spans="1:3" x14ac:dyDescent="0.3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6"/>
  <sheetViews>
    <sheetView zoomScale="112" zoomScaleNormal="112" workbookViewId="0">
      <selection activeCell="E9" sqref="E9"/>
    </sheetView>
  </sheetViews>
  <sheetFormatPr defaultRowHeight="14.4" x14ac:dyDescent="0.3"/>
  <cols>
    <col min="1" max="1" width="21.6640625" bestFit="1" customWidth="1"/>
    <col min="2" max="2" width="16.44140625" customWidth="1"/>
    <col min="4" max="4" width="18.5546875" bestFit="1" customWidth="1"/>
  </cols>
  <sheetData>
    <row r="1" spans="1:4" x14ac:dyDescent="0.3">
      <c r="A1" s="2" t="s">
        <v>53</v>
      </c>
      <c r="D1" t="s">
        <v>77</v>
      </c>
    </row>
    <row r="2" spans="1:4" x14ac:dyDescent="0.3">
      <c r="A2" t="s">
        <v>49</v>
      </c>
      <c r="B2" t="s">
        <v>54</v>
      </c>
      <c r="C2" t="b">
        <f>A2=B2</f>
        <v>0</v>
      </c>
      <c r="D2" t="str">
        <f ca="1">_xlfn.FORMULATEXT(C2)</f>
        <v>=A2=B2</v>
      </c>
    </row>
    <row r="3" spans="1:4" x14ac:dyDescent="0.3">
      <c r="A3">
        <v>10</v>
      </c>
      <c r="B3">
        <v>5</v>
      </c>
      <c r="C3" t="b">
        <f>A3=B3</f>
        <v>0</v>
      </c>
      <c r="D3" t="str">
        <f t="shared" ref="D3:D8" ca="1" si="0">_xlfn.FORMULATEXT(C3)</f>
        <v>=A3=B3</v>
      </c>
    </row>
    <row r="4" spans="1:4" x14ac:dyDescent="0.3">
      <c r="B4">
        <v>11</v>
      </c>
      <c r="C4" t="b">
        <f>A3&gt;B3</f>
        <v>1</v>
      </c>
      <c r="D4" t="str">
        <f t="shared" ca="1" si="0"/>
        <v>=A3&gt;B3</v>
      </c>
    </row>
    <row r="5" spans="1:4" x14ac:dyDescent="0.3">
      <c r="C5" t="b">
        <f>A3&gt;=B3</f>
        <v>1</v>
      </c>
      <c r="D5" t="str">
        <f t="shared" ca="1" si="0"/>
        <v>=A3&gt;=B3</v>
      </c>
    </row>
    <row r="6" spans="1:4" x14ac:dyDescent="0.3">
      <c r="C6" t="b">
        <f>A3&lt;B3</f>
        <v>0</v>
      </c>
      <c r="D6" t="str">
        <f t="shared" ca="1" si="0"/>
        <v>=A3&lt;B3</v>
      </c>
    </row>
    <row r="7" spans="1:4" x14ac:dyDescent="0.3">
      <c r="C7" t="b">
        <f>AND(A3&gt;B3,A3&gt;B4)</f>
        <v>0</v>
      </c>
      <c r="D7" t="str">
        <f t="shared" ca="1" si="0"/>
        <v>=AND(A3&gt;B3,A3&gt;B4)</v>
      </c>
    </row>
    <row r="8" spans="1:4" x14ac:dyDescent="0.3">
      <c r="A8" s="2"/>
      <c r="C8" t="b">
        <f>OR(A3&gt;B3,A3&gt;B4)</f>
        <v>1</v>
      </c>
      <c r="D8" t="str">
        <f t="shared" ca="1" si="0"/>
        <v>=OR(A3&gt;B3,A3&gt;B4)</v>
      </c>
    </row>
    <row r="9" spans="1:4" x14ac:dyDescent="0.3">
      <c r="A9" s="2"/>
    </row>
    <row r="10" spans="1:4" x14ac:dyDescent="0.3">
      <c r="A10" s="2" t="s">
        <v>13</v>
      </c>
      <c r="B10" s="2" t="s">
        <v>14</v>
      </c>
      <c r="C10" s="2" t="s">
        <v>55</v>
      </c>
    </row>
    <row r="11" spans="1:4" x14ac:dyDescent="0.3">
      <c r="A11" t="s">
        <v>0</v>
      </c>
      <c r="B11">
        <v>97</v>
      </c>
      <c r="C11" t="s">
        <v>56</v>
      </c>
    </row>
    <row r="12" spans="1:4" x14ac:dyDescent="0.3">
      <c r="A12" t="s">
        <v>1</v>
      </c>
      <c r="B12">
        <v>96</v>
      </c>
      <c r="C12" t="str">
        <f>IF(B11&gt;B12,"chocolate chip","oatmeal raisin")</f>
        <v>chocolate chip</v>
      </c>
    </row>
    <row r="13" spans="1:4" x14ac:dyDescent="0.3">
      <c r="A13" t="s">
        <v>2</v>
      </c>
      <c r="B13">
        <v>150</v>
      </c>
    </row>
    <row r="14" spans="1:4" x14ac:dyDescent="0.3">
      <c r="C14" s="2" t="s">
        <v>57</v>
      </c>
    </row>
    <row r="15" spans="1:4" x14ac:dyDescent="0.3">
      <c r="C15" t="s">
        <v>58</v>
      </c>
    </row>
    <row r="16" spans="1:4" x14ac:dyDescent="0.3">
      <c r="C16" t="str">
        <f>IF(AND(B11&gt;B12,B11&gt;B13),"yes","no")</f>
        <v>no</v>
      </c>
    </row>
    <row r="18" spans="1:5" x14ac:dyDescent="0.3">
      <c r="C18" s="2" t="s">
        <v>59</v>
      </c>
    </row>
    <row r="19" spans="1:5" x14ac:dyDescent="0.3">
      <c r="C19" t="s">
        <v>60</v>
      </c>
    </row>
    <row r="20" spans="1:5" x14ac:dyDescent="0.3">
      <c r="C20" t="str">
        <f>IF(OR(B11&gt;B12,B11&gt;B13),"yes","no")</f>
        <v>yes</v>
      </c>
    </row>
    <row r="22" spans="1:5" x14ac:dyDescent="0.3">
      <c r="A22" s="2" t="s">
        <v>61</v>
      </c>
      <c r="B22" s="2" t="s">
        <v>62</v>
      </c>
      <c r="C22" s="2" t="s">
        <v>63</v>
      </c>
    </row>
    <row r="23" spans="1:5" x14ac:dyDescent="0.3">
      <c r="A23" t="s">
        <v>0</v>
      </c>
      <c r="B23">
        <v>10</v>
      </c>
      <c r="C23" t="s">
        <v>64</v>
      </c>
      <c r="E23" s="2" t="s">
        <v>2</v>
      </c>
    </row>
    <row r="24" spans="1:5" x14ac:dyDescent="0.3">
      <c r="A24" t="s">
        <v>1</v>
      </c>
      <c r="B24">
        <v>8</v>
      </c>
      <c r="C24">
        <f>IF(E23=A23,B23,IF(E23=A24,B24,IF(E23=A25,B25,"unknown")))</f>
        <v>5</v>
      </c>
      <c r="D24" t="str">
        <f ca="1">_xlfn.FORMULATEXT(C24)</f>
        <v>=IF(E23=A23,B23,IF(E23=A24,B24,IF(E23=A25,B25,"unknown")))</v>
      </c>
    </row>
    <row r="25" spans="1:5" x14ac:dyDescent="0.3">
      <c r="A25" t="s">
        <v>2</v>
      </c>
      <c r="B25">
        <v>5</v>
      </c>
      <c r="C25" cm="1">
        <f t="array" ref="C25">_xlfn.IFS(E23=A23,B23,E23=A24,B24,E23=A25,B25)</f>
        <v>5</v>
      </c>
      <c r="D25" t="str">
        <f ca="1">_xlfn.FORMULATEXT(C25)</f>
        <v>=IFS(E23=A23,B23,E23=A24,B24,E23=A25,B25)</v>
      </c>
    </row>
    <row r="26" spans="1:5" x14ac:dyDescent="0.3">
      <c r="C26" t="s">
        <v>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M11"/>
  <sheetViews>
    <sheetView zoomScale="95" zoomScaleNormal="95" workbookViewId="0">
      <selection activeCell="B11" sqref="B11"/>
    </sheetView>
  </sheetViews>
  <sheetFormatPr defaultRowHeight="14.4" x14ac:dyDescent="0.3"/>
  <cols>
    <col min="1" max="1" width="14.44140625" bestFit="1" customWidth="1"/>
    <col min="3" max="3" width="11.5546875" customWidth="1"/>
    <col min="4" max="4" width="3.5546875" customWidth="1"/>
    <col min="5" max="5" width="19" bestFit="1" customWidth="1"/>
    <col min="10" max="10" width="11.33203125" bestFit="1" customWidth="1"/>
    <col min="11" max="11" width="13.44140625" bestFit="1" customWidth="1"/>
    <col min="12" max="13" width="13.33203125" bestFit="1" customWidth="1"/>
  </cols>
  <sheetData>
    <row r="1" spans="1:13" x14ac:dyDescent="0.3">
      <c r="A1" s="2" t="s">
        <v>61</v>
      </c>
      <c r="B1" s="2" t="s">
        <v>62</v>
      </c>
      <c r="C1" s="2" t="s">
        <v>6</v>
      </c>
      <c r="D1" s="2"/>
      <c r="E1" s="2" t="s">
        <v>65</v>
      </c>
      <c r="J1" s="2" t="s">
        <v>61</v>
      </c>
      <c r="K1" t="s">
        <v>0</v>
      </c>
      <c r="L1" t="s">
        <v>1</v>
      </c>
      <c r="M1" t="s">
        <v>2</v>
      </c>
    </row>
    <row r="2" spans="1:13" x14ac:dyDescent="0.3">
      <c r="A2" t="s">
        <v>0</v>
      </c>
      <c r="B2">
        <v>10</v>
      </c>
      <c r="C2">
        <v>4</v>
      </c>
      <c r="E2" t="s">
        <v>64</v>
      </c>
      <c r="F2" t="s">
        <v>2</v>
      </c>
      <c r="J2" s="2" t="s">
        <v>62</v>
      </c>
      <c r="K2">
        <v>10</v>
      </c>
      <c r="L2">
        <v>8</v>
      </c>
      <c r="M2">
        <v>5</v>
      </c>
    </row>
    <row r="3" spans="1:13" x14ac:dyDescent="0.3">
      <c r="A3" t="s">
        <v>1</v>
      </c>
      <c r="B3">
        <v>8</v>
      </c>
      <c r="C3">
        <v>3</v>
      </c>
      <c r="E3">
        <f>VLOOKUP(F2,A1:C4,2)</f>
        <v>5</v>
      </c>
      <c r="G3" t="str">
        <f ca="1">_xlfn.FORMULATEXT(E3)</f>
        <v>=VLOOKUP(F2,A1:C4,2)</v>
      </c>
      <c r="J3" s="2" t="s">
        <v>6</v>
      </c>
      <c r="K3">
        <v>4</v>
      </c>
      <c r="L3">
        <v>3</v>
      </c>
      <c r="M3">
        <v>2</v>
      </c>
    </row>
    <row r="4" spans="1:13" x14ac:dyDescent="0.3">
      <c r="A4" t="s">
        <v>2</v>
      </c>
      <c r="B4">
        <v>5</v>
      </c>
      <c r="C4">
        <v>2</v>
      </c>
    </row>
    <row r="5" spans="1:13" x14ac:dyDescent="0.3">
      <c r="E5" s="2" t="s">
        <v>66</v>
      </c>
      <c r="J5" s="2" t="s">
        <v>79</v>
      </c>
    </row>
    <row r="6" spans="1:13" ht="28.8" x14ac:dyDescent="0.3">
      <c r="E6" t="s">
        <v>64</v>
      </c>
      <c r="F6" t="s">
        <v>0</v>
      </c>
      <c r="J6" s="8" t="s">
        <v>80</v>
      </c>
      <c r="K6" t="s">
        <v>1</v>
      </c>
    </row>
    <row r="7" spans="1:13" x14ac:dyDescent="0.3">
      <c r="E7" cm="1">
        <f t="array" ref="E7:F7">_xlfn.XLOOKUP(F6,A:A,B:C)</f>
        <v>10</v>
      </c>
      <c r="F7">
        <v>4</v>
      </c>
      <c r="G7" t="str">
        <f ca="1">_xlfn.FORMULATEXT(E7)</f>
        <v>=XLOOKUP(F6,A:A,B:C)</v>
      </c>
      <c r="J7">
        <f>HLOOKUP(L1,J1:M3,3,TRUE)</f>
        <v>3</v>
      </c>
      <c r="L7" t="str">
        <f ca="1">_xlfn.FORMULATEXT(J7)</f>
        <v>=HLOOKUP(L1,J1:M3,3,TRUE)</v>
      </c>
    </row>
    <row r="9" spans="1:13" x14ac:dyDescent="0.3">
      <c r="A9" s="2" t="s">
        <v>83</v>
      </c>
      <c r="E9" s="2" t="s">
        <v>81</v>
      </c>
    </row>
    <row r="10" spans="1:13" x14ac:dyDescent="0.3">
      <c r="A10" t="s">
        <v>0</v>
      </c>
      <c r="B10">
        <f>MATCH(A10,A1:A4)</f>
        <v>2</v>
      </c>
      <c r="E10" t="s">
        <v>82</v>
      </c>
      <c r="F10" t="s">
        <v>2</v>
      </c>
    </row>
    <row r="11" spans="1:13" x14ac:dyDescent="0.3">
      <c r="A11" t="s">
        <v>62</v>
      </c>
      <c r="B11">
        <f>INDEX(B1:B4,MATCH(A10,A1:A4))</f>
        <v>10</v>
      </c>
      <c r="E11">
        <f>MATCH(F10,A1:A4)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107" zoomScaleNormal="107" workbookViewId="0">
      <selection activeCell="A5" sqref="A5"/>
    </sheetView>
  </sheetViews>
  <sheetFormatPr defaultRowHeight="14.4" x14ac:dyDescent="0.3"/>
  <cols>
    <col min="1" max="1" width="16.21875" bestFit="1" customWidth="1"/>
  </cols>
  <sheetData>
    <row r="1" spans="1:1" x14ac:dyDescent="0.3">
      <c r="A1" s="2" t="s">
        <v>67</v>
      </c>
    </row>
    <row r="2" spans="1:1" x14ac:dyDescent="0.3">
      <c r="A2" s="6">
        <f ca="1">TODAY()</f>
        <v>45716</v>
      </c>
    </row>
    <row r="4" spans="1:1" x14ac:dyDescent="0.3">
      <c r="A4" s="2" t="s">
        <v>68</v>
      </c>
    </row>
    <row r="5" spans="1:1" x14ac:dyDescent="0.3">
      <c r="A5" s="7">
        <f ca="1">NOW()</f>
        <v>45716.363373032407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924C-E851-4252-BA36-4EF582367F78}">
  <dimension ref="A1:D14"/>
  <sheetViews>
    <sheetView tabSelected="1" topLeftCell="A3" workbookViewId="0">
      <selection activeCell="D6" sqref="D6"/>
    </sheetView>
  </sheetViews>
  <sheetFormatPr defaultRowHeight="14.4" x14ac:dyDescent="0.3"/>
  <cols>
    <col min="1" max="1" width="18.33203125" customWidth="1"/>
    <col min="2" max="2" width="11.88671875" bestFit="1" customWidth="1"/>
    <col min="3" max="3" width="13.88671875" bestFit="1" customWidth="1"/>
    <col min="4" max="4" width="14.109375" customWidth="1"/>
    <col min="5" max="5" width="14.21875" bestFit="1" customWidth="1"/>
    <col min="6" max="6" width="9.77734375" customWidth="1"/>
    <col min="7" max="7" width="10" bestFit="1" customWidth="1"/>
    <col min="8" max="8" width="11.88671875" bestFit="1" customWidth="1"/>
  </cols>
  <sheetData>
    <row r="1" spans="1:4" x14ac:dyDescent="0.3">
      <c r="A1" s="2" t="s">
        <v>86</v>
      </c>
    </row>
    <row r="2" spans="1:4" x14ac:dyDescent="0.3">
      <c r="A2" s="2"/>
    </row>
    <row r="3" spans="1:4" x14ac:dyDescent="0.3">
      <c r="A3" t="s">
        <v>1</v>
      </c>
      <c r="B3">
        <f>MATCH(A3,Table7[Cookie Name])</f>
        <v>2</v>
      </c>
    </row>
    <row r="4" spans="1:4" x14ac:dyDescent="0.3">
      <c r="A4" t="s">
        <v>85</v>
      </c>
      <c r="B4">
        <f>MATCH(A4,Table7[[#Headers],[India]:[United States]])</f>
        <v>2</v>
      </c>
    </row>
    <row r="5" spans="1:4" x14ac:dyDescent="0.3">
      <c r="A5" t="s">
        <v>84</v>
      </c>
      <c r="B5">
        <f>INDEX(Table7[[India]:[United States]],MATCH(A3,Table7[Cookie Name]),MATCH(A4,Table7[[#Headers],[India]:[United States]]))</f>
        <v>41</v>
      </c>
    </row>
    <row r="7" spans="1:4" x14ac:dyDescent="0.3">
      <c r="A7" t="s">
        <v>13</v>
      </c>
      <c r="B7" t="s">
        <v>31</v>
      </c>
      <c r="C7" t="s">
        <v>85</v>
      </c>
      <c r="D7" t="s">
        <v>29</v>
      </c>
    </row>
    <row r="8" spans="1:4" x14ac:dyDescent="0.3">
      <c r="A8" t="s">
        <v>0</v>
      </c>
      <c r="B8">
        <v>75</v>
      </c>
      <c r="C8">
        <v>55</v>
      </c>
      <c r="D8">
        <v>28</v>
      </c>
    </row>
    <row r="9" spans="1:4" x14ac:dyDescent="0.3">
      <c r="A9" t="s">
        <v>1</v>
      </c>
      <c r="B9">
        <v>32</v>
      </c>
      <c r="C9">
        <v>41</v>
      </c>
      <c r="D9">
        <v>32</v>
      </c>
    </row>
    <row r="10" spans="1:4" x14ac:dyDescent="0.3">
      <c r="A10" t="s">
        <v>2</v>
      </c>
      <c r="B10">
        <v>40</v>
      </c>
      <c r="C10">
        <v>92</v>
      </c>
      <c r="D10">
        <v>52</v>
      </c>
    </row>
    <row r="11" spans="1:4" x14ac:dyDescent="0.3">
      <c r="A11" t="s">
        <v>18</v>
      </c>
      <c r="B11">
        <v>21</v>
      </c>
      <c r="C11">
        <v>89</v>
      </c>
      <c r="D11">
        <v>67</v>
      </c>
    </row>
    <row r="12" spans="1:4" x14ac:dyDescent="0.3">
      <c r="A12" t="s">
        <v>20</v>
      </c>
      <c r="B12">
        <v>58</v>
      </c>
      <c r="C12">
        <v>34</v>
      </c>
      <c r="D12">
        <v>44</v>
      </c>
    </row>
    <row r="13" spans="1:4" x14ac:dyDescent="0.3">
      <c r="A13" t="s">
        <v>22</v>
      </c>
      <c r="B13">
        <v>21</v>
      </c>
      <c r="C13">
        <v>29</v>
      </c>
      <c r="D13">
        <v>39</v>
      </c>
    </row>
    <row r="14" spans="1:4" x14ac:dyDescent="0.3">
      <c r="A14" t="s">
        <v>24</v>
      </c>
      <c r="B14">
        <v>54</v>
      </c>
      <c r="C14">
        <v>100</v>
      </c>
      <c r="D14">
        <v>100</v>
      </c>
    </row>
  </sheetData>
  <dataValidations count="2">
    <dataValidation type="list" allowBlank="1" showInputMessage="1" showErrorMessage="1" sqref="A3" xr:uid="{FAE9295C-C9C4-4338-8809-095E4616BD4B}">
      <formula1>$A$8:$A$14</formula1>
    </dataValidation>
    <dataValidation type="list" allowBlank="1" showInputMessage="1" showErrorMessage="1" sqref="A4" xr:uid="{9C05619C-8EE6-4233-BA00-FE8DEEE0E790}">
      <formula1>$B$7:$D$7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107" zoomScaleNormal="107" workbookViewId="0">
      <selection activeCell="H6" sqref="H6"/>
    </sheetView>
  </sheetViews>
  <sheetFormatPr defaultRowHeight="14.4" x14ac:dyDescent="0.3"/>
  <sheetData>
    <row r="1" spans="1:2" x14ac:dyDescent="0.3">
      <c r="A1" s="9">
        <f>5+4</f>
        <v>9</v>
      </c>
      <c r="B1">
        <v>1</v>
      </c>
    </row>
    <row r="2" spans="1:2" x14ac:dyDescent="0.3">
      <c r="A2" s="9">
        <f>8-2</f>
        <v>6</v>
      </c>
      <c r="B2">
        <v>3</v>
      </c>
    </row>
    <row r="3" spans="1:2" x14ac:dyDescent="0.3">
      <c r="A3" s="9">
        <f>A2+B2</f>
        <v>9</v>
      </c>
      <c r="B3" s="9">
        <f>4+2</f>
        <v>6</v>
      </c>
    </row>
    <row r="4" spans="1:2" x14ac:dyDescent="0.3">
      <c r="A4">
        <v>3</v>
      </c>
      <c r="B4" s="9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Index &amp; Match advance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Ummi-Khulthum Abdulkareem</cp:lastModifiedBy>
  <cp:revision/>
  <dcterms:created xsi:type="dcterms:W3CDTF">2022-05-10T22:30:35Z</dcterms:created>
  <dcterms:modified xsi:type="dcterms:W3CDTF">2025-02-28T08:32:06Z</dcterms:modified>
  <cp:category/>
  <cp:contentStatus/>
</cp:coreProperties>
</file>