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llcar\Desktop\"/>
    </mc:Choice>
  </mc:AlternateContent>
  <bookViews>
    <workbookView xWindow="0" yWindow="0" windowWidth="23040" windowHeight="9180"/>
  </bookViews>
  <sheets>
    <sheet name="2024년4월데이터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F29" i="1" l="1"/>
  <c r="E29" i="1" l="1"/>
  <c r="D29" i="1" l="1"/>
  <c r="O26" i="1" l="1"/>
  <c r="P13" i="1" l="1"/>
  <c r="P12" i="1"/>
  <c r="P4" i="1"/>
  <c r="N26" i="1"/>
  <c r="P14" i="1" l="1"/>
  <c r="M26" i="1"/>
  <c r="L26" i="1" l="1"/>
  <c r="K26" i="1" l="1"/>
  <c r="J26" i="1" l="1"/>
  <c r="J22" i="1"/>
  <c r="J19" i="1"/>
  <c r="P31" i="1" l="1"/>
  <c r="I26" i="1"/>
  <c r="H26" i="1"/>
  <c r="G26" i="1"/>
  <c r="F26" i="1"/>
  <c r="P26" i="1" s="1"/>
  <c r="O23" i="1"/>
  <c r="N22" i="1"/>
  <c r="M22" i="1"/>
  <c r="L22" i="1"/>
  <c r="K22" i="1"/>
  <c r="I22" i="1"/>
  <c r="H22" i="1"/>
  <c r="G22" i="1"/>
  <c r="F22" i="1"/>
  <c r="E22" i="1"/>
  <c r="P22" i="1" s="1"/>
  <c r="D22" i="1"/>
  <c r="P21" i="1"/>
  <c r="P19" i="1"/>
  <c r="O19" i="1"/>
  <c r="N19" i="1"/>
  <c r="M19" i="1"/>
  <c r="L19" i="1"/>
  <c r="K19" i="1"/>
  <c r="I19" i="1"/>
  <c r="H19" i="1"/>
  <c r="G19" i="1"/>
  <c r="F19" i="1"/>
  <c r="E19" i="1"/>
  <c r="D19" i="1"/>
  <c r="P3" i="1"/>
  <c r="P23" i="1" l="1"/>
  <c r="P24" i="1" l="1"/>
  <c r="P25" i="1" s="1"/>
</calcChain>
</file>

<file path=xl/sharedStrings.xml><?xml version="1.0" encoding="utf-8"?>
<sst xmlns="http://schemas.openxmlformats.org/spreadsheetml/2006/main" count="76" uniqueCount="42">
  <si>
    <t>낙찰율 (당월)</t>
  </si>
  <si>
    <t>중고차
거래 대수</t>
  </si>
  <si>
    <t>경매
낙찰 대수</t>
  </si>
  <si>
    <t>신차 
등록 대수</t>
  </si>
  <si>
    <t>총합계</t>
  </si>
  <si>
    <t>내역</t>
  </si>
  <si>
    <t>11월</t>
  </si>
  <si>
    <t>3월</t>
  </si>
  <si>
    <t>8월</t>
  </si>
  <si>
    <t>구분</t>
  </si>
  <si>
    <t>1월</t>
  </si>
  <si>
    <t>2월</t>
  </si>
  <si>
    <t>4월</t>
  </si>
  <si>
    <t>7월</t>
  </si>
  <si>
    <t>5월</t>
  </si>
  <si>
    <t>10월</t>
  </si>
  <si>
    <t>6월</t>
  </si>
  <si>
    <t>12월</t>
  </si>
  <si>
    <t>9월</t>
  </si>
  <si>
    <t>경매출품대수</t>
  </si>
  <si>
    <t>낙찰대수</t>
  </si>
  <si>
    <t>사업자 거래</t>
  </si>
  <si>
    <t>합계(누계)</t>
  </si>
  <si>
    <t>2022년</t>
  </si>
  <si>
    <t>2021년</t>
  </si>
  <si>
    <t>당사자 거래</t>
  </si>
  <si>
    <t>낙찰율(%)</t>
  </si>
  <si>
    <t>2023년</t>
  </si>
  <si>
    <t>2023년</t>
    <phoneticPr fontId="5" type="noConversion"/>
  </si>
  <si>
    <t>수출대수</t>
    <phoneticPr fontId="5" type="noConversion"/>
  </si>
  <si>
    <t>[ 데이터 출처 ]</t>
    <phoneticPr fontId="5" type="noConversion"/>
  </si>
  <si>
    <t xml:space="preserve">1. 신차 등록대수 </t>
    <phoneticPr fontId="5" type="noConversion"/>
  </si>
  <si>
    <r>
      <t>국토교통부 자동차</t>
    </r>
    <r>
      <rPr>
        <sz val="11"/>
        <color rgb="FF000000"/>
        <rFont val="맑은 고딕"/>
        <family val="3"/>
        <charset val="129"/>
      </rPr>
      <t xml:space="preserve"> 등록현황</t>
    </r>
    <phoneticPr fontId="5" type="noConversion"/>
  </si>
  <si>
    <t>2. 경매 낙찰대수</t>
    <phoneticPr fontId="5" type="noConversion"/>
  </si>
  <si>
    <r>
      <t xml:space="preserve">전국자동차경매장협회 </t>
    </r>
    <r>
      <rPr>
        <sz val="11"/>
        <color rgb="FF000000"/>
        <rFont val="맑은 고딕"/>
        <family val="3"/>
        <charset val="129"/>
      </rPr>
      <t>(KAAA)</t>
    </r>
    <phoneticPr fontId="5" type="noConversion"/>
  </si>
  <si>
    <t>3. 중고차 거래대수</t>
    <phoneticPr fontId="5" type="noConversion"/>
  </si>
  <si>
    <t>4. 수출대수</t>
    <phoneticPr fontId="5" type="noConversion"/>
  </si>
  <si>
    <r>
      <t>무역협회 품목별</t>
    </r>
    <r>
      <rPr>
        <sz val="11"/>
        <color rgb="FF000000"/>
        <rFont val="맑은 고딕"/>
        <family val="3"/>
        <charset val="129"/>
      </rPr>
      <t xml:space="preserve"> 수출통계</t>
    </r>
    <phoneticPr fontId="5" type="noConversion"/>
  </si>
  <si>
    <t>2024년</t>
  </si>
  <si>
    <t>2024년</t>
    <phoneticPr fontId="5" type="noConversion"/>
  </si>
  <si>
    <t>한국 전체 시장 합계</t>
    <phoneticPr fontId="5" type="noConversion"/>
  </si>
  <si>
    <t>한국 전체 시장 합계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</si>
</sst>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HY그래픽M"/>
      <family val="1"/>
      <charset val="129"/>
    </font>
    <font>
      <b/>
      <sz val="11"/>
      <color rgb="FF000000"/>
      <name val="HY그래픽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HY그래픽M"/>
      <family val="1"/>
      <charset val="129"/>
    </font>
    <font>
      <sz val="11"/>
      <color theme="1"/>
      <name val="HY그래픽M"/>
      <family val="1"/>
      <charset val="129"/>
    </font>
    <font>
      <b/>
      <sz val="11"/>
      <name val="HY그래픽M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4" fillId="0" borderId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2" borderId="30" xfId="0" applyNumberFormat="1" applyFont="1" applyFill="1" applyBorder="1" applyAlignment="1">
      <alignment horizontal="center" vertical="center" wrapText="1"/>
    </xf>
    <xf numFmtId="0" fontId="3" fillId="2" borderId="31" xfId="0" applyNumberFormat="1" applyFont="1" applyFill="1" applyBorder="1" applyAlignment="1">
      <alignment horizontal="center" vertical="center" wrapText="1"/>
    </xf>
    <xf numFmtId="0" fontId="3" fillId="3" borderId="14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2" fillId="3" borderId="20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41" fontId="2" fillId="4" borderId="25" xfId="2" applyNumberFormat="1" applyFont="1" applyFill="1" applyBorder="1" applyAlignment="1">
      <alignment horizontal="right" vertical="center"/>
    </xf>
    <xf numFmtId="41" fontId="2" fillId="4" borderId="25" xfId="3" applyFont="1" applyFill="1" applyBorder="1" applyAlignment="1">
      <alignment horizontal="right" vertical="center"/>
    </xf>
    <xf numFmtId="41" fontId="2" fillId="4" borderId="26" xfId="2" applyNumberFormat="1" applyFont="1" applyFill="1" applyBorder="1" applyAlignment="1">
      <alignment horizontal="right" vertical="center"/>
    </xf>
    <xf numFmtId="41" fontId="2" fillId="4" borderId="20" xfId="2" applyNumberFormat="1" applyFont="1" applyFill="1" applyBorder="1" applyAlignment="1">
      <alignment horizontal="right" vertical="center"/>
    </xf>
    <xf numFmtId="41" fontId="2" fillId="0" borderId="20" xfId="2" applyNumberFormat="1" applyFont="1" applyBorder="1" applyAlignment="1">
      <alignment horizontal="right" vertical="center"/>
    </xf>
    <xf numFmtId="41" fontId="2" fillId="4" borderId="11" xfId="2" applyNumberFormat="1" applyFont="1" applyFill="1" applyBorder="1" applyAlignment="1">
      <alignment horizontal="right" vertical="center"/>
    </xf>
    <xf numFmtId="41" fontId="2" fillId="4" borderId="11" xfId="3" applyFont="1" applyFill="1" applyBorder="1" applyAlignment="1">
      <alignment horizontal="right" vertical="center"/>
    </xf>
    <xf numFmtId="41" fontId="2" fillId="4" borderId="13" xfId="2" applyNumberFormat="1" applyFont="1" applyFill="1" applyBorder="1" applyAlignment="1">
      <alignment horizontal="right" vertical="center"/>
    </xf>
    <xf numFmtId="41" fontId="2" fillId="4" borderId="14" xfId="2" applyNumberFormat="1" applyFont="1" applyFill="1" applyBorder="1" applyAlignment="1">
      <alignment horizontal="right" vertical="center"/>
    </xf>
    <xf numFmtId="41" fontId="2" fillId="0" borderId="14" xfId="2" applyNumberFormat="1" applyFont="1" applyBorder="1" applyAlignment="1">
      <alignment horizontal="right" vertical="center"/>
    </xf>
    <xf numFmtId="41" fontId="2" fillId="4" borderId="30" xfId="2" applyNumberFormat="1" applyFont="1" applyFill="1" applyBorder="1" applyAlignment="1">
      <alignment horizontal="right" vertical="center"/>
    </xf>
    <xf numFmtId="41" fontId="2" fillId="4" borderId="31" xfId="2" applyNumberFormat="1" applyFont="1" applyFill="1" applyBorder="1" applyAlignment="1">
      <alignment horizontal="right" vertical="center"/>
    </xf>
    <xf numFmtId="41" fontId="2" fillId="4" borderId="1" xfId="2" applyNumberFormat="1" applyFont="1" applyFill="1" applyBorder="1" applyAlignment="1">
      <alignment horizontal="right" vertical="center"/>
    </xf>
    <xf numFmtId="41" fontId="2" fillId="0" borderId="1" xfId="2" applyNumberFormat="1" applyFont="1" applyBorder="1" applyAlignment="1">
      <alignment horizontal="right" vertical="center"/>
    </xf>
    <xf numFmtId="41" fontId="2" fillId="4" borderId="21" xfId="0" applyNumberFormat="1" applyFont="1" applyFill="1" applyBorder="1" applyAlignment="1">
      <alignment horizontal="right" vertical="center" wrapText="1"/>
    </xf>
    <xf numFmtId="41" fontId="2" fillId="4" borderId="22" xfId="0" applyNumberFormat="1" applyFont="1" applyFill="1" applyBorder="1" applyAlignment="1">
      <alignment horizontal="right" vertical="center" wrapText="1"/>
    </xf>
    <xf numFmtId="41" fontId="2" fillId="4" borderId="2" xfId="0" applyNumberFormat="1" applyFont="1" applyFill="1" applyBorder="1" applyAlignment="1">
      <alignment horizontal="right" vertical="center" wrapText="1"/>
    </xf>
    <xf numFmtId="41" fontId="2" fillId="4" borderId="9" xfId="0" applyNumberFormat="1" applyFont="1" applyFill="1" applyBorder="1" applyAlignment="1">
      <alignment horizontal="right" vertical="center" wrapText="1"/>
    </xf>
    <xf numFmtId="41" fontId="2" fillId="4" borderId="9" xfId="3" applyFont="1" applyFill="1" applyBorder="1" applyAlignment="1">
      <alignment horizontal="right" vertical="center" wrapText="1"/>
    </xf>
    <xf numFmtId="41" fontId="2" fillId="4" borderId="12" xfId="0" applyNumberFormat="1" applyFont="1" applyFill="1" applyBorder="1" applyAlignment="1">
      <alignment horizontal="right" vertical="center" wrapText="1"/>
    </xf>
    <xf numFmtId="41" fontId="2" fillId="4" borderId="4" xfId="0" applyNumberFormat="1" applyFont="1" applyFill="1" applyBorder="1" applyAlignment="1">
      <alignment horizontal="right" vertical="center" wrapText="1"/>
    </xf>
    <xf numFmtId="9" fontId="2" fillId="4" borderId="9" xfId="1" applyNumberFormat="1" applyFont="1" applyFill="1" applyBorder="1" applyAlignment="1">
      <alignment horizontal="right" vertical="center" wrapText="1"/>
    </xf>
    <xf numFmtId="9" fontId="2" fillId="4" borderId="12" xfId="1" applyNumberFormat="1" applyFont="1" applyFill="1" applyBorder="1" applyAlignment="1">
      <alignment horizontal="right" vertical="center" wrapText="1"/>
    </xf>
    <xf numFmtId="9" fontId="2" fillId="4" borderId="4" xfId="1" applyNumberFormat="1" applyFont="1" applyFill="1" applyBorder="1" applyAlignment="1">
      <alignment horizontal="right" vertical="center" wrapText="1"/>
    </xf>
    <xf numFmtId="9" fontId="3" fillId="4" borderId="23" xfId="1" applyNumberFormat="1" applyFont="1" applyFill="1" applyBorder="1" applyAlignment="1">
      <alignment horizontal="right" vertical="center" wrapText="1"/>
    </xf>
    <xf numFmtId="9" fontId="3" fillId="4" borderId="24" xfId="1" applyNumberFormat="1" applyFont="1" applyFill="1" applyBorder="1" applyAlignment="1">
      <alignment horizontal="right" vertical="center" wrapText="1"/>
    </xf>
    <xf numFmtId="9" fontId="3" fillId="4" borderId="3" xfId="1" applyNumberFormat="1" applyFont="1" applyFill="1" applyBorder="1" applyAlignment="1">
      <alignment horizontal="right" vertical="center" wrapText="1"/>
    </xf>
    <xf numFmtId="41" fontId="2" fillId="0" borderId="20" xfId="2" applyNumberFormat="1" applyFont="1" applyFill="1" applyBorder="1" applyAlignment="1">
      <alignment horizontal="right" vertical="center"/>
    </xf>
    <xf numFmtId="41" fontId="2" fillId="3" borderId="4" xfId="0" applyNumberFormat="1" applyFont="1" applyFill="1" applyBorder="1" applyAlignment="1">
      <alignment horizontal="right" vertical="center" wrapText="1"/>
    </xf>
    <xf numFmtId="41" fontId="2" fillId="4" borderId="9" xfId="2" applyNumberFormat="1" applyFont="1" applyFill="1" applyBorder="1" applyAlignment="1">
      <alignment horizontal="right" vertical="center"/>
    </xf>
    <xf numFmtId="41" fontId="2" fillId="4" borderId="9" xfId="3" applyFont="1" applyFill="1" applyBorder="1" applyAlignment="1">
      <alignment horizontal="right" vertical="center"/>
    </xf>
    <xf numFmtId="41" fontId="2" fillId="4" borderId="12" xfId="2" applyNumberFormat="1" applyFont="1" applyFill="1" applyBorder="1" applyAlignment="1">
      <alignment horizontal="right" vertical="center"/>
    </xf>
    <xf numFmtId="41" fontId="2" fillId="4" borderId="4" xfId="2" applyNumberFormat="1" applyFont="1" applyFill="1" applyBorder="1" applyAlignment="1">
      <alignment horizontal="right" vertical="center"/>
    </xf>
    <xf numFmtId="41" fontId="2" fillId="0" borderId="4" xfId="2" applyNumberFormat="1" applyFont="1" applyFill="1" applyBorder="1" applyAlignment="1">
      <alignment horizontal="right" vertical="center"/>
    </xf>
    <xf numFmtId="3" fontId="2" fillId="4" borderId="21" xfId="2" applyNumberFormat="1" applyFont="1" applyFill="1" applyBorder="1" applyAlignment="1">
      <alignment horizontal="right" vertical="center"/>
    </xf>
    <xf numFmtId="41" fontId="2" fillId="4" borderId="21" xfId="3" applyFont="1" applyFill="1" applyBorder="1" applyAlignment="1">
      <alignment horizontal="right" vertical="center"/>
    </xf>
    <xf numFmtId="3" fontId="2" fillId="4" borderId="22" xfId="2" applyNumberFormat="1" applyFont="1" applyFill="1" applyBorder="1" applyAlignment="1">
      <alignment horizontal="right" vertical="center"/>
    </xf>
    <xf numFmtId="3" fontId="2" fillId="4" borderId="2" xfId="2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4" borderId="23" xfId="0" applyNumberFormat="1" applyFont="1" applyFill="1" applyBorder="1" applyAlignment="1">
      <alignment horizontal="right" vertical="center"/>
    </xf>
    <xf numFmtId="41" fontId="2" fillId="4" borderId="23" xfId="3" applyFont="1" applyFill="1" applyBorder="1" applyAlignment="1">
      <alignment horizontal="right" vertical="center"/>
    </xf>
    <xf numFmtId="3" fontId="2" fillId="4" borderId="24" xfId="0" applyNumberFormat="1" applyFont="1" applyFill="1" applyBorder="1" applyAlignment="1">
      <alignment horizontal="right" vertical="center"/>
    </xf>
    <xf numFmtId="3" fontId="2" fillId="4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6" fillId="0" borderId="0" xfId="0" applyNumberFormat="1" applyFont="1">
      <alignment vertical="center"/>
    </xf>
    <xf numFmtId="0" fontId="4" fillId="0" borderId="0" xfId="2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1" fontId="2" fillId="4" borderId="35" xfId="2" applyNumberFormat="1" applyFont="1" applyFill="1" applyBorder="1" applyAlignment="1">
      <alignment horizontal="right" vertical="center"/>
    </xf>
    <xf numFmtId="41" fontId="2" fillId="4" borderId="39" xfId="2" applyNumberFormat="1" applyFont="1" applyFill="1" applyBorder="1" applyAlignment="1">
      <alignment horizontal="right" vertical="center"/>
    </xf>
    <xf numFmtId="41" fontId="2" fillId="4" borderId="38" xfId="2" applyNumberFormat="1" applyFont="1" applyFill="1" applyBorder="1" applyAlignment="1">
      <alignment horizontal="right" vertical="center"/>
    </xf>
    <xf numFmtId="41" fontId="2" fillId="4" borderId="40" xfId="0" applyNumberFormat="1" applyFont="1" applyFill="1" applyBorder="1" applyAlignment="1">
      <alignment horizontal="right" vertical="center" wrapText="1"/>
    </xf>
    <xf numFmtId="41" fontId="2" fillId="4" borderId="28" xfId="0" applyNumberFormat="1" applyFont="1" applyFill="1" applyBorder="1" applyAlignment="1">
      <alignment horizontal="right" vertical="center" wrapText="1"/>
    </xf>
    <xf numFmtId="9" fontId="2" fillId="4" borderId="28" xfId="1" applyNumberFormat="1" applyFont="1" applyFill="1" applyBorder="1" applyAlignment="1">
      <alignment horizontal="right" vertical="center" wrapText="1"/>
    </xf>
    <xf numFmtId="41" fontId="2" fillId="4" borderId="28" xfId="2" applyNumberFormat="1" applyFont="1" applyFill="1" applyBorder="1" applyAlignment="1">
      <alignment horizontal="right" vertical="center"/>
    </xf>
    <xf numFmtId="3" fontId="2" fillId="4" borderId="40" xfId="2" applyNumberFormat="1" applyFont="1" applyFill="1" applyBorder="1" applyAlignment="1">
      <alignment horizontal="right" vertical="center"/>
    </xf>
    <xf numFmtId="3" fontId="2" fillId="4" borderId="41" xfId="0" applyNumberFormat="1" applyFont="1" applyFill="1" applyBorder="1" applyAlignment="1">
      <alignment horizontal="right" vertical="center"/>
    </xf>
    <xf numFmtId="0" fontId="10" fillId="2" borderId="38" xfId="0" applyNumberFormat="1" applyFont="1" applyFill="1" applyBorder="1" applyAlignment="1">
      <alignment horizontal="center" vertical="center" wrapText="1"/>
    </xf>
    <xf numFmtId="9" fontId="3" fillId="4" borderId="41" xfId="1" applyNumberFormat="1" applyFont="1" applyFill="1" applyBorder="1" applyAlignment="1">
      <alignment horizontal="right" vertical="center" wrapText="1"/>
    </xf>
    <xf numFmtId="0" fontId="9" fillId="0" borderId="0" xfId="0" applyFont="1">
      <alignment vertical="center"/>
    </xf>
    <xf numFmtId="3" fontId="2" fillId="4" borderId="21" xfId="0" applyNumberFormat="1" applyFont="1" applyFill="1" applyBorder="1" applyAlignment="1">
      <alignment horizontal="right" vertical="center"/>
    </xf>
    <xf numFmtId="0" fontId="2" fillId="2" borderId="30" xfId="0" applyNumberFormat="1" applyFont="1" applyFill="1" applyBorder="1" applyAlignment="1">
      <alignment horizontal="center" vertical="center" wrapText="1"/>
    </xf>
    <xf numFmtId="3" fontId="2" fillId="4" borderId="22" xfId="0" applyNumberFormat="1" applyFont="1" applyFill="1" applyBorder="1" applyAlignment="1">
      <alignment horizontal="right" vertical="center"/>
    </xf>
    <xf numFmtId="0" fontId="2" fillId="2" borderId="3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1" fontId="2" fillId="4" borderId="36" xfId="2" applyNumberFormat="1" applyFont="1" applyFill="1" applyBorder="1" applyAlignment="1">
      <alignment horizontal="right" vertical="center"/>
    </xf>
    <xf numFmtId="9" fontId="3" fillId="4" borderId="9" xfId="1" applyNumberFormat="1" applyFont="1" applyFill="1" applyBorder="1" applyAlignment="1">
      <alignment horizontal="right" vertical="center" wrapText="1"/>
    </xf>
    <xf numFmtId="9" fontId="3" fillId="4" borderId="11" xfId="1" applyNumberFormat="1" applyFont="1" applyFill="1" applyBorder="1" applyAlignment="1">
      <alignment horizontal="right" vertical="center" wrapText="1"/>
    </xf>
    <xf numFmtId="9" fontId="3" fillId="4" borderId="21" xfId="1" applyNumberFormat="1" applyFont="1" applyFill="1" applyBorder="1" applyAlignment="1">
      <alignment horizontal="right" vertical="center" wrapText="1"/>
    </xf>
    <xf numFmtId="0" fontId="3" fillId="3" borderId="27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36" xfId="0" applyNumberFormat="1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9" fontId="3" fillId="4" borderId="13" xfId="1" applyNumberFormat="1" applyFont="1" applyFill="1" applyBorder="1" applyAlignment="1">
      <alignment horizontal="right" vertical="center" wrapText="1"/>
    </xf>
    <xf numFmtId="9" fontId="3" fillId="4" borderId="22" xfId="1" applyNumberFormat="1" applyFont="1" applyFill="1" applyBorder="1" applyAlignment="1">
      <alignment horizontal="right" vertical="center" wrapText="1"/>
    </xf>
    <xf numFmtId="9" fontId="3" fillId="4" borderId="12" xfId="1" applyNumberFormat="1" applyFont="1" applyFill="1" applyBorder="1" applyAlignment="1">
      <alignment horizontal="right" vertical="center" wrapText="1"/>
    </xf>
    <xf numFmtId="9" fontId="3" fillId="4" borderId="39" xfId="1" applyNumberFormat="1" applyFont="1" applyFill="1" applyBorder="1" applyAlignment="1">
      <alignment horizontal="right" vertical="center" wrapText="1"/>
    </xf>
    <xf numFmtId="9" fontId="3" fillId="4" borderId="40" xfId="1" applyNumberFormat="1" applyFont="1" applyFill="1" applyBorder="1" applyAlignment="1">
      <alignment horizontal="right" vertical="center" wrapText="1"/>
    </xf>
    <xf numFmtId="9" fontId="3" fillId="4" borderId="28" xfId="1" applyNumberFormat="1" applyFont="1" applyFill="1" applyBorder="1" applyAlignment="1">
      <alignment horizontal="right" vertical="center" wrapText="1"/>
    </xf>
    <xf numFmtId="9" fontId="3" fillId="4" borderId="14" xfId="1" applyNumberFormat="1" applyFont="1" applyFill="1" applyBorder="1" applyAlignment="1">
      <alignment horizontal="right" vertical="center" wrapText="1"/>
    </xf>
    <xf numFmtId="9" fontId="3" fillId="4" borderId="2" xfId="1" applyNumberFormat="1" applyFont="1" applyFill="1" applyBorder="1" applyAlignment="1">
      <alignment horizontal="right" vertical="center" wrapText="1"/>
    </xf>
    <xf numFmtId="9" fontId="3" fillId="4" borderId="4" xfId="1" applyNumberFormat="1" applyFont="1" applyFill="1" applyBorder="1" applyAlignment="1">
      <alignment horizontal="right" vertical="center" wrapText="1"/>
    </xf>
    <xf numFmtId="41" fontId="2" fillId="0" borderId="14" xfId="2" applyNumberFormat="1" applyFont="1" applyFill="1" applyBorder="1" applyAlignment="1">
      <alignment horizontal="right" vertical="center"/>
    </xf>
    <xf numFmtId="41" fontId="2" fillId="4" borderId="21" xfId="2" applyNumberFormat="1" applyFont="1" applyFill="1" applyBorder="1" applyAlignment="1">
      <alignment horizontal="right" vertical="center"/>
    </xf>
    <xf numFmtId="41" fontId="2" fillId="4" borderId="22" xfId="2" applyNumberFormat="1" applyFont="1" applyFill="1" applyBorder="1" applyAlignment="1">
      <alignment horizontal="right" vertical="center"/>
    </xf>
    <xf numFmtId="41" fontId="2" fillId="4" borderId="40" xfId="2" applyNumberFormat="1" applyFont="1" applyFill="1" applyBorder="1" applyAlignment="1">
      <alignment horizontal="right" vertical="center"/>
    </xf>
    <xf numFmtId="41" fontId="2" fillId="0" borderId="2" xfId="2" applyNumberFormat="1" applyFont="1" applyFill="1" applyBorder="1" applyAlignment="1">
      <alignment horizontal="right" vertical="center"/>
    </xf>
    <xf numFmtId="41" fontId="2" fillId="4" borderId="44" xfId="2" applyNumberFormat="1" applyFont="1" applyFill="1" applyBorder="1" applyAlignment="1">
      <alignment horizontal="right" vertical="center"/>
    </xf>
    <xf numFmtId="41" fontId="2" fillId="4" borderId="44" xfId="3" applyFont="1" applyFill="1" applyBorder="1" applyAlignment="1">
      <alignment horizontal="right" vertical="center"/>
    </xf>
    <xf numFmtId="41" fontId="2" fillId="4" borderId="45" xfId="2" applyNumberFormat="1" applyFont="1" applyFill="1" applyBorder="1" applyAlignment="1">
      <alignment horizontal="right" vertical="center"/>
    </xf>
    <xf numFmtId="41" fontId="2" fillId="4" borderId="37" xfId="2" applyNumberFormat="1" applyFont="1" applyFill="1" applyBorder="1" applyAlignment="1">
      <alignment horizontal="right" vertical="center"/>
    </xf>
    <xf numFmtId="41" fontId="2" fillId="4" borderId="43" xfId="2" applyNumberFormat="1" applyFont="1" applyFill="1" applyBorder="1" applyAlignment="1">
      <alignment horizontal="right" vertical="center"/>
    </xf>
    <xf numFmtId="41" fontId="2" fillId="0" borderId="37" xfId="2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41" fontId="2" fillId="4" borderId="0" xfId="3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3" fontId="2" fillId="4" borderId="11" xfId="0" applyNumberFormat="1" applyFont="1" applyFill="1" applyBorder="1" applyAlignment="1">
      <alignment horizontal="right" vertical="center"/>
    </xf>
    <xf numFmtId="3" fontId="2" fillId="4" borderId="13" xfId="0" applyNumberFormat="1" applyFont="1" applyFill="1" applyBorder="1" applyAlignment="1">
      <alignment horizontal="right" vertical="center"/>
    </xf>
    <xf numFmtId="3" fontId="2" fillId="4" borderId="14" xfId="0" applyNumberFormat="1" applyFont="1" applyFill="1" applyBorder="1" applyAlignment="1">
      <alignment horizontal="right" vertical="center"/>
    </xf>
    <xf numFmtId="3" fontId="2" fillId="4" borderId="39" xfId="0" applyNumberFormat="1" applyFont="1" applyFill="1" applyBorder="1" applyAlignment="1">
      <alignment horizontal="right" vertical="center"/>
    </xf>
    <xf numFmtId="3" fontId="2" fillId="0" borderId="14" xfId="0" applyNumberFormat="1" applyFont="1" applyBorder="1" applyAlignment="1">
      <alignment horizontal="right" vertical="center"/>
    </xf>
    <xf numFmtId="41" fontId="3" fillId="4" borderId="19" xfId="2" applyNumberFormat="1" applyFont="1" applyFill="1" applyBorder="1" applyAlignment="1">
      <alignment horizontal="center" vertical="center"/>
    </xf>
    <xf numFmtId="41" fontId="3" fillId="4" borderId="16" xfId="0" applyNumberFormat="1" applyFont="1" applyFill="1" applyBorder="1" applyAlignment="1">
      <alignment horizontal="center" vertical="center" wrapText="1"/>
    </xf>
    <xf numFmtId="41" fontId="3" fillId="4" borderId="32" xfId="0" applyNumberFormat="1" applyFont="1" applyFill="1" applyBorder="1" applyAlignment="1">
      <alignment horizontal="center" vertical="center" wrapText="1"/>
    </xf>
    <xf numFmtId="41" fontId="3" fillId="4" borderId="15" xfId="0" applyNumberFormat="1" applyFont="1" applyFill="1" applyBorder="1" applyAlignment="1">
      <alignment horizontal="center" vertical="center" wrapText="1"/>
    </xf>
    <xf numFmtId="41" fontId="3" fillId="4" borderId="15" xfId="2" applyNumberFormat="1" applyFont="1" applyFill="1" applyBorder="1" applyAlignment="1">
      <alignment horizontal="center" vertical="center"/>
    </xf>
    <xf numFmtId="41" fontId="3" fillId="4" borderId="16" xfId="2" applyNumberFormat="1" applyFont="1" applyFill="1" applyBorder="1" applyAlignment="1">
      <alignment horizontal="center" vertical="center"/>
    </xf>
    <xf numFmtId="41" fontId="3" fillId="4" borderId="17" xfId="2" applyNumberFormat="1" applyFont="1" applyFill="1" applyBorder="1" applyAlignment="1">
      <alignment horizontal="center" vertical="center"/>
    </xf>
    <xf numFmtId="41" fontId="3" fillId="4" borderId="33" xfId="2" applyNumberFormat="1" applyFont="1" applyFill="1" applyBorder="1" applyAlignment="1">
      <alignment horizontal="center" vertical="center"/>
    </xf>
    <xf numFmtId="3" fontId="3" fillId="4" borderId="17" xfId="0" applyNumberFormat="1" applyFont="1" applyFill="1" applyBorder="1" applyAlignment="1">
      <alignment horizontal="center" vertical="center"/>
    </xf>
    <xf numFmtId="3" fontId="3" fillId="4" borderId="16" xfId="0" applyNumberFormat="1" applyFont="1" applyFill="1" applyBorder="1" applyAlignment="1">
      <alignment horizontal="center" vertical="center"/>
    </xf>
    <xf numFmtId="3" fontId="3" fillId="4" borderId="18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 wrapText="1"/>
    </xf>
    <xf numFmtId="0" fontId="2" fillId="3" borderId="36" xfId="0" applyNumberFormat="1" applyFont="1" applyFill="1" applyBorder="1" applyAlignment="1">
      <alignment vertical="center" wrapText="1"/>
    </xf>
    <xf numFmtId="0" fontId="2" fillId="3" borderId="14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1" fontId="2" fillId="4" borderId="20" xfId="3" applyFont="1" applyFill="1" applyBorder="1" applyAlignment="1">
      <alignment horizontal="right" vertical="center"/>
    </xf>
    <xf numFmtId="41" fontId="2" fillId="4" borderId="14" xfId="3" applyFont="1" applyFill="1" applyBorder="1" applyAlignment="1">
      <alignment horizontal="right" vertical="center"/>
    </xf>
    <xf numFmtId="41" fontId="2" fillId="4" borderId="1" xfId="3" applyFont="1" applyFill="1" applyBorder="1" applyAlignment="1">
      <alignment horizontal="right" vertical="center"/>
    </xf>
    <xf numFmtId="41" fontId="2" fillId="4" borderId="2" xfId="3" applyFont="1" applyFill="1" applyBorder="1" applyAlignment="1">
      <alignment horizontal="right" vertical="center" wrapText="1"/>
    </xf>
    <xf numFmtId="41" fontId="2" fillId="4" borderId="4" xfId="3" applyFont="1" applyFill="1" applyBorder="1" applyAlignment="1">
      <alignment horizontal="right" vertical="center" wrapText="1"/>
    </xf>
    <xf numFmtId="9" fontId="2" fillId="4" borderId="4" xfId="1" applyFont="1" applyFill="1" applyBorder="1" applyAlignment="1">
      <alignment horizontal="right" vertical="center"/>
    </xf>
    <xf numFmtId="9" fontId="2" fillId="4" borderId="14" xfId="1" applyFont="1" applyFill="1" applyBorder="1" applyAlignment="1">
      <alignment horizontal="right" vertical="center"/>
    </xf>
    <xf numFmtId="41" fontId="2" fillId="4" borderId="2" xfId="3" applyFont="1" applyFill="1" applyBorder="1" applyAlignment="1">
      <alignment horizontal="right" vertical="center"/>
    </xf>
    <xf numFmtId="41" fontId="2" fillId="4" borderId="4" xfId="3" applyFont="1" applyFill="1" applyBorder="1" applyAlignment="1">
      <alignment horizontal="right" vertical="center"/>
    </xf>
    <xf numFmtId="9" fontId="2" fillId="4" borderId="3" xfId="1" applyFont="1" applyFill="1" applyBorder="1" applyAlignment="1">
      <alignment horizontal="right" vertical="center"/>
    </xf>
    <xf numFmtId="41" fontId="2" fillId="4" borderId="37" xfId="3" applyFont="1" applyFill="1" applyBorder="1" applyAlignment="1">
      <alignment horizontal="right" vertical="center"/>
    </xf>
    <xf numFmtId="41" fontId="2" fillId="4" borderId="3" xfId="3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1" fontId="3" fillId="4" borderId="13" xfId="0" applyNumberFormat="1" applyFont="1" applyFill="1" applyBorder="1" applyAlignment="1">
      <alignment horizontal="center" vertical="center" wrapText="1"/>
    </xf>
    <xf numFmtId="41" fontId="3" fillId="4" borderId="22" xfId="0" applyNumberFormat="1" applyFont="1" applyFill="1" applyBorder="1" applyAlignment="1">
      <alignment horizontal="center" vertical="center" wrapText="1"/>
    </xf>
    <xf numFmtId="41" fontId="3" fillId="4" borderId="12" xfId="0" applyNumberFormat="1" applyFont="1" applyFill="1" applyBorder="1" applyAlignment="1">
      <alignment horizontal="center" vertical="center" wrapText="1"/>
    </xf>
    <xf numFmtId="9" fontId="3" fillId="4" borderId="12" xfId="1" applyNumberFormat="1" applyFont="1" applyFill="1" applyBorder="1" applyAlignment="1">
      <alignment horizontal="center" vertical="center" wrapText="1"/>
    </xf>
    <xf numFmtId="41" fontId="8" fillId="4" borderId="12" xfId="0" applyNumberFormat="1" applyFont="1" applyFill="1" applyBorder="1" applyAlignment="1">
      <alignment horizontal="center" vertical="center" wrapText="1"/>
    </xf>
    <xf numFmtId="9" fontId="8" fillId="4" borderId="12" xfId="1" applyNumberFormat="1" applyFont="1" applyFill="1" applyBorder="1" applyAlignment="1">
      <alignment horizontal="center" vertical="center" wrapText="1"/>
    </xf>
    <xf numFmtId="9" fontId="8" fillId="4" borderId="13" xfId="1" applyNumberFormat="1" applyFont="1" applyFill="1" applyBorder="1" applyAlignment="1">
      <alignment horizontal="center" vertical="center" wrapText="1"/>
    </xf>
    <xf numFmtId="9" fontId="8" fillId="4" borderId="22" xfId="1" applyNumberFormat="1" applyFont="1" applyFill="1" applyBorder="1" applyAlignment="1">
      <alignment horizontal="center" vertical="center" wrapText="1"/>
    </xf>
    <xf numFmtId="9" fontId="8" fillId="4" borderId="24" xfId="1" applyNumberFormat="1" applyFont="1" applyFill="1" applyBorder="1" applyAlignment="1">
      <alignment horizontal="center" vertical="center" wrapText="1"/>
    </xf>
    <xf numFmtId="176" fontId="2" fillId="4" borderId="4" xfId="0" applyNumberFormat="1" applyFont="1" applyFill="1" applyBorder="1" applyAlignment="1">
      <alignment horizontal="right" vertical="center"/>
    </xf>
    <xf numFmtId="9" fontId="2" fillId="4" borderId="14" xfId="1" applyNumberFormat="1" applyFont="1" applyFill="1" applyBorder="1" applyAlignment="1">
      <alignment horizontal="right" vertical="center" wrapText="1"/>
    </xf>
    <xf numFmtId="9" fontId="2" fillId="4" borderId="2" xfId="1" applyNumberFormat="1" applyFont="1" applyFill="1" applyBorder="1" applyAlignment="1">
      <alignment horizontal="right" vertical="center" wrapText="1"/>
    </xf>
    <xf numFmtId="9" fontId="2" fillId="4" borderId="3" xfId="1" applyNumberFormat="1" applyFont="1" applyFill="1" applyBorder="1" applyAlignment="1">
      <alignment horizontal="right" vertical="center" wrapText="1"/>
    </xf>
    <xf numFmtId="0" fontId="2" fillId="0" borderId="12" xfId="0" applyNumberFormat="1" applyFont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1" fillId="0" borderId="12" xfId="2" applyNumberFormat="1" applyFont="1" applyBorder="1" applyAlignment="1">
      <alignment horizontal="left" vertical="center"/>
    </xf>
    <xf numFmtId="0" fontId="4" fillId="0" borderId="15" xfId="2" applyNumberFormat="1" applyBorder="1" applyAlignment="1">
      <alignment horizontal="left" vertical="center"/>
    </xf>
    <xf numFmtId="0" fontId="4" fillId="0" borderId="28" xfId="2" applyNumberFormat="1" applyBorder="1" applyAlignment="1">
      <alignment horizontal="left" vertical="center"/>
    </xf>
    <xf numFmtId="0" fontId="3" fillId="3" borderId="29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2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34" xfId="0" applyNumberFormat="1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37" xfId="0" applyNumberFormat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0" fontId="0" fillId="0" borderId="42" xfId="0" applyNumberFormat="1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3" fillId="4" borderId="7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NumberFormat="1" applyFont="1" applyFill="1" applyBorder="1" applyAlignment="1">
      <alignment horizontal="center" vertical="center" wrapText="1"/>
    </xf>
    <xf numFmtId="41" fontId="2" fillId="4" borderId="20" xfId="2" applyNumberFormat="1" applyFont="1" applyFill="1" applyBorder="1" applyAlignment="1">
      <alignment vertical="center"/>
    </xf>
    <xf numFmtId="41" fontId="2" fillId="4" borderId="14" xfId="2" applyNumberFormat="1" applyFont="1" applyFill="1" applyBorder="1" applyAlignment="1">
      <alignment vertical="center"/>
    </xf>
    <xf numFmtId="41" fontId="2" fillId="4" borderId="1" xfId="2" applyNumberFormat="1" applyFont="1" applyFill="1" applyBorder="1" applyAlignment="1">
      <alignment vertical="center"/>
    </xf>
    <xf numFmtId="41" fontId="2" fillId="4" borderId="2" xfId="0" applyNumberFormat="1" applyFont="1" applyFill="1" applyBorder="1" applyAlignment="1">
      <alignment vertical="center" wrapText="1"/>
    </xf>
    <xf numFmtId="41" fontId="2" fillId="4" borderId="4" xfId="0" applyNumberFormat="1" applyFont="1" applyFill="1" applyBorder="1" applyAlignment="1">
      <alignment vertical="center" wrapText="1"/>
    </xf>
    <xf numFmtId="9" fontId="2" fillId="4" borderId="4" xfId="1" applyNumberFormat="1" applyFont="1" applyFill="1" applyBorder="1" applyAlignment="1">
      <alignment vertical="center" wrapText="1"/>
    </xf>
    <xf numFmtId="9" fontId="2" fillId="4" borderId="14" xfId="1" applyNumberFormat="1" applyFont="1" applyFill="1" applyBorder="1" applyAlignment="1">
      <alignment vertical="center" wrapText="1"/>
    </xf>
    <xf numFmtId="41" fontId="2" fillId="4" borderId="2" xfId="3" applyFont="1" applyFill="1" applyBorder="1" applyAlignment="1">
      <alignment vertical="center" wrapText="1"/>
    </xf>
    <xf numFmtId="41" fontId="2" fillId="4" borderId="4" xfId="3" applyFont="1" applyFill="1" applyBorder="1" applyAlignment="1">
      <alignment vertical="center" wrapText="1"/>
    </xf>
    <xf numFmtId="9" fontId="2" fillId="4" borderId="3" xfId="1" applyNumberFormat="1" applyFont="1" applyFill="1" applyBorder="1" applyAlignment="1">
      <alignment vertical="center" wrapText="1"/>
    </xf>
    <xf numFmtId="41" fontId="2" fillId="4" borderId="4" xfId="2" applyNumberFormat="1" applyFont="1" applyFill="1" applyBorder="1" applyAlignment="1">
      <alignment vertical="center"/>
    </xf>
    <xf numFmtId="41" fontId="2" fillId="4" borderId="2" xfId="2" applyNumberFormat="1" applyFont="1" applyFill="1" applyBorder="1" applyAlignment="1">
      <alignment vertical="center"/>
    </xf>
    <xf numFmtId="41" fontId="2" fillId="4" borderId="37" xfId="2" applyNumberFormat="1" applyFont="1" applyFill="1" applyBorder="1" applyAlignment="1">
      <alignment vertical="center"/>
    </xf>
    <xf numFmtId="9" fontId="2" fillId="4" borderId="39" xfId="1" applyNumberFormat="1" applyFont="1" applyFill="1" applyBorder="1" applyAlignment="1">
      <alignment horizontal="right" vertical="center" wrapText="1"/>
    </xf>
    <xf numFmtId="9" fontId="2" fillId="4" borderId="41" xfId="1" applyNumberFormat="1" applyFont="1" applyFill="1" applyBorder="1" applyAlignment="1">
      <alignment horizontal="right" vertical="center" wrapText="1"/>
    </xf>
    <xf numFmtId="9" fontId="3" fillId="6" borderId="41" xfId="1" applyNumberFormat="1" applyFont="1" applyFill="1" applyBorder="1" applyAlignment="1">
      <alignment horizontal="right" vertical="center" wrapText="1"/>
    </xf>
    <xf numFmtId="41" fontId="3" fillId="6" borderId="40" xfId="3" applyFont="1" applyFill="1" applyBorder="1" applyAlignment="1">
      <alignment horizontal="right" vertical="center" wrapText="1"/>
    </xf>
    <xf numFmtId="41" fontId="3" fillId="6" borderId="28" xfId="3" applyFont="1" applyFill="1" applyBorder="1" applyAlignment="1">
      <alignment horizontal="right" vertical="center" wrapText="1"/>
    </xf>
    <xf numFmtId="41" fontId="2" fillId="4" borderId="40" xfId="3" applyFont="1" applyFill="1" applyBorder="1" applyAlignment="1">
      <alignment horizontal="right" vertical="center" wrapText="1"/>
    </xf>
    <xf numFmtId="41" fontId="2" fillId="4" borderId="28" xfId="3" applyFont="1" applyFill="1" applyBorder="1" applyAlignment="1">
      <alignment horizontal="right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41" fontId="3" fillId="6" borderId="30" xfId="3" applyFont="1" applyFill="1" applyBorder="1" applyAlignment="1">
      <alignment horizontal="center" vertical="center" wrapText="1"/>
    </xf>
    <xf numFmtId="9" fontId="3" fillId="6" borderId="11" xfId="3" applyNumberFormat="1" applyFont="1" applyFill="1" applyBorder="1" applyAlignment="1">
      <alignment horizontal="right" vertical="center" wrapText="1"/>
    </xf>
    <xf numFmtId="41" fontId="3" fillId="6" borderId="25" xfId="3" applyFont="1" applyFill="1" applyBorder="1" applyAlignment="1">
      <alignment horizontal="right" vertical="center"/>
    </xf>
    <xf numFmtId="41" fontId="3" fillId="6" borderId="11" xfId="3" applyFont="1" applyFill="1" applyBorder="1" applyAlignment="1">
      <alignment horizontal="right" vertical="center"/>
    </xf>
    <xf numFmtId="41" fontId="3" fillId="6" borderId="30" xfId="3" applyFont="1" applyFill="1" applyBorder="1" applyAlignment="1">
      <alignment horizontal="right" vertical="center"/>
    </xf>
    <xf numFmtId="41" fontId="3" fillId="6" borderId="21" xfId="3" applyFont="1" applyFill="1" applyBorder="1" applyAlignment="1">
      <alignment horizontal="right" vertical="center" wrapText="1"/>
    </xf>
    <xf numFmtId="41" fontId="3" fillId="6" borderId="9" xfId="3" applyFont="1" applyFill="1" applyBorder="1" applyAlignment="1">
      <alignment horizontal="right" vertical="center" wrapText="1"/>
    </xf>
    <xf numFmtId="9" fontId="3" fillId="6" borderId="9" xfId="1" applyFont="1" applyFill="1" applyBorder="1" applyAlignment="1">
      <alignment horizontal="right" vertical="center"/>
    </xf>
    <xf numFmtId="41" fontId="3" fillId="6" borderId="9" xfId="3" applyFont="1" applyFill="1" applyBorder="1" applyAlignment="1">
      <alignment horizontal="right" vertical="center"/>
    </xf>
    <xf numFmtId="41" fontId="3" fillId="6" borderId="21" xfId="3" applyFont="1" applyFill="1" applyBorder="1" applyAlignment="1">
      <alignment horizontal="right" vertical="center"/>
    </xf>
    <xf numFmtId="41" fontId="3" fillId="6" borderId="44" xfId="3" applyFont="1" applyFill="1" applyBorder="1" applyAlignment="1">
      <alignment horizontal="right" vertical="center"/>
    </xf>
    <xf numFmtId="41" fontId="3" fillId="6" borderId="23" xfId="3" applyFont="1" applyFill="1" applyBorder="1" applyAlignment="1">
      <alignment horizontal="right" vertical="center"/>
    </xf>
  </cellXfs>
  <cellStyles count="4">
    <cellStyle name="백분율" xfId="1" builtinId="5"/>
    <cellStyle name="쉼표 [0]" xfId="3" builtinId="6"/>
    <cellStyle name="제목 8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"/>
  <sheetViews>
    <sheetView tabSelected="1" zoomScaleNormal="100" zoomScaleSheetLayoutView="75" workbookViewId="0">
      <selection activeCell="F10" sqref="F10"/>
    </sheetView>
  </sheetViews>
  <sheetFormatPr defaultColWidth="8.796875" defaultRowHeight="17.399999999999999" x14ac:dyDescent="0.4"/>
  <cols>
    <col min="1" max="2" width="8.796875" style="3"/>
    <col min="3" max="3" width="18.59765625" style="3" customWidth="1"/>
    <col min="4" max="6" width="14" style="3" customWidth="1"/>
    <col min="7" max="7" width="13.796875" style="3" customWidth="1"/>
    <col min="8" max="9" width="14" style="3" customWidth="1"/>
    <col min="10" max="10" width="14" style="16" customWidth="1"/>
    <col min="11" max="14" width="14" style="3" customWidth="1"/>
    <col min="15" max="16" width="14" style="1" customWidth="1"/>
  </cols>
  <sheetData>
    <row r="1" spans="1:16" s="1" customFormat="1" ht="42.6" customHeight="1" thickBot="1" x14ac:dyDescent="0.45">
      <c r="A1" s="185" t="s">
        <v>9</v>
      </c>
      <c r="B1" s="186"/>
      <c r="C1" s="2" t="s">
        <v>5</v>
      </c>
      <c r="D1" s="155" t="s">
        <v>10</v>
      </c>
      <c r="E1" s="155" t="s">
        <v>11</v>
      </c>
      <c r="F1" s="217" t="s">
        <v>7</v>
      </c>
      <c r="G1" s="218" t="s">
        <v>12</v>
      </c>
      <c r="H1" s="5" t="s">
        <v>14</v>
      </c>
      <c r="I1" s="15" t="s">
        <v>16</v>
      </c>
      <c r="J1" s="73" t="s">
        <v>13</v>
      </c>
      <c r="K1" s="4" t="s">
        <v>8</v>
      </c>
      <c r="L1" s="77" t="s">
        <v>18</v>
      </c>
      <c r="M1" s="79" t="s">
        <v>15</v>
      </c>
      <c r="N1" s="77" t="s">
        <v>6</v>
      </c>
      <c r="O1" s="136" t="s">
        <v>17</v>
      </c>
      <c r="P1" s="2" t="s">
        <v>22</v>
      </c>
    </row>
    <row r="2" spans="1:16" s="8" customFormat="1" ht="20.399999999999999" customHeight="1" x14ac:dyDescent="0.4">
      <c r="A2" s="190" t="s">
        <v>3</v>
      </c>
      <c r="B2" s="80" t="s">
        <v>24</v>
      </c>
      <c r="C2" s="89" t="s">
        <v>40</v>
      </c>
      <c r="D2" s="143">
        <v>156329</v>
      </c>
      <c r="E2" s="197">
        <v>125086</v>
      </c>
      <c r="F2" s="64">
        <v>170520</v>
      </c>
      <c r="G2" s="220">
        <v>164449</v>
      </c>
      <c r="H2" s="19">
        <v>146796</v>
      </c>
      <c r="I2" s="20">
        <v>168155</v>
      </c>
      <c r="J2" s="64">
        <v>160302</v>
      </c>
      <c r="K2" s="17">
        <v>127129</v>
      </c>
      <c r="L2" s="17">
        <v>121292</v>
      </c>
      <c r="M2" s="19">
        <v>123745</v>
      </c>
      <c r="N2" s="17">
        <v>143221</v>
      </c>
      <c r="O2" s="124">
        <v>141955</v>
      </c>
      <c r="P2" s="21">
        <v>1748979</v>
      </c>
    </row>
    <row r="3" spans="1:16" s="8" customFormat="1" ht="20.399999999999999" customHeight="1" x14ac:dyDescent="0.4">
      <c r="A3" s="191"/>
      <c r="B3" s="6" t="s">
        <v>23</v>
      </c>
      <c r="C3" s="13" t="s">
        <v>40</v>
      </c>
      <c r="D3" s="144">
        <v>133178</v>
      </c>
      <c r="E3" s="198">
        <v>115339</v>
      </c>
      <c r="F3" s="65">
        <v>145287</v>
      </c>
      <c r="G3" s="221">
        <v>146798</v>
      </c>
      <c r="H3" s="24">
        <v>147517</v>
      </c>
      <c r="I3" s="25">
        <v>136213</v>
      </c>
      <c r="J3" s="65">
        <v>152298</v>
      </c>
      <c r="K3" s="22">
        <v>134909</v>
      </c>
      <c r="L3" s="22">
        <v>142897</v>
      </c>
      <c r="M3" s="24">
        <v>141742</v>
      </c>
      <c r="N3" s="22">
        <v>158132</v>
      </c>
      <c r="O3" s="125">
        <v>142825</v>
      </c>
      <c r="P3" s="26">
        <f>SUM(D3:O3)</f>
        <v>1697135</v>
      </c>
    </row>
    <row r="4" spans="1:16" s="8" customFormat="1" ht="20.399999999999999" customHeight="1" thickBot="1" x14ac:dyDescent="0.45">
      <c r="A4" s="191"/>
      <c r="B4" s="6" t="s">
        <v>27</v>
      </c>
      <c r="C4" s="92" t="s">
        <v>40</v>
      </c>
      <c r="D4" s="144">
        <v>142824</v>
      </c>
      <c r="E4" s="198">
        <v>136919</v>
      </c>
      <c r="F4" s="65">
        <v>175622</v>
      </c>
      <c r="G4" s="221">
        <v>149894</v>
      </c>
      <c r="H4" s="24">
        <v>150433</v>
      </c>
      <c r="I4" s="25">
        <v>165063</v>
      </c>
      <c r="J4" s="65">
        <v>146248</v>
      </c>
      <c r="K4" s="22">
        <v>125638</v>
      </c>
      <c r="L4" s="22">
        <v>142119</v>
      </c>
      <c r="M4" s="22">
        <v>138700</v>
      </c>
      <c r="N4" s="22">
        <v>159135</v>
      </c>
      <c r="O4" s="156">
        <v>131680</v>
      </c>
      <c r="P4" s="26">
        <f>SUM(D4:O4)</f>
        <v>1764275</v>
      </c>
    </row>
    <row r="5" spans="1:16" s="8" customFormat="1" ht="20.399999999999999" customHeight="1" thickBot="1" x14ac:dyDescent="0.45">
      <c r="A5" s="191"/>
      <c r="B5" s="7" t="s">
        <v>38</v>
      </c>
      <c r="C5" s="89" t="s">
        <v>40</v>
      </c>
      <c r="D5" s="145">
        <v>145223</v>
      </c>
      <c r="E5" s="199">
        <v>113329</v>
      </c>
      <c r="F5" s="66">
        <v>145523</v>
      </c>
      <c r="G5" s="222">
        <v>143833</v>
      </c>
      <c r="H5" s="28"/>
      <c r="I5" s="29"/>
      <c r="J5" s="66"/>
      <c r="K5" s="27"/>
      <c r="L5" s="27"/>
      <c r="M5" s="28"/>
      <c r="N5" s="27"/>
      <c r="O5" s="126"/>
      <c r="P5" s="30"/>
    </row>
    <row r="6" spans="1:16" s="8" customFormat="1" ht="20.399999999999999" customHeight="1" x14ac:dyDescent="0.4">
      <c r="A6" s="192" t="s">
        <v>2</v>
      </c>
      <c r="B6" s="187" t="s">
        <v>24</v>
      </c>
      <c r="C6" s="9" t="s">
        <v>19</v>
      </c>
      <c r="D6" s="146">
        <v>25419</v>
      </c>
      <c r="E6" s="200">
        <v>22800</v>
      </c>
      <c r="F6" s="67">
        <v>24334</v>
      </c>
      <c r="G6" s="223">
        <v>28117</v>
      </c>
      <c r="H6" s="32">
        <v>24533</v>
      </c>
      <c r="I6" s="33">
        <v>25082</v>
      </c>
      <c r="J6" s="67">
        <v>29191</v>
      </c>
      <c r="K6" s="31">
        <v>23633</v>
      </c>
      <c r="L6" s="31">
        <v>25115</v>
      </c>
      <c r="M6" s="31">
        <v>26351</v>
      </c>
      <c r="N6" s="31">
        <v>24725</v>
      </c>
      <c r="O6" s="157">
        <v>24852</v>
      </c>
      <c r="P6" s="33">
        <v>304152</v>
      </c>
    </row>
    <row r="7" spans="1:16" s="8" customFormat="1" ht="20.399999999999999" customHeight="1" x14ac:dyDescent="0.4">
      <c r="A7" s="193"/>
      <c r="B7" s="188"/>
      <c r="C7" s="10" t="s">
        <v>20</v>
      </c>
      <c r="D7" s="147">
        <v>16659</v>
      </c>
      <c r="E7" s="201">
        <v>15293</v>
      </c>
      <c r="F7" s="68">
        <v>17719</v>
      </c>
      <c r="G7" s="224">
        <v>19559</v>
      </c>
      <c r="H7" s="36">
        <v>17032</v>
      </c>
      <c r="I7" s="37">
        <v>17843</v>
      </c>
      <c r="J7" s="68">
        <v>19860</v>
      </c>
      <c r="K7" s="34">
        <v>16209</v>
      </c>
      <c r="L7" s="34">
        <v>16676</v>
      </c>
      <c r="M7" s="34">
        <v>17985</v>
      </c>
      <c r="N7" s="34">
        <v>17532</v>
      </c>
      <c r="O7" s="158">
        <v>16634</v>
      </c>
      <c r="P7" s="37">
        <v>209001</v>
      </c>
    </row>
    <row r="8" spans="1:16" s="8" customFormat="1" ht="20.399999999999999" customHeight="1" x14ac:dyDescent="0.4">
      <c r="A8" s="193"/>
      <c r="B8" s="188"/>
      <c r="C8" s="10" t="s">
        <v>26</v>
      </c>
      <c r="D8" s="148">
        <v>0.65537589991738465</v>
      </c>
      <c r="E8" s="202">
        <v>0.6707456140350877</v>
      </c>
      <c r="F8" s="69">
        <v>0.72815813265389995</v>
      </c>
      <c r="G8" s="225">
        <v>0.69562897890955655</v>
      </c>
      <c r="H8" s="39">
        <v>0.69424856315982553</v>
      </c>
      <c r="I8" s="40">
        <v>0.71138665178215454</v>
      </c>
      <c r="J8" s="69">
        <v>0.68034668219656746</v>
      </c>
      <c r="K8" s="38">
        <v>0.68586298819447378</v>
      </c>
      <c r="L8" s="38">
        <v>0.66398566593669117</v>
      </c>
      <c r="M8" s="38">
        <v>0.6825167925315927</v>
      </c>
      <c r="N8" s="38">
        <v>0.70907987866531852</v>
      </c>
      <c r="O8" s="159">
        <v>0.66932238854015769</v>
      </c>
      <c r="P8" s="40">
        <v>0.68715970961887474</v>
      </c>
    </row>
    <row r="9" spans="1:16" s="8" customFormat="1" ht="20.399999999999999" customHeight="1" x14ac:dyDescent="0.4">
      <c r="A9" s="193"/>
      <c r="B9" s="188" t="s">
        <v>23</v>
      </c>
      <c r="C9" s="10" t="s">
        <v>19</v>
      </c>
      <c r="D9" s="147">
        <v>26702</v>
      </c>
      <c r="E9" s="201">
        <v>25953</v>
      </c>
      <c r="F9" s="68">
        <v>33488</v>
      </c>
      <c r="G9" s="224">
        <v>33256</v>
      </c>
      <c r="H9" s="36">
        <v>30134</v>
      </c>
      <c r="I9" s="37">
        <v>31563</v>
      </c>
      <c r="J9" s="68">
        <v>33369</v>
      </c>
      <c r="K9" s="34">
        <v>30573</v>
      </c>
      <c r="L9" s="34">
        <v>29416</v>
      </c>
      <c r="M9" s="34">
        <v>28137</v>
      </c>
      <c r="N9" s="34">
        <v>35055</v>
      </c>
      <c r="O9" s="160">
        <v>33684</v>
      </c>
      <c r="P9" s="165">
        <v>371330</v>
      </c>
    </row>
    <row r="10" spans="1:16" s="8" customFormat="1" ht="20.399999999999999" customHeight="1" x14ac:dyDescent="0.4">
      <c r="A10" s="193"/>
      <c r="B10" s="188"/>
      <c r="C10" s="10" t="s">
        <v>20</v>
      </c>
      <c r="D10" s="147">
        <v>17852</v>
      </c>
      <c r="E10" s="201">
        <v>17551</v>
      </c>
      <c r="F10" s="68">
        <v>21481</v>
      </c>
      <c r="G10" s="224">
        <v>19243</v>
      </c>
      <c r="H10" s="36">
        <v>18493</v>
      </c>
      <c r="I10" s="37">
        <v>19129</v>
      </c>
      <c r="J10" s="68">
        <v>18728</v>
      </c>
      <c r="K10" s="34">
        <v>18407</v>
      </c>
      <c r="L10" s="34">
        <v>18819</v>
      </c>
      <c r="M10" s="34">
        <v>17567</v>
      </c>
      <c r="N10" s="34">
        <v>18325</v>
      </c>
      <c r="O10" s="160">
        <v>17515</v>
      </c>
      <c r="P10" s="165">
        <v>223110</v>
      </c>
    </row>
    <row r="11" spans="1:16" s="8" customFormat="1" ht="20.399999999999999" customHeight="1" x14ac:dyDescent="0.4">
      <c r="A11" s="193"/>
      <c r="B11" s="188"/>
      <c r="C11" s="10" t="s">
        <v>26</v>
      </c>
      <c r="D11" s="148">
        <v>0.66856415249794021</v>
      </c>
      <c r="E11" s="202">
        <v>0.676260933225446</v>
      </c>
      <c r="F11" s="69">
        <v>0.64145365504061158</v>
      </c>
      <c r="G11" s="225">
        <v>0.57863242723117636</v>
      </c>
      <c r="H11" s="39">
        <v>0.61369217495188155</v>
      </c>
      <c r="I11" s="40">
        <v>0.60605772581820483</v>
      </c>
      <c r="J11" s="69">
        <v>0.56123947376307348</v>
      </c>
      <c r="K11" s="38">
        <v>0.6020671834625323</v>
      </c>
      <c r="L11" s="38">
        <v>0.6397538754419364</v>
      </c>
      <c r="M11" s="38">
        <v>0.62433806020542348</v>
      </c>
      <c r="N11" s="38">
        <v>0.5227499643417487</v>
      </c>
      <c r="O11" s="161">
        <v>0.51997981237382729</v>
      </c>
      <c r="P11" s="40">
        <v>0.60084022298225304</v>
      </c>
    </row>
    <row r="12" spans="1:16" s="8" customFormat="1" ht="20.399999999999999" customHeight="1" x14ac:dyDescent="0.4">
      <c r="A12" s="193"/>
      <c r="B12" s="188" t="s">
        <v>28</v>
      </c>
      <c r="C12" s="10" t="s">
        <v>19</v>
      </c>
      <c r="D12" s="147">
        <v>31238</v>
      </c>
      <c r="E12" s="201">
        <v>29794</v>
      </c>
      <c r="F12" s="68">
        <v>33702</v>
      </c>
      <c r="G12" s="224">
        <v>29912</v>
      </c>
      <c r="H12" s="36">
        <v>29437</v>
      </c>
      <c r="I12" s="37">
        <v>33268</v>
      </c>
      <c r="J12" s="68">
        <v>34226</v>
      </c>
      <c r="K12" s="34">
        <v>29801</v>
      </c>
      <c r="L12" s="34">
        <v>26479</v>
      </c>
      <c r="M12" s="34">
        <v>29500</v>
      </c>
      <c r="N12" s="34">
        <v>34898</v>
      </c>
      <c r="O12" s="160">
        <v>30181</v>
      </c>
      <c r="P12" s="165">
        <f>SUM(D12:O12)</f>
        <v>372436</v>
      </c>
    </row>
    <row r="13" spans="1:16" s="8" customFormat="1" ht="20.399999999999999" customHeight="1" x14ac:dyDescent="0.4">
      <c r="A13" s="193"/>
      <c r="B13" s="188"/>
      <c r="C13" s="10" t="s">
        <v>20</v>
      </c>
      <c r="D13" s="147">
        <v>18603</v>
      </c>
      <c r="E13" s="201">
        <v>20281</v>
      </c>
      <c r="F13" s="68">
        <v>24501</v>
      </c>
      <c r="G13" s="224">
        <v>20908</v>
      </c>
      <c r="H13" s="36">
        <v>20011</v>
      </c>
      <c r="I13" s="37">
        <v>22187</v>
      </c>
      <c r="J13" s="68">
        <v>20944</v>
      </c>
      <c r="K13" s="34">
        <v>20166</v>
      </c>
      <c r="L13" s="34">
        <v>17901</v>
      </c>
      <c r="M13" s="34">
        <v>19030</v>
      </c>
      <c r="N13" s="34">
        <v>21237</v>
      </c>
      <c r="O13" s="160">
        <v>18314</v>
      </c>
      <c r="P13" s="165">
        <f>SUM(D13:O13)</f>
        <v>244083</v>
      </c>
    </row>
    <row r="14" spans="1:16" s="8" customFormat="1" ht="19.2" customHeight="1" thickBot="1" x14ac:dyDescent="0.45">
      <c r="A14" s="193"/>
      <c r="B14" s="189"/>
      <c r="C14" s="90" t="s">
        <v>0</v>
      </c>
      <c r="D14" s="149">
        <v>0.59552468147768745</v>
      </c>
      <c r="E14" s="203">
        <v>0.68070752500503462</v>
      </c>
      <c r="F14" s="210">
        <v>0.72698949617233399</v>
      </c>
      <c r="G14" s="219">
        <v>0.69898368547740042</v>
      </c>
      <c r="H14" s="93">
        <v>0.67979073954546998</v>
      </c>
      <c r="I14" s="99">
        <v>0.66691715762895276</v>
      </c>
      <c r="J14" s="96">
        <v>0.61</v>
      </c>
      <c r="K14" s="83">
        <v>0.68</v>
      </c>
      <c r="L14" s="83">
        <v>0.67604516786887725</v>
      </c>
      <c r="M14" s="83">
        <v>0.64508474576271191</v>
      </c>
      <c r="N14" s="83">
        <v>0.61</v>
      </c>
      <c r="O14" s="162">
        <v>0.61</v>
      </c>
      <c r="P14" s="166">
        <f>P13/P12</f>
        <v>0.65536897614623724</v>
      </c>
    </row>
    <row r="15" spans="1:16" s="8" customFormat="1" ht="19.2" customHeight="1" x14ac:dyDescent="0.4">
      <c r="A15" s="193"/>
      <c r="B15" s="194" t="s">
        <v>38</v>
      </c>
      <c r="C15" s="9" t="s">
        <v>19</v>
      </c>
      <c r="D15" s="150">
        <v>33993</v>
      </c>
      <c r="E15" s="204">
        <v>33089</v>
      </c>
      <c r="F15" s="215">
        <v>33089</v>
      </c>
      <c r="G15" s="213">
        <v>33818</v>
      </c>
      <c r="H15" s="94"/>
      <c r="I15" s="100"/>
      <c r="J15" s="97"/>
      <c r="K15" s="84"/>
      <c r="L15" s="84"/>
      <c r="M15" s="84"/>
      <c r="N15" s="84"/>
      <c r="O15" s="163"/>
      <c r="P15" s="167"/>
    </row>
    <row r="16" spans="1:16" s="8" customFormat="1" ht="19.2" customHeight="1" x14ac:dyDescent="0.4">
      <c r="A16" s="193"/>
      <c r="B16" s="195"/>
      <c r="C16" s="10" t="s">
        <v>20</v>
      </c>
      <c r="D16" s="151">
        <v>20284</v>
      </c>
      <c r="E16" s="205">
        <v>21609</v>
      </c>
      <c r="F16" s="216">
        <v>21609</v>
      </c>
      <c r="G16" s="214">
        <v>21217</v>
      </c>
      <c r="H16" s="95"/>
      <c r="I16" s="101"/>
      <c r="J16" s="98"/>
      <c r="K16" s="82"/>
      <c r="L16" s="82"/>
      <c r="M16" s="82"/>
      <c r="N16" s="82"/>
      <c r="O16" s="161"/>
      <c r="P16" s="40"/>
    </row>
    <row r="17" spans="1:16" s="8" customFormat="1" ht="19.2" customHeight="1" thickBot="1" x14ac:dyDescent="0.45">
      <c r="A17" s="179"/>
      <c r="B17" s="196"/>
      <c r="C17" s="11" t="s">
        <v>0</v>
      </c>
      <c r="D17" s="152">
        <v>0.6</v>
      </c>
      <c r="E17" s="206">
        <v>0.65</v>
      </c>
      <c r="F17" s="211">
        <v>0.65</v>
      </c>
      <c r="G17" s="212">
        <v>0.63</v>
      </c>
      <c r="H17" s="42"/>
      <c r="I17" s="43"/>
      <c r="J17" s="74"/>
      <c r="K17" s="41"/>
      <c r="L17" s="41"/>
      <c r="M17" s="41"/>
      <c r="N17" s="41"/>
      <c r="O17" s="164"/>
      <c r="P17" s="168"/>
    </row>
    <row r="18" spans="1:16" s="8" customFormat="1" ht="20.399999999999999" customHeight="1" x14ac:dyDescent="0.4">
      <c r="A18" s="182" t="s">
        <v>1</v>
      </c>
      <c r="B18" s="174" t="s">
        <v>24</v>
      </c>
      <c r="C18" s="12" t="s">
        <v>21</v>
      </c>
      <c r="D18" s="143">
        <v>194646</v>
      </c>
      <c r="E18" s="197">
        <v>188033</v>
      </c>
      <c r="F18" s="64">
        <v>247252</v>
      </c>
      <c r="G18" s="220">
        <v>233060</v>
      </c>
      <c r="H18" s="19">
        <v>213026</v>
      </c>
      <c r="I18" s="20">
        <v>227944</v>
      </c>
      <c r="J18" s="64">
        <v>225245</v>
      </c>
      <c r="K18" s="17">
        <v>210308</v>
      </c>
      <c r="L18" s="17">
        <v>191549</v>
      </c>
      <c r="M18" s="19">
        <v>208746</v>
      </c>
      <c r="N18" s="18">
        <v>217818</v>
      </c>
      <c r="O18" s="124">
        <v>214706</v>
      </c>
      <c r="P18" s="44">
        <v>2572333</v>
      </c>
    </row>
    <row r="19" spans="1:16" s="8" customFormat="1" ht="20.399999999999999" customHeight="1" x14ac:dyDescent="0.4">
      <c r="A19" s="183"/>
      <c r="B19" s="175"/>
      <c r="C19" s="13" t="s">
        <v>25</v>
      </c>
      <c r="D19" s="147">
        <f>D20-D18</f>
        <v>112122</v>
      </c>
      <c r="E19" s="201">
        <f t="shared" ref="E19:P19" si="0">E20-E18</f>
        <v>105001</v>
      </c>
      <c r="F19" s="68">
        <f t="shared" si="0"/>
        <v>126106</v>
      </c>
      <c r="G19" s="224">
        <f t="shared" si="0"/>
        <v>117993</v>
      </c>
      <c r="H19" s="36">
        <f t="shared" si="0"/>
        <v>104710</v>
      </c>
      <c r="I19" s="37">
        <f t="shared" si="0"/>
        <v>113129</v>
      </c>
      <c r="J19" s="68">
        <f t="shared" si="0"/>
        <v>110018</v>
      </c>
      <c r="K19" s="34">
        <f t="shared" si="0"/>
        <v>101569</v>
      </c>
      <c r="L19" s="34">
        <f t="shared" si="0"/>
        <v>93120</v>
      </c>
      <c r="M19" s="36">
        <f t="shared" si="0"/>
        <v>99908</v>
      </c>
      <c r="N19" s="35">
        <f t="shared" si="0"/>
        <v>104061</v>
      </c>
      <c r="O19" s="127">
        <f t="shared" si="0"/>
        <v>112251</v>
      </c>
      <c r="P19" s="45">
        <f t="shared" si="0"/>
        <v>1299988</v>
      </c>
    </row>
    <row r="20" spans="1:16" s="8" customFormat="1" ht="20.399999999999999" customHeight="1" x14ac:dyDescent="0.4">
      <c r="A20" s="183"/>
      <c r="B20" s="175"/>
      <c r="C20" s="13" t="s">
        <v>4</v>
      </c>
      <c r="D20" s="151">
        <v>306768</v>
      </c>
      <c r="E20" s="207">
        <v>293034</v>
      </c>
      <c r="F20" s="70">
        <v>373358</v>
      </c>
      <c r="G20" s="226">
        <v>351053</v>
      </c>
      <c r="H20" s="48">
        <v>317736</v>
      </c>
      <c r="I20" s="49">
        <v>341073</v>
      </c>
      <c r="J20" s="70">
        <v>335263</v>
      </c>
      <c r="K20" s="46">
        <v>311877</v>
      </c>
      <c r="L20" s="46">
        <v>284669</v>
      </c>
      <c r="M20" s="48">
        <v>308654</v>
      </c>
      <c r="N20" s="47">
        <v>321879</v>
      </c>
      <c r="O20" s="128">
        <v>326957</v>
      </c>
      <c r="P20" s="50">
        <v>3872321</v>
      </c>
    </row>
    <row r="21" spans="1:16" s="8" customFormat="1" ht="20.399999999999999" customHeight="1" x14ac:dyDescent="0.4">
      <c r="A21" s="183"/>
      <c r="B21" s="175" t="s">
        <v>23</v>
      </c>
      <c r="C21" s="13" t="s">
        <v>21</v>
      </c>
      <c r="D21" s="151">
        <v>200042</v>
      </c>
      <c r="E21" s="207">
        <v>195899</v>
      </c>
      <c r="F21" s="70">
        <v>226655</v>
      </c>
      <c r="G21" s="226">
        <v>217975</v>
      </c>
      <c r="H21" s="48">
        <v>224118</v>
      </c>
      <c r="I21" s="49">
        <v>210354</v>
      </c>
      <c r="J21" s="70">
        <v>209396</v>
      </c>
      <c r="K21" s="46">
        <v>217584</v>
      </c>
      <c r="L21" s="46">
        <v>202374</v>
      </c>
      <c r="M21" s="48">
        <v>200684</v>
      </c>
      <c r="N21" s="47">
        <v>194530</v>
      </c>
      <c r="O21" s="128">
        <v>168909</v>
      </c>
      <c r="P21" s="50">
        <f>SUM(D21:O21)</f>
        <v>2468520</v>
      </c>
    </row>
    <row r="22" spans="1:16" s="8" customFormat="1" ht="20.399999999999999" customHeight="1" x14ac:dyDescent="0.4">
      <c r="A22" s="183"/>
      <c r="B22" s="175"/>
      <c r="C22" s="13" t="s">
        <v>25</v>
      </c>
      <c r="D22" s="147">
        <f>D23-D21</f>
        <v>100239</v>
      </c>
      <c r="E22" s="201">
        <f t="shared" ref="E22:N22" si="1">E23-E21</f>
        <v>94242</v>
      </c>
      <c r="F22" s="68">
        <f t="shared" si="1"/>
        <v>107611</v>
      </c>
      <c r="G22" s="224">
        <f t="shared" si="1"/>
        <v>103954</v>
      </c>
      <c r="H22" s="36">
        <f t="shared" si="1"/>
        <v>107049</v>
      </c>
      <c r="I22" s="37">
        <f t="shared" si="1"/>
        <v>107088</v>
      </c>
      <c r="J22" s="68">
        <f t="shared" si="1"/>
        <v>107014</v>
      </c>
      <c r="K22" s="34">
        <f t="shared" si="1"/>
        <v>107489</v>
      </c>
      <c r="L22" s="34">
        <f t="shared" si="1"/>
        <v>102398</v>
      </c>
      <c r="M22" s="36">
        <f t="shared" si="1"/>
        <v>100525</v>
      </c>
      <c r="N22" s="35">
        <f t="shared" si="1"/>
        <v>108977</v>
      </c>
      <c r="O22" s="127">
        <v>111043</v>
      </c>
      <c r="P22" s="50">
        <f>SUM(D22:O22)</f>
        <v>1257629</v>
      </c>
    </row>
    <row r="23" spans="1:16" s="8" customFormat="1" ht="20.399999999999999" customHeight="1" x14ac:dyDescent="0.4">
      <c r="A23" s="183"/>
      <c r="B23" s="175"/>
      <c r="C23" s="13" t="s">
        <v>4</v>
      </c>
      <c r="D23" s="151">
        <v>300281</v>
      </c>
      <c r="E23" s="207">
        <v>290141</v>
      </c>
      <c r="F23" s="70">
        <v>334266</v>
      </c>
      <c r="G23" s="226">
        <v>321929</v>
      </c>
      <c r="H23" s="48">
        <v>331167</v>
      </c>
      <c r="I23" s="49">
        <v>317442</v>
      </c>
      <c r="J23" s="70">
        <v>316410</v>
      </c>
      <c r="K23" s="46">
        <v>325073</v>
      </c>
      <c r="L23" s="46">
        <v>304772</v>
      </c>
      <c r="M23" s="48">
        <v>301209</v>
      </c>
      <c r="N23" s="47">
        <v>303507</v>
      </c>
      <c r="O23" s="128">
        <f>SUM(O21:O22)</f>
        <v>279952</v>
      </c>
      <c r="P23" s="50">
        <f>SUM(P21:P22)</f>
        <v>3726149</v>
      </c>
    </row>
    <row r="24" spans="1:16" s="8" customFormat="1" ht="20.399999999999999" customHeight="1" x14ac:dyDescent="0.4">
      <c r="A24" s="183"/>
      <c r="B24" s="175" t="s">
        <v>28</v>
      </c>
      <c r="C24" s="13" t="s">
        <v>21</v>
      </c>
      <c r="D24" s="151">
        <v>170191</v>
      </c>
      <c r="E24" s="207">
        <v>195597</v>
      </c>
      <c r="F24" s="70">
        <v>230898</v>
      </c>
      <c r="G24" s="226">
        <v>203097</v>
      </c>
      <c r="H24" s="48">
        <v>211730</v>
      </c>
      <c r="I24" s="49">
        <v>214056</v>
      </c>
      <c r="J24" s="70">
        <v>206892</v>
      </c>
      <c r="K24" s="46">
        <v>209065</v>
      </c>
      <c r="L24" s="46">
        <v>191955</v>
      </c>
      <c r="M24" s="48">
        <v>200088</v>
      </c>
      <c r="N24" s="47">
        <v>214114</v>
      </c>
      <c r="O24" s="128">
        <v>192221</v>
      </c>
      <c r="P24" s="50">
        <f>SUM(P22:P23)</f>
        <v>4983778</v>
      </c>
    </row>
    <row r="25" spans="1:16" s="8" customFormat="1" ht="20.399999999999999" customHeight="1" x14ac:dyDescent="0.4">
      <c r="A25" s="183"/>
      <c r="B25" s="175"/>
      <c r="C25" s="13" t="s">
        <v>25</v>
      </c>
      <c r="D25" s="147">
        <v>109119</v>
      </c>
      <c r="E25" s="201">
        <v>114579</v>
      </c>
      <c r="F25" s="68">
        <v>132538</v>
      </c>
      <c r="G25" s="224">
        <v>110158</v>
      </c>
      <c r="H25" s="36">
        <v>111048</v>
      </c>
      <c r="I25" s="37">
        <v>115704</v>
      </c>
      <c r="J25" s="68">
        <v>108253</v>
      </c>
      <c r="K25" s="34">
        <v>108751</v>
      </c>
      <c r="L25" s="34">
        <v>96711</v>
      </c>
      <c r="M25" s="36">
        <v>102817</v>
      </c>
      <c r="N25" s="35">
        <v>108858</v>
      </c>
      <c r="O25" s="127">
        <v>105227</v>
      </c>
      <c r="P25" s="50">
        <f>SUM(P23:P24)</f>
        <v>8709927</v>
      </c>
    </row>
    <row r="26" spans="1:16" s="8" customFormat="1" ht="20.399999999999999" customHeight="1" thickBot="1" x14ac:dyDescent="0.45">
      <c r="A26" s="183"/>
      <c r="B26" s="176"/>
      <c r="C26" s="88" t="s">
        <v>4</v>
      </c>
      <c r="D26" s="144">
        <v>279310</v>
      </c>
      <c r="E26" s="198">
        <v>310176</v>
      </c>
      <c r="F26" s="65">
        <f t="shared" ref="F26:K26" si="2">SUM(F24:F25)</f>
        <v>363436</v>
      </c>
      <c r="G26" s="221">
        <f t="shared" si="2"/>
        <v>313255</v>
      </c>
      <c r="H26" s="24">
        <f t="shared" si="2"/>
        <v>322778</v>
      </c>
      <c r="I26" s="25">
        <f t="shared" si="2"/>
        <v>329760</v>
      </c>
      <c r="J26" s="65">
        <f t="shared" si="2"/>
        <v>315145</v>
      </c>
      <c r="K26" s="22">
        <f t="shared" si="2"/>
        <v>317816</v>
      </c>
      <c r="L26" s="22">
        <f>SUM(L24:L25)</f>
        <v>288666</v>
      </c>
      <c r="M26" s="24">
        <f>SUM(M24:M25)</f>
        <v>302905</v>
      </c>
      <c r="N26" s="23">
        <f>SUM(N24:N25)</f>
        <v>322972</v>
      </c>
      <c r="O26" s="129">
        <f>SUM(O24:O25)</f>
        <v>297448</v>
      </c>
      <c r="P26" s="102">
        <f>SUM(D26:O26)</f>
        <v>3763667</v>
      </c>
    </row>
    <row r="27" spans="1:16" s="8" customFormat="1" ht="20.399999999999999" customHeight="1" x14ac:dyDescent="0.4">
      <c r="A27" s="183"/>
      <c r="B27" s="180" t="s">
        <v>38</v>
      </c>
      <c r="C27" s="91" t="s">
        <v>21</v>
      </c>
      <c r="D27" s="150">
        <v>217457</v>
      </c>
      <c r="E27" s="208">
        <v>190954</v>
      </c>
      <c r="F27" s="105">
        <v>223854</v>
      </c>
      <c r="G27" s="227">
        <v>228623</v>
      </c>
      <c r="H27" s="104"/>
      <c r="I27" s="81"/>
      <c r="J27" s="105"/>
      <c r="K27" s="103"/>
      <c r="L27" s="103"/>
      <c r="M27" s="104"/>
      <c r="N27" s="52"/>
      <c r="O27" s="130"/>
      <c r="P27" s="106"/>
    </row>
    <row r="28" spans="1:16" s="8" customFormat="1" ht="20.399999999999999" customHeight="1" x14ac:dyDescent="0.4">
      <c r="A28" s="183"/>
      <c r="B28" s="175"/>
      <c r="C28" s="13" t="s">
        <v>25</v>
      </c>
      <c r="D28" s="143">
        <v>118339</v>
      </c>
      <c r="E28" s="197">
        <v>102041</v>
      </c>
      <c r="F28" s="64">
        <v>113047</v>
      </c>
      <c r="G28" s="220">
        <v>114387</v>
      </c>
      <c r="H28" s="19"/>
      <c r="I28" s="49"/>
      <c r="J28" s="64"/>
      <c r="K28" s="17"/>
      <c r="L28" s="17"/>
      <c r="M28" s="19"/>
      <c r="N28" s="18"/>
      <c r="O28" s="124"/>
      <c r="P28" s="44"/>
    </row>
    <row r="29" spans="1:16" s="8" customFormat="1" ht="20.399999999999999" customHeight="1" thickBot="1" x14ac:dyDescent="0.45">
      <c r="A29" s="184"/>
      <c r="B29" s="181"/>
      <c r="C29" s="14" t="s">
        <v>4</v>
      </c>
      <c r="D29" s="153">
        <f>SUM(D27:D28)</f>
        <v>335796</v>
      </c>
      <c r="E29" s="209">
        <f>SUM(E27:E28)</f>
        <v>292995</v>
      </c>
      <c r="F29" s="111">
        <f>SUM(F27:F28)</f>
        <v>336901</v>
      </c>
      <c r="G29" s="228">
        <f>SUM(G27:G28)</f>
        <v>343010</v>
      </c>
      <c r="H29" s="109"/>
      <c r="I29" s="110"/>
      <c r="J29" s="111"/>
      <c r="K29" s="107"/>
      <c r="L29" s="107"/>
      <c r="M29" s="109"/>
      <c r="N29" s="108"/>
      <c r="O29" s="131"/>
      <c r="P29" s="112"/>
    </row>
    <row r="30" spans="1:16" s="8" customFormat="1" ht="20.399999999999999" customHeight="1" x14ac:dyDescent="0.4">
      <c r="A30" s="177" t="s">
        <v>29</v>
      </c>
      <c r="B30" s="87" t="s">
        <v>24</v>
      </c>
      <c r="C30" s="137" t="s">
        <v>41</v>
      </c>
      <c r="D30" s="150">
        <v>32820</v>
      </c>
      <c r="E30" s="54">
        <v>37304</v>
      </c>
      <c r="F30" s="71">
        <v>42679</v>
      </c>
      <c r="G30" s="227">
        <v>48182</v>
      </c>
      <c r="H30" s="53">
        <v>55172</v>
      </c>
      <c r="I30" s="54">
        <v>40248</v>
      </c>
      <c r="J30" s="71">
        <v>39427</v>
      </c>
      <c r="K30" s="51">
        <v>36320</v>
      </c>
      <c r="L30" s="76">
        <v>33943</v>
      </c>
      <c r="M30" s="78">
        <v>34700</v>
      </c>
      <c r="N30" s="52">
        <v>37142</v>
      </c>
      <c r="O30" s="132">
        <v>29101</v>
      </c>
      <c r="P30" s="55">
        <v>467038</v>
      </c>
    </row>
    <row r="31" spans="1:16" s="8" customFormat="1" ht="20.399999999999999" customHeight="1" x14ac:dyDescent="0.4">
      <c r="A31" s="178"/>
      <c r="B31" s="85" t="s">
        <v>23</v>
      </c>
      <c r="C31" s="138" t="s">
        <v>41</v>
      </c>
      <c r="D31" s="144">
        <v>33864</v>
      </c>
      <c r="E31" s="121">
        <v>31638</v>
      </c>
      <c r="F31" s="122">
        <v>35869</v>
      </c>
      <c r="G31" s="221">
        <v>32027</v>
      </c>
      <c r="H31" s="120">
        <v>33759</v>
      </c>
      <c r="I31" s="121">
        <v>23793</v>
      </c>
      <c r="J31" s="122">
        <v>28636</v>
      </c>
      <c r="K31" s="119">
        <v>34169</v>
      </c>
      <c r="L31" s="119">
        <v>35205</v>
      </c>
      <c r="M31" s="120">
        <v>37828</v>
      </c>
      <c r="N31" s="23">
        <v>40251</v>
      </c>
      <c r="O31" s="133">
        <v>37614</v>
      </c>
      <c r="P31" s="123">
        <f>SUM(D31:O31)</f>
        <v>404653</v>
      </c>
    </row>
    <row r="32" spans="1:16" s="8" customFormat="1" ht="20.399999999999999" customHeight="1" thickBot="1" x14ac:dyDescent="0.45">
      <c r="A32" s="178"/>
      <c r="B32" s="85" t="s">
        <v>27</v>
      </c>
      <c r="C32" s="138" t="s">
        <v>41</v>
      </c>
      <c r="D32" s="154">
        <v>38818</v>
      </c>
      <c r="E32" s="59">
        <v>43493</v>
      </c>
      <c r="F32" s="72">
        <v>54791</v>
      </c>
      <c r="G32" s="229">
        <v>50341</v>
      </c>
      <c r="H32" s="58">
        <v>57459</v>
      </c>
      <c r="I32" s="59">
        <v>61497</v>
      </c>
      <c r="J32" s="72">
        <v>55005</v>
      </c>
      <c r="K32" s="56">
        <v>55377</v>
      </c>
      <c r="L32" s="56">
        <v>53679</v>
      </c>
      <c r="M32" s="58">
        <v>57045</v>
      </c>
      <c r="N32" s="57">
        <v>57541</v>
      </c>
      <c r="O32" s="134">
        <v>51657</v>
      </c>
      <c r="P32" s="60">
        <v>636703</v>
      </c>
    </row>
    <row r="33" spans="1:16" s="8" customFormat="1" ht="20.399999999999999" customHeight="1" thickBot="1" x14ac:dyDescent="0.45">
      <c r="A33" s="179"/>
      <c r="B33" s="86" t="s">
        <v>39</v>
      </c>
      <c r="C33" s="139" t="s">
        <v>41</v>
      </c>
      <c r="D33" s="154">
        <v>44142</v>
      </c>
      <c r="E33" s="59">
        <v>45683</v>
      </c>
      <c r="F33" s="72">
        <v>50614</v>
      </c>
      <c r="G33" s="229">
        <v>54219</v>
      </c>
      <c r="H33" s="58"/>
      <c r="I33" s="59"/>
      <c r="J33" s="72"/>
      <c r="K33" s="56"/>
      <c r="L33" s="56"/>
      <c r="M33" s="58"/>
      <c r="N33" s="57"/>
      <c r="O33" s="134"/>
      <c r="P33" s="60"/>
    </row>
    <row r="34" spans="1:16" s="8" customFormat="1" ht="20.399999999999999" customHeight="1" x14ac:dyDescent="0.4">
      <c r="A34" s="113"/>
      <c r="B34" s="114"/>
      <c r="C34" s="115"/>
      <c r="D34" s="116"/>
      <c r="E34" s="117"/>
      <c r="F34" s="117"/>
      <c r="G34" s="116"/>
      <c r="H34" s="117"/>
      <c r="I34" s="117"/>
      <c r="J34" s="117"/>
      <c r="K34" s="117"/>
      <c r="L34" s="117"/>
      <c r="M34" s="117"/>
      <c r="N34" s="116"/>
      <c r="O34" s="135"/>
      <c r="P34" s="118"/>
    </row>
    <row r="36" spans="1:16" x14ac:dyDescent="0.4">
      <c r="A36" s="61" t="s">
        <v>30</v>
      </c>
      <c r="C36" s="62"/>
      <c r="D36" s="62"/>
      <c r="E36" s="63"/>
      <c r="G36" s="140"/>
    </row>
    <row r="37" spans="1:16" x14ac:dyDescent="0.4">
      <c r="A37" s="169" t="s">
        <v>31</v>
      </c>
      <c r="B37" s="170"/>
      <c r="C37" s="171" t="s">
        <v>32</v>
      </c>
      <c r="D37" s="172"/>
      <c r="E37" s="173"/>
      <c r="G37" s="140"/>
    </row>
    <row r="38" spans="1:16" x14ac:dyDescent="0.4">
      <c r="A38" s="169" t="s">
        <v>33</v>
      </c>
      <c r="B38" s="170"/>
      <c r="C38" s="171" t="s">
        <v>34</v>
      </c>
      <c r="D38" s="172"/>
      <c r="E38" s="173"/>
      <c r="G38" s="141"/>
    </row>
    <row r="39" spans="1:16" x14ac:dyDescent="0.4">
      <c r="A39" s="169" t="s">
        <v>35</v>
      </c>
      <c r="B39" s="170"/>
      <c r="C39" s="171" t="s">
        <v>32</v>
      </c>
      <c r="D39" s="172"/>
      <c r="E39" s="173"/>
      <c r="G39" s="141"/>
    </row>
    <row r="40" spans="1:16" x14ac:dyDescent="0.4">
      <c r="A40" s="169" t="s">
        <v>36</v>
      </c>
      <c r="B40" s="170"/>
      <c r="C40" s="171" t="s">
        <v>37</v>
      </c>
      <c r="D40" s="172"/>
      <c r="E40" s="173"/>
      <c r="G40" s="141"/>
    </row>
    <row r="41" spans="1:16" x14ac:dyDescent="0.4">
      <c r="G41" s="142"/>
      <c r="K41" s="75"/>
      <c r="L41" s="75"/>
    </row>
  </sheetData>
  <mergeCells count="21">
    <mergeCell ref="A1:B1"/>
    <mergeCell ref="B6:B8"/>
    <mergeCell ref="B9:B11"/>
    <mergeCell ref="B12:B14"/>
    <mergeCell ref="A2:A5"/>
    <mergeCell ref="A6:A17"/>
    <mergeCell ref="B15:B17"/>
    <mergeCell ref="B18:B20"/>
    <mergeCell ref="B21:B23"/>
    <mergeCell ref="B24:B26"/>
    <mergeCell ref="A30:A33"/>
    <mergeCell ref="B27:B29"/>
    <mergeCell ref="A18:A29"/>
    <mergeCell ref="A40:B40"/>
    <mergeCell ref="C40:E40"/>
    <mergeCell ref="A37:B37"/>
    <mergeCell ref="C37:E37"/>
    <mergeCell ref="A38:B38"/>
    <mergeCell ref="C38:E38"/>
    <mergeCell ref="A39:B39"/>
    <mergeCell ref="C39:E39"/>
  </mergeCells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2024년4월데이터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sellcar</dc:creator>
  <cp:lastModifiedBy>sellcar</cp:lastModifiedBy>
  <cp:revision>2</cp:revision>
  <cp:lastPrinted>2022-12-02T01:58:27Z</cp:lastPrinted>
  <dcterms:created xsi:type="dcterms:W3CDTF">2022-10-18T05:27:36Z</dcterms:created>
  <dcterms:modified xsi:type="dcterms:W3CDTF">2024-06-17T06:12:59Z</dcterms:modified>
  <cp:version>1100.0100.01</cp:version>
</cp:coreProperties>
</file>