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Escritorio\idm\"/>
    </mc:Choice>
  </mc:AlternateContent>
  <xr:revisionPtr revIDLastSave="0" documentId="13_ncr:1_{7BC5D9B4-C388-42AE-9D7F-9920C91E51CD}" xr6:coauthVersionLast="47" xr6:coauthVersionMax="47" xr10:uidLastSave="{00000000-0000-0000-0000-000000000000}"/>
  <bookViews>
    <workbookView xWindow="-110" yWindow="-110" windowWidth="25180" windowHeight="16860" activeTab="1" xr2:uid="{2FC6E42C-2136-4FEA-9A66-F3C3317047E6}"/>
  </bookViews>
  <sheets>
    <sheet name="po" sheetId="1" r:id="rId1"/>
    <sheet name="cotizacion " sheetId="5" r:id="rId2"/>
    <sheet name="datos_de_cliente" sheetId="2" r:id="rId3"/>
  </sheets>
  <definedNames>
    <definedName name="_xlnm.Print_Area" localSheetId="1">'cotizacion '!$A$1:$I$42</definedName>
    <definedName name="_xlnm.Print_Area" localSheetId="0">po!$A$1:$I$42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I10" i="5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H10" i="5"/>
  <c r="H9" i="5"/>
  <c r="E6" i="5"/>
  <c r="F3" i="5"/>
  <c r="H33" i="5" l="1"/>
  <c r="H36" i="5" s="1"/>
  <c r="H37" i="5" s="1"/>
  <c r="F3" i="1" l="1"/>
  <c r="E6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H9" i="1" l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 l="1"/>
  <c r="H36" i="1" s="1"/>
  <c r="H37" i="1" s="1"/>
</calcChain>
</file>

<file path=xl/sharedStrings.xml><?xml version="1.0" encoding="utf-8"?>
<sst xmlns="http://schemas.openxmlformats.org/spreadsheetml/2006/main" count="106" uniqueCount="79">
  <si>
    <t xml:space="preserve">Fecha </t>
  </si>
  <si>
    <t>No. Cotización</t>
  </si>
  <si>
    <t>Nombre de la empresa</t>
  </si>
  <si>
    <t>Dirección de la empresa</t>
  </si>
  <si>
    <t>Responsable</t>
  </si>
  <si>
    <t>En atención a su solicitud ponemos a su consideración la siguiente cotización por los servicios requeridos</t>
  </si>
  <si>
    <t>Evite imprimir este documento si no es necesario, de esta manera ahorra recursos. Cuidemos el Medio ambiente.</t>
  </si>
  <si>
    <t>Verifique que la cotización corresponda a lo solicitado.
Agradeciendo su preferencia, quedamos a sus ordenes</t>
  </si>
  <si>
    <t>Descripción</t>
  </si>
  <si>
    <t>Moneda</t>
  </si>
  <si>
    <t xml:space="preserve">No. Orden de compra </t>
  </si>
  <si>
    <t>Total</t>
  </si>
  <si>
    <t>IVA%</t>
  </si>
  <si>
    <t>Sub total</t>
  </si>
  <si>
    <t>Tiempo de entrega</t>
  </si>
  <si>
    <t>Importe</t>
  </si>
  <si>
    <t>Precio Unitario</t>
  </si>
  <si>
    <t>Cantidad</t>
  </si>
  <si>
    <t xml:space="preserve">Entregar a: </t>
  </si>
  <si>
    <t>Ingenieria, diseño y maquinado</t>
  </si>
  <si>
    <t>A nombre de:</t>
  </si>
  <si>
    <t>Cecilia Marissa Lemus Martinez</t>
  </si>
  <si>
    <t>Bourns</t>
  </si>
  <si>
    <t>Dlls</t>
  </si>
  <si>
    <t>DLLS</t>
  </si>
  <si>
    <t>Auxitrol</t>
  </si>
  <si>
    <t>Benchmark</t>
  </si>
  <si>
    <t>Caliente</t>
  </si>
  <si>
    <t>Greatbatch</t>
  </si>
  <si>
    <t>J. Dielectrics</t>
  </si>
  <si>
    <t>Kenerly Tecma</t>
  </si>
  <si>
    <t>Logical USD</t>
  </si>
  <si>
    <t>Medtronic</t>
  </si>
  <si>
    <t>UABC</t>
  </si>
  <si>
    <t>22250, Valle Bonito Industrial Park, B.C.</t>
  </si>
  <si>
    <t>Corredor Tijuana - Rosarito 24702, Eje Francisco Villa Circuito La Pedregosa, Tijuana, B.C.</t>
  </si>
  <si>
    <t>Blvd. Agua Caliente 4006, Aviacion, 22014 Tijuana, B.C.</t>
  </si>
  <si>
    <t>Zona Urbana Rio Tijuana, 22010 Tijuana, B.C.</t>
  </si>
  <si>
    <t>C. 5 Nte. 511, Centenario, Cd Industrial, 22444 Tijuana, B.C.</t>
  </si>
  <si>
    <t>Blvd. de Las Americas 2055-B, Universidad otay, 22427 Tijuana, B.C.</t>
  </si>
  <si>
    <t>San Gabino 837, Las Torres Parte Baja, Las Torres, 22470 Tijuana, B.C.</t>
  </si>
  <si>
    <t>Paseo del Cucapah 10510 El Lago, Lago Sur, 22210 B.C.</t>
  </si>
  <si>
    <t>Universidad 14418, UABC, Parque Internacional Industrial Tijuana, 22390 Tijuana, B.C.</t>
  </si>
  <si>
    <t>Parque industrial misiones de las californias, 22425 Tijuana, B.C.</t>
  </si>
  <si>
    <t>Logical MX</t>
  </si>
  <si>
    <t>SIA Innovation</t>
  </si>
  <si>
    <t>Prodesit</t>
  </si>
  <si>
    <t>Maquinados Tecoman</t>
  </si>
  <si>
    <t>AID Mechanics</t>
  </si>
  <si>
    <t>Meade</t>
  </si>
  <si>
    <t>ODU</t>
  </si>
  <si>
    <t>VIA System Tecma</t>
  </si>
  <si>
    <t>Cliente</t>
  </si>
  <si>
    <t>Dirección</t>
  </si>
  <si>
    <t>Razon Social</t>
  </si>
  <si>
    <t>Nombre</t>
  </si>
  <si>
    <t>GUTA540927QW6</t>
  </si>
  <si>
    <t>Jose Angel Remigio Guerrero Timal</t>
  </si>
  <si>
    <t>CUTA580917281</t>
  </si>
  <si>
    <t>Maria Amelia Esther Cuautle Tecuapetla</t>
  </si>
  <si>
    <t>LEMC820406120</t>
  </si>
  <si>
    <t>guantes</t>
  </si>
  <si>
    <t>lentes</t>
  </si>
  <si>
    <t>mandil</t>
  </si>
  <si>
    <t>carros</t>
  </si>
  <si>
    <t>aluminio</t>
  </si>
  <si>
    <t>cobre</t>
  </si>
  <si>
    <t>acero</t>
  </si>
  <si>
    <t>ceci</t>
  </si>
  <si>
    <t xml:space="preserve">No. Cotización </t>
  </si>
  <si>
    <t>Empresa</t>
  </si>
  <si>
    <t>En atención a</t>
  </si>
  <si>
    <t>No.Vendedor</t>
  </si>
  <si>
    <t>Esta cotización ha sido calculada en base al total de partes solicitadas, en caso de requererir una cantidad menor, favor de solicitar una actualización.</t>
  </si>
  <si>
    <t>Tiempo de entrega puede variar al momento de recibir la PO.</t>
  </si>
  <si>
    <t>Vigencia de cotización: 30 días</t>
  </si>
  <si>
    <t>IVA(16%)</t>
  </si>
  <si>
    <t>Facturar a:</t>
  </si>
  <si>
    <t>RFC: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</si>
</sst>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0"/>
      <color theme="0" tint="-0.34998626667073579"/>
      <name val="Calibri"/>
      <family val="2"/>
    </font>
    <font>
      <sz val="9"/>
      <color theme="0" tint="-0.34998626667073579"/>
      <name val="Calibri"/>
      <family val="2"/>
    </font>
    <font>
      <b/>
      <u/>
      <sz val="10"/>
      <color theme="1"/>
      <name val="Calibri"/>
      <family val="2"/>
    </font>
    <font>
      <sz val="11"/>
      <name val="Calibri"/>
      <family val="2"/>
    </font>
    <font>
      <b/>
      <u/>
      <sz val="12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9"/>
      <color rgb="FFFF0000"/>
      <name val="Calibri"/>
      <family val="2"/>
    </font>
    <font>
      <b/>
      <i/>
      <u/>
      <sz val="9"/>
      <color theme="3" tint="0.249977111117893"/>
      <name val="Calibri"/>
      <family val="2"/>
    </font>
    <font>
      <b/>
      <i/>
      <sz val="9"/>
      <color theme="3" tint="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indexed="64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5">
    <xf numFmtId="0" fontId="0" fillId="0" borderId="0" xfId="0"/>
    <xf numFmtId="0" fontId="2" fillId="0" borderId="0" xfId="0" applyFont="1"/>
    <xf numFmtId="0" fontId="4" fillId="0" borderId="0" xfId="0" applyFont="1"/>
    <xf numFmtId="44" fontId="4" fillId="0" borderId="0" xfId="1" applyFont="1"/>
    <xf numFmtId="0" fontId="10" fillId="0" borderId="0" xfId="0" applyFont="1"/>
    <xf numFmtId="0" fontId="6" fillId="0" borderId="0" xfId="0" applyFont="1" applyAlignment="1">
      <alignment vertical="center"/>
    </xf>
    <xf numFmtId="0" fontId="5" fillId="0" borderId="2" xfId="0" applyFont="1" applyBorder="1"/>
    <xf numFmtId="44" fontId="5" fillId="0" borderId="2" xfId="1" applyFont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 wrapText="1"/>
    </xf>
    <xf numFmtId="0" fontId="5" fillId="0" borderId="12" xfId="0" applyFont="1" applyBorder="1"/>
    <xf numFmtId="44" fontId="5" fillId="0" borderId="12" xfId="1" applyFont="1" applyBorder="1"/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/>
    </xf>
    <xf numFmtId="44" fontId="5" fillId="0" borderId="13" xfId="1" applyFont="1" applyBorder="1"/>
    <xf numFmtId="0" fontId="5" fillId="0" borderId="13" xfId="0" applyFont="1" applyBorder="1"/>
    <xf numFmtId="0" fontId="9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13" fillId="3" borderId="1" xfId="0" applyFont="1" applyFill="1" applyBorder="1" applyAlignment="1">
      <alignment horizontal="center" vertical="center"/>
    </xf>
    <xf numFmtId="44" fontId="11" fillId="2" borderId="15" xfId="0" applyNumberFormat="1" applyFont="1" applyFill="1" applyBorder="1" applyAlignment="1">
      <alignment horizontal="center" vertical="center"/>
    </xf>
    <xf numFmtId="44" fontId="11" fillId="2" borderId="16" xfId="0" applyNumberFormat="1" applyFont="1" applyFill="1" applyBorder="1" applyAlignment="1">
      <alignment horizontal="center" vertical="center"/>
    </xf>
    <xf numFmtId="44" fontId="11" fillId="2" borderId="14" xfId="0" applyNumberFormat="1" applyFont="1" applyFill="1" applyBorder="1" applyAlignment="1">
      <alignment horizontal="center" vertical="center"/>
    </xf>
    <xf numFmtId="44" fontId="11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4" fontId="11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8" xfId="0" applyFont="1" applyBorder="1"/>
    <xf numFmtId="0" fontId="7" fillId="0" borderId="17" xfId="0" applyFont="1" applyBorder="1"/>
    <xf numFmtId="0" fontId="0" fillId="0" borderId="17" xfId="0" applyBorder="1"/>
    <xf numFmtId="0" fontId="15" fillId="0" borderId="18" xfId="0" applyFont="1" applyBorder="1"/>
    <xf numFmtId="0" fontId="15" fillId="0" borderId="11" xfId="0" applyFont="1" applyBorder="1"/>
    <xf numFmtId="0" fontId="7" fillId="0" borderId="19" xfId="0" applyFont="1" applyBorder="1"/>
    <xf numFmtId="0" fontId="0" fillId="0" borderId="10" xfId="0" applyBorder="1"/>
    <xf numFmtId="0" fontId="0" fillId="0" borderId="20" xfId="0" applyBorder="1"/>
    <xf numFmtId="0" fontId="7" fillId="2" borderId="6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14" fillId="5" borderId="1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12" fillId="0" borderId="2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wrapText="1"/>
    </xf>
    <xf numFmtId="0" fontId="0" fillId="0" borderId="0" xfId="0" applyBorder="1"/>
    <xf numFmtId="0" fontId="5" fillId="3" borderId="21" xfId="0" applyFont="1" applyFill="1" applyBorder="1" applyAlignment="1">
      <alignment horizontal="left" vertical="center"/>
    </xf>
    <xf numFmtId="0" fontId="16" fillId="0" borderId="24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wrapText="1"/>
    </xf>
    <xf numFmtId="0" fontId="6" fillId="3" borderId="28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0" fillId="2" borderId="0" xfId="0" applyFill="1" applyBorder="1"/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0" fillId="0" borderId="30" xfId="0" applyBorder="1"/>
    <xf numFmtId="0" fontId="4" fillId="2" borderId="23" xfId="0" applyFont="1" applyFill="1" applyBorder="1"/>
    <xf numFmtId="0" fontId="6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44" fontId="5" fillId="0" borderId="0" xfId="1" applyFont="1" applyBorder="1"/>
    <xf numFmtId="44" fontId="11" fillId="2" borderId="7" xfId="0" applyNumberFormat="1" applyFont="1" applyFill="1" applyBorder="1" applyAlignment="1">
      <alignment horizontal="center" vertical="center"/>
    </xf>
    <xf numFmtId="0" fontId="5" fillId="0" borderId="35" xfId="0" applyFont="1" applyBorder="1"/>
    <xf numFmtId="0" fontId="10" fillId="0" borderId="22" xfId="0" applyFont="1" applyBorder="1"/>
    <xf numFmtId="0" fontId="10" fillId="0" borderId="22" xfId="0" applyFont="1" applyBorder="1" applyAlignment="1">
      <alignment horizontal="right"/>
    </xf>
    <xf numFmtId="0" fontId="10" fillId="0" borderId="36" xfId="0" applyFont="1" applyBorder="1" applyAlignment="1">
      <alignment horizontal="right"/>
    </xf>
    <xf numFmtId="0" fontId="13" fillId="3" borderId="17" xfId="0" applyFont="1" applyFill="1" applyBorder="1" applyAlignment="1">
      <alignment horizontal="center" wrapText="1"/>
    </xf>
    <xf numFmtId="0" fontId="13" fillId="3" borderId="37" xfId="0" applyFont="1" applyFill="1" applyBorder="1" applyAlignment="1">
      <alignment horizontal="center" vertical="center"/>
    </xf>
    <xf numFmtId="44" fontId="5" fillId="0" borderId="38" xfId="1" applyFont="1" applyBorder="1"/>
    <xf numFmtId="44" fontId="5" fillId="0" borderId="39" xfId="1" applyFont="1" applyBorder="1"/>
    <xf numFmtId="44" fontId="5" fillId="0" borderId="41" xfId="1" applyFont="1" applyBorder="1"/>
    <xf numFmtId="0" fontId="4" fillId="0" borderId="12" xfId="0" applyFont="1" applyBorder="1" applyAlignment="1">
      <alignment horizontal="center"/>
    </xf>
    <xf numFmtId="44" fontId="5" fillId="0" borderId="42" xfId="1" applyFont="1" applyBorder="1"/>
    <xf numFmtId="44" fontId="5" fillId="0" borderId="43" xfId="1" applyFont="1" applyBorder="1"/>
    <xf numFmtId="0" fontId="5" fillId="0" borderId="44" xfId="0" applyFont="1" applyBorder="1"/>
    <xf numFmtId="0" fontId="7" fillId="0" borderId="45" xfId="0" applyFont="1" applyBorder="1" applyAlignment="1">
      <alignment horizontal="center"/>
    </xf>
    <xf numFmtId="44" fontId="5" fillId="0" borderId="46" xfId="1" applyFont="1" applyBorder="1"/>
    <xf numFmtId="0" fontId="5" fillId="0" borderId="34" xfId="0" applyFont="1" applyBorder="1"/>
    <xf numFmtId="44" fontId="5" fillId="0" borderId="47" xfId="1" applyFont="1" applyBorder="1"/>
    <xf numFmtId="44" fontId="5" fillId="0" borderId="37" xfId="1" applyFont="1" applyBorder="1"/>
    <xf numFmtId="44" fontId="5" fillId="0" borderId="48" xfId="1" applyFont="1" applyBorder="1"/>
    <xf numFmtId="44" fontId="11" fillId="2" borderId="49" xfId="0" applyNumberFormat="1" applyFont="1" applyFill="1" applyBorder="1" applyAlignment="1">
      <alignment horizontal="center" vertical="center"/>
    </xf>
    <xf numFmtId="44" fontId="11" fillId="2" borderId="50" xfId="0" applyNumberFormat="1" applyFont="1" applyFill="1" applyBorder="1" applyAlignment="1">
      <alignment horizontal="center" vertical="center"/>
    </xf>
    <xf numFmtId="0" fontId="5" fillId="0" borderId="51" xfId="0" applyFont="1" applyBorder="1"/>
    <xf numFmtId="44" fontId="11" fillId="2" borderId="52" xfId="0" applyNumberFormat="1" applyFont="1" applyFill="1" applyBorder="1" applyAlignment="1">
      <alignment horizontal="center" vertical="center"/>
    </xf>
    <xf numFmtId="44" fontId="11" fillId="2" borderId="53" xfId="0" applyNumberFormat="1" applyFont="1" applyFill="1" applyBorder="1" applyAlignment="1">
      <alignment horizontal="center" vertical="center"/>
    </xf>
    <xf numFmtId="44" fontId="11" fillId="2" borderId="54" xfId="0" applyNumberFormat="1" applyFont="1" applyFill="1" applyBorder="1" applyAlignment="1">
      <alignment horizontal="center" vertical="center"/>
    </xf>
    <xf numFmtId="44" fontId="11" fillId="2" borderId="44" xfId="0" applyNumberFormat="1" applyFont="1" applyFill="1" applyBorder="1" applyAlignment="1">
      <alignment horizontal="center" vertical="center"/>
    </xf>
    <xf numFmtId="44" fontId="11" fillId="2" borderId="55" xfId="0" applyNumberFormat="1" applyFont="1" applyFill="1" applyBorder="1" applyAlignment="1">
      <alignment horizontal="center" vertical="center"/>
    </xf>
    <xf numFmtId="44" fontId="11" fillId="2" borderId="56" xfId="0" applyNumberFormat="1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17" fillId="0" borderId="30" xfId="0" applyFont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5" fillId="0" borderId="40" xfId="0" applyFont="1" applyBorder="1"/>
    <xf numFmtId="0" fontId="5" fillId="3" borderId="10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A49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FA3629-BE77-4DB5-B4BC-AB0AAA39356E}" name="Table2" displayName="Table2" ref="A1:B19" totalsRowShown="0" headerRowDxfId="0" headerRowBorderDxfId="4" tableBorderDxfId="5" totalsRowBorderDxfId="3">
  <autoFilter ref="A1:B19" xr:uid="{19FA3629-BE77-4DB5-B4BC-AB0AAA39356E}"/>
  <tableColumns count="2">
    <tableColumn id="1" xr3:uid="{0EE0CF63-E85B-46E9-BFF4-250F7DBAE544}" name="Cliente" dataDxfId="2"/>
    <tableColumn id="2" xr3:uid="{64C06808-67F1-4AF9-9DB6-1B7A07A15160}" name="Dirección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17B9-4D5F-42D4-8229-FDAC82A9F882}">
  <dimension ref="A1:N40"/>
  <sheetViews>
    <sheetView view="pageLayout" zoomScaleNormal="100" workbookViewId="0">
      <selection activeCell="L21" sqref="L21"/>
    </sheetView>
  </sheetViews>
  <sheetFormatPr defaultRowHeight="14.5" x14ac:dyDescent="0.35"/>
  <cols>
    <col min="1" max="1" width="10.08984375" customWidth="1"/>
    <col min="2" max="2" width="13.1796875" customWidth="1"/>
    <col min="3" max="3" width="11.453125" customWidth="1"/>
    <col min="4" max="4" width="8.81640625" customWidth="1"/>
    <col min="5" max="5" width="11.1796875" customWidth="1"/>
    <col min="6" max="6" width="11.453125" customWidth="1"/>
    <col min="7" max="7" width="10.1796875" customWidth="1"/>
    <col min="8" max="8" width="8.90625" customWidth="1"/>
    <col min="9" max="9" width="7.6328125" customWidth="1"/>
  </cols>
  <sheetData>
    <row r="1" spans="1:14" ht="16" customHeight="1" x14ac:dyDescent="0.35"/>
    <row r="2" spans="1:14" ht="14.5" customHeight="1" x14ac:dyDescent="0.35">
      <c r="A2" s="27" t="s">
        <v>18</v>
      </c>
      <c r="B2" s="50" t="s">
        <v>19</v>
      </c>
      <c r="C2" s="50"/>
      <c r="D2" s="2"/>
      <c r="E2" s="27" t="s">
        <v>20</v>
      </c>
      <c r="F2" s="29" t="s">
        <v>59</v>
      </c>
      <c r="G2" s="29"/>
      <c r="H2" s="29"/>
      <c r="I2" s="29"/>
    </row>
    <row r="3" spans="1:14" ht="16.5" customHeight="1" x14ac:dyDescent="0.35">
      <c r="A3" s="28"/>
      <c r="B3" s="50"/>
      <c r="C3" s="50"/>
      <c r="D3" s="2"/>
      <c r="E3" s="28"/>
      <c r="F3" s="30" t="str">
        <f>VLOOKUP(F2, datos_de_cliente!D:E, 2, FALSE)</f>
        <v>CUTA580917281</v>
      </c>
      <c r="G3" s="30"/>
      <c r="H3" s="30"/>
      <c r="I3" s="30"/>
    </row>
    <row r="4" spans="1:14" ht="20.5" customHeight="1" x14ac:dyDescent="0.35"/>
    <row r="5" spans="1:14" ht="30.5" customHeight="1" x14ac:dyDescent="0.35">
      <c r="A5" s="13" t="s">
        <v>0</v>
      </c>
      <c r="B5" s="14" t="s">
        <v>10</v>
      </c>
      <c r="C5" s="24" t="s">
        <v>2</v>
      </c>
      <c r="D5" s="26"/>
      <c r="E5" s="24" t="s">
        <v>3</v>
      </c>
      <c r="F5" s="25"/>
      <c r="G5" s="15" t="s">
        <v>1</v>
      </c>
      <c r="H5" s="24" t="s">
        <v>4</v>
      </c>
      <c r="I5" s="25"/>
    </row>
    <row r="6" spans="1:14" ht="53" customHeight="1" x14ac:dyDescent="0.35">
      <c r="A6" s="10">
        <v>45678</v>
      </c>
      <c r="B6" s="8">
        <v>1</v>
      </c>
      <c r="C6" s="46" t="s">
        <v>32</v>
      </c>
      <c r="D6" s="47"/>
      <c r="E6" s="59" t="str">
        <f>VLOOKUP(C6, datos_de_cliente!A:B, 2, FALSE)</f>
        <v>Paseo del Cucapah 10510 El Lago, Lago Sur, 22210 B.C.</v>
      </c>
      <c r="F6" s="60"/>
      <c r="G6" s="9">
        <v>1</v>
      </c>
      <c r="H6" s="48" t="s">
        <v>68</v>
      </c>
      <c r="I6" s="49"/>
      <c r="J6" s="1"/>
      <c r="K6" s="1"/>
      <c r="L6" s="1"/>
      <c r="M6" s="1"/>
      <c r="N6" s="1"/>
    </row>
    <row r="7" spans="1:14" x14ac:dyDescent="0.35">
      <c r="A7" s="4"/>
      <c r="B7" s="34" t="s">
        <v>5</v>
      </c>
      <c r="C7" s="34"/>
      <c r="D7" s="34"/>
      <c r="E7" s="34"/>
      <c r="F7" s="34"/>
      <c r="G7" s="34"/>
      <c r="H7" s="34"/>
      <c r="I7" s="34"/>
    </row>
    <row r="8" spans="1:14" ht="30.5" customHeight="1" x14ac:dyDescent="0.35">
      <c r="A8" s="35" t="s">
        <v>8</v>
      </c>
      <c r="B8" s="35"/>
      <c r="C8" s="35"/>
      <c r="D8" s="35"/>
      <c r="E8" s="35"/>
      <c r="F8" s="16" t="s">
        <v>17</v>
      </c>
      <c r="G8" s="17" t="s">
        <v>16</v>
      </c>
      <c r="H8" s="16" t="s">
        <v>15</v>
      </c>
      <c r="I8" s="18" t="s">
        <v>9</v>
      </c>
    </row>
    <row r="9" spans="1:14" x14ac:dyDescent="0.35">
      <c r="A9" s="32" t="s">
        <v>61</v>
      </c>
      <c r="B9" s="32"/>
      <c r="C9" s="32"/>
      <c r="D9" s="32"/>
      <c r="E9" s="32"/>
      <c r="F9">
        <v>1</v>
      </c>
      <c r="G9" s="12">
        <v>1</v>
      </c>
      <c r="H9" s="7">
        <f t="shared" ref="H9:H32" si="0">F9*G9</f>
        <v>1</v>
      </c>
      <c r="I9" s="11" t="s">
        <v>24</v>
      </c>
    </row>
    <row r="10" spans="1:14" x14ac:dyDescent="0.35">
      <c r="A10" s="31" t="s">
        <v>62</v>
      </c>
      <c r="B10" s="31"/>
      <c r="C10" s="31"/>
      <c r="D10" s="31"/>
      <c r="E10" s="31"/>
      <c r="F10" s="6">
        <v>2</v>
      </c>
      <c r="G10" s="7">
        <v>2</v>
      </c>
      <c r="H10" s="7">
        <f t="shared" si="0"/>
        <v>4</v>
      </c>
      <c r="I10" s="6" t="str">
        <f>I9</f>
        <v>DLLS</v>
      </c>
    </row>
    <row r="11" spans="1:14" x14ac:dyDescent="0.35">
      <c r="A11" s="31" t="s">
        <v>63</v>
      </c>
      <c r="B11" s="31"/>
      <c r="C11" s="31"/>
      <c r="D11" s="31"/>
      <c r="E11" s="31"/>
      <c r="F11" s="6">
        <v>3</v>
      </c>
      <c r="G11" s="7">
        <v>3</v>
      </c>
      <c r="H11" s="7">
        <f t="shared" si="0"/>
        <v>9</v>
      </c>
      <c r="I11" s="6" t="str">
        <f t="shared" ref="I11:I32" si="1">I10</f>
        <v>DLLS</v>
      </c>
    </row>
    <row r="12" spans="1:14" x14ac:dyDescent="0.35">
      <c r="A12" s="31" t="s">
        <v>64</v>
      </c>
      <c r="B12" s="31"/>
      <c r="C12" s="31"/>
      <c r="D12" s="31"/>
      <c r="E12" s="31"/>
      <c r="F12" s="6">
        <v>4</v>
      </c>
      <c r="G12" s="7">
        <v>4</v>
      </c>
      <c r="H12" s="7">
        <f t="shared" si="0"/>
        <v>16</v>
      </c>
      <c r="I12" s="6" t="str">
        <f t="shared" si="1"/>
        <v>DLLS</v>
      </c>
    </row>
    <row r="13" spans="1:14" x14ac:dyDescent="0.35">
      <c r="A13" s="31" t="s">
        <v>65</v>
      </c>
      <c r="B13" s="31"/>
      <c r="C13" s="31"/>
      <c r="D13" s="31"/>
      <c r="E13" s="31"/>
      <c r="F13" s="6">
        <v>5</v>
      </c>
      <c r="G13" s="7">
        <v>5</v>
      </c>
      <c r="H13" s="7">
        <f t="shared" si="0"/>
        <v>25</v>
      </c>
      <c r="I13" s="6" t="str">
        <f t="shared" si="1"/>
        <v>DLLS</v>
      </c>
    </row>
    <row r="14" spans="1:14" x14ac:dyDescent="0.35">
      <c r="A14" s="31" t="s">
        <v>66</v>
      </c>
      <c r="B14" s="31"/>
      <c r="C14" s="31"/>
      <c r="D14" s="31"/>
      <c r="E14" s="31"/>
      <c r="F14" s="6">
        <v>6</v>
      </c>
      <c r="G14" s="7">
        <v>6</v>
      </c>
      <c r="H14" s="7">
        <f t="shared" si="0"/>
        <v>36</v>
      </c>
      <c r="I14" s="6" t="str">
        <f t="shared" si="1"/>
        <v>DLLS</v>
      </c>
    </row>
    <row r="15" spans="1:14" x14ac:dyDescent="0.35">
      <c r="A15" s="31" t="s">
        <v>67</v>
      </c>
      <c r="B15" s="31"/>
      <c r="C15" s="31"/>
      <c r="D15" s="31"/>
      <c r="E15" s="31"/>
      <c r="F15" s="6">
        <v>7</v>
      </c>
      <c r="G15" s="7">
        <v>7</v>
      </c>
      <c r="H15" s="7">
        <f t="shared" si="0"/>
        <v>49</v>
      </c>
      <c r="I15" s="6" t="str">
        <f t="shared" si="1"/>
        <v>DLLS</v>
      </c>
    </row>
    <row r="16" spans="1:14" x14ac:dyDescent="0.35">
      <c r="A16" s="31"/>
      <c r="B16" s="31"/>
      <c r="C16" s="31"/>
      <c r="D16" s="31"/>
      <c r="E16" s="31"/>
      <c r="F16" s="6"/>
      <c r="G16" s="7"/>
      <c r="H16" s="7">
        <f t="shared" si="0"/>
        <v>0</v>
      </c>
      <c r="I16" s="6" t="str">
        <f t="shared" si="1"/>
        <v>DLLS</v>
      </c>
    </row>
    <row r="17" spans="1:9" x14ac:dyDescent="0.35">
      <c r="A17" s="31"/>
      <c r="B17" s="31"/>
      <c r="C17" s="31"/>
      <c r="D17" s="31"/>
      <c r="E17" s="31"/>
      <c r="F17" s="6"/>
      <c r="G17" s="7"/>
      <c r="H17" s="7">
        <f t="shared" si="0"/>
        <v>0</v>
      </c>
      <c r="I17" s="6" t="str">
        <f t="shared" si="1"/>
        <v>DLLS</v>
      </c>
    </row>
    <row r="18" spans="1:9" x14ac:dyDescent="0.35">
      <c r="A18" s="31"/>
      <c r="B18" s="31"/>
      <c r="C18" s="31"/>
      <c r="D18" s="31"/>
      <c r="E18" s="31"/>
      <c r="F18" s="6"/>
      <c r="G18" s="7"/>
      <c r="H18" s="7">
        <f t="shared" si="0"/>
        <v>0</v>
      </c>
      <c r="I18" s="6" t="str">
        <f t="shared" si="1"/>
        <v>DLLS</v>
      </c>
    </row>
    <row r="19" spans="1:9" x14ac:dyDescent="0.35">
      <c r="A19" s="31"/>
      <c r="B19" s="31"/>
      <c r="C19" s="31"/>
      <c r="D19" s="31"/>
      <c r="E19" s="31"/>
      <c r="F19" s="6"/>
      <c r="G19" s="7"/>
      <c r="H19" s="7">
        <f t="shared" si="0"/>
        <v>0</v>
      </c>
      <c r="I19" s="6" t="str">
        <f t="shared" si="1"/>
        <v>DLLS</v>
      </c>
    </row>
    <row r="20" spans="1:9" x14ac:dyDescent="0.35">
      <c r="A20" s="31"/>
      <c r="B20" s="31"/>
      <c r="C20" s="31"/>
      <c r="D20" s="31"/>
      <c r="E20" s="31"/>
      <c r="F20" s="6"/>
      <c r="G20" s="7"/>
      <c r="H20" s="7">
        <f t="shared" si="0"/>
        <v>0</v>
      </c>
      <c r="I20" s="6" t="str">
        <f t="shared" si="1"/>
        <v>DLLS</v>
      </c>
    </row>
    <row r="21" spans="1:9" x14ac:dyDescent="0.35">
      <c r="A21" s="31"/>
      <c r="B21" s="31"/>
      <c r="C21" s="31"/>
      <c r="D21" s="31"/>
      <c r="E21" s="31"/>
      <c r="F21" s="6"/>
      <c r="G21" s="7"/>
      <c r="H21" s="7">
        <f t="shared" si="0"/>
        <v>0</v>
      </c>
      <c r="I21" s="6" t="str">
        <f t="shared" si="1"/>
        <v>DLLS</v>
      </c>
    </row>
    <row r="22" spans="1:9" x14ac:dyDescent="0.35">
      <c r="A22" s="31"/>
      <c r="B22" s="31"/>
      <c r="C22" s="31"/>
      <c r="D22" s="31"/>
      <c r="E22" s="31"/>
      <c r="F22" s="6"/>
      <c r="G22" s="7"/>
      <c r="H22" s="7">
        <f t="shared" si="0"/>
        <v>0</v>
      </c>
      <c r="I22" s="6" t="str">
        <f t="shared" si="1"/>
        <v>DLLS</v>
      </c>
    </row>
    <row r="23" spans="1:9" x14ac:dyDescent="0.35">
      <c r="A23" s="31"/>
      <c r="B23" s="31"/>
      <c r="C23" s="31"/>
      <c r="D23" s="31"/>
      <c r="E23" s="31"/>
      <c r="F23" s="6"/>
      <c r="G23" s="7"/>
      <c r="H23" s="7">
        <f t="shared" si="0"/>
        <v>0</v>
      </c>
      <c r="I23" s="6" t="str">
        <f t="shared" si="1"/>
        <v>DLLS</v>
      </c>
    </row>
    <row r="24" spans="1:9" x14ac:dyDescent="0.35">
      <c r="A24" s="31"/>
      <c r="B24" s="31"/>
      <c r="C24" s="31"/>
      <c r="D24" s="31"/>
      <c r="E24" s="31"/>
      <c r="F24" s="6"/>
      <c r="G24" s="7"/>
      <c r="H24" s="7">
        <f t="shared" si="0"/>
        <v>0</v>
      </c>
      <c r="I24" s="6" t="str">
        <f t="shared" si="1"/>
        <v>DLLS</v>
      </c>
    </row>
    <row r="25" spans="1:9" x14ac:dyDescent="0.35">
      <c r="A25" s="31"/>
      <c r="B25" s="31"/>
      <c r="C25" s="31"/>
      <c r="D25" s="31"/>
      <c r="E25" s="31"/>
      <c r="F25" s="6"/>
      <c r="G25" s="7"/>
      <c r="H25" s="7">
        <f t="shared" si="0"/>
        <v>0</v>
      </c>
      <c r="I25" s="6" t="str">
        <f t="shared" si="1"/>
        <v>DLLS</v>
      </c>
    </row>
    <row r="26" spans="1:9" x14ac:dyDescent="0.35">
      <c r="A26" s="31"/>
      <c r="B26" s="31"/>
      <c r="C26" s="31"/>
      <c r="D26" s="31"/>
      <c r="E26" s="31"/>
      <c r="F26" s="6"/>
      <c r="G26" s="7"/>
      <c r="H26" s="7">
        <f t="shared" si="0"/>
        <v>0</v>
      </c>
      <c r="I26" s="6" t="str">
        <f t="shared" si="1"/>
        <v>DLLS</v>
      </c>
    </row>
    <row r="27" spans="1:9" x14ac:dyDescent="0.35">
      <c r="A27" s="31"/>
      <c r="B27" s="31"/>
      <c r="C27" s="31"/>
      <c r="D27" s="31"/>
      <c r="E27" s="31"/>
      <c r="F27" s="6"/>
      <c r="G27" s="7"/>
      <c r="H27" s="7">
        <f t="shared" si="0"/>
        <v>0</v>
      </c>
      <c r="I27" s="6" t="str">
        <f t="shared" si="1"/>
        <v>DLLS</v>
      </c>
    </row>
    <row r="28" spans="1:9" x14ac:dyDescent="0.35">
      <c r="A28" s="31"/>
      <c r="B28" s="31"/>
      <c r="C28" s="31"/>
      <c r="D28" s="31"/>
      <c r="E28" s="31"/>
      <c r="F28" s="6"/>
      <c r="G28" s="7"/>
      <c r="H28" s="7">
        <f t="shared" si="0"/>
        <v>0</v>
      </c>
      <c r="I28" s="6" t="str">
        <f t="shared" si="1"/>
        <v>DLLS</v>
      </c>
    </row>
    <row r="29" spans="1:9" x14ac:dyDescent="0.35">
      <c r="A29" s="31"/>
      <c r="B29" s="31"/>
      <c r="C29" s="31"/>
      <c r="D29" s="31"/>
      <c r="E29" s="31"/>
      <c r="F29" s="6"/>
      <c r="G29" s="7"/>
      <c r="H29" s="7">
        <f t="shared" si="0"/>
        <v>0</v>
      </c>
      <c r="I29" s="6" t="str">
        <f t="shared" si="1"/>
        <v>DLLS</v>
      </c>
    </row>
    <row r="30" spans="1:9" x14ac:dyDescent="0.35">
      <c r="A30" s="31"/>
      <c r="B30" s="31"/>
      <c r="C30" s="31"/>
      <c r="D30" s="31"/>
      <c r="E30" s="31"/>
      <c r="F30" s="6"/>
      <c r="G30" s="7"/>
      <c r="H30" s="7">
        <f t="shared" si="0"/>
        <v>0</v>
      </c>
      <c r="I30" s="6" t="str">
        <f t="shared" si="1"/>
        <v>DLLS</v>
      </c>
    </row>
    <row r="31" spans="1:9" x14ac:dyDescent="0.35">
      <c r="A31" s="31"/>
      <c r="B31" s="31"/>
      <c r="C31" s="31"/>
      <c r="D31" s="31"/>
      <c r="E31" s="31"/>
      <c r="F31" s="6"/>
      <c r="G31" s="7"/>
      <c r="H31" s="7">
        <f t="shared" si="0"/>
        <v>0</v>
      </c>
      <c r="I31" s="6" t="str">
        <f t="shared" si="1"/>
        <v>DLLS</v>
      </c>
    </row>
    <row r="32" spans="1:9" x14ac:dyDescent="0.35">
      <c r="A32" s="33"/>
      <c r="B32" s="33"/>
      <c r="C32" s="33"/>
      <c r="D32" s="33"/>
      <c r="E32" s="33"/>
      <c r="F32" s="6"/>
      <c r="G32" s="21"/>
      <c r="H32" s="21">
        <f t="shared" si="0"/>
        <v>0</v>
      </c>
      <c r="I32" s="6" t="str">
        <f t="shared" si="1"/>
        <v>DLLS</v>
      </c>
    </row>
    <row r="33" spans="1:9" ht="7.5" customHeight="1" x14ac:dyDescent="0.35">
      <c r="A33" s="43" t="s">
        <v>14</v>
      </c>
      <c r="B33" s="43"/>
      <c r="C33" s="42"/>
      <c r="D33" s="42"/>
      <c r="E33" s="42"/>
      <c r="F33" s="2"/>
      <c r="G33" s="45" t="s">
        <v>13</v>
      </c>
      <c r="H33" s="44">
        <f>SUM(H9:H31)</f>
        <v>140</v>
      </c>
      <c r="I33" s="44"/>
    </row>
    <row r="34" spans="1:9" ht="14.5" hidden="1" customHeight="1" x14ac:dyDescent="0.35">
      <c r="A34" s="43"/>
      <c r="B34" s="43"/>
      <c r="C34" s="42"/>
      <c r="D34" s="42"/>
      <c r="E34" s="42"/>
      <c r="F34" s="2"/>
      <c r="G34" s="45"/>
      <c r="H34" s="44"/>
      <c r="I34" s="44"/>
    </row>
    <row r="35" spans="1:9" ht="15.5" customHeight="1" x14ac:dyDescent="0.35">
      <c r="A35" s="43"/>
      <c r="B35" s="43"/>
      <c r="C35" s="42"/>
      <c r="D35" s="42"/>
      <c r="E35" s="42"/>
      <c r="G35" s="45"/>
      <c r="H35" s="44"/>
      <c r="I35" s="44"/>
    </row>
    <row r="36" spans="1:9" ht="21" customHeight="1" x14ac:dyDescent="0.35">
      <c r="A36" s="5"/>
      <c r="B36" s="5"/>
      <c r="C36" s="2"/>
      <c r="D36" s="2"/>
      <c r="E36" s="3"/>
      <c r="G36" s="19" t="s">
        <v>12</v>
      </c>
      <c r="H36" s="36">
        <f>H33*0.16</f>
        <v>22.400000000000002</v>
      </c>
      <c r="I36" s="37"/>
    </row>
    <row r="37" spans="1:9" ht="20.5" customHeight="1" x14ac:dyDescent="0.35">
      <c r="A37" s="41"/>
      <c r="B37" s="41"/>
      <c r="C37" s="2"/>
      <c r="D37" s="2"/>
      <c r="E37" s="3"/>
      <c r="G37" s="20" t="s">
        <v>11</v>
      </c>
      <c r="H37" s="38">
        <f>H33+H36</f>
        <v>162.4</v>
      </c>
      <c r="I37" s="39"/>
    </row>
    <row r="38" spans="1:9" ht="13" customHeight="1" x14ac:dyDescent="0.35">
      <c r="A38" s="40" t="s">
        <v>7</v>
      </c>
      <c r="B38" s="40"/>
      <c r="C38" s="40"/>
      <c r="D38" s="40"/>
      <c r="E38" s="40"/>
      <c r="F38" s="40"/>
      <c r="G38" s="40"/>
      <c r="H38" s="40"/>
      <c r="I38" s="40"/>
    </row>
    <row r="39" spans="1:9" ht="14.5" customHeight="1" x14ac:dyDescent="0.35">
      <c r="A39" s="40"/>
      <c r="B39" s="40"/>
      <c r="C39" s="40"/>
      <c r="D39" s="40"/>
      <c r="E39" s="40"/>
      <c r="F39" s="40"/>
      <c r="G39" s="40"/>
      <c r="H39" s="40"/>
      <c r="I39" s="40"/>
    </row>
    <row r="40" spans="1:9" x14ac:dyDescent="0.35">
      <c r="A40" s="23" t="s">
        <v>6</v>
      </c>
      <c r="B40" s="23"/>
      <c r="C40" s="23"/>
      <c r="D40" s="23"/>
      <c r="E40" s="23"/>
      <c r="F40" s="23"/>
      <c r="G40" s="23"/>
      <c r="H40" s="23"/>
      <c r="I40" s="23"/>
    </row>
  </sheetData>
  <sheetProtection formatCells="0" formatColumns="0" formatRows="0"/>
  <mergeCells count="46">
    <mergeCell ref="E6:F6"/>
    <mergeCell ref="C6:D6"/>
    <mergeCell ref="H6:I6"/>
    <mergeCell ref="B2:C3"/>
    <mergeCell ref="A2:A3"/>
    <mergeCell ref="H36:I36"/>
    <mergeCell ref="H37:I37"/>
    <mergeCell ref="A38:I39"/>
    <mergeCell ref="A37:B37"/>
    <mergeCell ref="C33:E35"/>
    <mergeCell ref="A33:B35"/>
    <mergeCell ref="H33:I35"/>
    <mergeCell ref="G33:G35"/>
    <mergeCell ref="A31:E31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B7:I7"/>
    <mergeCell ref="A8:E8"/>
    <mergeCell ref="A10:E10"/>
    <mergeCell ref="A11:E11"/>
    <mergeCell ref="A12:E12"/>
    <mergeCell ref="A40:I40"/>
    <mergeCell ref="H5:I5"/>
    <mergeCell ref="E5:F5"/>
    <mergeCell ref="C5:D5"/>
    <mergeCell ref="E2:E3"/>
    <mergeCell ref="F2:I2"/>
    <mergeCell ref="F3:I3"/>
    <mergeCell ref="A18:E18"/>
    <mergeCell ref="A19:E19"/>
    <mergeCell ref="A9:E9"/>
    <mergeCell ref="A32:E32"/>
    <mergeCell ref="A13:E13"/>
    <mergeCell ref="A14:E14"/>
    <mergeCell ref="A15:E15"/>
    <mergeCell ref="A16:E16"/>
    <mergeCell ref="A17:E17"/>
  </mergeCells>
  <dataValidations count="1">
    <dataValidation type="list" allowBlank="1" showInputMessage="1" showErrorMessage="1" sqref="I9" xr:uid="{539EE2B9-C8CA-4C31-B136-026A2BAF6DC9}">
      <formula1>"DLLS, MXN"</formula1>
    </dataValidation>
  </dataValidations>
  <printOptions verticalCentered="1"/>
  <pageMargins left="0.59055118110236227" right="0.59055118110236227" top="0.59055118110236227" bottom="0.59055118110236227" header="0.19685039370078741" footer="0.31496062992125984"/>
  <pageSetup orientation="portrait" r:id="rId1"/>
  <headerFooter>
    <oddHeader xml:space="preserve">&amp;L&amp;G&amp;C&amp;K00+000&amp;G </oddHeader>
    <oddFooter xml:space="preserve">&amp;C&amp;"Calibri,Bold"&amp;12&amp;K00-018Lázaro Cárdenas #4559 Col.Gabriel Rodríguez, Tijuana, B.C. Tel: (664) 661 7251  
Email: contacto@idmingenieria.com 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378932D-02AA-4B2C-934F-834ABC172FE9}">
          <x14:formula1>
            <xm:f>datos_de_cliente!$A$2:$A$19</xm:f>
          </x14:formula1>
          <xm:sqref>C6:D6</xm:sqref>
        </x14:dataValidation>
        <x14:dataValidation type="list" allowBlank="1" showInputMessage="1" showErrorMessage="1" xr:uid="{35C6673A-650A-486D-93AC-D4DBAA7BEBAD}">
          <x14:formula1>
            <xm:f>datos_de_cliente!$D$2:$D$4</xm:f>
          </x14:formula1>
          <xm:sqref>F2:I2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57B5-3031-4762-9614-4044D8E8AF41}">
  <dimension ref="A1:N41"/>
  <sheetViews>
    <sheetView tabSelected="1" view="pageLayout" zoomScaleNormal="100" workbookViewId="0">
      <selection activeCell="F8" sqref="F8"/>
    </sheetView>
  </sheetViews>
  <sheetFormatPr defaultRowHeight="14.5" x14ac:dyDescent="0.35"/>
  <cols>
    <col min="1" max="1" width="10.08984375" customWidth="1"/>
    <col min="2" max="2" width="13.1796875" customWidth="1"/>
    <col min="3" max="3" width="11.453125" customWidth="1"/>
    <col min="4" max="4" width="8.81640625" customWidth="1"/>
    <col min="5" max="5" width="11.1796875" customWidth="1"/>
    <col min="6" max="6" width="11.453125" customWidth="1"/>
    <col min="7" max="7" width="12.90625" customWidth="1"/>
    <col min="8" max="8" width="7.90625" customWidth="1"/>
    <col min="9" max="9" width="4.453125" customWidth="1"/>
    <col min="10" max="10" width="5.6328125" customWidth="1"/>
  </cols>
  <sheetData>
    <row r="1" spans="1:14" ht="16" customHeight="1" x14ac:dyDescent="0.35"/>
    <row r="2" spans="1:14" ht="14.5" customHeight="1" x14ac:dyDescent="0.35">
      <c r="A2" s="27" t="s">
        <v>18</v>
      </c>
      <c r="B2" s="50" t="s">
        <v>19</v>
      </c>
      <c r="C2" s="50"/>
      <c r="D2" s="2"/>
      <c r="E2" s="133" t="s">
        <v>77</v>
      </c>
      <c r="F2" s="29" t="s">
        <v>57</v>
      </c>
      <c r="G2" s="29"/>
      <c r="H2" s="29"/>
      <c r="I2" s="29"/>
    </row>
    <row r="3" spans="1:14" ht="16.5" customHeight="1" x14ac:dyDescent="0.35">
      <c r="A3" s="28"/>
      <c r="B3" s="50"/>
      <c r="C3" s="50"/>
      <c r="D3" s="2"/>
      <c r="E3" s="134" t="s">
        <v>78</v>
      </c>
      <c r="F3" s="30" t="str">
        <f>VLOOKUP(F2, datos_de_cliente!D:E, 2, FALSE)</f>
        <v>GUTA540927QW6</v>
      </c>
      <c r="G3" s="30"/>
      <c r="H3" s="30"/>
      <c r="I3" s="30"/>
    </row>
    <row r="4" spans="1:14" ht="20.5" customHeight="1" x14ac:dyDescent="0.35"/>
    <row r="5" spans="1:14" ht="30.5" customHeight="1" x14ac:dyDescent="0.35">
      <c r="A5" s="120" t="s">
        <v>0</v>
      </c>
      <c r="B5" s="121" t="s">
        <v>69</v>
      </c>
      <c r="C5" s="122" t="s">
        <v>70</v>
      </c>
      <c r="D5" s="123"/>
      <c r="E5" s="122" t="s">
        <v>3</v>
      </c>
      <c r="F5" s="124"/>
      <c r="G5" s="125" t="s">
        <v>72</v>
      </c>
      <c r="H5" s="126" t="s">
        <v>71</v>
      </c>
      <c r="I5" s="127"/>
    </row>
    <row r="6" spans="1:14" ht="53" customHeight="1" x14ac:dyDescent="0.35">
      <c r="A6" s="10">
        <v>45678</v>
      </c>
      <c r="B6" s="8">
        <v>1</v>
      </c>
      <c r="C6" s="46" t="s">
        <v>28</v>
      </c>
      <c r="D6" s="47"/>
      <c r="E6" s="59" t="str">
        <f>VLOOKUP(C6, datos_de_cliente!A:B, 2, FALSE)</f>
        <v>C. 5 Nte. 511, Centenario, Cd Industrial, 22444 Tijuana, B.C.</v>
      </c>
      <c r="F6" s="60"/>
      <c r="G6" s="9"/>
      <c r="H6" s="48" t="s">
        <v>68</v>
      </c>
      <c r="I6" s="49"/>
      <c r="J6" s="1"/>
      <c r="K6" s="1"/>
      <c r="L6" s="1"/>
      <c r="M6" s="1"/>
      <c r="N6" s="1"/>
    </row>
    <row r="7" spans="1:14" x14ac:dyDescent="0.35">
      <c r="A7" s="93"/>
      <c r="B7" s="94" t="s">
        <v>5</v>
      </c>
      <c r="C7" s="94"/>
      <c r="D7" s="94"/>
      <c r="E7" s="94"/>
      <c r="F7" s="94"/>
      <c r="G7" s="94"/>
      <c r="H7" s="94"/>
      <c r="I7" s="95"/>
    </row>
    <row r="8" spans="1:14" ht="30.5" customHeight="1" x14ac:dyDescent="0.35">
      <c r="A8" s="35" t="s">
        <v>8</v>
      </c>
      <c r="B8" s="35"/>
      <c r="C8" s="35"/>
      <c r="D8" s="35"/>
      <c r="E8" s="35"/>
      <c r="F8" s="16" t="s">
        <v>17</v>
      </c>
      <c r="G8" s="96" t="s">
        <v>16</v>
      </c>
      <c r="H8" s="97" t="s">
        <v>15</v>
      </c>
      <c r="I8" s="97"/>
      <c r="J8" s="68"/>
    </row>
    <row r="9" spans="1:14" x14ac:dyDescent="0.35">
      <c r="A9" s="105" t="s">
        <v>61</v>
      </c>
      <c r="B9" s="105"/>
      <c r="C9" s="105"/>
      <c r="D9" s="105"/>
      <c r="E9" s="105"/>
      <c r="F9" s="132">
        <v>1</v>
      </c>
      <c r="G9" s="102">
        <v>1</v>
      </c>
      <c r="H9" s="103">
        <f t="shared" ref="H9:H32" si="0">F9*G9</f>
        <v>1</v>
      </c>
      <c r="I9" s="104" t="s">
        <v>23</v>
      </c>
      <c r="J9" s="68"/>
    </row>
    <row r="10" spans="1:14" x14ac:dyDescent="0.35">
      <c r="A10" s="101" t="s">
        <v>62</v>
      </c>
      <c r="B10" s="101"/>
      <c r="C10" s="101"/>
      <c r="D10" s="101"/>
      <c r="E10" s="101"/>
      <c r="F10" s="11">
        <v>2</v>
      </c>
      <c r="G10" s="100">
        <v>2</v>
      </c>
      <c r="H10" s="106">
        <f t="shared" si="0"/>
        <v>4</v>
      </c>
      <c r="I10" s="104" t="str">
        <f>I9</f>
        <v>Dlls</v>
      </c>
      <c r="J10" s="68"/>
    </row>
    <row r="11" spans="1:14" x14ac:dyDescent="0.35">
      <c r="A11" s="31" t="s">
        <v>63</v>
      </c>
      <c r="B11" s="31"/>
      <c r="C11" s="31"/>
      <c r="D11" s="31"/>
      <c r="E11" s="31"/>
      <c r="F11" s="6">
        <v>3</v>
      </c>
      <c r="G11" s="108">
        <v>3</v>
      </c>
      <c r="H11" s="90">
        <f t="shared" si="0"/>
        <v>9</v>
      </c>
      <c r="I11" s="92" t="str">
        <f t="shared" ref="I11:I32" si="1">I10</f>
        <v>Dlls</v>
      </c>
      <c r="J11" s="68"/>
    </row>
    <row r="12" spans="1:14" x14ac:dyDescent="0.35">
      <c r="A12" s="31" t="s">
        <v>64</v>
      </c>
      <c r="B12" s="31"/>
      <c r="C12" s="31"/>
      <c r="D12" s="31"/>
      <c r="E12" s="31"/>
      <c r="F12" s="107">
        <v>4</v>
      </c>
      <c r="G12" s="109">
        <v>4</v>
      </c>
      <c r="H12" s="103">
        <f t="shared" si="0"/>
        <v>16</v>
      </c>
      <c r="I12" s="104" t="str">
        <f t="shared" si="1"/>
        <v>Dlls</v>
      </c>
      <c r="J12" s="68"/>
    </row>
    <row r="13" spans="1:14" x14ac:dyDescent="0.35">
      <c r="A13" s="31" t="s">
        <v>65</v>
      </c>
      <c r="B13" s="31"/>
      <c r="C13" s="31"/>
      <c r="D13" s="31"/>
      <c r="E13" s="31"/>
      <c r="F13" s="6">
        <v>5</v>
      </c>
      <c r="G13" s="110">
        <v>5</v>
      </c>
      <c r="H13" s="103">
        <f t="shared" si="0"/>
        <v>25</v>
      </c>
      <c r="I13" s="92" t="str">
        <f t="shared" si="1"/>
        <v>Dlls</v>
      </c>
    </row>
    <row r="14" spans="1:14" x14ac:dyDescent="0.35">
      <c r="A14" s="31" t="s">
        <v>66</v>
      </c>
      <c r="B14" s="31"/>
      <c r="C14" s="31"/>
      <c r="D14" s="31"/>
      <c r="E14" s="31"/>
      <c r="F14" s="6">
        <v>6</v>
      </c>
      <c r="G14" s="100">
        <v>6</v>
      </c>
      <c r="H14" s="106">
        <f t="shared" si="0"/>
        <v>36</v>
      </c>
      <c r="I14" s="104" t="str">
        <f t="shared" si="1"/>
        <v>Dlls</v>
      </c>
      <c r="J14" s="68"/>
    </row>
    <row r="15" spans="1:14" x14ac:dyDescent="0.35">
      <c r="A15" s="31" t="s">
        <v>67</v>
      </c>
      <c r="B15" s="31"/>
      <c r="C15" s="31"/>
      <c r="D15" s="31"/>
      <c r="E15" s="31"/>
      <c r="F15" s="6">
        <v>7</v>
      </c>
      <c r="G15" s="98">
        <v>7</v>
      </c>
      <c r="H15" s="106">
        <f t="shared" si="0"/>
        <v>49</v>
      </c>
      <c r="I15" s="104" t="str">
        <f t="shared" si="1"/>
        <v>Dlls</v>
      </c>
      <c r="J15" s="68"/>
    </row>
    <row r="16" spans="1:14" x14ac:dyDescent="0.35">
      <c r="A16" s="31"/>
      <c r="B16" s="31"/>
      <c r="C16" s="31"/>
      <c r="D16" s="31"/>
      <c r="E16" s="31"/>
      <c r="F16" s="6"/>
      <c r="G16" s="98"/>
      <c r="H16" s="106">
        <f t="shared" si="0"/>
        <v>0</v>
      </c>
      <c r="I16" s="104" t="str">
        <f t="shared" si="1"/>
        <v>Dlls</v>
      </c>
      <c r="J16" s="68"/>
    </row>
    <row r="17" spans="1:10" x14ac:dyDescent="0.35">
      <c r="A17" s="31"/>
      <c r="B17" s="31"/>
      <c r="C17" s="31"/>
      <c r="D17" s="31"/>
      <c r="E17" s="31"/>
      <c r="F17" s="6"/>
      <c r="G17" s="98"/>
      <c r="H17" s="106">
        <f t="shared" si="0"/>
        <v>0</v>
      </c>
      <c r="I17" s="104" t="str">
        <f t="shared" si="1"/>
        <v>Dlls</v>
      </c>
      <c r="J17" s="68"/>
    </row>
    <row r="18" spans="1:10" x14ac:dyDescent="0.35">
      <c r="A18" s="31"/>
      <c r="B18" s="31"/>
      <c r="C18" s="31"/>
      <c r="D18" s="31"/>
      <c r="E18" s="31"/>
      <c r="F18" s="6"/>
      <c r="G18" s="98"/>
      <c r="H18" s="106">
        <f t="shared" si="0"/>
        <v>0</v>
      </c>
      <c r="I18" s="104" t="str">
        <f t="shared" si="1"/>
        <v>Dlls</v>
      </c>
      <c r="J18" s="68"/>
    </row>
    <row r="19" spans="1:10" x14ac:dyDescent="0.35">
      <c r="A19" s="31"/>
      <c r="B19" s="31"/>
      <c r="C19" s="31"/>
      <c r="D19" s="31"/>
      <c r="E19" s="31"/>
      <c r="F19" s="6"/>
      <c r="G19" s="98"/>
      <c r="H19" s="106">
        <f t="shared" si="0"/>
        <v>0</v>
      </c>
      <c r="I19" s="104" t="str">
        <f t="shared" si="1"/>
        <v>Dlls</v>
      </c>
      <c r="J19" s="68"/>
    </row>
    <row r="20" spans="1:10" x14ac:dyDescent="0.35">
      <c r="A20" s="31"/>
      <c r="B20" s="31"/>
      <c r="C20" s="31"/>
      <c r="D20" s="31"/>
      <c r="E20" s="31"/>
      <c r="F20" s="6"/>
      <c r="G20" s="98"/>
      <c r="H20" s="106">
        <f t="shared" si="0"/>
        <v>0</v>
      </c>
      <c r="I20" s="104" t="str">
        <f t="shared" si="1"/>
        <v>Dlls</v>
      </c>
      <c r="J20" s="68"/>
    </row>
    <row r="21" spans="1:10" x14ac:dyDescent="0.35">
      <c r="A21" s="31"/>
      <c r="B21" s="31"/>
      <c r="C21" s="31"/>
      <c r="D21" s="31"/>
      <c r="E21" s="31"/>
      <c r="F21" s="6"/>
      <c r="G21" s="98"/>
      <c r="H21" s="106">
        <f t="shared" si="0"/>
        <v>0</v>
      </c>
      <c r="I21" s="104" t="str">
        <f t="shared" si="1"/>
        <v>Dlls</v>
      </c>
      <c r="J21" s="68"/>
    </row>
    <row r="22" spans="1:10" x14ac:dyDescent="0.35">
      <c r="A22" s="31"/>
      <c r="B22" s="31"/>
      <c r="C22" s="31"/>
      <c r="D22" s="31"/>
      <c r="E22" s="31"/>
      <c r="F22" s="6"/>
      <c r="G22" s="98"/>
      <c r="H22" s="106">
        <f t="shared" si="0"/>
        <v>0</v>
      </c>
      <c r="I22" s="104" t="str">
        <f t="shared" si="1"/>
        <v>Dlls</v>
      </c>
      <c r="J22" s="68"/>
    </row>
    <row r="23" spans="1:10" x14ac:dyDescent="0.35">
      <c r="A23" s="31"/>
      <c r="B23" s="31"/>
      <c r="C23" s="31"/>
      <c r="D23" s="31"/>
      <c r="E23" s="31"/>
      <c r="F23" s="6"/>
      <c r="G23" s="98"/>
      <c r="H23" s="106">
        <f t="shared" si="0"/>
        <v>0</v>
      </c>
      <c r="I23" s="113" t="str">
        <f t="shared" si="1"/>
        <v>Dlls</v>
      </c>
      <c r="J23" s="68"/>
    </row>
    <row r="24" spans="1:10" x14ac:dyDescent="0.35">
      <c r="A24" s="31"/>
      <c r="B24" s="31"/>
      <c r="C24" s="31"/>
      <c r="D24" s="31"/>
      <c r="E24" s="31"/>
      <c r="F24" s="6"/>
      <c r="G24" s="98"/>
      <c r="H24" s="106">
        <f t="shared" si="0"/>
        <v>0</v>
      </c>
      <c r="I24" s="104" t="str">
        <f t="shared" si="1"/>
        <v>Dlls</v>
      </c>
      <c r="J24" s="68"/>
    </row>
    <row r="25" spans="1:10" x14ac:dyDescent="0.35">
      <c r="A25" s="31"/>
      <c r="B25" s="31"/>
      <c r="C25" s="31"/>
      <c r="D25" s="31"/>
      <c r="E25" s="31"/>
      <c r="F25" s="6"/>
      <c r="G25" s="98"/>
      <c r="H25" s="106">
        <f t="shared" si="0"/>
        <v>0</v>
      </c>
      <c r="I25" s="104" t="str">
        <f t="shared" si="1"/>
        <v>Dlls</v>
      </c>
      <c r="J25" s="68"/>
    </row>
    <row r="26" spans="1:10" x14ac:dyDescent="0.35">
      <c r="A26" s="31"/>
      <c r="B26" s="31"/>
      <c r="C26" s="31"/>
      <c r="D26" s="31"/>
      <c r="E26" s="31"/>
      <c r="F26" s="6"/>
      <c r="G26" s="98"/>
      <c r="H26" s="106">
        <f t="shared" si="0"/>
        <v>0</v>
      </c>
      <c r="I26" s="104" t="str">
        <f t="shared" si="1"/>
        <v>Dlls</v>
      </c>
      <c r="J26" s="68"/>
    </row>
    <row r="27" spans="1:10" x14ac:dyDescent="0.35">
      <c r="A27" s="31"/>
      <c r="B27" s="31"/>
      <c r="C27" s="31"/>
      <c r="D27" s="31"/>
      <c r="E27" s="31"/>
      <c r="F27" s="6"/>
      <c r="G27" s="98"/>
      <c r="H27" s="106">
        <f t="shared" si="0"/>
        <v>0</v>
      </c>
      <c r="I27" s="104" t="str">
        <f t="shared" si="1"/>
        <v>Dlls</v>
      </c>
      <c r="J27" s="68"/>
    </row>
    <row r="28" spans="1:10" x14ac:dyDescent="0.35">
      <c r="A28" s="31"/>
      <c r="B28" s="31"/>
      <c r="C28" s="31"/>
      <c r="D28" s="31"/>
      <c r="E28" s="31"/>
      <c r="F28" s="6"/>
      <c r="G28" s="98"/>
      <c r="H28" s="106">
        <f t="shared" si="0"/>
        <v>0</v>
      </c>
      <c r="I28" s="104" t="str">
        <f t="shared" si="1"/>
        <v>Dlls</v>
      </c>
      <c r="J28" s="68"/>
    </row>
    <row r="29" spans="1:10" x14ac:dyDescent="0.35">
      <c r="A29" s="31"/>
      <c r="B29" s="31"/>
      <c r="C29" s="31"/>
      <c r="D29" s="31"/>
      <c r="E29" s="31"/>
      <c r="F29" s="6"/>
      <c r="G29" s="98"/>
      <c r="H29" s="106">
        <f t="shared" si="0"/>
        <v>0</v>
      </c>
      <c r="I29" s="104" t="str">
        <f t="shared" si="1"/>
        <v>Dlls</v>
      </c>
      <c r="J29" s="68"/>
    </row>
    <row r="30" spans="1:10" x14ac:dyDescent="0.35">
      <c r="A30" s="31"/>
      <c r="B30" s="31"/>
      <c r="C30" s="31"/>
      <c r="D30" s="31"/>
      <c r="E30" s="31"/>
      <c r="F30" s="6"/>
      <c r="G30" s="98"/>
      <c r="H30" s="106">
        <f t="shared" si="0"/>
        <v>0</v>
      </c>
      <c r="I30" s="104" t="str">
        <f t="shared" si="1"/>
        <v>Dlls</v>
      </c>
      <c r="J30" s="68"/>
    </row>
    <row r="31" spans="1:10" x14ac:dyDescent="0.35">
      <c r="A31" s="31"/>
      <c r="B31" s="31"/>
      <c r="C31" s="31"/>
      <c r="D31" s="31"/>
      <c r="E31" s="31"/>
      <c r="F31" s="6"/>
      <c r="G31" s="98"/>
      <c r="H31" s="106">
        <f t="shared" si="0"/>
        <v>0</v>
      </c>
      <c r="I31" s="104" t="str">
        <f t="shared" si="1"/>
        <v>Dlls</v>
      </c>
    </row>
    <row r="32" spans="1:10" x14ac:dyDescent="0.35">
      <c r="A32" s="33"/>
      <c r="B32" s="33"/>
      <c r="C32" s="33"/>
      <c r="D32" s="33"/>
      <c r="E32" s="33"/>
      <c r="F32" s="22"/>
      <c r="G32" s="99"/>
      <c r="H32" s="106">
        <f t="shared" si="0"/>
        <v>0</v>
      </c>
      <c r="I32" s="104" t="str">
        <f t="shared" si="1"/>
        <v>Dlls</v>
      </c>
    </row>
    <row r="33" spans="1:9" ht="7.5" customHeight="1" x14ac:dyDescent="0.35">
      <c r="A33" s="76" t="s">
        <v>14</v>
      </c>
      <c r="B33" s="77"/>
      <c r="C33" s="82"/>
      <c r="D33" s="72"/>
      <c r="E33" s="73"/>
      <c r="F33" s="85"/>
      <c r="G33" s="66" t="s">
        <v>13</v>
      </c>
      <c r="H33" s="114">
        <f>SUM(H9:H31)</f>
        <v>140</v>
      </c>
      <c r="I33" s="115"/>
    </row>
    <row r="34" spans="1:9" ht="14.5" hidden="1" customHeight="1" x14ac:dyDescent="0.35">
      <c r="A34" s="78"/>
      <c r="B34" s="79"/>
      <c r="C34" s="83"/>
      <c r="D34" s="42"/>
      <c r="E34" s="74"/>
      <c r="F34" s="80"/>
      <c r="G34" s="66"/>
      <c r="H34" s="44"/>
      <c r="I34" s="91"/>
    </row>
    <row r="35" spans="1:9" ht="15.5" customHeight="1" x14ac:dyDescent="0.35">
      <c r="A35" s="86"/>
      <c r="B35" s="87"/>
      <c r="C35" s="88"/>
      <c r="D35" s="64"/>
      <c r="E35" s="89"/>
      <c r="F35" s="81"/>
      <c r="G35" s="69"/>
      <c r="H35" s="111"/>
      <c r="I35" s="112"/>
    </row>
    <row r="36" spans="1:9" ht="21" customHeight="1" x14ac:dyDescent="0.35">
      <c r="A36" s="70" t="s">
        <v>73</v>
      </c>
      <c r="B36" s="70"/>
      <c r="C36" s="70"/>
      <c r="D36" s="70"/>
      <c r="E36" s="70"/>
      <c r="F36" s="71"/>
      <c r="G36" s="65" t="s">
        <v>76</v>
      </c>
      <c r="H36" s="116">
        <f>H33*0.16</f>
        <v>22.400000000000002</v>
      </c>
      <c r="I36" s="117"/>
    </row>
    <row r="37" spans="1:9" ht="20.5" customHeight="1" x14ac:dyDescent="0.35">
      <c r="A37" s="128" t="s">
        <v>74</v>
      </c>
      <c r="B37" s="129"/>
      <c r="C37" s="129"/>
      <c r="D37" s="84"/>
      <c r="E37" s="130" t="s">
        <v>75</v>
      </c>
      <c r="F37" s="131"/>
      <c r="G37" s="20" t="s">
        <v>11</v>
      </c>
      <c r="H37" s="118">
        <f>H33+H36</f>
        <v>162.4</v>
      </c>
      <c r="I37" s="119"/>
    </row>
    <row r="38" spans="1:9" ht="13" customHeight="1" x14ac:dyDescent="0.35">
      <c r="A38" s="75" t="s">
        <v>7</v>
      </c>
      <c r="B38" s="75"/>
      <c r="C38" s="75"/>
      <c r="D38" s="75"/>
      <c r="E38" s="75"/>
      <c r="F38" s="75"/>
      <c r="G38" s="67"/>
      <c r="H38" s="67"/>
      <c r="I38" s="67"/>
    </row>
    <row r="39" spans="1:9" ht="14.5" customHeight="1" x14ac:dyDescent="0.35">
      <c r="A39" s="67"/>
      <c r="B39" s="67"/>
      <c r="C39" s="67"/>
      <c r="D39" s="67"/>
      <c r="E39" s="67"/>
      <c r="F39" s="67"/>
      <c r="G39" s="67"/>
      <c r="H39" s="67"/>
      <c r="I39" s="67"/>
    </row>
    <row r="40" spans="1:9" x14ac:dyDescent="0.35">
      <c r="A40" s="23" t="s">
        <v>6</v>
      </c>
      <c r="B40" s="23"/>
      <c r="C40" s="23"/>
      <c r="D40" s="23"/>
      <c r="E40" s="23"/>
      <c r="F40" s="23"/>
      <c r="G40" s="23"/>
      <c r="H40" s="23"/>
      <c r="I40" s="23"/>
    </row>
    <row r="41" spans="1:9" x14ac:dyDescent="0.35">
      <c r="I41" s="58"/>
    </row>
  </sheetData>
  <sheetProtection formatCells="0" formatColumns="0" formatRows="0"/>
  <mergeCells count="48">
    <mergeCell ref="A40:I40"/>
    <mergeCell ref="H8:I8"/>
    <mergeCell ref="A36:F36"/>
    <mergeCell ref="A37:C37"/>
    <mergeCell ref="E37:F37"/>
    <mergeCell ref="G33:G35"/>
    <mergeCell ref="H33:I35"/>
    <mergeCell ref="H36:I36"/>
    <mergeCell ref="H37:I37"/>
    <mergeCell ref="A38:I39"/>
    <mergeCell ref="A28:E28"/>
    <mergeCell ref="A29:E29"/>
    <mergeCell ref="A30:E30"/>
    <mergeCell ref="A31:E31"/>
    <mergeCell ref="A32:E32"/>
    <mergeCell ref="A33:B35"/>
    <mergeCell ref="C33:E35"/>
    <mergeCell ref="A22:E22"/>
    <mergeCell ref="A23:E23"/>
    <mergeCell ref="A24:E24"/>
    <mergeCell ref="A25:E25"/>
    <mergeCell ref="A26:E26"/>
    <mergeCell ref="A27:E27"/>
    <mergeCell ref="A16:E16"/>
    <mergeCell ref="A17:E17"/>
    <mergeCell ref="A18:E18"/>
    <mergeCell ref="A19:E19"/>
    <mergeCell ref="A20:E20"/>
    <mergeCell ref="A21:E21"/>
    <mergeCell ref="A10:E10"/>
    <mergeCell ref="A11:E11"/>
    <mergeCell ref="A12:E12"/>
    <mergeCell ref="A13:E13"/>
    <mergeCell ref="A14:E14"/>
    <mergeCell ref="A15:E15"/>
    <mergeCell ref="C6:D6"/>
    <mergeCell ref="E6:F6"/>
    <mergeCell ref="H6:I6"/>
    <mergeCell ref="B7:I7"/>
    <mergeCell ref="A8:E8"/>
    <mergeCell ref="A9:E9"/>
    <mergeCell ref="A2:A3"/>
    <mergeCell ref="B2:C3"/>
    <mergeCell ref="F2:I2"/>
    <mergeCell ref="F3:I3"/>
    <mergeCell ref="C5:D5"/>
    <mergeCell ref="E5:F5"/>
    <mergeCell ref="H5:I5"/>
  </mergeCells>
  <dataValidations count="1">
    <dataValidation type="list" allowBlank="1" showInputMessage="1" showErrorMessage="1" sqref="I9" xr:uid="{42CB4AA1-3A39-45D0-B4FE-2078893F2A5B}">
      <formula1>"Dlls, MX"</formula1>
    </dataValidation>
  </dataValidations>
  <printOptions verticalCentered="1"/>
  <pageMargins left="0.59055118110236227" right="0.59055118110236227" top="0.59055118110236227" bottom="0.59055118110236227" header="0.19685039370078741" footer="0.31496062992125984"/>
  <pageSetup orientation="portrait" r:id="rId1"/>
  <headerFooter>
    <oddHeader xml:space="preserve">&amp;L&amp;G&amp;C&amp;K00+000&amp;G </oddHeader>
    <oddFooter xml:space="preserve">&amp;C&amp;"Calibri,Bold"&amp;12&amp;K00-018Lázaro Cárdenas #4559 Col.Gabriel Rodríguez, Tijuana, B.C. Tel: (664) 661 7251  
Email: contacto@idmingenieria.com 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170478-4681-4B69-8C77-C58936752029}">
          <x14:formula1>
            <xm:f>datos_de_cliente!$D$2:$D$4</xm:f>
          </x14:formula1>
          <xm:sqref>F2:I2</xm:sqref>
        </x14:dataValidation>
        <x14:dataValidation type="list" allowBlank="1" showInputMessage="1" showErrorMessage="1" xr:uid="{159067C8-39E1-4D44-A8BD-3AE09908E1D4}">
          <x14:formula1>
            <xm:f>datos_de_cliente!$A$2:$A$19</xm:f>
          </x14:formula1>
          <xm:sqref>C6:D6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1934-DEB8-4D19-BA92-9788BD8FF6D8}">
  <dimension ref="A1:E19"/>
  <sheetViews>
    <sheetView workbookViewId="0">
      <selection activeCell="E10" sqref="E10"/>
    </sheetView>
  </sheetViews>
  <sheetFormatPr defaultRowHeight="14.5" x14ac:dyDescent="0.35"/>
  <cols>
    <col min="1" max="1" width="19.26953125" customWidth="1"/>
    <col min="2" max="2" width="68.54296875" customWidth="1"/>
    <col min="4" max="4" width="33.08984375" customWidth="1"/>
    <col min="5" max="5" width="34.08984375" customWidth="1"/>
  </cols>
  <sheetData>
    <row r="1" spans="1:5" ht="16" x14ac:dyDescent="0.4">
      <c r="A1" s="54" t="s">
        <v>52</v>
      </c>
      <c r="B1" s="55" t="s">
        <v>53</v>
      </c>
      <c r="D1" s="61" t="s">
        <v>55</v>
      </c>
      <c r="E1" s="61" t="s">
        <v>54</v>
      </c>
    </row>
    <row r="2" spans="1:5" x14ac:dyDescent="0.35">
      <c r="A2" s="51" t="s">
        <v>25</v>
      </c>
      <c r="B2" s="52" t="s">
        <v>34</v>
      </c>
      <c r="D2" s="62" t="s">
        <v>57</v>
      </c>
      <c r="E2" s="62" t="s">
        <v>56</v>
      </c>
    </row>
    <row r="3" spans="1:5" x14ac:dyDescent="0.35">
      <c r="A3" s="51" t="s">
        <v>26</v>
      </c>
      <c r="B3" s="52" t="s">
        <v>35</v>
      </c>
      <c r="D3" s="63" t="s">
        <v>59</v>
      </c>
      <c r="E3" s="63" t="s">
        <v>58</v>
      </c>
    </row>
    <row r="4" spans="1:5" x14ac:dyDescent="0.35">
      <c r="A4" s="51" t="s">
        <v>22</v>
      </c>
      <c r="B4" s="52" t="s">
        <v>36</v>
      </c>
      <c r="D4" s="62" t="s">
        <v>21</v>
      </c>
      <c r="E4" s="62" t="s">
        <v>60</v>
      </c>
    </row>
    <row r="5" spans="1:5" x14ac:dyDescent="0.35">
      <c r="A5" s="51" t="s">
        <v>27</v>
      </c>
      <c r="B5" s="52" t="s">
        <v>37</v>
      </c>
    </row>
    <row r="6" spans="1:5" x14ac:dyDescent="0.35">
      <c r="A6" s="51" t="s">
        <v>28</v>
      </c>
      <c r="B6" s="52" t="s">
        <v>38</v>
      </c>
    </row>
    <row r="7" spans="1:5" x14ac:dyDescent="0.35">
      <c r="A7" s="51" t="s">
        <v>29</v>
      </c>
      <c r="B7" s="52" t="s">
        <v>39</v>
      </c>
    </row>
    <row r="8" spans="1:5" x14ac:dyDescent="0.35">
      <c r="A8" s="51" t="s">
        <v>30</v>
      </c>
      <c r="B8" s="52" t="s">
        <v>43</v>
      </c>
    </row>
    <row r="9" spans="1:5" x14ac:dyDescent="0.35">
      <c r="A9" s="51" t="s">
        <v>31</v>
      </c>
      <c r="B9" s="52" t="s">
        <v>40</v>
      </c>
    </row>
    <row r="10" spans="1:5" x14ac:dyDescent="0.35">
      <c r="A10" s="51" t="s">
        <v>32</v>
      </c>
      <c r="B10" s="52" t="s">
        <v>41</v>
      </c>
    </row>
    <row r="11" spans="1:5" x14ac:dyDescent="0.35">
      <c r="A11" s="51" t="s">
        <v>33</v>
      </c>
      <c r="B11" s="52" t="s">
        <v>42</v>
      </c>
    </row>
    <row r="12" spans="1:5" x14ac:dyDescent="0.35">
      <c r="A12" s="51" t="s">
        <v>44</v>
      </c>
      <c r="B12" s="53" t="s">
        <v>40</v>
      </c>
    </row>
    <row r="13" spans="1:5" x14ac:dyDescent="0.35">
      <c r="A13" s="51" t="s">
        <v>45</v>
      </c>
      <c r="B13" s="53"/>
    </row>
    <row r="14" spans="1:5" x14ac:dyDescent="0.35">
      <c r="A14" s="51" t="s">
        <v>46</v>
      </c>
      <c r="B14" s="53"/>
    </row>
    <row r="15" spans="1:5" x14ac:dyDescent="0.35">
      <c r="A15" s="51" t="s">
        <v>47</v>
      </c>
      <c r="B15" s="53"/>
    </row>
    <row r="16" spans="1:5" x14ac:dyDescent="0.35">
      <c r="A16" s="51" t="s">
        <v>48</v>
      </c>
      <c r="B16" s="53"/>
    </row>
    <row r="17" spans="1:2" x14ac:dyDescent="0.35">
      <c r="A17" s="51" t="s">
        <v>49</v>
      </c>
      <c r="B17" s="53"/>
    </row>
    <row r="18" spans="1:2" x14ac:dyDescent="0.35">
      <c r="A18" s="51" t="s">
        <v>50</v>
      </c>
      <c r="B18" s="53"/>
    </row>
    <row r="19" spans="1:2" x14ac:dyDescent="0.35">
      <c r="A19" s="56" t="s">
        <v>51</v>
      </c>
      <c r="B19" s="5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</vt:lpstr>
      <vt:lpstr>cotizacion </vt:lpstr>
      <vt:lpstr>datos_de_cliente</vt:lpstr>
      <vt:lpstr>'cotizacion '!Print_Area</vt:lpstr>
      <vt:lpstr>po!Print_Area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Vera Lemus</dc:creator>
  <cp:lastModifiedBy>Jorge Luis Vera Lemus</cp:lastModifiedBy>
  <cp:lastPrinted>2025-03-20T21:27:30Z</cp:lastPrinted>
  <dcterms:created xsi:type="dcterms:W3CDTF">2025-03-14T15:25:07Z</dcterms:created>
  <dcterms:modified xsi:type="dcterms:W3CDTF">2025-03-20T21:44:38Z</dcterms:modified>
</cp:coreProperties>
</file>