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nbal\Desktop\LoongArch\neulacpu\lacpu\doc\"/>
    </mc:Choice>
  </mc:AlternateContent>
  <xr:revisionPtr revIDLastSave="0" documentId="13_ncr:1_{7506C03A-D6EA-4817-B921-EEE7611102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AF31" i="1"/>
  <c r="AF30" i="1"/>
  <c r="AF29" i="1"/>
  <c r="AF28" i="1"/>
  <c r="AF27" i="1"/>
  <c r="AF26" i="1"/>
  <c r="AF25" i="1"/>
  <c r="AF24" i="1"/>
  <c r="AF23" i="1"/>
  <c r="AF22" i="1"/>
  <c r="N28" i="1"/>
  <c r="W31" i="1"/>
  <c r="W30" i="1"/>
  <c r="W29" i="1"/>
  <c r="W28" i="1"/>
  <c r="W27" i="1"/>
  <c r="W26" i="1"/>
  <c r="W25" i="1"/>
  <c r="W24" i="1"/>
  <c r="W23" i="1"/>
  <c r="W22" i="1"/>
  <c r="N31" i="1"/>
  <c r="N30" i="1"/>
  <c r="N29" i="1"/>
  <c r="N27" i="1"/>
  <c r="N26" i="1"/>
  <c r="N25" i="1"/>
  <c r="N24" i="1"/>
  <c r="N23" i="1"/>
  <c r="N22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Y15" i="1"/>
  <c r="W15" i="1"/>
  <c r="Y14" i="1"/>
  <c r="W14" i="1"/>
  <c r="Y13" i="1"/>
  <c r="W13" i="1"/>
  <c r="Y12" i="1"/>
  <c r="W12" i="1"/>
  <c r="Y11" i="1"/>
  <c r="W11" i="1"/>
  <c r="Y10" i="1"/>
  <c r="W10" i="1"/>
  <c r="Y9" i="1"/>
  <c r="W9" i="1"/>
  <c r="Y8" i="1"/>
  <c r="W8" i="1"/>
  <c r="Y7" i="1"/>
  <c r="W7" i="1"/>
  <c r="Y6" i="1"/>
  <c r="W6" i="1"/>
  <c r="AQ15" i="1"/>
  <c r="AO15" i="1"/>
  <c r="AQ14" i="1"/>
  <c r="AO14" i="1"/>
  <c r="AQ13" i="1"/>
  <c r="AO13" i="1"/>
  <c r="AQ12" i="1"/>
  <c r="AO12" i="1"/>
  <c r="AQ11" i="1"/>
  <c r="AO11" i="1"/>
  <c r="AQ10" i="1"/>
  <c r="AO10" i="1"/>
  <c r="AQ9" i="1"/>
  <c r="AO9" i="1"/>
  <c r="AQ8" i="1"/>
  <c r="AO8" i="1"/>
  <c r="AQ7" i="1"/>
  <c r="AO7" i="1"/>
  <c r="AQ6" i="1"/>
  <c r="AO6" i="1"/>
  <c r="AH7" i="1"/>
  <c r="AH8" i="1"/>
  <c r="AH9" i="1"/>
  <c r="AH10" i="1"/>
  <c r="AH11" i="1"/>
  <c r="AH12" i="1"/>
  <c r="AH13" i="1"/>
  <c r="AH14" i="1"/>
  <c r="AH15" i="1"/>
  <c r="AH6" i="1"/>
  <c r="AF7" i="1"/>
  <c r="AF8" i="1"/>
  <c r="AF9" i="1"/>
  <c r="AF10" i="1"/>
  <c r="AF11" i="1"/>
  <c r="AF12" i="1"/>
  <c r="AF13" i="1"/>
  <c r="AF14" i="1"/>
  <c r="AF15" i="1"/>
  <c r="AF6" i="1"/>
  <c r="F22" i="1" l="1"/>
  <c r="O22" i="1"/>
  <c r="AG22" i="1"/>
  <c r="H6" i="1"/>
  <c r="X22" i="1"/>
  <c r="Q6" i="1"/>
  <c r="Z6" i="1"/>
  <c r="AR6" i="1"/>
  <c r="AI6" i="1"/>
</calcChain>
</file>

<file path=xl/sharedStrings.xml><?xml version="1.0" encoding="utf-8"?>
<sst xmlns="http://schemas.openxmlformats.org/spreadsheetml/2006/main" count="476" uniqueCount="149">
  <si>
    <t>序号</t>
  </si>
  <si>
    <t>cpu_clk : sys_clk</t>
  </si>
  <si>
    <t>bitcount</t>
  </si>
  <si>
    <t>bubble_sort</t>
  </si>
  <si>
    <t>coremark</t>
  </si>
  <si>
    <t>10CE6772</t>
  </si>
  <si>
    <t>crc32</t>
  </si>
  <si>
    <t>AA1AA5C</t>
  </si>
  <si>
    <t>dhrystone</t>
  </si>
  <si>
    <t>1FC00D8</t>
  </si>
  <si>
    <t>quick_sort</t>
  </si>
  <si>
    <t>719615A</t>
  </si>
  <si>
    <t>select_sort</t>
  </si>
  <si>
    <t>6E0009A</t>
  </si>
  <si>
    <t>sha</t>
  </si>
  <si>
    <t>74B8B20</t>
  </si>
  <si>
    <t>stream_copy</t>
  </si>
  <si>
    <t>853B00</t>
  </si>
  <si>
    <t>stringsearch</t>
  </si>
  <si>
    <t>50A1BCC</t>
  </si>
  <si>
    <t>上板(16 进制)</t>
    <phoneticPr fontId="1" type="noConversion"/>
  </si>
  <si>
    <t>数码管显示</t>
    <phoneticPr fontId="1" type="noConversion"/>
  </si>
  <si>
    <t>gs132</t>
    <phoneticPr fontId="1" type="noConversion"/>
  </si>
  <si>
    <t>mycpu</t>
    <phoneticPr fontId="1" type="noConversion"/>
  </si>
  <si>
    <t>50MHz : 100MHz</t>
    <phoneticPr fontId="1" type="noConversion"/>
  </si>
  <si>
    <t>13CF7FA</t>
    <phoneticPr fontId="1" type="noConversion"/>
  </si>
  <si>
    <t>7BDD47E</t>
    <phoneticPr fontId="1" type="noConversion"/>
  </si>
  <si>
    <r>
      <t>P</t>
    </r>
    <r>
      <rPr>
        <b/>
        <i/>
        <vertAlign val="subscript"/>
        <sz val="11"/>
        <color theme="1"/>
        <rFont val="等线"/>
        <family val="3"/>
        <charset val="134"/>
        <scheme val="minor"/>
      </rPr>
      <t>mycpu</t>
    </r>
    <phoneticPr fontId="1" type="noConversion"/>
  </si>
  <si>
    <t>90MHz : 100MHz</t>
    <phoneticPr fontId="1" type="noConversion"/>
  </si>
  <si>
    <t>60AE6</t>
    <phoneticPr fontId="1" type="noConversion"/>
  </si>
  <si>
    <t>1E50F1</t>
    <phoneticPr fontId="1" type="noConversion"/>
  </si>
  <si>
    <t>80B307</t>
    <phoneticPr fontId="1" type="noConversion"/>
  </si>
  <si>
    <t>4EA3E0</t>
    <phoneticPr fontId="1" type="noConversion"/>
  </si>
  <si>
    <t>CBC17</t>
    <phoneticPr fontId="1" type="noConversion"/>
  </si>
  <si>
    <t>1C9878</t>
    <phoneticPr fontId="1" type="noConversion"/>
  </si>
  <si>
    <t>1C343D</t>
    <phoneticPr fontId="1" type="noConversion"/>
  </si>
  <si>
    <t>287320</t>
    <phoneticPr fontId="1" type="noConversion"/>
  </si>
  <si>
    <t>1DA57</t>
    <phoneticPr fontId="1" type="noConversion"/>
  </si>
  <si>
    <t>测试程序</t>
    <phoneticPr fontId="1" type="noConversion"/>
  </si>
  <si>
    <t>数码管显示
(CPU count)</t>
    <phoneticPr fontId="5" type="noConversion"/>
  </si>
  <si>
    <t>数码管显示
(SoC count)</t>
    <phoneticPr fontId="5" type="noConversion"/>
  </si>
  <si>
    <t>CPU count*2
 : Soc count</t>
    <phoneticPr fontId="1" type="noConversion"/>
  </si>
  <si>
    <t>6B74C</t>
    <phoneticPr fontId="1" type="noConversion"/>
  </si>
  <si>
    <t>21AF82</t>
    <phoneticPr fontId="1" type="noConversion"/>
  </si>
  <si>
    <t>8F0053</t>
    <phoneticPr fontId="1" type="noConversion"/>
  </si>
  <si>
    <t>5760FE</t>
    <phoneticPr fontId="1" type="noConversion"/>
  </si>
  <si>
    <t>E2691</t>
    <phoneticPr fontId="1" type="noConversion"/>
  </si>
  <si>
    <t>1FC6A7</t>
    <phoneticPr fontId="1" type="noConversion"/>
  </si>
  <si>
    <t>1F56BB</t>
    <phoneticPr fontId="1" type="noConversion"/>
  </si>
  <si>
    <t>2CF237</t>
    <phoneticPr fontId="1" type="noConversion"/>
  </si>
  <si>
    <t>20F92</t>
    <phoneticPr fontId="1" type="noConversion"/>
  </si>
  <si>
    <t>1EC5D6</t>
    <phoneticPr fontId="1" type="noConversion"/>
  </si>
  <si>
    <t>1BB197</t>
    <phoneticPr fontId="1" type="noConversion"/>
  </si>
  <si>
    <t>-</t>
    <phoneticPr fontId="1" type="noConversion"/>
  </si>
  <si>
    <r>
      <t>T</t>
    </r>
    <r>
      <rPr>
        <b/>
        <vertAlign val="subscript"/>
        <sz val="11"/>
        <color indexed="8"/>
        <rFont val="等线"/>
        <family val="3"/>
        <charset val="134"/>
        <scheme val="minor"/>
      </rPr>
      <t>gs132</t>
    </r>
    <r>
      <rPr>
        <b/>
        <sz val="11"/>
        <color theme="1"/>
        <rFont val="等线"/>
        <family val="3"/>
        <charset val="134"/>
        <scheme val="minor"/>
      </rPr>
      <t>/T</t>
    </r>
    <r>
      <rPr>
        <b/>
        <vertAlign val="subscript"/>
        <sz val="11"/>
        <color indexed="8"/>
        <rFont val="等线"/>
        <family val="3"/>
        <charset val="134"/>
        <scheme val="minor"/>
      </rPr>
      <t>mycpu</t>
    </r>
    <phoneticPr fontId="5" type="noConversion"/>
  </si>
  <si>
    <t>5FECC</t>
    <phoneticPr fontId="1" type="noConversion"/>
  </si>
  <si>
    <t>6A9DA</t>
    <phoneticPr fontId="1" type="noConversion"/>
  </si>
  <si>
    <t>53B844</t>
    <phoneticPr fontId="1" type="noConversion"/>
  </si>
  <si>
    <t>5D0625</t>
    <phoneticPr fontId="1" type="noConversion"/>
  </si>
  <si>
    <t>575E43</t>
    <phoneticPr fontId="1" type="noConversion"/>
  </si>
  <si>
    <t>4EA16B</t>
    <phoneticPr fontId="1" type="noConversion"/>
  </si>
  <si>
    <t>C9DDE</t>
    <phoneticPr fontId="1" type="noConversion"/>
  </si>
  <si>
    <t>286357</t>
    <phoneticPr fontId="1" type="noConversion"/>
  </si>
  <si>
    <t>2CE0AD</t>
    <phoneticPr fontId="1" type="noConversion"/>
  </si>
  <si>
    <t>5FE52</t>
    <phoneticPr fontId="1" type="noConversion"/>
  </si>
  <si>
    <t>70D9F</t>
    <phoneticPr fontId="1" type="noConversion"/>
  </si>
  <si>
    <t>1E5092</t>
    <phoneticPr fontId="1" type="noConversion"/>
  </si>
  <si>
    <t>23AA56</t>
    <phoneticPr fontId="1" type="noConversion"/>
  </si>
  <si>
    <t>539652</t>
    <phoneticPr fontId="1" type="noConversion"/>
  </si>
  <si>
    <t>625708</t>
    <phoneticPr fontId="1" type="noConversion"/>
  </si>
  <si>
    <t>4E9A83</t>
    <phoneticPr fontId="1" type="noConversion"/>
  </si>
  <si>
    <t>5C79CC</t>
    <phoneticPr fontId="1" type="noConversion"/>
  </si>
  <si>
    <t>C9AB7</t>
    <phoneticPr fontId="1" type="noConversion"/>
  </si>
  <si>
    <t>ED464</t>
    <phoneticPr fontId="1" type="noConversion"/>
  </si>
  <si>
    <t>1C8A94</t>
    <phoneticPr fontId="1" type="noConversion"/>
  </si>
  <si>
    <t>2194CC</t>
    <phoneticPr fontId="1" type="noConversion"/>
  </si>
  <si>
    <t>1C33D1</t>
    <phoneticPr fontId="1" type="noConversion"/>
  </si>
  <si>
    <t>212E27</t>
    <phoneticPr fontId="1" type="noConversion"/>
  </si>
  <si>
    <t>28605B</t>
    <phoneticPr fontId="1" type="noConversion"/>
  </si>
  <si>
    <t>2F80F4</t>
    <phoneticPr fontId="1" type="noConversion"/>
  </si>
  <si>
    <t>1D8FF</t>
    <phoneticPr fontId="1" type="noConversion"/>
  </si>
  <si>
    <t>22D02</t>
    <phoneticPr fontId="1" type="noConversion"/>
  </si>
  <si>
    <t>1BB0E0</t>
    <phoneticPr fontId="1" type="noConversion"/>
  </si>
  <si>
    <t>209463</t>
    <phoneticPr fontId="1" type="noConversion"/>
  </si>
  <si>
    <t>85MHz : 100MHz</t>
    <phoneticPr fontId="1" type="noConversion"/>
  </si>
  <si>
    <t>86MHz : 100MHz</t>
    <phoneticPr fontId="1" type="noConversion"/>
  </si>
  <si>
    <t>5FED1</t>
    <phoneticPr fontId="1" type="noConversion"/>
  </si>
  <si>
    <t>6FF28</t>
    <phoneticPr fontId="1" type="noConversion"/>
  </si>
  <si>
    <t>1E509F</t>
    <phoneticPr fontId="1" type="noConversion"/>
  </si>
  <si>
    <t>235E4F</t>
    <phoneticPr fontId="1" type="noConversion"/>
  </si>
  <si>
    <t>5510C7</t>
    <phoneticPr fontId="1" type="noConversion"/>
  </si>
  <si>
    <t>633EC6</t>
    <phoneticPr fontId="1" type="noConversion"/>
  </si>
  <si>
    <t>4E9C4C</t>
    <phoneticPr fontId="1" type="noConversion"/>
  </si>
  <si>
    <t>5BB699</t>
    <phoneticPr fontId="1" type="noConversion"/>
  </si>
  <si>
    <t>C9C8B</t>
    <phoneticPr fontId="1" type="noConversion"/>
  </si>
  <si>
    <t>EB6E2</t>
    <phoneticPr fontId="1" type="noConversion"/>
  </si>
  <si>
    <t>1C8E9B</t>
    <phoneticPr fontId="1" type="noConversion"/>
  </si>
  <si>
    <t>2151DC</t>
    <phoneticPr fontId="1" type="noConversion"/>
  </si>
  <si>
    <t>1C33E7</t>
    <phoneticPr fontId="1" type="noConversion"/>
  </si>
  <si>
    <t>20E779</t>
    <phoneticPr fontId="1" type="noConversion"/>
  </si>
  <si>
    <t>28618D</t>
    <phoneticPr fontId="1" type="noConversion"/>
  </si>
  <si>
    <t>2F1D03</t>
    <phoneticPr fontId="1" type="noConversion"/>
  </si>
  <si>
    <t>1D952</t>
    <phoneticPr fontId="1" type="noConversion"/>
  </si>
  <si>
    <t>228BF</t>
    <phoneticPr fontId="1" type="noConversion"/>
  </si>
  <si>
    <t>1BB10B</t>
    <phoneticPr fontId="1" type="noConversion"/>
  </si>
  <si>
    <t>204F15</t>
    <phoneticPr fontId="1" type="noConversion"/>
  </si>
  <si>
    <t>测试程序</t>
  </si>
  <si>
    <t>myCPU</t>
  </si>
  <si>
    <t>openla500</t>
  </si>
  <si>
    <r>
      <t>T</t>
    </r>
    <r>
      <rPr>
        <vertAlign val="subscript"/>
        <sz val="11"/>
        <color rgb="FF000000"/>
        <rFont val="宋体"/>
        <family val="3"/>
        <charset val="134"/>
      </rPr>
      <t>openla500</t>
    </r>
    <r>
      <rPr>
        <sz val="11"/>
        <color theme="1"/>
        <rFont val="等线"/>
        <family val="3"/>
        <charset val="134"/>
        <scheme val="minor"/>
      </rPr>
      <t>/T</t>
    </r>
    <r>
      <rPr>
        <vertAlign val="subscript"/>
        <sz val="11"/>
        <color rgb="FF000000"/>
        <rFont val="宋体"/>
        <family val="3"/>
        <charset val="134"/>
      </rPr>
      <t>mycpu</t>
    </r>
  </si>
  <si>
    <r>
      <rPr>
        <b/>
        <sz val="11"/>
        <color rgb="FF000000"/>
        <rFont val="宋体"/>
        <family val="3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</si>
  <si>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r>
      <rPr>
        <b/>
        <sz val="11"/>
        <color rgb="FF000000"/>
        <rFont val="宋体"/>
        <family val="3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</si>
  <si>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数码管显示
（SoC Count）
（最左开关拨上）</t>
  </si>
  <si>
    <t>数码管显示
（SoC Count）</t>
  </si>
  <si>
    <t>50MHz : 100MHz</t>
  </si>
  <si>
    <t>-</t>
  </si>
  <si>
    <t>AAC96</t>
  </si>
  <si>
    <t>30357A</t>
  </si>
  <si>
    <t>8873DC</t>
  </si>
  <si>
    <t>66390E</t>
  </si>
  <si>
    <t>128D5E</t>
  </si>
  <si>
    <t>33F846</t>
  </si>
  <si>
    <t>1FB806</t>
  </si>
  <si>
    <t>39F4A6</t>
  </si>
  <si>
    <t>37340</t>
  </si>
  <si>
    <t>29ABEE</t>
  </si>
  <si>
    <t>86MHz : 100MHz</t>
    <phoneticPr fontId="1" type="noConversion"/>
  </si>
  <si>
    <t>性能分</t>
    <phoneticPr fontId="1" type="noConversion"/>
  </si>
  <si>
    <t>85MHz : 100MHz</t>
    <phoneticPr fontId="1" type="noConversion"/>
  </si>
  <si>
    <t>数码管显示
（SoC Count）
（最左开关拨上）</t>
    <phoneticPr fontId="1" type="noConversion"/>
  </si>
  <si>
    <t>8 Stage axi debug 第三版（*由于测试工程的更换不能作为参考了）</t>
    <phoneticPr fontId="1" type="noConversion"/>
  </si>
  <si>
    <t>（*由于测试工程的更换不能作为参考了）</t>
    <phoneticPr fontId="1" type="noConversion"/>
  </si>
  <si>
    <t>90MHz : 100MHz</t>
    <phoneticPr fontId="1" type="noConversion"/>
  </si>
  <si>
    <t>8 Stage 重换回-2 第五版</t>
    <phoneticPr fontId="1" type="noConversion"/>
  </si>
  <si>
    <t>8 Stage 更新测试工程+优化乘法路径 第四版（*由于测试工程的更换不能作为参考了）</t>
    <phoneticPr fontId="1" type="noConversion"/>
  </si>
  <si>
    <t>8 Stage 第一版</t>
    <phoneticPr fontId="1" type="noConversion"/>
  </si>
  <si>
    <t xml:space="preserve">8 Stage 优化乘法路径 第二版 </t>
    <phoneticPr fontId="1" type="noConversion"/>
  </si>
  <si>
    <t>5FF2E</t>
    <phoneticPr fontId="1" type="noConversion"/>
  </si>
  <si>
    <t>6AA47</t>
    <phoneticPr fontId="1" type="noConversion"/>
  </si>
  <si>
    <t>552BDE</t>
    <phoneticPr fontId="1" type="noConversion"/>
  </si>
  <si>
    <t>5EA309</t>
    <phoneticPr fontId="1" type="noConversion"/>
  </si>
  <si>
    <t>4EA187</t>
    <phoneticPr fontId="1" type="noConversion"/>
  </si>
  <si>
    <t>575E63</t>
    <phoneticPr fontId="1" type="noConversion"/>
  </si>
  <si>
    <t>C9E9C</t>
    <phoneticPr fontId="1" type="noConversion"/>
  </si>
  <si>
    <t>E05CF</t>
    <phoneticPr fontId="1" type="noConversion"/>
  </si>
  <si>
    <t>1C3441</t>
    <phoneticPr fontId="1" type="noConversion"/>
  </si>
  <si>
    <t>1F56BF</t>
    <phoneticPr fontId="1" type="noConversion"/>
  </si>
  <si>
    <t>2863B4</t>
    <phoneticPr fontId="1" type="noConversion"/>
  </si>
  <si>
    <t>2CE113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</si>
</sst>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b/>
      <i/>
      <vertAlign val="subscript"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</font>
    <font>
      <b/>
      <vertAlign val="subscript"/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000000"/>
      <name val="宋体"/>
      <family val="3"/>
      <charset val="134"/>
    </font>
    <font>
      <vertAlign val="sub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name val="Times New Roman"/>
      <family val="1"/>
    </font>
    <font>
      <b/>
      <sz val="14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theme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>
      <alignment vertical="center"/>
    </xf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/>
    </xf>
    <xf numFmtId="49" fontId="0" fillId="2" borderId="1" xfId="0" quotePrefix="1" applyNumberForma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49" fontId="16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49" fontId="18" fillId="1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176" fontId="19" fillId="12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9" fillId="7" borderId="2" xfId="1" applyBorder="1" applyAlignment="1">
      <alignment horizontal="center" vertical="center"/>
    </xf>
    <xf numFmtId="0" fontId="9" fillId="7" borderId="7" xfId="1" applyBorder="1" applyAlignment="1">
      <alignment horizontal="center" vertical="center"/>
    </xf>
    <xf numFmtId="0" fontId="9" fillId="7" borderId="3" xfId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4B4B"/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1"/>
  <sheetViews>
    <sheetView tabSelected="1" zoomScale="85" zoomScaleNormal="85" workbookViewId="0">
      <selection activeCell="H20" sqref="H20"/>
    </sheetView>
  </sheetViews>
  <sheetFormatPr defaultColWidth="14" defaultRowHeight="24" customHeight="1" x14ac:dyDescent="0.2"/>
  <cols>
    <col min="3" max="6" width="16.375" customWidth="1"/>
    <col min="12" max="12" width="17.125" customWidth="1"/>
    <col min="13" max="13" width="16.75" customWidth="1"/>
    <col min="21" max="21" width="20.625" customWidth="1"/>
    <col min="22" max="22" width="19.875" customWidth="1"/>
  </cols>
  <sheetData>
    <row r="1" spans="1:44" ht="24" customHeight="1" x14ac:dyDescent="0.2">
      <c r="A1" s="31" t="s">
        <v>133</v>
      </c>
      <c r="B1" s="32"/>
      <c r="C1" s="32"/>
      <c r="D1" s="32"/>
      <c r="E1" s="32"/>
      <c r="F1" s="32"/>
      <c r="G1" s="32"/>
      <c r="H1" s="33"/>
      <c r="J1" s="31" t="s">
        <v>134</v>
      </c>
      <c r="K1" s="32"/>
      <c r="L1" s="32"/>
      <c r="M1" s="32"/>
      <c r="N1" s="32"/>
      <c r="O1" s="32"/>
      <c r="P1" s="32"/>
      <c r="Q1" s="33"/>
      <c r="S1" s="31" t="s">
        <v>130</v>
      </c>
      <c r="T1" s="32"/>
      <c r="U1" s="32"/>
      <c r="V1" s="32"/>
      <c r="W1" s="32"/>
      <c r="X1" s="32"/>
      <c r="Y1" s="32"/>
      <c r="Z1" s="33"/>
      <c r="AB1" s="31" t="s">
        <v>136</v>
      </c>
      <c r="AC1" s="32"/>
      <c r="AD1" s="32"/>
      <c r="AE1" s="32"/>
      <c r="AF1" s="32"/>
      <c r="AG1" s="32"/>
      <c r="AH1" s="32"/>
      <c r="AI1" s="33"/>
      <c r="AK1" s="31" t="s">
        <v>135</v>
      </c>
      <c r="AL1" s="32"/>
      <c r="AM1" s="32"/>
      <c r="AN1" s="32"/>
      <c r="AO1" s="32"/>
      <c r="AP1" s="32"/>
      <c r="AQ1" s="32"/>
      <c r="AR1" s="33"/>
    </row>
    <row r="2" spans="1:44" ht="24" customHeight="1" x14ac:dyDescent="0.2">
      <c r="A2" s="34" t="s">
        <v>0</v>
      </c>
      <c r="B2" s="34" t="s">
        <v>38</v>
      </c>
      <c r="C2" s="24" t="s">
        <v>23</v>
      </c>
      <c r="D2" s="37"/>
      <c r="E2" s="25"/>
      <c r="F2" s="1" t="s">
        <v>22</v>
      </c>
      <c r="G2" s="38" t="s">
        <v>54</v>
      </c>
      <c r="H2" s="41" t="s">
        <v>27</v>
      </c>
      <c r="J2" s="34" t="s">
        <v>0</v>
      </c>
      <c r="K2" s="34" t="s">
        <v>38</v>
      </c>
      <c r="L2" s="24" t="s">
        <v>23</v>
      </c>
      <c r="M2" s="37"/>
      <c r="N2" s="25"/>
      <c r="O2" s="1" t="s">
        <v>22</v>
      </c>
      <c r="P2" s="38" t="s">
        <v>54</v>
      </c>
      <c r="Q2" s="41" t="s">
        <v>27</v>
      </c>
      <c r="S2" s="34" t="s">
        <v>0</v>
      </c>
      <c r="T2" s="34" t="s">
        <v>38</v>
      </c>
      <c r="U2" s="24" t="s">
        <v>23</v>
      </c>
      <c r="V2" s="37"/>
      <c r="W2" s="25"/>
      <c r="X2" s="1" t="s">
        <v>22</v>
      </c>
      <c r="Y2" s="38" t="s">
        <v>54</v>
      </c>
      <c r="Z2" s="41" t="s">
        <v>27</v>
      </c>
      <c r="AB2" s="34" t="s">
        <v>0</v>
      </c>
      <c r="AC2" s="34" t="s">
        <v>38</v>
      </c>
      <c r="AD2" s="24" t="s">
        <v>23</v>
      </c>
      <c r="AE2" s="37"/>
      <c r="AF2" s="25"/>
      <c r="AG2" s="1" t="s">
        <v>22</v>
      </c>
      <c r="AH2" s="38" t="s">
        <v>54</v>
      </c>
      <c r="AI2" s="41" t="s">
        <v>27</v>
      </c>
      <c r="AK2" s="34" t="s">
        <v>0</v>
      </c>
      <c r="AL2" s="34" t="s">
        <v>38</v>
      </c>
      <c r="AM2" s="24" t="s">
        <v>23</v>
      </c>
      <c r="AN2" s="37"/>
      <c r="AO2" s="25"/>
      <c r="AP2" s="1" t="s">
        <v>22</v>
      </c>
      <c r="AQ2" s="38" t="s">
        <v>54</v>
      </c>
      <c r="AR2" s="41" t="s">
        <v>27</v>
      </c>
    </row>
    <row r="3" spans="1:44" ht="24" customHeight="1" x14ac:dyDescent="0.2">
      <c r="A3" s="35"/>
      <c r="B3" s="35"/>
      <c r="C3" s="24" t="s">
        <v>20</v>
      </c>
      <c r="D3" s="25"/>
      <c r="E3" s="44" t="s">
        <v>41</v>
      </c>
      <c r="F3" s="1" t="s">
        <v>20</v>
      </c>
      <c r="G3" s="39"/>
      <c r="H3" s="42"/>
      <c r="J3" s="35"/>
      <c r="K3" s="35"/>
      <c r="L3" s="24" t="s">
        <v>20</v>
      </c>
      <c r="M3" s="25"/>
      <c r="N3" s="44" t="s">
        <v>41</v>
      </c>
      <c r="O3" s="1" t="s">
        <v>20</v>
      </c>
      <c r="P3" s="39"/>
      <c r="Q3" s="42"/>
      <c r="S3" s="35"/>
      <c r="T3" s="35"/>
      <c r="U3" s="24" t="s">
        <v>20</v>
      </c>
      <c r="V3" s="25"/>
      <c r="W3" s="44" t="s">
        <v>41</v>
      </c>
      <c r="X3" s="1" t="s">
        <v>20</v>
      </c>
      <c r="Y3" s="39"/>
      <c r="Z3" s="42"/>
      <c r="AB3" s="35"/>
      <c r="AC3" s="35"/>
      <c r="AD3" s="24" t="s">
        <v>20</v>
      </c>
      <c r="AE3" s="25"/>
      <c r="AF3" s="44" t="s">
        <v>41</v>
      </c>
      <c r="AG3" s="1" t="s">
        <v>20</v>
      </c>
      <c r="AH3" s="39"/>
      <c r="AI3" s="42"/>
      <c r="AK3" s="35"/>
      <c r="AL3" s="35"/>
      <c r="AM3" s="24" t="s">
        <v>20</v>
      </c>
      <c r="AN3" s="25"/>
      <c r="AO3" s="44" t="s">
        <v>41</v>
      </c>
      <c r="AP3" s="1" t="s">
        <v>20</v>
      </c>
      <c r="AQ3" s="39"/>
      <c r="AR3" s="42"/>
    </row>
    <row r="4" spans="1:44" ht="46.5" customHeight="1" x14ac:dyDescent="0.2">
      <c r="A4" s="36"/>
      <c r="B4" s="36"/>
      <c r="C4" s="7" t="s">
        <v>39</v>
      </c>
      <c r="D4" s="7" t="s">
        <v>40</v>
      </c>
      <c r="E4" s="45"/>
      <c r="F4" s="1" t="s">
        <v>21</v>
      </c>
      <c r="G4" s="40"/>
      <c r="H4" s="43"/>
      <c r="J4" s="36"/>
      <c r="K4" s="36"/>
      <c r="L4" s="7" t="s">
        <v>39</v>
      </c>
      <c r="M4" s="7" t="s">
        <v>40</v>
      </c>
      <c r="N4" s="45"/>
      <c r="O4" s="1" t="s">
        <v>21</v>
      </c>
      <c r="P4" s="40"/>
      <c r="Q4" s="43"/>
      <c r="S4" s="36"/>
      <c r="T4" s="36"/>
      <c r="U4" s="7" t="s">
        <v>39</v>
      </c>
      <c r="V4" s="7" t="s">
        <v>40</v>
      </c>
      <c r="W4" s="45"/>
      <c r="X4" s="1" t="s">
        <v>21</v>
      </c>
      <c r="Y4" s="40"/>
      <c r="Z4" s="43"/>
      <c r="AB4" s="36"/>
      <c r="AC4" s="36"/>
      <c r="AD4" s="7" t="s">
        <v>39</v>
      </c>
      <c r="AE4" s="7" t="s">
        <v>40</v>
      </c>
      <c r="AF4" s="45"/>
      <c r="AG4" s="1" t="s">
        <v>21</v>
      </c>
      <c r="AH4" s="40"/>
      <c r="AI4" s="43"/>
      <c r="AK4" s="36"/>
      <c r="AL4" s="36"/>
      <c r="AM4" s="7" t="s">
        <v>39</v>
      </c>
      <c r="AN4" s="7" t="s">
        <v>40</v>
      </c>
      <c r="AO4" s="45"/>
      <c r="AP4" s="1" t="s">
        <v>21</v>
      </c>
      <c r="AQ4" s="40"/>
      <c r="AR4" s="43"/>
    </row>
    <row r="5" spans="1:44" ht="24" customHeight="1" x14ac:dyDescent="0.2">
      <c r="A5" s="24" t="s">
        <v>1</v>
      </c>
      <c r="B5" s="25"/>
      <c r="C5" s="26" t="s">
        <v>28</v>
      </c>
      <c r="D5" s="27"/>
      <c r="E5" s="8" t="s">
        <v>53</v>
      </c>
      <c r="F5" s="5" t="s">
        <v>24</v>
      </c>
      <c r="G5" s="6" t="s">
        <v>53</v>
      </c>
      <c r="H5" s="6" t="s">
        <v>53</v>
      </c>
      <c r="J5" s="24" t="s">
        <v>1</v>
      </c>
      <c r="K5" s="25"/>
      <c r="L5" s="26" t="s">
        <v>85</v>
      </c>
      <c r="M5" s="27"/>
      <c r="N5" s="8" t="s">
        <v>53</v>
      </c>
      <c r="O5" s="5" t="s">
        <v>24</v>
      </c>
      <c r="P5" s="6" t="s">
        <v>53</v>
      </c>
      <c r="Q5" s="6" t="s">
        <v>53</v>
      </c>
      <c r="S5" s="24" t="s">
        <v>1</v>
      </c>
      <c r="T5" s="25"/>
      <c r="U5" s="26" t="s">
        <v>84</v>
      </c>
      <c r="V5" s="27"/>
      <c r="W5" s="8" t="s">
        <v>53</v>
      </c>
      <c r="X5" s="5" t="s">
        <v>24</v>
      </c>
      <c r="Y5" s="6" t="s">
        <v>53</v>
      </c>
      <c r="Z5" s="6" t="s">
        <v>53</v>
      </c>
      <c r="AB5" s="24" t="s">
        <v>1</v>
      </c>
      <c r="AC5" s="25"/>
      <c r="AD5" s="26" t="s">
        <v>28</v>
      </c>
      <c r="AE5" s="27"/>
      <c r="AF5" s="8" t="s">
        <v>53</v>
      </c>
      <c r="AG5" s="5" t="s">
        <v>24</v>
      </c>
      <c r="AH5" s="6" t="s">
        <v>53</v>
      </c>
      <c r="AI5" s="6" t="s">
        <v>53</v>
      </c>
      <c r="AK5" s="24" t="s">
        <v>1</v>
      </c>
      <c r="AL5" s="25"/>
      <c r="AM5" s="26" t="s">
        <v>28</v>
      </c>
      <c r="AN5" s="27"/>
      <c r="AO5" s="8" t="s">
        <v>53</v>
      </c>
      <c r="AP5" s="5" t="s">
        <v>24</v>
      </c>
      <c r="AQ5" s="6" t="s">
        <v>53</v>
      </c>
      <c r="AR5" s="6" t="s">
        <v>53</v>
      </c>
    </row>
    <row r="6" spans="1:44" ht="24" customHeight="1" x14ac:dyDescent="0.2">
      <c r="A6" s="1">
        <v>1</v>
      </c>
      <c r="B6" s="1" t="s">
        <v>2</v>
      </c>
      <c r="C6" s="3" t="s">
        <v>137</v>
      </c>
      <c r="D6" s="3" t="s">
        <v>138</v>
      </c>
      <c r="E6" s="4">
        <f t="shared" ref="E6:E15" si="0">HEX2DEC(C6)*2/HEX2DEC(D6)</f>
        <v>1.799449184651345</v>
      </c>
      <c r="F6" s="4" t="s">
        <v>25</v>
      </c>
      <c r="G6" s="9">
        <f t="shared" ref="G6:G15" si="1">IF(HEX2DEC(C6),HEX2DEC(F6)/HEX2DEC(C6),0.1)</f>
        <v>52.856338071174484</v>
      </c>
      <c r="H6" s="28">
        <f>GEOMEAN(G6:G15)</f>
        <v>52.171330526261904</v>
      </c>
      <c r="J6" s="1">
        <v>1</v>
      </c>
      <c r="K6" s="1" t="s">
        <v>2</v>
      </c>
      <c r="L6" s="3" t="s">
        <v>86</v>
      </c>
      <c r="M6" s="3" t="s">
        <v>87</v>
      </c>
      <c r="N6" s="4">
        <f t="shared" ref="N6:N15" si="2">HEX2DEC(L6)*2/HEX2DEC(M6)</f>
        <v>1.7137716558787097</v>
      </c>
      <c r="O6" s="4" t="s">
        <v>25</v>
      </c>
      <c r="P6" s="9">
        <f t="shared" ref="P6:P15" si="3">IF(HEX2DEC(L6),HEX2DEC(O6)/HEX2DEC(L6),0.1)</f>
        <v>52.868848829130116</v>
      </c>
      <c r="Q6" s="28">
        <f>GEOMEAN(P6:P15)</f>
        <v>52.203972970563143</v>
      </c>
      <c r="S6" s="1">
        <v>1</v>
      </c>
      <c r="T6" s="1" t="s">
        <v>2</v>
      </c>
      <c r="U6" s="3" t="s">
        <v>64</v>
      </c>
      <c r="V6" s="3" t="s">
        <v>65</v>
      </c>
      <c r="W6" s="4">
        <f t="shared" ref="W6:W15" si="4">HEX2DEC(U6)*2/HEX2DEC(V6)</f>
        <v>1.6994931193603309</v>
      </c>
      <c r="X6" s="4" t="s">
        <v>25</v>
      </c>
      <c r="Y6" s="9">
        <f t="shared" ref="Y6:Y15" si="5">IF(HEX2DEC(U6),HEX2DEC(X6)/HEX2DEC(U6),0.1)</f>
        <v>52.885942981674496</v>
      </c>
      <c r="Z6" s="28">
        <f>GEOMEAN(Y6:Y15)</f>
        <v>52.307983981760792</v>
      </c>
      <c r="AB6" s="1">
        <v>1</v>
      </c>
      <c r="AC6" s="1" t="s">
        <v>2</v>
      </c>
      <c r="AD6" s="3" t="s">
        <v>55</v>
      </c>
      <c r="AE6" s="3" t="s">
        <v>56</v>
      </c>
      <c r="AF6" s="4">
        <f t="shared" ref="AF6:AF15" si="6">HEX2DEC(AD6)*2/HEX2DEC(AE6)</f>
        <v>1.7994495051500121</v>
      </c>
      <c r="AG6" s="4" t="s">
        <v>25</v>
      </c>
      <c r="AH6" s="9">
        <f t="shared" ref="AH6:AH15" si="7">IF(HEX2DEC(AD6),HEX2DEC(AG6)/HEX2DEC(AD6),0.1)</f>
        <v>52.869521618292325</v>
      </c>
      <c r="AI6" s="28">
        <f>GEOMEAN(AH6:AH15)</f>
        <v>52.263816745977692</v>
      </c>
      <c r="AK6" s="1">
        <v>1</v>
      </c>
      <c r="AL6" s="1" t="s">
        <v>2</v>
      </c>
      <c r="AM6" s="3" t="s">
        <v>29</v>
      </c>
      <c r="AN6" s="3" t="s">
        <v>42</v>
      </c>
      <c r="AO6" s="4">
        <f>HEX2DEC(AM6)*2/HEX2DEC(AN6)</f>
        <v>1.7994547189530603</v>
      </c>
      <c r="AP6" s="4" t="s">
        <v>25</v>
      </c>
      <c r="AQ6" s="9">
        <f>IF(HEX2DEC(AM6),HEX2DEC(AP6)/HEX2DEC(AM6),0.1)</f>
        <v>52.455917334585841</v>
      </c>
      <c r="AR6" s="28">
        <f>GEOMEAN(AQ6:AQ15)</f>
        <v>49.96997968837001</v>
      </c>
    </row>
    <row r="7" spans="1:44" ht="24" customHeight="1" x14ac:dyDescent="0.2">
      <c r="A7" s="1">
        <v>2</v>
      </c>
      <c r="B7" s="1" t="s">
        <v>3</v>
      </c>
      <c r="C7" s="3" t="s">
        <v>30</v>
      </c>
      <c r="D7" s="3" t="s">
        <v>43</v>
      </c>
      <c r="E7" s="4">
        <f t="shared" si="0"/>
        <v>1.7999499913481409</v>
      </c>
      <c r="F7" s="2" t="s">
        <v>26</v>
      </c>
      <c r="G7" s="9">
        <f t="shared" si="1"/>
        <v>65.372029710071615</v>
      </c>
      <c r="H7" s="29"/>
      <c r="J7" s="1">
        <v>2</v>
      </c>
      <c r="K7" s="1" t="s">
        <v>3</v>
      </c>
      <c r="L7" s="3" t="s">
        <v>88</v>
      </c>
      <c r="M7" s="3" t="s">
        <v>89</v>
      </c>
      <c r="N7" s="4">
        <f t="shared" si="2"/>
        <v>1.7142382575974922</v>
      </c>
      <c r="O7" s="2" t="s">
        <v>26</v>
      </c>
      <c r="P7" s="9">
        <f t="shared" si="3"/>
        <v>65.374727880490397</v>
      </c>
      <c r="Q7" s="29"/>
      <c r="S7" s="1">
        <v>2</v>
      </c>
      <c r="T7" s="1" t="s">
        <v>3</v>
      </c>
      <c r="U7" s="3" t="s">
        <v>66</v>
      </c>
      <c r="V7" s="3" t="s">
        <v>67</v>
      </c>
      <c r="W7" s="4">
        <f t="shared" si="4"/>
        <v>1.6999528529122097</v>
      </c>
      <c r="X7" s="2" t="s">
        <v>26</v>
      </c>
      <c r="Y7" s="9">
        <f t="shared" si="5"/>
        <v>65.375155659669829</v>
      </c>
      <c r="Z7" s="29"/>
      <c r="AB7" s="1">
        <v>2</v>
      </c>
      <c r="AC7" s="1" t="s">
        <v>3</v>
      </c>
      <c r="AD7" s="3" t="s">
        <v>30</v>
      </c>
      <c r="AE7" s="3" t="s">
        <v>43</v>
      </c>
      <c r="AF7" s="4">
        <f t="shared" si="6"/>
        <v>1.7999499913481409</v>
      </c>
      <c r="AG7" s="2" t="s">
        <v>26</v>
      </c>
      <c r="AH7" s="9">
        <f t="shared" si="7"/>
        <v>65.372029710071615</v>
      </c>
      <c r="AI7" s="29"/>
      <c r="AK7" s="1">
        <v>2</v>
      </c>
      <c r="AL7" s="1" t="s">
        <v>3</v>
      </c>
      <c r="AM7" s="3" t="s">
        <v>30</v>
      </c>
      <c r="AN7" s="3" t="s">
        <v>43</v>
      </c>
      <c r="AO7" s="4">
        <f t="shared" ref="AO7:AO15" si="8">HEX2DEC(AM7)*2/HEX2DEC(AN7)</f>
        <v>1.7999499913481409</v>
      </c>
      <c r="AP7" s="2" t="s">
        <v>26</v>
      </c>
      <c r="AQ7" s="9">
        <f t="shared" ref="AQ7:AQ15" si="9">IF(HEX2DEC(AM7),HEX2DEC(AP7)/HEX2DEC(AM7),0.1)</f>
        <v>65.372029710071615</v>
      </c>
      <c r="AR7" s="29"/>
    </row>
    <row r="8" spans="1:44" ht="24" customHeight="1" x14ac:dyDescent="0.2">
      <c r="A8" s="1">
        <v>3</v>
      </c>
      <c r="B8" s="1" t="s">
        <v>4</v>
      </c>
      <c r="C8" s="3" t="s">
        <v>139</v>
      </c>
      <c r="D8" s="3" t="s">
        <v>140</v>
      </c>
      <c r="E8" s="4">
        <f t="shared" si="0"/>
        <v>1.7999616582778697</v>
      </c>
      <c r="F8" s="2" t="s">
        <v>5</v>
      </c>
      <c r="G8" s="9">
        <f t="shared" si="1"/>
        <v>50.514683282602896</v>
      </c>
      <c r="H8" s="29"/>
      <c r="J8" s="1">
        <v>3</v>
      </c>
      <c r="K8" s="1" t="s">
        <v>4</v>
      </c>
      <c r="L8" s="3" t="s">
        <v>90</v>
      </c>
      <c r="M8" s="3" t="s">
        <v>91</v>
      </c>
      <c r="N8" s="4">
        <f t="shared" si="2"/>
        <v>1.7142497371671617</v>
      </c>
      <c r="O8" s="2" t="s">
        <v>5</v>
      </c>
      <c r="P8" s="9">
        <f t="shared" si="3"/>
        <v>50.577522464709844</v>
      </c>
      <c r="Q8" s="29"/>
      <c r="S8" s="1">
        <v>3</v>
      </c>
      <c r="T8" s="1" t="s">
        <v>4</v>
      </c>
      <c r="U8" s="3" t="s">
        <v>68</v>
      </c>
      <c r="V8" s="3" t="s">
        <v>69</v>
      </c>
      <c r="W8" s="4">
        <f t="shared" si="4"/>
        <v>1.6999637537689254</v>
      </c>
      <c r="X8" s="2" t="s">
        <v>5</v>
      </c>
      <c r="Y8" s="9">
        <f t="shared" si="5"/>
        <v>51.472051508131663</v>
      </c>
      <c r="Z8" s="29"/>
      <c r="AB8" s="1">
        <v>3</v>
      </c>
      <c r="AC8" s="1" t="s">
        <v>4</v>
      </c>
      <c r="AD8" s="3" t="s">
        <v>57</v>
      </c>
      <c r="AE8" s="3" t="s">
        <v>58</v>
      </c>
      <c r="AF8" s="4">
        <f t="shared" si="6"/>
        <v>1.7999609935075023</v>
      </c>
      <c r="AG8" s="2" t="s">
        <v>5</v>
      </c>
      <c r="AH8" s="9">
        <f t="shared" si="7"/>
        <v>51.390527935027869</v>
      </c>
      <c r="AI8" s="29"/>
      <c r="AK8" s="1">
        <v>3</v>
      </c>
      <c r="AL8" s="1" t="s">
        <v>4</v>
      </c>
      <c r="AM8" s="3" t="s">
        <v>31</v>
      </c>
      <c r="AN8" s="3" t="s">
        <v>44</v>
      </c>
      <c r="AO8" s="4">
        <f t="shared" si="8"/>
        <v>1.7999746258188589</v>
      </c>
      <c r="AP8" s="2" t="s">
        <v>5</v>
      </c>
      <c r="AQ8" s="9">
        <f t="shared" si="9"/>
        <v>33.429888342307059</v>
      </c>
      <c r="AR8" s="29"/>
    </row>
    <row r="9" spans="1:44" ht="24" customHeight="1" x14ac:dyDescent="0.2">
      <c r="A9" s="1">
        <v>4</v>
      </c>
      <c r="B9" s="1" t="s">
        <v>6</v>
      </c>
      <c r="C9" s="3" t="s">
        <v>141</v>
      </c>
      <c r="D9" s="3" t="s">
        <v>142</v>
      </c>
      <c r="E9" s="4">
        <f t="shared" si="0"/>
        <v>1.799980264749262</v>
      </c>
      <c r="F9" s="2" t="s">
        <v>7</v>
      </c>
      <c r="G9" s="9">
        <f t="shared" si="1"/>
        <v>34.613150496617706</v>
      </c>
      <c r="H9" s="29"/>
      <c r="J9" s="1">
        <v>4</v>
      </c>
      <c r="K9" s="1" t="s">
        <v>6</v>
      </c>
      <c r="L9" s="3" t="s">
        <v>92</v>
      </c>
      <c r="M9" s="3" t="s">
        <v>93</v>
      </c>
      <c r="N9" s="4">
        <f t="shared" si="2"/>
        <v>1.7142673655079153</v>
      </c>
      <c r="O9" s="2" t="s">
        <v>7</v>
      </c>
      <c r="P9" s="9">
        <f t="shared" si="3"/>
        <v>34.622146736493121</v>
      </c>
      <c r="Q9" s="29"/>
      <c r="S9" s="1">
        <v>4</v>
      </c>
      <c r="T9" s="1" t="s">
        <v>6</v>
      </c>
      <c r="U9" s="3" t="s">
        <v>70</v>
      </c>
      <c r="V9" s="3" t="s">
        <v>71</v>
      </c>
      <c r="W9" s="4">
        <f t="shared" si="4"/>
        <v>1.6999817836571685</v>
      </c>
      <c r="X9" s="2" t="s">
        <v>7</v>
      </c>
      <c r="Y9" s="9">
        <f t="shared" si="5"/>
        <v>34.625218218945157</v>
      </c>
      <c r="Z9" s="29"/>
      <c r="AB9" s="1">
        <v>4</v>
      </c>
      <c r="AC9" s="1" t="s">
        <v>6</v>
      </c>
      <c r="AD9" s="3" t="s">
        <v>60</v>
      </c>
      <c r="AE9" s="3" t="s">
        <v>59</v>
      </c>
      <c r="AF9" s="4">
        <f t="shared" si="6"/>
        <v>1.7999805440777064</v>
      </c>
      <c r="AG9" s="2" t="s">
        <v>7</v>
      </c>
      <c r="AH9" s="9">
        <f t="shared" si="7"/>
        <v>34.613338570278927</v>
      </c>
      <c r="AI9" s="29"/>
      <c r="AK9" s="1">
        <v>4</v>
      </c>
      <c r="AL9" s="1" t="s">
        <v>6</v>
      </c>
      <c r="AM9" s="3" t="s">
        <v>32</v>
      </c>
      <c r="AN9" s="3" t="s">
        <v>45</v>
      </c>
      <c r="AO9" s="4">
        <f t="shared" si="8"/>
        <v>1.7999805115270127</v>
      </c>
      <c r="AP9" s="2" t="s">
        <v>7</v>
      </c>
      <c r="AQ9" s="9">
        <f t="shared" si="9"/>
        <v>34.609114122504735</v>
      </c>
      <c r="AR9" s="29"/>
    </row>
    <row r="10" spans="1:44" ht="24" customHeight="1" x14ac:dyDescent="0.2">
      <c r="A10" s="1">
        <v>5</v>
      </c>
      <c r="B10" s="1" t="s">
        <v>8</v>
      </c>
      <c r="C10" s="3" t="s">
        <v>143</v>
      </c>
      <c r="D10" s="3" t="s">
        <v>144</v>
      </c>
      <c r="E10" s="4">
        <f t="shared" si="0"/>
        <v>1.7998783448368918</v>
      </c>
      <c r="F10" s="2" t="s">
        <v>9</v>
      </c>
      <c r="G10" s="9">
        <f t="shared" si="1"/>
        <v>40.255205335680671</v>
      </c>
      <c r="H10" s="29"/>
      <c r="J10" s="1">
        <v>5</v>
      </c>
      <c r="K10" s="1" t="s">
        <v>8</v>
      </c>
      <c r="L10" s="3" t="s">
        <v>94</v>
      </c>
      <c r="M10" s="3" t="s">
        <v>95</v>
      </c>
      <c r="N10" s="4">
        <f t="shared" si="2"/>
        <v>1.7141722370743382</v>
      </c>
      <c r="O10" s="2" t="s">
        <v>9</v>
      </c>
      <c r="P10" s="9">
        <f t="shared" si="3"/>
        <v>40.280970397104923</v>
      </c>
      <c r="Q10" s="29"/>
      <c r="S10" s="1">
        <v>5</v>
      </c>
      <c r="T10" s="1" t="s">
        <v>8</v>
      </c>
      <c r="U10" s="3" t="s">
        <v>72</v>
      </c>
      <c r="V10" s="3" t="s">
        <v>73</v>
      </c>
      <c r="W10" s="4">
        <f t="shared" si="4"/>
        <v>1.6998855821112981</v>
      </c>
      <c r="X10" s="2" t="s">
        <v>9</v>
      </c>
      <c r="Y10" s="9">
        <f t="shared" si="5"/>
        <v>40.303791951711723</v>
      </c>
      <c r="Z10" s="29"/>
      <c r="AB10" s="1">
        <v>5</v>
      </c>
      <c r="AC10" s="1" t="s">
        <v>8</v>
      </c>
      <c r="AD10" s="3" t="s">
        <v>61</v>
      </c>
      <c r="AE10" s="3" t="s">
        <v>46</v>
      </c>
      <c r="AF10" s="4">
        <f t="shared" si="6"/>
        <v>1.7831928115534459</v>
      </c>
      <c r="AG10" s="2" t="s">
        <v>9</v>
      </c>
      <c r="AH10" s="9">
        <f t="shared" si="7"/>
        <v>40.264455533436696</v>
      </c>
      <c r="AI10" s="29"/>
      <c r="AK10" s="1">
        <v>5</v>
      </c>
      <c r="AL10" s="1" t="s">
        <v>8</v>
      </c>
      <c r="AM10" s="3" t="s">
        <v>33</v>
      </c>
      <c r="AN10" s="3" t="s">
        <v>46</v>
      </c>
      <c r="AO10" s="4">
        <f t="shared" si="8"/>
        <v>1.7998785822809926</v>
      </c>
      <c r="AP10" s="2" t="s">
        <v>9</v>
      </c>
      <c r="AQ10" s="9">
        <f t="shared" si="9"/>
        <v>39.891183980502838</v>
      </c>
      <c r="AR10" s="29"/>
    </row>
    <row r="11" spans="1:44" ht="24" customHeight="1" x14ac:dyDescent="0.2">
      <c r="A11" s="1">
        <v>6</v>
      </c>
      <c r="B11" s="1" t="s">
        <v>10</v>
      </c>
      <c r="C11" s="3" t="s">
        <v>34</v>
      </c>
      <c r="D11" s="3" t="s">
        <v>47</v>
      </c>
      <c r="E11" s="4">
        <f t="shared" si="0"/>
        <v>1.7998233828946477</v>
      </c>
      <c r="F11" s="2" t="s">
        <v>11</v>
      </c>
      <c r="G11" s="9">
        <f t="shared" si="1"/>
        <v>63.554584747390663</v>
      </c>
      <c r="H11" s="29"/>
      <c r="J11" s="1">
        <v>6</v>
      </c>
      <c r="K11" s="1" t="s">
        <v>10</v>
      </c>
      <c r="L11" s="3" t="s">
        <v>96</v>
      </c>
      <c r="M11" s="3" t="s">
        <v>97</v>
      </c>
      <c r="N11" s="4">
        <f t="shared" si="2"/>
        <v>1.7141209830906503</v>
      </c>
      <c r="O11" s="2" t="s">
        <v>11</v>
      </c>
      <c r="P11" s="9">
        <f t="shared" si="3"/>
        <v>63.640330961814357</v>
      </c>
      <c r="Q11" s="29"/>
      <c r="S11" s="1">
        <v>6</v>
      </c>
      <c r="T11" s="1" t="s">
        <v>10</v>
      </c>
      <c r="U11" s="3" t="s">
        <v>74</v>
      </c>
      <c r="V11" s="3" t="s">
        <v>75</v>
      </c>
      <c r="W11" s="4">
        <f t="shared" si="4"/>
        <v>1.6998373304010397</v>
      </c>
      <c r="X11" s="2" t="s">
        <v>11</v>
      </c>
      <c r="Y11" s="9">
        <f t="shared" si="5"/>
        <v>63.675409145440433</v>
      </c>
      <c r="Z11" s="29"/>
      <c r="AB11" s="1">
        <v>6</v>
      </c>
      <c r="AC11" s="1" t="s">
        <v>10</v>
      </c>
      <c r="AD11" s="3" t="s">
        <v>34</v>
      </c>
      <c r="AE11" s="3" t="s">
        <v>47</v>
      </c>
      <c r="AF11" s="4">
        <f t="shared" si="6"/>
        <v>1.7998233828946477</v>
      </c>
      <c r="AG11" s="2" t="s">
        <v>11</v>
      </c>
      <c r="AH11" s="9">
        <f t="shared" si="7"/>
        <v>63.554584747390663</v>
      </c>
      <c r="AI11" s="29"/>
      <c r="AK11" s="1">
        <v>6</v>
      </c>
      <c r="AL11" s="1" t="s">
        <v>10</v>
      </c>
      <c r="AM11" s="3" t="s">
        <v>34</v>
      </c>
      <c r="AN11" s="3" t="s">
        <v>47</v>
      </c>
      <c r="AO11" s="4">
        <f t="shared" si="8"/>
        <v>1.7998233828946477</v>
      </c>
      <c r="AP11" s="2" t="s">
        <v>11</v>
      </c>
      <c r="AQ11" s="9">
        <f t="shared" si="9"/>
        <v>63.554584747390663</v>
      </c>
      <c r="AR11" s="29"/>
    </row>
    <row r="12" spans="1:44" ht="24" customHeight="1" x14ac:dyDescent="0.2">
      <c r="A12" s="1">
        <v>7</v>
      </c>
      <c r="B12" s="1" t="s">
        <v>12</v>
      </c>
      <c r="C12" s="3" t="s">
        <v>145</v>
      </c>
      <c r="D12" s="3" t="s">
        <v>146</v>
      </c>
      <c r="E12" s="4">
        <f t="shared" si="0"/>
        <v>1.7999457596881523</v>
      </c>
      <c r="F12" s="2" t="s">
        <v>13</v>
      </c>
      <c r="G12" s="9">
        <f t="shared" si="1"/>
        <v>62.402320945041211</v>
      </c>
      <c r="H12" s="29"/>
      <c r="J12" s="1">
        <v>7</v>
      </c>
      <c r="K12" s="1" t="s">
        <v>12</v>
      </c>
      <c r="L12" s="3" t="s">
        <v>98</v>
      </c>
      <c r="M12" s="3" t="s">
        <v>99</v>
      </c>
      <c r="N12" s="4">
        <f t="shared" si="2"/>
        <v>1.7142341735728241</v>
      </c>
      <c r="O12" s="2" t="s">
        <v>13</v>
      </c>
      <c r="P12" s="9">
        <f t="shared" si="3"/>
        <v>62.405359534057062</v>
      </c>
      <c r="Q12" s="29"/>
      <c r="S12" s="1">
        <v>7</v>
      </c>
      <c r="T12" s="1" t="s">
        <v>12</v>
      </c>
      <c r="U12" s="3" t="s">
        <v>76</v>
      </c>
      <c r="V12" s="3" t="s">
        <v>77</v>
      </c>
      <c r="W12" s="4">
        <f t="shared" si="4"/>
        <v>1.6999498276157816</v>
      </c>
      <c r="X12" s="2" t="s">
        <v>13</v>
      </c>
      <c r="Y12" s="9">
        <f t="shared" si="5"/>
        <v>62.406102345270426</v>
      </c>
      <c r="Z12" s="29"/>
      <c r="AB12" s="1">
        <v>7</v>
      </c>
      <c r="AC12" s="1" t="s">
        <v>12</v>
      </c>
      <c r="AD12" s="3" t="s">
        <v>35</v>
      </c>
      <c r="AE12" s="3" t="s">
        <v>48</v>
      </c>
      <c r="AF12" s="4">
        <f t="shared" si="6"/>
        <v>1.7999453700642558</v>
      </c>
      <c r="AG12" s="2" t="s">
        <v>13</v>
      </c>
      <c r="AH12" s="9">
        <f t="shared" si="7"/>
        <v>62.40245598715849</v>
      </c>
      <c r="AI12" s="29"/>
      <c r="AK12" s="1">
        <v>7</v>
      </c>
      <c r="AL12" s="1" t="s">
        <v>12</v>
      </c>
      <c r="AM12" s="3" t="s">
        <v>35</v>
      </c>
      <c r="AN12" s="3" t="s">
        <v>48</v>
      </c>
      <c r="AO12" s="4">
        <f t="shared" si="8"/>
        <v>1.7999453700642558</v>
      </c>
      <c r="AP12" s="2" t="s">
        <v>13</v>
      </c>
      <c r="AQ12" s="9">
        <f t="shared" si="9"/>
        <v>62.40245598715849</v>
      </c>
      <c r="AR12" s="29"/>
    </row>
    <row r="13" spans="1:44" ht="24" customHeight="1" x14ac:dyDescent="0.2">
      <c r="A13" s="1">
        <v>8</v>
      </c>
      <c r="B13" s="1" t="s">
        <v>14</v>
      </c>
      <c r="C13" s="3" t="s">
        <v>147</v>
      </c>
      <c r="D13" s="3" t="s">
        <v>148</v>
      </c>
      <c r="E13" s="4">
        <f t="shared" si="0"/>
        <v>1.7999192847280518</v>
      </c>
      <c r="F13" s="2" t="s">
        <v>15</v>
      </c>
      <c r="G13" s="9">
        <f t="shared" si="1"/>
        <v>46.238380272644434</v>
      </c>
      <c r="H13" s="29"/>
      <c r="J13" s="1">
        <v>8</v>
      </c>
      <c r="K13" s="1" t="s">
        <v>14</v>
      </c>
      <c r="L13" s="3" t="s">
        <v>100</v>
      </c>
      <c r="M13" s="3" t="s">
        <v>101</v>
      </c>
      <c r="N13" s="4">
        <f t="shared" si="2"/>
        <v>1.7142095575911407</v>
      </c>
      <c r="O13" s="2" t="s">
        <v>15</v>
      </c>
      <c r="P13" s="9">
        <f t="shared" si="3"/>
        <v>46.248007397182526</v>
      </c>
      <c r="Q13" s="29"/>
      <c r="S13" s="1">
        <v>8</v>
      </c>
      <c r="T13" s="1" t="s">
        <v>14</v>
      </c>
      <c r="U13" s="3" t="s">
        <v>78</v>
      </c>
      <c r="V13" s="3" t="s">
        <v>79</v>
      </c>
      <c r="W13" s="4">
        <f t="shared" si="4"/>
        <v>1.6999252217329799</v>
      </c>
      <c r="X13" s="2" t="s">
        <v>15</v>
      </c>
      <c r="Y13" s="9">
        <f t="shared" si="5"/>
        <v>46.253355589928901</v>
      </c>
      <c r="Z13" s="29"/>
      <c r="AB13" s="1">
        <v>8</v>
      </c>
      <c r="AC13" s="1" t="s">
        <v>14</v>
      </c>
      <c r="AD13" s="3" t="s">
        <v>62</v>
      </c>
      <c r="AE13" s="3" t="s">
        <v>63</v>
      </c>
      <c r="AF13" s="4">
        <f t="shared" si="6"/>
        <v>1.7999184659078351</v>
      </c>
      <c r="AG13" s="2" t="s">
        <v>15</v>
      </c>
      <c r="AH13" s="9">
        <f t="shared" si="7"/>
        <v>46.240004896347422</v>
      </c>
      <c r="AI13" s="29"/>
      <c r="AK13" s="1">
        <v>8</v>
      </c>
      <c r="AL13" s="1" t="s">
        <v>14</v>
      </c>
      <c r="AM13" s="3" t="s">
        <v>36</v>
      </c>
      <c r="AN13" s="3" t="s">
        <v>49</v>
      </c>
      <c r="AO13" s="4">
        <f t="shared" si="8"/>
        <v>1.7999185901912385</v>
      </c>
      <c r="AP13" s="2" t="s">
        <v>15</v>
      </c>
      <c r="AQ13" s="9">
        <f t="shared" si="9"/>
        <v>46.169517509445804</v>
      </c>
      <c r="AR13" s="29"/>
    </row>
    <row r="14" spans="1:44" ht="24" customHeight="1" x14ac:dyDescent="0.2">
      <c r="A14" s="1">
        <v>9</v>
      </c>
      <c r="B14" s="1" t="s">
        <v>16</v>
      </c>
      <c r="C14" s="3" t="s">
        <v>37</v>
      </c>
      <c r="D14" s="3" t="s">
        <v>50</v>
      </c>
      <c r="E14" s="4">
        <f t="shared" si="0"/>
        <v>1.7982052155370285</v>
      </c>
      <c r="F14" s="2" t="s">
        <v>17</v>
      </c>
      <c r="G14" s="9">
        <f t="shared" si="1"/>
        <v>71.90414309360871</v>
      </c>
      <c r="H14" s="29"/>
      <c r="J14" s="1">
        <v>9</v>
      </c>
      <c r="K14" s="1" t="s">
        <v>16</v>
      </c>
      <c r="L14" s="3" t="s">
        <v>102</v>
      </c>
      <c r="M14" s="3" t="s">
        <v>103</v>
      </c>
      <c r="N14" s="4">
        <f t="shared" si="2"/>
        <v>1.7126138668438124</v>
      </c>
      <c r="O14" s="2" t="s">
        <v>17</v>
      </c>
      <c r="P14" s="9">
        <f t="shared" si="3"/>
        <v>72.059024511017583</v>
      </c>
      <c r="Q14" s="29"/>
      <c r="S14" s="1">
        <v>9</v>
      </c>
      <c r="T14" s="1" t="s">
        <v>16</v>
      </c>
      <c r="U14" s="3" t="s">
        <v>80</v>
      </c>
      <c r="V14" s="3" t="s">
        <v>81</v>
      </c>
      <c r="W14" s="4">
        <f t="shared" si="4"/>
        <v>1.6983463539840387</v>
      </c>
      <c r="X14" s="2" t="s">
        <v>17</v>
      </c>
      <c r="Y14" s="9">
        <f t="shared" si="5"/>
        <v>72.108417914392135</v>
      </c>
      <c r="Z14" s="29"/>
      <c r="AB14" s="1">
        <v>9</v>
      </c>
      <c r="AC14" s="1" t="s">
        <v>16</v>
      </c>
      <c r="AD14" s="3" t="s">
        <v>37</v>
      </c>
      <c r="AE14" s="3" t="s">
        <v>50</v>
      </c>
      <c r="AF14" s="4">
        <f t="shared" si="6"/>
        <v>1.7982052155370285</v>
      </c>
      <c r="AG14" s="2" t="s">
        <v>17</v>
      </c>
      <c r="AH14" s="9">
        <f t="shared" si="7"/>
        <v>71.90414309360871</v>
      </c>
      <c r="AI14" s="29"/>
      <c r="AK14" s="1">
        <v>9</v>
      </c>
      <c r="AL14" s="1" t="s">
        <v>16</v>
      </c>
      <c r="AM14" s="3" t="s">
        <v>37</v>
      </c>
      <c r="AN14" s="3" t="s">
        <v>50</v>
      </c>
      <c r="AO14" s="4">
        <f t="shared" si="8"/>
        <v>1.7982052155370285</v>
      </c>
      <c r="AP14" s="2" t="s">
        <v>17</v>
      </c>
      <c r="AQ14" s="9">
        <f t="shared" si="9"/>
        <v>71.90414309360871</v>
      </c>
      <c r="AR14" s="29"/>
    </row>
    <row r="15" spans="1:44" ht="24" customHeight="1" x14ac:dyDescent="0.2">
      <c r="A15" s="1">
        <v>10</v>
      </c>
      <c r="B15" s="1" t="s">
        <v>18</v>
      </c>
      <c r="C15" s="3" t="s">
        <v>52</v>
      </c>
      <c r="D15" s="3" t="s">
        <v>51</v>
      </c>
      <c r="E15" s="4">
        <f t="shared" si="0"/>
        <v>1.7998825819670099</v>
      </c>
      <c r="F15" s="2" t="s">
        <v>19</v>
      </c>
      <c r="G15" s="9">
        <f t="shared" si="1"/>
        <v>46.584894775845967</v>
      </c>
      <c r="H15" s="30"/>
      <c r="J15" s="1">
        <v>10</v>
      </c>
      <c r="K15" s="1" t="s">
        <v>18</v>
      </c>
      <c r="L15" s="3" t="s">
        <v>104</v>
      </c>
      <c r="M15" s="3" t="s">
        <v>105</v>
      </c>
      <c r="N15" s="4">
        <f t="shared" si="2"/>
        <v>1.7141754711091024</v>
      </c>
      <c r="O15" s="2" t="s">
        <v>19</v>
      </c>
      <c r="P15" s="9">
        <f t="shared" si="3"/>
        <v>46.58848850696635</v>
      </c>
      <c r="Q15" s="30"/>
      <c r="S15" s="1">
        <v>10</v>
      </c>
      <c r="T15" s="1" t="s">
        <v>18</v>
      </c>
      <c r="U15" s="3" t="s">
        <v>82</v>
      </c>
      <c r="V15" s="3" t="s">
        <v>83</v>
      </c>
      <c r="W15" s="4">
        <f t="shared" si="4"/>
        <v>1.6998912014627618</v>
      </c>
      <c r="X15" s="2" t="s">
        <v>19</v>
      </c>
      <c r="Y15" s="9">
        <f t="shared" si="5"/>
        <v>46.589592407116783</v>
      </c>
      <c r="Z15" s="30"/>
      <c r="AB15" s="1">
        <v>10</v>
      </c>
      <c r="AC15" s="1" t="s">
        <v>18</v>
      </c>
      <c r="AD15" s="3" t="s">
        <v>52</v>
      </c>
      <c r="AE15" s="3" t="s">
        <v>51</v>
      </c>
      <c r="AF15" s="4">
        <f t="shared" si="6"/>
        <v>1.7998825819670099</v>
      </c>
      <c r="AG15" s="2" t="s">
        <v>19</v>
      </c>
      <c r="AH15" s="9">
        <f t="shared" si="7"/>
        <v>46.584894775845967</v>
      </c>
      <c r="AI15" s="30"/>
      <c r="AK15" s="1">
        <v>10</v>
      </c>
      <c r="AL15" s="1" t="s">
        <v>18</v>
      </c>
      <c r="AM15" s="3" t="s">
        <v>52</v>
      </c>
      <c r="AN15" s="3" t="s">
        <v>51</v>
      </c>
      <c r="AO15" s="4">
        <f t="shared" si="8"/>
        <v>1.7998825819670099</v>
      </c>
      <c r="AP15" s="2" t="s">
        <v>19</v>
      </c>
      <c r="AQ15" s="9">
        <f t="shared" si="9"/>
        <v>46.584894775845967</v>
      </c>
      <c r="AR15" s="30"/>
    </row>
    <row r="17" spans="1:33" ht="24" customHeight="1" x14ac:dyDescent="0.2">
      <c r="A17" s="46"/>
      <c r="B17" s="46"/>
      <c r="C17" s="46"/>
      <c r="D17" s="46"/>
      <c r="E17" s="46"/>
      <c r="F17" s="46"/>
      <c r="J17" s="20" t="s">
        <v>131</v>
      </c>
      <c r="K17" s="20"/>
      <c r="L17" s="20"/>
      <c r="M17" s="20"/>
      <c r="N17" s="20"/>
      <c r="O17" s="20"/>
      <c r="S17" s="20"/>
      <c r="T17" s="20"/>
      <c r="U17" s="20"/>
      <c r="V17" s="20"/>
      <c r="W17" s="20"/>
      <c r="X17" s="20"/>
      <c r="AB17" s="20"/>
      <c r="AC17" s="20"/>
      <c r="AD17" s="20"/>
      <c r="AE17" s="20"/>
      <c r="AF17" s="20"/>
      <c r="AG17" s="20"/>
    </row>
    <row r="18" spans="1:33" ht="24" customHeight="1" x14ac:dyDescent="0.2">
      <c r="A18" s="21" t="s">
        <v>0</v>
      </c>
      <c r="B18" s="21" t="s">
        <v>106</v>
      </c>
      <c r="C18" s="11" t="s">
        <v>107</v>
      </c>
      <c r="D18" s="11" t="s">
        <v>108</v>
      </c>
      <c r="E18" s="22" t="s">
        <v>109</v>
      </c>
      <c r="F18" s="23" t="s">
        <v>127</v>
      </c>
      <c r="J18" s="21" t="s">
        <v>0</v>
      </c>
      <c r="K18" s="21" t="s">
        <v>106</v>
      </c>
      <c r="L18" s="11" t="s">
        <v>107</v>
      </c>
      <c r="M18" s="11" t="s">
        <v>108</v>
      </c>
      <c r="N18" s="22" t="s">
        <v>109</v>
      </c>
      <c r="O18" s="23" t="s">
        <v>127</v>
      </c>
      <c r="S18" s="21" t="s">
        <v>0</v>
      </c>
      <c r="T18" s="21" t="s">
        <v>106</v>
      </c>
      <c r="U18" s="11" t="s">
        <v>107</v>
      </c>
      <c r="V18" s="11" t="s">
        <v>108</v>
      </c>
      <c r="W18" s="22" t="s">
        <v>109</v>
      </c>
      <c r="X18" s="23" t="s">
        <v>127</v>
      </c>
      <c r="AB18" s="21" t="s">
        <v>0</v>
      </c>
      <c r="AC18" s="21" t="s">
        <v>106</v>
      </c>
      <c r="AD18" s="11" t="s">
        <v>107</v>
      </c>
      <c r="AE18" s="11" t="s">
        <v>108</v>
      </c>
      <c r="AF18" s="22" t="s">
        <v>109</v>
      </c>
      <c r="AG18" s="23" t="s">
        <v>127</v>
      </c>
    </row>
    <row r="19" spans="1:33" ht="31.5" customHeight="1" x14ac:dyDescent="0.2">
      <c r="A19" s="21"/>
      <c r="B19" s="21"/>
      <c r="C19" s="10" t="s">
        <v>110</v>
      </c>
      <c r="D19" s="10" t="s">
        <v>111</v>
      </c>
      <c r="E19" s="22"/>
      <c r="F19" s="23"/>
      <c r="J19" s="21"/>
      <c r="K19" s="21"/>
      <c r="L19" s="10" t="s">
        <v>110</v>
      </c>
      <c r="M19" s="10" t="s">
        <v>111</v>
      </c>
      <c r="N19" s="22"/>
      <c r="O19" s="23"/>
      <c r="S19" s="21"/>
      <c r="T19" s="21"/>
      <c r="U19" s="10" t="s">
        <v>110</v>
      </c>
      <c r="V19" s="10" t="s">
        <v>111</v>
      </c>
      <c r="W19" s="22"/>
      <c r="X19" s="23"/>
      <c r="AB19" s="21"/>
      <c r="AC19" s="21"/>
      <c r="AD19" s="10" t="s">
        <v>110</v>
      </c>
      <c r="AE19" s="10" t="s">
        <v>111</v>
      </c>
      <c r="AF19" s="22"/>
      <c r="AG19" s="23"/>
    </row>
    <row r="20" spans="1:33" ht="48" customHeight="1" x14ac:dyDescent="0.2">
      <c r="A20" s="21"/>
      <c r="B20" s="21"/>
      <c r="C20" s="10" t="s">
        <v>112</v>
      </c>
      <c r="D20" s="10" t="s">
        <v>113</v>
      </c>
      <c r="E20" s="22"/>
      <c r="F20" s="23"/>
      <c r="J20" s="21"/>
      <c r="K20" s="21"/>
      <c r="L20" s="10" t="s">
        <v>112</v>
      </c>
      <c r="M20" s="10" t="s">
        <v>113</v>
      </c>
      <c r="N20" s="22"/>
      <c r="O20" s="23"/>
      <c r="S20" s="21"/>
      <c r="T20" s="21"/>
      <c r="U20" s="10" t="s">
        <v>129</v>
      </c>
      <c r="V20" s="10" t="s">
        <v>113</v>
      </c>
      <c r="W20" s="22"/>
      <c r="X20" s="23"/>
      <c r="AB20" s="21"/>
      <c r="AC20" s="21"/>
      <c r="AD20" s="10" t="s">
        <v>129</v>
      </c>
      <c r="AE20" s="10" t="s">
        <v>113</v>
      </c>
      <c r="AF20" s="22"/>
      <c r="AG20" s="23"/>
    </row>
    <row r="21" spans="1:33" ht="24" customHeight="1" x14ac:dyDescent="0.2">
      <c r="A21" s="18" t="s">
        <v>1</v>
      </c>
      <c r="B21" s="18"/>
      <c r="C21" s="13" t="s">
        <v>28</v>
      </c>
      <c r="D21" s="14" t="s">
        <v>114</v>
      </c>
      <c r="E21" s="15" t="s">
        <v>115</v>
      </c>
      <c r="F21" s="15" t="s">
        <v>115</v>
      </c>
      <c r="J21" s="18" t="s">
        <v>1</v>
      </c>
      <c r="K21" s="18"/>
      <c r="L21" s="13" t="s">
        <v>126</v>
      </c>
      <c r="M21" s="14" t="s">
        <v>114</v>
      </c>
      <c r="N21" s="15" t="s">
        <v>115</v>
      </c>
      <c r="O21" s="15" t="s">
        <v>115</v>
      </c>
      <c r="S21" s="18" t="s">
        <v>1</v>
      </c>
      <c r="T21" s="18"/>
      <c r="U21" s="13" t="s">
        <v>128</v>
      </c>
      <c r="V21" s="14" t="s">
        <v>114</v>
      </c>
      <c r="W21" s="15" t="s">
        <v>115</v>
      </c>
      <c r="X21" s="15" t="s">
        <v>115</v>
      </c>
      <c r="AB21" s="18" t="s">
        <v>1</v>
      </c>
      <c r="AC21" s="18"/>
      <c r="AD21" s="13" t="s">
        <v>132</v>
      </c>
      <c r="AE21" s="14" t="s">
        <v>114</v>
      </c>
      <c r="AF21" s="15" t="s">
        <v>115</v>
      </c>
      <c r="AG21" s="15" t="s">
        <v>115</v>
      </c>
    </row>
    <row r="22" spans="1:33" ht="24" customHeight="1" x14ac:dyDescent="0.2">
      <c r="A22" s="12">
        <v>1</v>
      </c>
      <c r="B22" s="12" t="s">
        <v>2</v>
      </c>
      <c r="C22" s="3" t="s">
        <v>138</v>
      </c>
      <c r="D22" s="16" t="s">
        <v>116</v>
      </c>
      <c r="E22" s="17">
        <f t="shared" ref="E22:E31" si="10">IF(HEX2DEC(C22),HEX2DEC(D22)/HEX2DEC(C22),0.1)</f>
        <v>1.6014899028632783</v>
      </c>
      <c r="F22" s="19">
        <f>GEOMEAN(E22:E31)</f>
        <v>1.3785734625207429</v>
      </c>
      <c r="J22" s="12">
        <v>1</v>
      </c>
      <c r="K22" s="12" t="s">
        <v>2</v>
      </c>
      <c r="L22" s="3" t="s">
        <v>87</v>
      </c>
      <c r="M22" s="16" t="s">
        <v>116</v>
      </c>
      <c r="N22" s="17">
        <f t="shared" ref="N22:N31" si="11">IF(HEX2DEC(L22),HEX2DEC(M22)/HEX2DEC(L22),0.1)</f>
        <v>1.525598862466633</v>
      </c>
      <c r="O22" s="19">
        <f>GEOMEAN(N22:N31)</f>
        <v>1.3137529808740798</v>
      </c>
      <c r="S22" s="12">
        <v>1</v>
      </c>
      <c r="T22" s="12" t="s">
        <v>2</v>
      </c>
      <c r="U22" s="3" t="s">
        <v>65</v>
      </c>
      <c r="V22" s="16" t="s">
        <v>116</v>
      </c>
      <c r="W22" s="17">
        <f t="shared" ref="W22:W31" si="12">IF(HEX2DEC(U22),HEX2DEC(V22)/HEX2DEC(U22),0.1)</f>
        <v>1.51337727885358</v>
      </c>
      <c r="X22" s="19">
        <f>GEOMEAN(W22:W31)</f>
        <v>1.3054013197537937</v>
      </c>
      <c r="AB22" s="12">
        <v>1</v>
      </c>
      <c r="AC22" s="12" t="s">
        <v>2</v>
      </c>
      <c r="AD22" s="3" t="s">
        <v>56</v>
      </c>
      <c r="AE22" s="16" t="s">
        <v>116</v>
      </c>
      <c r="AF22" s="17">
        <f t="shared" ref="AF22:AF31" si="13">IF(HEX2DEC(AD22),HEX2DEC(AE22)/HEX2DEC(AD22),0.1)</f>
        <v>1.6018896354002079</v>
      </c>
      <c r="AG22" s="19">
        <f>GEOMEAN(AF22:AF31)</f>
        <v>1.3797315915086639</v>
      </c>
    </row>
    <row r="23" spans="1:33" ht="24" customHeight="1" x14ac:dyDescent="0.2">
      <c r="A23" s="12">
        <v>2</v>
      </c>
      <c r="B23" s="12" t="s">
        <v>3</v>
      </c>
      <c r="C23" s="3" t="s">
        <v>43</v>
      </c>
      <c r="D23" s="16" t="s">
        <v>117</v>
      </c>
      <c r="E23" s="17">
        <f t="shared" si="10"/>
        <v>1.4311434315175904</v>
      </c>
      <c r="F23" s="19"/>
      <c r="J23" s="12">
        <v>2</v>
      </c>
      <c r="K23" s="12" t="s">
        <v>3</v>
      </c>
      <c r="L23" s="3" t="s">
        <v>89</v>
      </c>
      <c r="M23" s="16" t="s">
        <v>117</v>
      </c>
      <c r="N23" s="17">
        <f t="shared" si="11"/>
        <v>1.3630501362654088</v>
      </c>
      <c r="O23" s="19"/>
      <c r="S23" s="12">
        <v>2</v>
      </c>
      <c r="T23" s="12" t="s">
        <v>3</v>
      </c>
      <c r="U23" s="3" t="s">
        <v>67</v>
      </c>
      <c r="V23" s="16" t="s">
        <v>117</v>
      </c>
      <c r="W23" s="17">
        <f t="shared" si="12"/>
        <v>1.3517001616349344</v>
      </c>
      <c r="X23" s="19"/>
      <c r="AB23" s="12">
        <v>2</v>
      </c>
      <c r="AC23" s="12" t="s">
        <v>3</v>
      </c>
      <c r="AD23" s="3" t="s">
        <v>43</v>
      </c>
      <c r="AE23" s="16" t="s">
        <v>117</v>
      </c>
      <c r="AF23" s="17">
        <f t="shared" si="13"/>
        <v>1.4311434315175904</v>
      </c>
      <c r="AG23" s="19"/>
    </row>
    <row r="24" spans="1:33" ht="24" customHeight="1" x14ac:dyDescent="0.2">
      <c r="A24" s="12">
        <v>3</v>
      </c>
      <c r="B24" s="12" t="s">
        <v>4</v>
      </c>
      <c r="C24" s="3" t="s">
        <v>140</v>
      </c>
      <c r="D24" s="16" t="s">
        <v>118</v>
      </c>
      <c r="E24" s="17">
        <f t="shared" si="10"/>
        <v>1.4418544881662256</v>
      </c>
      <c r="F24" s="19"/>
      <c r="J24" s="12">
        <v>3</v>
      </c>
      <c r="K24" s="12" t="s">
        <v>4</v>
      </c>
      <c r="L24" s="3" t="s">
        <v>91</v>
      </c>
      <c r="M24" s="16" t="s">
        <v>118</v>
      </c>
      <c r="N24" s="17">
        <f t="shared" si="11"/>
        <v>1.3749034075866211</v>
      </c>
      <c r="O24" s="19"/>
      <c r="S24" s="12">
        <v>3</v>
      </c>
      <c r="T24" s="12" t="s">
        <v>4</v>
      </c>
      <c r="U24" s="3" t="s">
        <v>69</v>
      </c>
      <c r="V24" s="16" t="s">
        <v>118</v>
      </c>
      <c r="W24" s="17">
        <f t="shared" si="12"/>
        <v>1.3875597224928966</v>
      </c>
      <c r="X24" s="19"/>
      <c r="AB24" s="12">
        <v>3</v>
      </c>
      <c r="AC24" s="12" t="s">
        <v>4</v>
      </c>
      <c r="AD24" s="3" t="s">
        <v>58</v>
      </c>
      <c r="AE24" s="16" t="s">
        <v>118</v>
      </c>
      <c r="AF24" s="17">
        <f t="shared" si="13"/>
        <v>1.4668534210481854</v>
      </c>
      <c r="AG24" s="19"/>
    </row>
    <row r="25" spans="1:33" ht="24" customHeight="1" x14ac:dyDescent="0.2">
      <c r="A25" s="12">
        <v>4</v>
      </c>
      <c r="B25" s="12" t="s">
        <v>6</v>
      </c>
      <c r="C25" s="3" t="s">
        <v>142</v>
      </c>
      <c r="D25" s="16" t="s">
        <v>119</v>
      </c>
      <c r="E25" s="17">
        <f t="shared" si="10"/>
        <v>1.1700170893299533</v>
      </c>
      <c r="F25" s="19"/>
      <c r="J25" s="12">
        <v>4</v>
      </c>
      <c r="K25" s="12" t="s">
        <v>6</v>
      </c>
      <c r="L25" s="3" t="s">
        <v>93</v>
      </c>
      <c r="M25" s="16" t="s">
        <v>119</v>
      </c>
      <c r="N25" s="17">
        <f t="shared" si="11"/>
        <v>1.1145918964429207</v>
      </c>
      <c r="O25" s="19"/>
      <c r="S25" s="12">
        <v>4</v>
      </c>
      <c r="T25" s="12" t="s">
        <v>6</v>
      </c>
      <c r="U25" s="3" t="s">
        <v>71</v>
      </c>
      <c r="V25" s="16" t="s">
        <v>119</v>
      </c>
      <c r="W25" s="17">
        <f t="shared" si="12"/>
        <v>1.1054016736594983</v>
      </c>
      <c r="X25" s="19"/>
      <c r="AB25" s="12">
        <v>4</v>
      </c>
      <c r="AC25" s="12" t="s">
        <v>6</v>
      </c>
      <c r="AD25" s="3" t="s">
        <v>59</v>
      </c>
      <c r="AE25" s="16" t="s">
        <v>119</v>
      </c>
      <c r="AF25" s="17">
        <f t="shared" si="13"/>
        <v>1.1700236282919849</v>
      </c>
      <c r="AG25" s="19"/>
    </row>
    <row r="26" spans="1:33" ht="24" customHeight="1" x14ac:dyDescent="0.2">
      <c r="A26" s="12">
        <v>5</v>
      </c>
      <c r="B26" s="12" t="s">
        <v>8</v>
      </c>
      <c r="C26" s="3" t="s">
        <v>144</v>
      </c>
      <c r="D26" s="16" t="s">
        <v>120</v>
      </c>
      <c r="E26" s="17">
        <f t="shared" si="10"/>
        <v>1.3230140447512544</v>
      </c>
      <c r="F26" s="19"/>
      <c r="J26" s="12">
        <v>5</v>
      </c>
      <c r="K26" s="12" t="s">
        <v>8</v>
      </c>
      <c r="L26" s="3" t="s">
        <v>95</v>
      </c>
      <c r="M26" s="16" t="s">
        <v>120</v>
      </c>
      <c r="N26" s="17">
        <f t="shared" si="11"/>
        <v>1.2608215927874713</v>
      </c>
      <c r="O26" s="19"/>
      <c r="S26" s="12">
        <v>5</v>
      </c>
      <c r="T26" s="12" t="s">
        <v>8</v>
      </c>
      <c r="U26" s="3" t="s">
        <v>73</v>
      </c>
      <c r="V26" s="16" t="s">
        <v>120</v>
      </c>
      <c r="W26" s="17">
        <f t="shared" si="12"/>
        <v>1.2510217352831019</v>
      </c>
      <c r="X26" s="19"/>
      <c r="AB26" s="12">
        <v>5</v>
      </c>
      <c r="AC26" s="12" t="s">
        <v>8</v>
      </c>
      <c r="AD26" s="3" t="s">
        <v>46</v>
      </c>
      <c r="AE26" s="16" t="s">
        <v>120</v>
      </c>
      <c r="AF26" s="17">
        <f t="shared" si="13"/>
        <v>1.311050414232831</v>
      </c>
      <c r="AG26" s="19"/>
    </row>
    <row r="27" spans="1:33" ht="24" customHeight="1" x14ac:dyDescent="0.2">
      <c r="A27" s="12">
        <v>6</v>
      </c>
      <c r="B27" s="12" t="s">
        <v>10</v>
      </c>
      <c r="C27" s="3" t="s">
        <v>47</v>
      </c>
      <c r="D27" s="16" t="s">
        <v>121</v>
      </c>
      <c r="E27" s="17">
        <f t="shared" si="10"/>
        <v>1.6355060886802266</v>
      </c>
      <c r="F27" s="19"/>
      <c r="J27" s="12">
        <v>6</v>
      </c>
      <c r="K27" s="12" t="s">
        <v>10</v>
      </c>
      <c r="L27" s="3" t="s">
        <v>97</v>
      </c>
      <c r="M27" s="16" t="s">
        <v>121</v>
      </c>
      <c r="N27" s="17">
        <f t="shared" si="11"/>
        <v>1.5597295163497347</v>
      </c>
      <c r="O27" s="19"/>
      <c r="S27" s="12">
        <v>6</v>
      </c>
      <c r="T27" s="12" t="s">
        <v>10</v>
      </c>
      <c r="U27" s="3" t="s">
        <v>75</v>
      </c>
      <c r="V27" s="16" t="s">
        <v>121</v>
      </c>
      <c r="W27" s="17">
        <f t="shared" si="12"/>
        <v>1.5475849471550995</v>
      </c>
      <c r="X27" s="19"/>
      <c r="AB27" s="12">
        <v>6</v>
      </c>
      <c r="AC27" s="12" t="s">
        <v>10</v>
      </c>
      <c r="AD27" s="3" t="s">
        <v>47</v>
      </c>
      <c r="AE27" s="16" t="s">
        <v>121</v>
      </c>
      <c r="AF27" s="17">
        <f t="shared" si="13"/>
        <v>1.6355060886802266</v>
      </c>
      <c r="AG27" s="19"/>
    </row>
    <row r="28" spans="1:33" ht="24" customHeight="1" x14ac:dyDescent="0.2">
      <c r="A28" s="12">
        <v>7</v>
      </c>
      <c r="B28" s="12" t="s">
        <v>12</v>
      </c>
      <c r="C28" s="3" t="s">
        <v>146</v>
      </c>
      <c r="D28" s="16" t="s">
        <v>122</v>
      </c>
      <c r="E28" s="17">
        <f>IF(HEX2DEC(C28),HEX2DEC(D28)/HEX2DEC(C28),0.1)</f>
        <v>1.0121251928720245</v>
      </c>
      <c r="F28" s="19"/>
      <c r="J28" s="12">
        <v>7</v>
      </c>
      <c r="K28" s="12" t="s">
        <v>12</v>
      </c>
      <c r="L28" s="3" t="s">
        <v>99</v>
      </c>
      <c r="M28" s="16" t="s">
        <v>122</v>
      </c>
      <c r="N28" s="17">
        <f>IF(HEX2DEC(L28),HEX2DEC(M28)/HEX2DEC(L28),0.1)</f>
        <v>0.96397575784556644</v>
      </c>
      <c r="O28" s="19"/>
      <c r="S28" s="12">
        <v>7</v>
      </c>
      <c r="T28" s="12" t="s">
        <v>12</v>
      </c>
      <c r="U28" s="3" t="s">
        <v>77</v>
      </c>
      <c r="V28" s="16" t="s">
        <v>122</v>
      </c>
      <c r="W28" s="17">
        <f t="shared" si="12"/>
        <v>0.9559545330588185</v>
      </c>
      <c r="X28" s="19"/>
      <c r="AB28" s="12">
        <v>7</v>
      </c>
      <c r="AC28" s="12" t="s">
        <v>12</v>
      </c>
      <c r="AD28" s="3" t="s">
        <v>48</v>
      </c>
      <c r="AE28" s="16" t="s">
        <v>122</v>
      </c>
      <c r="AF28" s="17">
        <f t="shared" si="13"/>
        <v>1.0121271640782368</v>
      </c>
      <c r="AG28" s="19"/>
    </row>
    <row r="29" spans="1:33" ht="24" customHeight="1" x14ac:dyDescent="0.2">
      <c r="A29" s="12">
        <v>8</v>
      </c>
      <c r="B29" s="12" t="s">
        <v>14</v>
      </c>
      <c r="C29" s="3" t="s">
        <v>148</v>
      </c>
      <c r="D29" s="16" t="s">
        <v>123</v>
      </c>
      <c r="E29" s="17">
        <f t="shared" ref="E29:E31" si="14">IF(HEX2DEC(C29),HEX2DEC(D29)/HEX2DEC(C29),0.1)</f>
        <v>1.2913702318405087</v>
      </c>
      <c r="F29" s="19"/>
      <c r="J29" s="12">
        <v>8</v>
      </c>
      <c r="K29" s="12" t="s">
        <v>14</v>
      </c>
      <c r="L29" s="3" t="s">
        <v>101</v>
      </c>
      <c r="M29" s="16" t="s">
        <v>123</v>
      </c>
      <c r="N29" s="17">
        <f t="shared" si="11"/>
        <v>1.2301329924449875</v>
      </c>
      <c r="O29" s="19"/>
      <c r="S29" s="12">
        <v>8</v>
      </c>
      <c r="T29" s="12" t="s">
        <v>14</v>
      </c>
      <c r="U29" s="3" t="s">
        <v>79</v>
      </c>
      <c r="V29" s="16" t="s">
        <v>123</v>
      </c>
      <c r="W29" s="17">
        <f t="shared" si="12"/>
        <v>1.2200234870570641</v>
      </c>
      <c r="X29" s="19"/>
      <c r="AB29" s="12">
        <v>8</v>
      </c>
      <c r="AC29" s="12" t="s">
        <v>14</v>
      </c>
      <c r="AD29" s="3" t="s">
        <v>63</v>
      </c>
      <c r="AE29" s="16" t="s">
        <v>123</v>
      </c>
      <c r="AF29" s="17">
        <f t="shared" si="13"/>
        <v>1.2914150177093544</v>
      </c>
      <c r="AG29" s="19"/>
    </row>
    <row r="30" spans="1:33" ht="24" customHeight="1" x14ac:dyDescent="0.2">
      <c r="A30" s="12">
        <v>9</v>
      </c>
      <c r="B30" s="12" t="s">
        <v>16</v>
      </c>
      <c r="C30" s="3" t="s">
        <v>50</v>
      </c>
      <c r="D30" s="16" t="s">
        <v>124</v>
      </c>
      <c r="E30" s="17">
        <f t="shared" si="14"/>
        <v>1.6741844244694872</v>
      </c>
      <c r="F30" s="19"/>
      <c r="J30" s="12">
        <v>9</v>
      </c>
      <c r="K30" s="12" t="s">
        <v>16</v>
      </c>
      <c r="L30" s="3" t="s">
        <v>103</v>
      </c>
      <c r="M30" s="16" t="s">
        <v>124</v>
      </c>
      <c r="N30" s="17">
        <f t="shared" si="11"/>
        <v>1.5979307859197331</v>
      </c>
      <c r="O30" s="19"/>
      <c r="S30" s="12">
        <v>9</v>
      </c>
      <c r="T30" s="12" t="s">
        <v>16</v>
      </c>
      <c r="U30" s="3" t="s">
        <v>81</v>
      </c>
      <c r="V30" s="16" t="s">
        <v>124</v>
      </c>
      <c r="W30" s="17">
        <f t="shared" si="12"/>
        <v>1.585704868367533</v>
      </c>
      <c r="X30" s="19"/>
      <c r="AB30" s="12">
        <v>9</v>
      </c>
      <c r="AC30" s="12" t="s">
        <v>16</v>
      </c>
      <c r="AD30" s="3" t="s">
        <v>50</v>
      </c>
      <c r="AE30" s="16" t="s">
        <v>124</v>
      </c>
      <c r="AF30" s="17">
        <f t="shared" si="13"/>
        <v>1.6741844244694872</v>
      </c>
      <c r="AG30" s="19"/>
    </row>
    <row r="31" spans="1:33" ht="24" customHeight="1" x14ac:dyDescent="0.2">
      <c r="A31" s="12">
        <v>10</v>
      </c>
      <c r="B31" s="12" t="s">
        <v>18</v>
      </c>
      <c r="C31" s="3" t="s">
        <v>51</v>
      </c>
      <c r="D31" s="16" t="s">
        <v>125</v>
      </c>
      <c r="E31" s="17">
        <f t="shared" si="14"/>
        <v>1.3541700756572781</v>
      </c>
      <c r="F31" s="19"/>
      <c r="J31" s="12">
        <v>10</v>
      </c>
      <c r="K31" s="12" t="s">
        <v>18</v>
      </c>
      <c r="L31" s="3" t="s">
        <v>105</v>
      </c>
      <c r="M31" s="16" t="s">
        <v>125</v>
      </c>
      <c r="N31" s="17">
        <f t="shared" si="11"/>
        <v>1.2897864689522087</v>
      </c>
      <c r="O31" s="19"/>
      <c r="S31" s="12">
        <v>10</v>
      </c>
      <c r="T31" s="12" t="s">
        <v>18</v>
      </c>
      <c r="U31" s="3" t="s">
        <v>83</v>
      </c>
      <c r="V31" s="16" t="s">
        <v>125</v>
      </c>
      <c r="W31" s="17">
        <f t="shared" si="12"/>
        <v>1.2790689505460768</v>
      </c>
      <c r="X31" s="19"/>
      <c r="AB31" s="12">
        <v>10</v>
      </c>
      <c r="AC31" s="12" t="s">
        <v>18</v>
      </c>
      <c r="AD31" s="3" t="s">
        <v>51</v>
      </c>
      <c r="AE31" s="16" t="s">
        <v>125</v>
      </c>
      <c r="AF31" s="17">
        <f t="shared" si="13"/>
        <v>1.3541700756572781</v>
      </c>
      <c r="AG31" s="19"/>
    </row>
  </sheetData>
  <protectedRanges>
    <protectedRange sqref="L21 U21 AD21 C21" name="区域1"/>
  </protectedRanges>
  <mergeCells count="83">
    <mergeCell ref="A21:B21"/>
    <mergeCell ref="F22:F31"/>
    <mergeCell ref="J17:O17"/>
    <mergeCell ref="A17:F17"/>
    <mergeCell ref="A5:B5"/>
    <mergeCell ref="C5:D5"/>
    <mergeCell ref="H6:H15"/>
    <mergeCell ref="A18:A20"/>
    <mergeCell ref="B18:B20"/>
    <mergeCell ref="E18:E20"/>
    <mergeCell ref="F18:F20"/>
    <mergeCell ref="A1:H1"/>
    <mergeCell ref="A2:A4"/>
    <mergeCell ref="B2:B4"/>
    <mergeCell ref="C2:E2"/>
    <mergeCell ref="G2:G4"/>
    <mergeCell ref="H2:H4"/>
    <mergeCell ref="C3:D3"/>
    <mergeCell ref="E3:E4"/>
    <mergeCell ref="S1:Z1"/>
    <mergeCell ref="S2:S4"/>
    <mergeCell ref="T2:T4"/>
    <mergeCell ref="U2:W2"/>
    <mergeCell ref="Y2:Y4"/>
    <mergeCell ref="Z2:Z4"/>
    <mergeCell ref="U3:V3"/>
    <mergeCell ref="W3:W4"/>
    <mergeCell ref="S5:T5"/>
    <mergeCell ref="U5:V5"/>
    <mergeCell ref="Z6:Z15"/>
    <mergeCell ref="AB2:AB4"/>
    <mergeCell ref="AI2:AI4"/>
    <mergeCell ref="AD2:AF2"/>
    <mergeCell ref="AF3:AF4"/>
    <mergeCell ref="AD5:AE5"/>
    <mergeCell ref="AH2:AH4"/>
    <mergeCell ref="AK5:AL5"/>
    <mergeCell ref="AM5:AN5"/>
    <mergeCell ref="AR6:AR15"/>
    <mergeCell ref="AB1:AI1"/>
    <mergeCell ref="AK1:AR1"/>
    <mergeCell ref="AK2:AK4"/>
    <mergeCell ref="AL2:AL4"/>
    <mergeCell ref="AM2:AO2"/>
    <mergeCell ref="AQ2:AQ4"/>
    <mergeCell ref="AR2:AR4"/>
    <mergeCell ref="AM3:AN3"/>
    <mergeCell ref="AO3:AO4"/>
    <mergeCell ref="AI6:AI15"/>
    <mergeCell ref="AB5:AC5"/>
    <mergeCell ref="AC2:AC4"/>
    <mergeCell ref="AD3:AE3"/>
    <mergeCell ref="J1:Q1"/>
    <mergeCell ref="J2:J4"/>
    <mergeCell ref="K2:K4"/>
    <mergeCell ref="L2:N2"/>
    <mergeCell ref="P2:P4"/>
    <mergeCell ref="Q2:Q4"/>
    <mergeCell ref="L3:M3"/>
    <mergeCell ref="N3:N4"/>
    <mergeCell ref="J5:K5"/>
    <mergeCell ref="L5:M5"/>
    <mergeCell ref="Q6:Q15"/>
    <mergeCell ref="J18:J20"/>
    <mergeCell ref="K18:K20"/>
    <mergeCell ref="N18:N20"/>
    <mergeCell ref="J21:K21"/>
    <mergeCell ref="O22:O31"/>
    <mergeCell ref="O18:O20"/>
    <mergeCell ref="S18:S20"/>
    <mergeCell ref="T18:T20"/>
    <mergeCell ref="W18:W20"/>
    <mergeCell ref="X18:X20"/>
    <mergeCell ref="S21:T21"/>
    <mergeCell ref="X22:X31"/>
    <mergeCell ref="S17:X17"/>
    <mergeCell ref="AB21:AC21"/>
    <mergeCell ref="AG22:AG31"/>
    <mergeCell ref="AB17:AG17"/>
    <mergeCell ref="AB18:AB20"/>
    <mergeCell ref="AC18:AC20"/>
    <mergeCell ref="AF18:AF20"/>
    <mergeCell ref="AG18:AG20"/>
  </mergeCells>
  <phoneticPr fontId="1" type="noConversion"/>
  <dataValidations count="1">
    <dataValidation allowBlank="1" showInputMessage="1" showErrorMessage="1" promptTitle="上板频率" prompt="格式为:XX MHz : 100MHz_x000a_XX MHz为myCPU上板频率，timer_clk必须为100MHz" sqref="L21 U21 AD21 C21" xr:uid="{A70C62F0-14E3-456A-A46F-AD5DCBD0847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包焕垲</dc:creator>
  <cp:lastModifiedBy>包焕垲</cp:lastModifiedBy>
  <dcterms:created xsi:type="dcterms:W3CDTF">2015-06-05T18:19:34Z</dcterms:created>
  <dcterms:modified xsi:type="dcterms:W3CDTF">2023-08-04T07:14:41Z</dcterms:modified>
</cp:coreProperties>
</file>