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GoogleDrive/내 드라이브/ALL/자주/DT 강의안/DT1/"/>
    </mc:Choice>
  </mc:AlternateContent>
  <bookViews>
    <workbookView xWindow="23960" yWindow="4240" windowWidth="14120" windowHeight="14340" tabRatio="500" activeTab="3"/>
  </bookViews>
  <sheets>
    <sheet name="시도인구+교통사고" sheetId="1" r:id="rId1"/>
    <sheet name="버스비" sheetId="3" r:id="rId2"/>
    <sheet name="버스기사" sheetId="4" r:id="rId3"/>
    <sheet name="버스정보제공시스템" sheetId="5" r:id="rId4"/>
    <sheet name="정류장" sheetId="2" r:id="rId5"/>
  </sheets>
  <definedNames>
    <definedName name="_xlnm._FilterDatabase" localSheetId="0" hidden="1">'시도인구+교통사고'!$A$1:$E$18</definedName>
    <definedName name="_xlnm._FilterDatabase" localSheetId="4" hidden="1">정류장!$A$1:$I$18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5" l="1"/>
  <c r="D3" i="5"/>
  <c r="C4" i="5"/>
  <c r="D4" i="5"/>
  <c r="D5" i="5"/>
  <c r="C6" i="5"/>
  <c r="D6" i="5"/>
  <c r="C7" i="5"/>
  <c r="D7" i="5"/>
  <c r="D8" i="5"/>
  <c r="C9" i="5"/>
  <c r="D9" i="5"/>
  <c r="D10" i="5"/>
  <c r="D11" i="5"/>
  <c r="D12" i="5"/>
  <c r="D13" i="5"/>
  <c r="D14" i="5"/>
  <c r="D15" i="5"/>
  <c r="D16" i="5"/>
  <c r="D17" i="5"/>
  <c r="D18" i="5"/>
  <c r="D2" i="5"/>
  <c r="C18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I11" i="2"/>
  <c r="I9" i="2"/>
  <c r="I12" i="2"/>
  <c r="I17" i="2"/>
  <c r="I16" i="2"/>
  <c r="I8" i="2"/>
  <c r="I15" i="2"/>
  <c r="I13" i="2"/>
  <c r="I7" i="2"/>
  <c r="I3" i="2"/>
  <c r="I4" i="2"/>
  <c r="I5" i="2"/>
  <c r="I10" i="2"/>
  <c r="I6" i="2"/>
  <c r="I2" i="2"/>
  <c r="I14" i="2"/>
  <c r="F11" i="2"/>
  <c r="G11" i="2"/>
  <c r="F9" i="2"/>
  <c r="G9" i="2"/>
  <c r="F12" i="2"/>
  <c r="G12" i="2"/>
  <c r="F17" i="2"/>
  <c r="G17" i="2"/>
  <c r="F16" i="2"/>
  <c r="G16" i="2"/>
  <c r="F8" i="2"/>
  <c r="G8" i="2"/>
  <c r="F15" i="2"/>
  <c r="G15" i="2"/>
  <c r="F13" i="2"/>
  <c r="G13" i="2"/>
  <c r="F7" i="2"/>
  <c r="G7" i="2"/>
  <c r="F3" i="2"/>
  <c r="G3" i="2"/>
  <c r="F4" i="2"/>
  <c r="G4" i="2"/>
  <c r="F5" i="2"/>
  <c r="G5" i="2"/>
  <c r="F10" i="2"/>
  <c r="G10" i="2"/>
  <c r="F6" i="2"/>
  <c r="G6" i="2"/>
  <c r="F2" i="2"/>
  <c r="G2" i="2"/>
  <c r="F14" i="2"/>
  <c r="G14" i="2"/>
  <c r="D3" i="2"/>
  <c r="D6" i="2"/>
  <c r="D4" i="2"/>
  <c r="D5" i="2"/>
  <c r="D7" i="2"/>
  <c r="D8" i="2"/>
  <c r="D10" i="2"/>
  <c r="D17" i="2"/>
  <c r="D15" i="2"/>
  <c r="D11" i="2"/>
  <c r="C12" i="2"/>
  <c r="D12" i="2"/>
  <c r="C14" i="2"/>
  <c r="D14" i="2"/>
  <c r="C16" i="2"/>
  <c r="D16" i="2"/>
  <c r="C13" i="2"/>
  <c r="D13" i="2"/>
  <c r="C9" i="2"/>
  <c r="D9" i="2"/>
  <c r="D2" i="2"/>
  <c r="E5" i="1"/>
  <c r="D16" i="1"/>
  <c r="E16" i="1"/>
  <c r="D12" i="1"/>
  <c r="E12" i="1"/>
  <c r="D3" i="1"/>
  <c r="E3" i="1"/>
  <c r="D10" i="1"/>
  <c r="E10" i="1"/>
  <c r="D11" i="1"/>
  <c r="E11" i="1"/>
  <c r="D4" i="1"/>
  <c r="E4" i="1"/>
  <c r="D7" i="1"/>
  <c r="E7" i="1"/>
  <c r="D15" i="1"/>
  <c r="E15" i="1"/>
  <c r="D2" i="1"/>
  <c r="E2" i="1"/>
  <c r="D6" i="1"/>
  <c r="E6" i="1"/>
  <c r="D18" i="1"/>
  <c r="E18" i="1"/>
  <c r="D9" i="1"/>
  <c r="E9" i="1"/>
  <c r="D8" i="1"/>
  <c r="E8" i="1"/>
  <c r="D14" i="1"/>
  <c r="E14" i="1"/>
  <c r="D17" i="1"/>
  <c r="E17" i="1"/>
  <c r="D13" i="1"/>
  <c r="E13" i="1"/>
</calcChain>
</file>

<file path=xl/sharedStrings.xml><?xml version="1.0" encoding="utf-8"?>
<sst xmlns="http://schemas.openxmlformats.org/spreadsheetml/2006/main" count="111" uniqueCount="72">
  <si>
    <t>서울</t>
  </si>
  <si>
    <t>부산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</si>
  <si>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</si>
  <si>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</si>
  <si>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</si>
  <si>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</si>
  <si>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</si>
  <si>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</si>
  <si>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</si>
  <si>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</si>
  <si>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</si>
  <si>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대구</t>
  </si>
  <si>
    <t>인천</t>
  </si>
  <si>
    <t>광주</t>
  </si>
  <si>
    <t>대전</t>
  </si>
  <si>
    <t>울산</t>
  </si>
  <si>
    <t>세종</t>
  </si>
  <si>
    <t>시도</t>
    <phoneticPr fontId="2" type="noConversion"/>
  </si>
  <si>
    <t>교통사고</t>
    <phoneticPr fontId="2" type="noConversion"/>
  </si>
  <si>
    <t>인구</t>
    <phoneticPr fontId="2" type="noConversion"/>
  </si>
  <si>
    <t>인구</t>
    <phoneticPr fontId="2" type="noConversion"/>
  </si>
  <si>
    <t>사고율</t>
    <phoneticPr fontId="2" type="noConversion"/>
  </si>
  <si>
    <t>전체버스정류장</t>
  </si>
  <si>
    <t>-</t>
  </si>
  <si>
    <t>인구</t>
    <phoneticPr fontId="2" type="noConversion"/>
  </si>
  <si>
    <t>정류장/인구</t>
    <phoneticPr fontId="2" type="noConversion"/>
  </si>
  <si>
    <t>지역별 인구 및 인구밀도 [단위 : 천명, 명/㎢]</t>
  </si>
  <si>
    <t>면적</t>
    <phoneticPr fontId="2" type="noConversion"/>
  </si>
  <si>
    <t>인구밀도</t>
    <phoneticPr fontId="2" type="noConversion"/>
  </si>
  <si>
    <t>정류장/인구밀도</t>
    <phoneticPr fontId="2" type="noConversion"/>
  </si>
  <si>
    <t>행정구역별 국토면적 [단위 : ㎢]</t>
  </si>
  <si>
    <t>정류장/면적</t>
    <phoneticPr fontId="2" type="noConversion"/>
  </si>
  <si>
    <t>지역</t>
    <phoneticPr fontId="2" type="noConversion"/>
  </si>
  <si>
    <t>서울</t>
    <phoneticPr fontId="2" type="noConversion"/>
  </si>
  <si>
    <t>일반</t>
    <phoneticPr fontId="2" type="noConversion"/>
  </si>
  <si>
    <t>좌석</t>
    <phoneticPr fontId="2" type="noConversion"/>
  </si>
  <si>
    <t>부산</t>
    <phoneticPr fontId="2" type="noConversion"/>
  </si>
  <si>
    <t>대구</t>
    <phoneticPr fontId="2" type="noConversion"/>
  </si>
  <si>
    <t>인천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</si>
  <si>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</si>
  <si>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</si>
  <si>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</si>
  <si>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</si>
  <si>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</si>
  <si>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</si>
  <si>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</si>
  <si>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전북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</si>
  <si>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</si>
  <si>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</si>
  <si>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</si>
  <si>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</si>
  <si>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도시</t>
    <phoneticPr fontId="2" type="noConversion"/>
  </si>
  <si>
    <t>지역</t>
    <phoneticPr fontId="2" type="noConversion"/>
  </si>
  <si>
    <t>버스</t>
    <phoneticPr fontId="2" type="noConversion"/>
  </si>
  <si>
    <t>운전자</t>
    <phoneticPr fontId="2" type="noConversion"/>
  </si>
  <si>
    <t>서울</t>
    <phoneticPr fontId="2" type="noConversion"/>
  </si>
  <si>
    <t>버스/운전자</t>
    <phoneticPr fontId="2" type="noConversion"/>
  </si>
  <si>
    <t>부산</t>
    <phoneticPr fontId="2" type="noConversion"/>
  </si>
  <si>
    <t>대구</t>
    <phoneticPr fontId="2" type="noConversion"/>
  </si>
  <si>
    <t>광주</t>
    <phoneticPr fontId="2" type="noConversion"/>
  </si>
  <si>
    <t>대전</t>
    <phoneticPr fontId="2" type="noConversion"/>
  </si>
  <si>
    <t>울산</t>
    <phoneticPr fontId="2" type="noConversion"/>
  </si>
  <si>
    <t>경기</t>
    <phoneticPr fontId="2" type="noConversion"/>
  </si>
  <si>
    <t>강원</t>
    <phoneticPr fontId="2" type="noConversion"/>
  </si>
  <si>
    <t>충북</t>
    <phoneticPr fontId="2" type="noConversion"/>
  </si>
  <si>
    <t>충남</t>
    <phoneticPr fontId="2" type="noConversion"/>
  </si>
  <si>
    <t>전남</t>
    <phoneticPr fontId="2" type="noConversion"/>
  </si>
  <si>
    <t>경북</t>
    <phoneticPr fontId="2" type="noConversion"/>
  </si>
  <si>
    <t>경남</t>
    <phoneticPr fontId="2" type="noConversion"/>
  </si>
  <si>
    <t>제주</t>
    <phoneticPr fontId="2" type="noConversion"/>
  </si>
  <si>
    <t>정보제공률</t>
    <phoneticPr fontId="2" type="noConversion"/>
  </si>
  <si>
    <t>정보제공정류장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</si>
</sst>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76" formatCode="0.00000%"/>
    <numFmt numFmtId="177" formatCode="0.000000%"/>
  </numFmts>
  <fonts count="6" x14ac:knownFonts="1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rgb="FF222222"/>
      <name val="Dotum"/>
      <family val="3"/>
      <charset val="129"/>
    </font>
    <font>
      <sz val="12"/>
      <color rgb="FF222222"/>
      <name val="Abadi MT Condensed Extra Bold"/>
    </font>
  </fonts>
  <fills count="3">
    <fill>
      <patternFill patternType="none"/>
    </fill>
    <fill>
      <patternFill patternType="gray125"/>
    </fill>
    <fill>
      <patternFill patternType="solid">
        <fgColor rgb="FFE2ECF8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41" fontId="0" fillId="0" borderId="0" xfId="1" applyFont="1"/>
    <xf numFmtId="3" fontId="3" fillId="0" borderId="3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10" fontId="0" fillId="0" borderId="0" xfId="2" applyNumberFormat="1" applyFont="1"/>
    <xf numFmtId="176" fontId="0" fillId="0" borderId="0" xfId="2" applyNumberFormat="1" applyFont="1"/>
    <xf numFmtId="0" fontId="4" fillId="0" borderId="0" xfId="0" applyFont="1"/>
    <xf numFmtId="3" fontId="4" fillId="0" borderId="0" xfId="0" applyNumberFormat="1" applyFont="1"/>
    <xf numFmtId="41" fontId="4" fillId="0" borderId="0" xfId="1" applyFont="1"/>
    <xf numFmtId="41" fontId="4" fillId="0" borderId="0" xfId="0" applyNumberFormat="1" applyFont="1"/>
    <xf numFmtId="41" fontId="0" fillId="0" borderId="0" xfId="0" applyNumberFormat="1"/>
    <xf numFmtId="176" fontId="4" fillId="0" borderId="0" xfId="2" applyNumberFormat="1" applyFont="1"/>
    <xf numFmtId="3" fontId="3" fillId="0" borderId="0" xfId="0" applyNumberFormat="1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5" fillId="0" borderId="0" xfId="0" applyFont="1"/>
    <xf numFmtId="177" fontId="0" fillId="0" borderId="0" xfId="2" applyNumberFormat="1" applyFont="1"/>
    <xf numFmtId="4" fontId="3" fillId="0" borderId="0" xfId="0" applyNumberFormat="1" applyFont="1" applyBorder="1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9" fontId="0" fillId="0" borderId="0" xfId="2" applyFont="1"/>
    <xf numFmtId="0" fontId="3" fillId="0" borderId="0" xfId="0" applyFont="1" applyAlignment="1">
      <alignment horizontal="center"/>
    </xf>
    <xf numFmtId="0" fontId="0" fillId="0" borderId="0" xfId="0"/>
  </cellXfs>
  <cellStyles count="3">
    <cellStyle name="기본" xfId="0" builtinId="0"/>
    <cellStyle name="백분율" xfId="2" builtinId="5"/>
    <cellStyle name="쉼표[0]" xfId="1" builtinId="6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D5" sqref="D5"/>
    </sheetView>
  </sheetViews>
  <sheetFormatPr baseColWidth="10" defaultRowHeight="18" x14ac:dyDescent="0.25"/>
  <cols>
    <col min="3" max="3" width="0" hidden="1" customWidth="1"/>
  </cols>
  <sheetData>
    <row r="1" spans="1:5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</row>
    <row r="2" spans="1:5" x14ac:dyDescent="0.25">
      <c r="A2" s="1" t="s">
        <v>10</v>
      </c>
      <c r="B2" s="3">
        <v>4378</v>
      </c>
      <c r="C2" s="5">
        <v>634</v>
      </c>
      <c r="D2" s="3">
        <f>C2*1000</f>
        <v>634000</v>
      </c>
      <c r="E2" s="7">
        <f t="shared" ref="E2:E18" si="0">B2/D2</f>
        <v>6.9053627760252362E-3</v>
      </c>
    </row>
    <row r="3" spans="1:5" x14ac:dyDescent="0.25">
      <c r="A3" s="1" t="s">
        <v>4</v>
      </c>
      <c r="B3" s="3">
        <v>9273</v>
      </c>
      <c r="C3" s="4">
        <v>1605</v>
      </c>
      <c r="D3" s="3">
        <f>C3*1000</f>
        <v>1605000</v>
      </c>
      <c r="E3" s="7">
        <f t="shared" si="0"/>
        <v>5.7775700934579437E-3</v>
      </c>
    </row>
    <row r="4" spans="1:5" x14ac:dyDescent="0.25">
      <c r="A4" s="1" t="s">
        <v>7</v>
      </c>
      <c r="B4" s="3">
        <v>9770</v>
      </c>
      <c r="C4" s="4">
        <v>1796</v>
      </c>
      <c r="D4" s="3">
        <f>C4*1000</f>
        <v>1796000</v>
      </c>
      <c r="E4" s="7">
        <f t="shared" si="0"/>
        <v>5.4398663697104678E-3</v>
      </c>
    </row>
    <row r="5" spans="1:5" x14ac:dyDescent="0.25">
      <c r="A5" s="1" t="s">
        <v>3</v>
      </c>
      <c r="B5" s="3">
        <v>8316</v>
      </c>
      <c r="C5" s="4">
        <v>12809</v>
      </c>
      <c r="D5" s="3">
        <v>1540000</v>
      </c>
      <c r="E5" s="7">
        <f t="shared" si="0"/>
        <v>5.4000000000000003E-3</v>
      </c>
    </row>
    <row r="6" spans="1:5" x14ac:dyDescent="0.25">
      <c r="A6" s="1" t="s">
        <v>11</v>
      </c>
      <c r="B6" s="3">
        <v>12970</v>
      </c>
      <c r="C6" s="4">
        <v>2465</v>
      </c>
      <c r="D6" s="3">
        <f t="shared" ref="D6:D18" si="1">C6*1000</f>
        <v>2465000</v>
      </c>
      <c r="E6" s="7">
        <f t="shared" si="0"/>
        <v>5.261663286004057E-3</v>
      </c>
    </row>
    <row r="7" spans="1:5" x14ac:dyDescent="0.25">
      <c r="A7" s="1" t="s">
        <v>8</v>
      </c>
      <c r="B7" s="3">
        <v>13896</v>
      </c>
      <c r="C7" s="4">
        <v>2681</v>
      </c>
      <c r="D7" s="3">
        <f t="shared" si="1"/>
        <v>2681000</v>
      </c>
      <c r="E7" s="7">
        <f t="shared" si="0"/>
        <v>5.1831406191719508E-3</v>
      </c>
    </row>
    <row r="8" spans="1:5" x14ac:dyDescent="0.25">
      <c r="A8" s="1" t="s">
        <v>14</v>
      </c>
      <c r="B8" s="3">
        <v>7767</v>
      </c>
      <c r="C8" s="4">
        <v>1531</v>
      </c>
      <c r="D8" s="3">
        <f t="shared" si="1"/>
        <v>1531000</v>
      </c>
      <c r="E8" s="7">
        <f t="shared" si="0"/>
        <v>5.0731548007838011E-3</v>
      </c>
    </row>
    <row r="9" spans="1:5" x14ac:dyDescent="0.25">
      <c r="A9" s="1" t="s">
        <v>13</v>
      </c>
      <c r="B9" s="3">
        <v>7499</v>
      </c>
      <c r="C9" s="4">
        <v>1501</v>
      </c>
      <c r="D9" s="3">
        <f t="shared" si="1"/>
        <v>1501000</v>
      </c>
      <c r="E9" s="7">
        <f t="shared" si="0"/>
        <v>4.9960026648900729E-3</v>
      </c>
    </row>
    <row r="10" spans="1:5" x14ac:dyDescent="0.25">
      <c r="A10" s="1" t="s">
        <v>5</v>
      </c>
      <c r="B10" s="3">
        <v>9241</v>
      </c>
      <c r="C10" s="4">
        <v>2148</v>
      </c>
      <c r="D10" s="3">
        <f t="shared" si="1"/>
        <v>2148000</v>
      </c>
      <c r="E10" s="7">
        <f t="shared" si="0"/>
        <v>4.3021415270018621E-3</v>
      </c>
    </row>
    <row r="11" spans="1:5" x14ac:dyDescent="0.25">
      <c r="A11" s="1" t="s">
        <v>6</v>
      </c>
      <c r="B11" s="3">
        <v>7748</v>
      </c>
      <c r="C11" s="4">
        <v>1830</v>
      </c>
      <c r="D11" s="3">
        <f t="shared" si="1"/>
        <v>1830000</v>
      </c>
      <c r="E11" s="7">
        <f t="shared" si="0"/>
        <v>4.2338797814207652E-3</v>
      </c>
    </row>
    <row r="12" spans="1:5" x14ac:dyDescent="0.25">
      <c r="A12" s="1" t="s">
        <v>2</v>
      </c>
      <c r="B12" s="3">
        <v>50627</v>
      </c>
      <c r="C12" s="4">
        <v>12809</v>
      </c>
      <c r="D12" s="3">
        <f t="shared" si="1"/>
        <v>12809000</v>
      </c>
      <c r="E12" s="7">
        <f t="shared" si="0"/>
        <v>3.9524553048637676E-3</v>
      </c>
    </row>
    <row r="13" spans="1:5" x14ac:dyDescent="0.25">
      <c r="A13" s="1" t="s">
        <v>0</v>
      </c>
      <c r="B13" s="3">
        <v>38625</v>
      </c>
      <c r="C13" s="4">
        <v>9776</v>
      </c>
      <c r="D13" s="3">
        <f t="shared" si="1"/>
        <v>9776000</v>
      </c>
      <c r="E13" s="7">
        <f t="shared" si="0"/>
        <v>3.9510024549918171E-3</v>
      </c>
    </row>
    <row r="14" spans="1:5" x14ac:dyDescent="0.25">
      <c r="A14" s="1" t="s">
        <v>15</v>
      </c>
      <c r="B14" s="3">
        <v>4265</v>
      </c>
      <c r="C14" s="4">
        <v>1166</v>
      </c>
      <c r="D14" s="3">
        <f t="shared" si="1"/>
        <v>1166000</v>
      </c>
      <c r="E14" s="7">
        <f t="shared" si="0"/>
        <v>3.6578044596912523E-3</v>
      </c>
    </row>
    <row r="15" spans="1:5" x14ac:dyDescent="0.25">
      <c r="A15" s="1" t="s">
        <v>9</v>
      </c>
      <c r="B15" s="3">
        <v>11742</v>
      </c>
      <c r="C15" s="4">
        <v>3355</v>
      </c>
      <c r="D15" s="3">
        <f t="shared" si="1"/>
        <v>3355000</v>
      </c>
      <c r="E15" s="7">
        <f t="shared" si="0"/>
        <v>3.4998509687034279E-3</v>
      </c>
    </row>
    <row r="16" spans="1:5" x14ac:dyDescent="0.25">
      <c r="A16" s="1" t="s">
        <v>1</v>
      </c>
      <c r="B16" s="3">
        <v>11753</v>
      </c>
      <c r="C16" s="4">
        <v>3429</v>
      </c>
      <c r="D16" s="3">
        <f t="shared" si="1"/>
        <v>3429000</v>
      </c>
      <c r="E16" s="7">
        <f t="shared" si="0"/>
        <v>3.4275298920968212E-3</v>
      </c>
    </row>
    <row r="17" spans="1:5" x14ac:dyDescent="0.25">
      <c r="A17" s="1" t="s">
        <v>16</v>
      </c>
      <c r="B17" s="3">
        <v>746</v>
      </c>
      <c r="C17" s="5">
        <v>276</v>
      </c>
      <c r="D17" s="3">
        <f t="shared" si="1"/>
        <v>276000</v>
      </c>
      <c r="E17" s="7">
        <f t="shared" si="0"/>
        <v>2.7028985507246378E-3</v>
      </c>
    </row>
    <row r="18" spans="1:5" x14ac:dyDescent="0.25">
      <c r="A18" s="2" t="s">
        <v>12</v>
      </c>
      <c r="B18" s="3">
        <v>7719</v>
      </c>
      <c r="C18" s="4">
        <v>2923</v>
      </c>
      <c r="D18" s="3">
        <f t="shared" si="1"/>
        <v>2923000</v>
      </c>
      <c r="E18" s="7">
        <f t="shared" si="0"/>
        <v>2.6407800205268559E-3</v>
      </c>
    </row>
  </sheetData>
  <autoFilter ref="A1:E18">
    <sortState ref="A2:E18">
      <sortCondition descending="1" ref="E1:E18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7"/>
  <sheetViews>
    <sheetView workbookViewId="0">
      <selection activeCell="B1" sqref="B1"/>
    </sheetView>
  </sheetViews>
  <sheetFormatPr baseColWidth="10" defaultRowHeight="18" x14ac:dyDescent="0.25"/>
  <sheetData>
    <row r="1" spans="2:4" x14ac:dyDescent="0.25">
      <c r="B1" t="s">
        <v>51</v>
      </c>
      <c r="C1" t="s">
        <v>34</v>
      </c>
      <c r="D1" t="s">
        <v>35</v>
      </c>
    </row>
    <row r="2" spans="2:4" x14ac:dyDescent="0.25">
      <c r="B2" t="s">
        <v>33</v>
      </c>
      <c r="C2">
        <v>1300</v>
      </c>
      <c r="D2">
        <v>2400</v>
      </c>
    </row>
    <row r="3" spans="2:4" x14ac:dyDescent="0.25">
      <c r="B3" t="s">
        <v>36</v>
      </c>
      <c r="C3">
        <v>1300</v>
      </c>
      <c r="D3">
        <v>1800</v>
      </c>
    </row>
    <row r="4" spans="2:4" x14ac:dyDescent="0.25">
      <c r="B4" t="s">
        <v>37</v>
      </c>
      <c r="C4">
        <v>1400</v>
      </c>
      <c r="D4" s="19">
        <v>1800</v>
      </c>
    </row>
    <row r="5" spans="2:4" x14ac:dyDescent="0.25">
      <c r="B5" t="s">
        <v>38</v>
      </c>
      <c r="C5">
        <v>1300</v>
      </c>
      <c r="D5">
        <v>2650</v>
      </c>
    </row>
    <row r="6" spans="2:4" x14ac:dyDescent="0.25">
      <c r="B6" t="s">
        <v>39</v>
      </c>
      <c r="C6">
        <v>1400</v>
      </c>
      <c r="D6">
        <v>1800</v>
      </c>
    </row>
    <row r="7" spans="2:4" x14ac:dyDescent="0.25">
      <c r="B7" t="s">
        <v>40</v>
      </c>
      <c r="C7">
        <v>1400</v>
      </c>
      <c r="D7">
        <v>0</v>
      </c>
    </row>
    <row r="8" spans="2:4" x14ac:dyDescent="0.25">
      <c r="B8" t="s">
        <v>41</v>
      </c>
      <c r="C8">
        <v>1300</v>
      </c>
      <c r="D8">
        <v>2300</v>
      </c>
    </row>
    <row r="9" spans="2:4" x14ac:dyDescent="0.25">
      <c r="B9" t="s">
        <v>42</v>
      </c>
      <c r="C9">
        <v>1300</v>
      </c>
      <c r="D9">
        <v>2100</v>
      </c>
    </row>
    <row r="10" spans="2:4" x14ac:dyDescent="0.25">
      <c r="B10" t="s">
        <v>43</v>
      </c>
      <c r="C10">
        <v>1400</v>
      </c>
      <c r="D10">
        <v>2000</v>
      </c>
    </row>
    <row r="11" spans="2:4" x14ac:dyDescent="0.25">
      <c r="B11" t="s">
        <v>44</v>
      </c>
      <c r="C11">
        <v>1300</v>
      </c>
      <c r="D11">
        <v>1300</v>
      </c>
    </row>
    <row r="12" spans="2:4" x14ac:dyDescent="0.25">
      <c r="B12" t="s">
        <v>45</v>
      </c>
      <c r="C12">
        <v>1400</v>
      </c>
      <c r="D12">
        <v>1800</v>
      </c>
    </row>
    <row r="13" spans="2:4" x14ac:dyDescent="0.25">
      <c r="B13" t="s">
        <v>46</v>
      </c>
      <c r="C13">
        <v>1400</v>
      </c>
      <c r="D13">
        <v>1500</v>
      </c>
    </row>
    <row r="14" spans="2:4" x14ac:dyDescent="0.25">
      <c r="B14" t="s">
        <v>47</v>
      </c>
      <c r="C14">
        <v>1350</v>
      </c>
      <c r="D14">
        <v>2000</v>
      </c>
    </row>
    <row r="15" spans="2:4" x14ac:dyDescent="0.25">
      <c r="B15" t="s">
        <v>48</v>
      </c>
      <c r="C15">
        <v>1300</v>
      </c>
      <c r="D15">
        <v>1700</v>
      </c>
    </row>
    <row r="16" spans="2:4" x14ac:dyDescent="0.25">
      <c r="B16" t="s">
        <v>49</v>
      </c>
      <c r="C16">
        <v>1300</v>
      </c>
      <c r="D16">
        <v>1800</v>
      </c>
    </row>
    <row r="17" spans="2:4" x14ac:dyDescent="0.25">
      <c r="B17" t="s">
        <v>50</v>
      </c>
      <c r="C17">
        <v>1200</v>
      </c>
      <c r="D17">
        <v>1200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2" sqref="D2:D17"/>
    </sheetView>
  </sheetViews>
  <sheetFormatPr baseColWidth="10" defaultRowHeight="18" x14ac:dyDescent="0.25"/>
  <sheetData>
    <row r="1" spans="1:4" x14ac:dyDescent="0.25">
      <c r="A1" t="s">
        <v>52</v>
      </c>
      <c r="B1" t="s">
        <v>53</v>
      </c>
      <c r="C1" t="s">
        <v>54</v>
      </c>
      <c r="D1" t="s">
        <v>56</v>
      </c>
    </row>
    <row r="2" spans="1:4" x14ac:dyDescent="0.25">
      <c r="A2" t="s">
        <v>55</v>
      </c>
      <c r="B2">
        <v>7405</v>
      </c>
      <c r="C2">
        <v>16730</v>
      </c>
      <c r="D2">
        <f>B2/C2</f>
        <v>0.44261805140466226</v>
      </c>
    </row>
    <row r="3" spans="1:4" x14ac:dyDescent="0.25">
      <c r="A3" t="s">
        <v>57</v>
      </c>
      <c r="B3">
        <v>2511</v>
      </c>
      <c r="C3">
        <v>5457</v>
      </c>
      <c r="D3" s="20">
        <f t="shared" ref="D3:D17" si="0">B3/C3</f>
        <v>0.46014293567894449</v>
      </c>
    </row>
    <row r="4" spans="1:4" x14ac:dyDescent="0.25">
      <c r="A4" t="s">
        <v>58</v>
      </c>
      <c r="B4">
        <v>1521</v>
      </c>
      <c r="C4">
        <v>3714</v>
      </c>
      <c r="D4" s="20">
        <f t="shared" si="0"/>
        <v>0.4095315024232633</v>
      </c>
    </row>
    <row r="5" spans="1:4" x14ac:dyDescent="0.25">
      <c r="A5" t="s">
        <v>38</v>
      </c>
      <c r="B5">
        <v>2309</v>
      </c>
      <c r="C5">
        <v>5540</v>
      </c>
      <c r="D5" s="20">
        <f t="shared" si="0"/>
        <v>0.41678700361010829</v>
      </c>
    </row>
    <row r="6" spans="1:4" x14ac:dyDescent="0.25">
      <c r="A6" t="s">
        <v>59</v>
      </c>
      <c r="B6">
        <v>999</v>
      </c>
      <c r="C6">
        <v>2347</v>
      </c>
      <c r="D6" s="20">
        <f t="shared" si="0"/>
        <v>0.42564976565828716</v>
      </c>
    </row>
    <row r="7" spans="1:4" x14ac:dyDescent="0.25">
      <c r="A7" t="s">
        <v>60</v>
      </c>
      <c r="B7">
        <v>965</v>
      </c>
      <c r="C7">
        <v>2354</v>
      </c>
      <c r="D7" s="20">
        <f t="shared" si="0"/>
        <v>0.40994052676295667</v>
      </c>
    </row>
    <row r="8" spans="1:4" x14ac:dyDescent="0.25">
      <c r="A8" t="s">
        <v>61</v>
      </c>
      <c r="B8">
        <v>731</v>
      </c>
      <c r="C8">
        <v>1474</v>
      </c>
      <c r="D8" s="20">
        <f t="shared" si="0"/>
        <v>0.49592944369063774</v>
      </c>
    </row>
    <row r="9" spans="1:4" x14ac:dyDescent="0.25">
      <c r="A9" t="s">
        <v>62</v>
      </c>
      <c r="B9">
        <v>13646</v>
      </c>
      <c r="C9">
        <v>21585</v>
      </c>
      <c r="D9" s="20">
        <f t="shared" si="0"/>
        <v>0.63219828584665272</v>
      </c>
    </row>
    <row r="10" spans="1:4" x14ac:dyDescent="0.25">
      <c r="A10" t="s">
        <v>63</v>
      </c>
      <c r="B10">
        <v>1576</v>
      </c>
      <c r="C10">
        <v>2153</v>
      </c>
      <c r="D10" s="20">
        <f t="shared" si="0"/>
        <v>0.73200185787273575</v>
      </c>
    </row>
    <row r="11" spans="1:4" x14ac:dyDescent="0.25">
      <c r="A11" t="s">
        <v>64</v>
      </c>
      <c r="B11">
        <v>1326</v>
      </c>
      <c r="C11">
        <v>2183</v>
      </c>
      <c r="D11" s="20">
        <f t="shared" si="0"/>
        <v>0.60742098030233627</v>
      </c>
    </row>
    <row r="12" spans="1:4" x14ac:dyDescent="0.25">
      <c r="A12" t="s">
        <v>65</v>
      </c>
      <c r="B12">
        <v>2132</v>
      </c>
      <c r="C12">
        <v>3188</v>
      </c>
      <c r="D12" s="20">
        <f t="shared" si="0"/>
        <v>0.66875784190715182</v>
      </c>
    </row>
    <row r="13" spans="1:4" x14ac:dyDescent="0.25">
      <c r="A13" t="s">
        <v>46</v>
      </c>
      <c r="B13">
        <v>1448</v>
      </c>
      <c r="C13">
        <v>2645</v>
      </c>
      <c r="D13" s="20">
        <f t="shared" si="0"/>
        <v>0.54744801512287333</v>
      </c>
    </row>
    <row r="14" spans="1:4" x14ac:dyDescent="0.25">
      <c r="A14" t="s">
        <v>66</v>
      </c>
      <c r="B14">
        <v>2425</v>
      </c>
      <c r="C14">
        <v>3861</v>
      </c>
      <c r="D14" s="20">
        <f t="shared" si="0"/>
        <v>0.62807562807562811</v>
      </c>
    </row>
    <row r="15" spans="1:4" x14ac:dyDescent="0.25">
      <c r="A15" t="s">
        <v>67</v>
      </c>
      <c r="B15">
        <v>2417</v>
      </c>
      <c r="C15">
        <v>3362</v>
      </c>
      <c r="D15" s="20">
        <f t="shared" si="0"/>
        <v>0.71891731112433077</v>
      </c>
    </row>
    <row r="16" spans="1:4" x14ac:dyDescent="0.25">
      <c r="A16" t="s">
        <v>68</v>
      </c>
      <c r="B16">
        <v>3497</v>
      </c>
      <c r="C16">
        <v>5608</v>
      </c>
      <c r="D16" s="20">
        <f t="shared" si="0"/>
        <v>0.62357346647646217</v>
      </c>
    </row>
    <row r="17" spans="1:4" x14ac:dyDescent="0.25">
      <c r="A17" t="s">
        <v>69</v>
      </c>
      <c r="B17">
        <v>806</v>
      </c>
      <c r="C17">
        <v>1511</v>
      </c>
      <c r="D17" s="20">
        <f t="shared" si="0"/>
        <v>0.53342157511581734</v>
      </c>
    </row>
    <row r="18" spans="1:4" x14ac:dyDescent="0.25">
      <c r="D18" s="20"/>
    </row>
    <row r="19" spans="1:4" x14ac:dyDescent="0.25">
      <c r="D19" s="20"/>
    </row>
    <row r="20" spans="1:4" x14ac:dyDescent="0.25">
      <c r="D20" s="20"/>
    </row>
    <row r="21" spans="1:4" x14ac:dyDescent="0.25">
      <c r="D21" s="20"/>
    </row>
    <row r="22" spans="1:4" x14ac:dyDescent="0.25">
      <c r="D22" s="2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G13" sqref="G13"/>
    </sheetView>
  </sheetViews>
  <sheetFormatPr baseColWidth="10" defaultRowHeight="18" x14ac:dyDescent="0.25"/>
  <cols>
    <col min="2" max="2" width="13.28515625" bestFit="1" customWidth="1"/>
    <col min="3" max="3" width="12.7109375" customWidth="1"/>
  </cols>
  <sheetData>
    <row r="1" spans="1:4" x14ac:dyDescent="0.25">
      <c r="A1" s="21" t="s">
        <v>32</v>
      </c>
      <c r="B1" s="8" t="s">
        <v>22</v>
      </c>
      <c r="C1" t="s">
        <v>71</v>
      </c>
      <c r="D1" t="s">
        <v>70</v>
      </c>
    </row>
    <row r="2" spans="1:4" x14ac:dyDescent="0.25">
      <c r="A2" s="8" t="s">
        <v>0</v>
      </c>
      <c r="B2" s="9">
        <v>6068</v>
      </c>
      <c r="C2">
        <v>3068</v>
      </c>
      <c r="D2" s="23">
        <f>C2/B2</f>
        <v>0.50560316413974948</v>
      </c>
    </row>
    <row r="3" spans="1:4" x14ac:dyDescent="0.25">
      <c r="A3" s="8" t="s">
        <v>1</v>
      </c>
      <c r="B3" s="9">
        <v>6576</v>
      </c>
      <c r="C3" s="22">
        <f>B3</f>
        <v>6576</v>
      </c>
      <c r="D3" s="23">
        <f t="shared" ref="D3:D18" si="0">C3/B3</f>
        <v>1</v>
      </c>
    </row>
    <row r="4" spans="1:4" x14ac:dyDescent="0.25">
      <c r="A4" s="8" t="s">
        <v>13</v>
      </c>
      <c r="B4" s="9">
        <v>2222</v>
      </c>
      <c r="C4" s="22">
        <f>B4</f>
        <v>2222</v>
      </c>
      <c r="D4" s="23">
        <f t="shared" si="0"/>
        <v>1</v>
      </c>
    </row>
    <row r="5" spans="1:4" x14ac:dyDescent="0.25">
      <c r="A5" s="8" t="s">
        <v>14</v>
      </c>
      <c r="B5" s="9">
        <v>2222</v>
      </c>
      <c r="C5">
        <v>1021</v>
      </c>
      <c r="D5" s="23">
        <f t="shared" si="0"/>
        <v>0.45949594959495949</v>
      </c>
    </row>
    <row r="6" spans="1:4" x14ac:dyDescent="0.25">
      <c r="A6" s="8" t="s">
        <v>11</v>
      </c>
      <c r="B6" s="9">
        <v>2997</v>
      </c>
      <c r="C6" s="22">
        <f>B6</f>
        <v>2997</v>
      </c>
      <c r="D6" s="23">
        <f t="shared" si="0"/>
        <v>1</v>
      </c>
    </row>
    <row r="7" spans="1:4" x14ac:dyDescent="0.25">
      <c r="A7" s="8" t="s">
        <v>15</v>
      </c>
      <c r="B7" s="9">
        <v>2827</v>
      </c>
      <c r="C7" s="22">
        <f>B7</f>
        <v>2827</v>
      </c>
      <c r="D7" s="23">
        <f t="shared" si="0"/>
        <v>1</v>
      </c>
    </row>
    <row r="8" spans="1:4" x14ac:dyDescent="0.25">
      <c r="A8" s="8" t="s">
        <v>16</v>
      </c>
      <c r="B8" s="9">
        <v>1023</v>
      </c>
      <c r="C8">
        <v>128</v>
      </c>
      <c r="D8" s="23">
        <f t="shared" si="0"/>
        <v>0.12512218963831867</v>
      </c>
    </row>
    <row r="9" spans="1:4" x14ac:dyDescent="0.25">
      <c r="A9" s="8" t="s">
        <v>10</v>
      </c>
      <c r="B9" s="10">
        <v>2765</v>
      </c>
      <c r="C9" s="12">
        <f>B9</f>
        <v>2765</v>
      </c>
      <c r="D9" s="23">
        <f t="shared" si="0"/>
        <v>1</v>
      </c>
    </row>
    <row r="10" spans="1:4" x14ac:dyDescent="0.25">
      <c r="A10" s="8" t="s">
        <v>2</v>
      </c>
      <c r="B10" s="9">
        <v>13970</v>
      </c>
      <c r="C10">
        <v>9399</v>
      </c>
      <c r="D10" s="23">
        <f t="shared" si="0"/>
        <v>0.67279885468861844</v>
      </c>
    </row>
    <row r="11" spans="1:4" x14ac:dyDescent="0.25">
      <c r="A11" s="8" t="s">
        <v>5</v>
      </c>
      <c r="B11" s="9">
        <v>11650</v>
      </c>
      <c r="C11">
        <v>3509</v>
      </c>
      <c r="D11" s="23">
        <f t="shared" si="0"/>
        <v>0.3012017167381974</v>
      </c>
    </row>
    <row r="12" spans="1:4" x14ac:dyDescent="0.25">
      <c r="A12" s="8" t="s">
        <v>6</v>
      </c>
      <c r="B12" s="9">
        <v>6145</v>
      </c>
      <c r="C12">
        <v>1626</v>
      </c>
      <c r="D12" s="23">
        <f t="shared" si="0"/>
        <v>0.26460537021969083</v>
      </c>
    </row>
    <row r="13" spans="1:4" x14ac:dyDescent="0.25">
      <c r="A13" s="8" t="s">
        <v>9</v>
      </c>
      <c r="B13" s="9">
        <v>9987</v>
      </c>
      <c r="C13">
        <v>7106</v>
      </c>
      <c r="D13" s="23">
        <f t="shared" si="0"/>
        <v>0.7115249824772204</v>
      </c>
    </row>
    <row r="14" spans="1:4" x14ac:dyDescent="0.25">
      <c r="A14" s="8" t="s">
        <v>7</v>
      </c>
      <c r="B14" s="9">
        <v>6453</v>
      </c>
      <c r="C14">
        <v>2472</v>
      </c>
      <c r="D14" s="23">
        <f t="shared" si="0"/>
        <v>0.38307763830776381</v>
      </c>
    </row>
    <row r="15" spans="1:4" x14ac:dyDescent="0.25">
      <c r="A15" s="8" t="s">
        <v>4</v>
      </c>
      <c r="B15" s="9">
        <v>6239</v>
      </c>
      <c r="C15">
        <v>2079</v>
      </c>
      <c r="D15" s="23">
        <f t="shared" si="0"/>
        <v>0.33322647860234011</v>
      </c>
    </row>
    <row r="16" spans="1:4" x14ac:dyDescent="0.25">
      <c r="A16" s="8" t="s">
        <v>8</v>
      </c>
      <c r="B16" s="9">
        <v>6479</v>
      </c>
      <c r="C16">
        <v>1601</v>
      </c>
      <c r="D16" s="23">
        <f t="shared" si="0"/>
        <v>0.24710603488192623</v>
      </c>
    </row>
    <row r="17" spans="1:4" x14ac:dyDescent="0.25">
      <c r="A17" s="8" t="s">
        <v>3</v>
      </c>
      <c r="B17" s="9">
        <v>7767</v>
      </c>
      <c r="C17">
        <v>3756</v>
      </c>
      <c r="D17" s="23">
        <f t="shared" si="0"/>
        <v>0.48358439551950561</v>
      </c>
    </row>
    <row r="18" spans="1:4" x14ac:dyDescent="0.25">
      <c r="A18" s="8" t="s">
        <v>12</v>
      </c>
      <c r="B18" s="8">
        <v>5210</v>
      </c>
      <c r="C18">
        <f>B18</f>
        <v>5210</v>
      </c>
      <c r="D18" s="23">
        <f t="shared" si="0"/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sqref="A1:B18"/>
    </sheetView>
  </sheetViews>
  <sheetFormatPr baseColWidth="10" defaultRowHeight="18" x14ac:dyDescent="0.25"/>
  <cols>
    <col min="2" max="2" width="14" customWidth="1"/>
    <col min="5" max="5" width="0" hidden="1" customWidth="1"/>
    <col min="7" max="7" width="12.85546875" customWidth="1"/>
  </cols>
  <sheetData>
    <row r="1" spans="1:9" x14ac:dyDescent="0.25">
      <c r="A1" t="s">
        <v>32</v>
      </c>
      <c r="B1" s="8" t="s">
        <v>22</v>
      </c>
      <c r="C1" s="8" t="s">
        <v>24</v>
      </c>
      <c r="D1" s="8" t="s">
        <v>25</v>
      </c>
      <c r="E1" s="16" t="s">
        <v>28</v>
      </c>
      <c r="F1" s="16" t="s">
        <v>28</v>
      </c>
      <c r="G1" s="16" t="s">
        <v>29</v>
      </c>
      <c r="H1" s="16" t="s">
        <v>27</v>
      </c>
      <c r="I1" s="16" t="s">
        <v>31</v>
      </c>
    </row>
    <row r="2" spans="1:9" x14ac:dyDescent="0.25">
      <c r="A2" s="8" t="s">
        <v>0</v>
      </c>
      <c r="B2" s="9">
        <v>6087</v>
      </c>
      <c r="C2" s="9">
        <v>9776000</v>
      </c>
      <c r="D2" s="13">
        <f t="shared" ref="D2:D17" si="0">B2/C2</f>
        <v>6.2264729950900163E-4</v>
      </c>
      <c r="E2" s="14">
        <v>9776</v>
      </c>
      <c r="F2" s="3">
        <f t="shared" ref="F2:F17" si="1">E2*1000</f>
        <v>9776000</v>
      </c>
      <c r="G2" s="17">
        <f t="shared" ref="G2:G17" si="2">B2/F2</f>
        <v>6.2264729950900163E-4</v>
      </c>
      <c r="H2" s="15">
        <v>605.20000000000005</v>
      </c>
      <c r="I2" s="6">
        <f t="shared" ref="I2:I17" si="3">B2/H2</f>
        <v>10.057832121612689</v>
      </c>
    </row>
    <row r="3" spans="1:9" x14ac:dyDescent="0.25">
      <c r="A3" s="8" t="s">
        <v>1</v>
      </c>
      <c r="B3" s="9">
        <v>7175</v>
      </c>
      <c r="C3" s="9">
        <v>3429000</v>
      </c>
      <c r="D3" s="13">
        <f t="shared" si="0"/>
        <v>2.0924467774861475E-3</v>
      </c>
      <c r="E3" s="14">
        <v>3429</v>
      </c>
      <c r="F3" s="3">
        <f t="shared" si="1"/>
        <v>3429000</v>
      </c>
      <c r="G3" s="17">
        <f t="shared" si="2"/>
        <v>2.0924467774861475E-3</v>
      </c>
      <c r="H3" s="15">
        <v>770</v>
      </c>
      <c r="I3" s="6">
        <f t="shared" si="3"/>
        <v>9.3181818181818183</v>
      </c>
    </row>
    <row r="4" spans="1:9" x14ac:dyDescent="0.25">
      <c r="A4" s="8" t="s">
        <v>13</v>
      </c>
      <c r="B4" s="9">
        <v>2248</v>
      </c>
      <c r="C4" s="9">
        <v>1501000</v>
      </c>
      <c r="D4" s="13">
        <f t="shared" si="0"/>
        <v>1.497668221185876E-3</v>
      </c>
      <c r="E4" s="14">
        <v>1501</v>
      </c>
      <c r="F4" s="3">
        <f t="shared" si="1"/>
        <v>1501000</v>
      </c>
      <c r="G4" s="17">
        <f t="shared" si="2"/>
        <v>1.497668221185876E-3</v>
      </c>
      <c r="H4" s="15">
        <v>501.2</v>
      </c>
      <c r="I4" s="6">
        <f t="shared" si="3"/>
        <v>4.4852354349561052</v>
      </c>
    </row>
    <row r="5" spans="1:9" x14ac:dyDescent="0.25">
      <c r="A5" s="8" t="s">
        <v>14</v>
      </c>
      <c r="B5" s="9">
        <v>2227</v>
      </c>
      <c r="C5" s="9">
        <v>1531000</v>
      </c>
      <c r="D5" s="13">
        <f t="shared" si="0"/>
        <v>1.4546048334421946E-3</v>
      </c>
      <c r="E5" s="14">
        <v>1531</v>
      </c>
      <c r="F5" s="3">
        <f t="shared" si="1"/>
        <v>1531000</v>
      </c>
      <c r="G5" s="17">
        <f t="shared" si="2"/>
        <v>1.4546048334421946E-3</v>
      </c>
      <c r="H5" s="15">
        <v>539.5</v>
      </c>
      <c r="I5" s="6">
        <f t="shared" si="3"/>
        <v>4.127896200185357</v>
      </c>
    </row>
    <row r="6" spans="1:9" x14ac:dyDescent="0.25">
      <c r="A6" s="8" t="s">
        <v>11</v>
      </c>
      <c r="B6" s="9">
        <v>3044</v>
      </c>
      <c r="C6" s="9">
        <v>2465000</v>
      </c>
      <c r="D6" s="13">
        <f t="shared" si="0"/>
        <v>1.2348884381338742E-3</v>
      </c>
      <c r="E6" s="14">
        <v>2465</v>
      </c>
      <c r="F6" s="3">
        <f t="shared" si="1"/>
        <v>2465000</v>
      </c>
      <c r="G6" s="17">
        <f t="shared" si="2"/>
        <v>1.2348884381338742E-3</v>
      </c>
      <c r="H6" s="15">
        <v>883.6</v>
      </c>
      <c r="I6" s="6">
        <f t="shared" si="3"/>
        <v>3.4449977365323674</v>
      </c>
    </row>
    <row r="7" spans="1:9" x14ac:dyDescent="0.25">
      <c r="A7" s="8" t="s">
        <v>15</v>
      </c>
      <c r="B7" s="9">
        <v>2870</v>
      </c>
      <c r="C7" s="9">
        <v>1166000</v>
      </c>
      <c r="D7" s="13">
        <f t="shared" si="0"/>
        <v>2.4614065180102915E-3</v>
      </c>
      <c r="E7" s="14">
        <v>1166</v>
      </c>
      <c r="F7" s="3">
        <f t="shared" si="1"/>
        <v>1166000</v>
      </c>
      <c r="G7" s="17">
        <f t="shared" si="2"/>
        <v>2.4614065180102915E-3</v>
      </c>
      <c r="H7" s="18">
        <v>1061.2</v>
      </c>
      <c r="I7" s="6">
        <f t="shared" si="3"/>
        <v>2.7044854881266489</v>
      </c>
    </row>
    <row r="8" spans="1:9" x14ac:dyDescent="0.25">
      <c r="A8" s="8" t="s">
        <v>16</v>
      </c>
      <c r="B8" s="9">
        <v>1079</v>
      </c>
      <c r="C8" s="10">
        <v>276000</v>
      </c>
      <c r="D8" s="13">
        <f t="shared" si="0"/>
        <v>3.9094202898550725E-3</v>
      </c>
      <c r="E8" s="15">
        <v>276</v>
      </c>
      <c r="F8" s="3">
        <f t="shared" si="1"/>
        <v>276000</v>
      </c>
      <c r="G8" s="17">
        <f t="shared" si="2"/>
        <v>3.9094202898550725E-3</v>
      </c>
      <c r="H8" s="15">
        <v>464.9</v>
      </c>
      <c r="I8" s="6">
        <f t="shared" si="3"/>
        <v>2.3209292320929231</v>
      </c>
    </row>
    <row r="9" spans="1:9" x14ac:dyDescent="0.25">
      <c r="A9" s="8" t="s">
        <v>10</v>
      </c>
      <c r="B9" s="10">
        <v>3346</v>
      </c>
      <c r="C9" s="12">
        <f>'시도인구+교통사고'!D2</f>
        <v>634000</v>
      </c>
      <c r="D9" s="13">
        <f t="shared" si="0"/>
        <v>5.2776025236593062E-3</v>
      </c>
      <c r="E9" s="15">
        <v>634</v>
      </c>
      <c r="F9" s="3">
        <f t="shared" si="1"/>
        <v>634000</v>
      </c>
      <c r="G9" s="17">
        <f t="shared" si="2"/>
        <v>5.2776025236593062E-3</v>
      </c>
      <c r="H9" s="18">
        <v>1850.2</v>
      </c>
      <c r="I9" s="6">
        <f t="shared" si="3"/>
        <v>1.8084531402010593</v>
      </c>
    </row>
    <row r="10" spans="1:9" x14ac:dyDescent="0.25">
      <c r="A10" s="8" t="s">
        <v>2</v>
      </c>
      <c r="B10" s="9">
        <v>16010</v>
      </c>
      <c r="C10" s="9">
        <v>12809000</v>
      </c>
      <c r="D10" s="13">
        <f t="shared" si="0"/>
        <v>1.2499024123663049E-3</v>
      </c>
      <c r="E10" s="14">
        <v>12809</v>
      </c>
      <c r="F10" s="3">
        <f t="shared" si="1"/>
        <v>12809000</v>
      </c>
      <c r="G10" s="17">
        <f t="shared" si="2"/>
        <v>1.2499024123663049E-3</v>
      </c>
      <c r="H10" s="18">
        <v>10186.6</v>
      </c>
      <c r="I10" s="6">
        <f t="shared" si="3"/>
        <v>1.5716725894802976</v>
      </c>
    </row>
    <row r="11" spans="1:9" x14ac:dyDescent="0.25">
      <c r="A11" s="8" t="s">
        <v>5</v>
      </c>
      <c r="B11" s="9">
        <v>11706</v>
      </c>
      <c r="C11" s="9">
        <v>2148000</v>
      </c>
      <c r="D11" s="13">
        <f t="shared" si="0"/>
        <v>5.4497206703910612E-3</v>
      </c>
      <c r="E11" s="14">
        <v>2148</v>
      </c>
      <c r="F11" s="3">
        <f t="shared" si="1"/>
        <v>2148000</v>
      </c>
      <c r="G11" s="17">
        <f t="shared" si="2"/>
        <v>5.4497206703910612E-3</v>
      </c>
      <c r="H11" s="18">
        <v>8226.4</v>
      </c>
      <c r="I11" s="6">
        <f t="shared" si="3"/>
        <v>1.4229796751920647</v>
      </c>
    </row>
    <row r="12" spans="1:9" x14ac:dyDescent="0.25">
      <c r="A12" s="8" t="s">
        <v>6</v>
      </c>
      <c r="B12" s="9">
        <v>8781</v>
      </c>
      <c r="C12" s="9">
        <f>'시도인구+교통사고'!D11</f>
        <v>1830000</v>
      </c>
      <c r="D12" s="13">
        <f t="shared" si="0"/>
        <v>4.7983606557377052E-3</v>
      </c>
      <c r="E12" s="14">
        <v>1830</v>
      </c>
      <c r="F12" s="3">
        <f t="shared" si="1"/>
        <v>1830000</v>
      </c>
      <c r="G12" s="17">
        <f t="shared" si="2"/>
        <v>4.7983606557377052E-3</v>
      </c>
      <c r="H12" s="18">
        <v>8069</v>
      </c>
      <c r="I12" s="6">
        <f t="shared" si="3"/>
        <v>1.0882389391498326</v>
      </c>
    </row>
    <row r="13" spans="1:9" x14ac:dyDescent="0.25">
      <c r="A13" s="8" t="s">
        <v>9</v>
      </c>
      <c r="B13" s="9">
        <v>11449</v>
      </c>
      <c r="C13" s="9">
        <f>'시도인구+교통사고'!D15</f>
        <v>3355000</v>
      </c>
      <c r="D13" s="13">
        <f t="shared" si="0"/>
        <v>3.4125186289120715E-3</v>
      </c>
      <c r="E13" s="14">
        <v>3355</v>
      </c>
      <c r="F13" s="3">
        <f t="shared" si="1"/>
        <v>3355000</v>
      </c>
      <c r="G13" s="17">
        <f t="shared" si="2"/>
        <v>3.4125186289120715E-3</v>
      </c>
      <c r="H13" s="18">
        <v>10539.8</v>
      </c>
      <c r="I13" s="6">
        <f t="shared" si="3"/>
        <v>1.0862634964610336</v>
      </c>
    </row>
    <row r="14" spans="1:9" x14ac:dyDescent="0.25">
      <c r="A14" s="8" t="s">
        <v>7</v>
      </c>
      <c r="B14" s="9">
        <v>10627</v>
      </c>
      <c r="C14" s="9">
        <f>'시도인구+교통사고'!D4</f>
        <v>1796000</v>
      </c>
      <c r="D14" s="13">
        <f t="shared" si="0"/>
        <v>5.9170378619153672E-3</v>
      </c>
      <c r="E14" s="14">
        <v>1796</v>
      </c>
      <c r="F14" s="3">
        <f t="shared" si="1"/>
        <v>1796000</v>
      </c>
      <c r="G14" s="17">
        <f t="shared" si="2"/>
        <v>5.9170378619153672E-3</v>
      </c>
      <c r="H14" s="18">
        <v>12335.1</v>
      </c>
      <c r="I14" s="6">
        <f t="shared" si="3"/>
        <v>0.86152524097899486</v>
      </c>
    </row>
    <row r="15" spans="1:9" x14ac:dyDescent="0.25">
      <c r="A15" s="8" t="s">
        <v>4</v>
      </c>
      <c r="B15" s="9">
        <v>5928</v>
      </c>
      <c r="C15" s="9">
        <v>1605000</v>
      </c>
      <c r="D15" s="13">
        <f t="shared" si="0"/>
        <v>3.6934579439252338E-3</v>
      </c>
      <c r="E15" s="14">
        <v>1605</v>
      </c>
      <c r="F15" s="3">
        <f t="shared" si="1"/>
        <v>1605000</v>
      </c>
      <c r="G15" s="17">
        <f t="shared" si="2"/>
        <v>3.6934579439252338E-3</v>
      </c>
      <c r="H15" s="18">
        <v>7407.7</v>
      </c>
      <c r="I15" s="6">
        <f t="shared" si="3"/>
        <v>0.80024839018858762</v>
      </c>
    </row>
    <row r="16" spans="1:9" x14ac:dyDescent="0.25">
      <c r="A16" s="8" t="s">
        <v>8</v>
      </c>
      <c r="B16" s="9">
        <v>11484</v>
      </c>
      <c r="C16" s="9">
        <f>'시도인구+교통사고'!D7</f>
        <v>2681000</v>
      </c>
      <c r="D16" s="13">
        <f t="shared" si="0"/>
        <v>4.2834763148079076E-3</v>
      </c>
      <c r="E16" s="14">
        <v>2681</v>
      </c>
      <c r="F16" s="3">
        <f t="shared" si="1"/>
        <v>2681000</v>
      </c>
      <c r="G16" s="17">
        <f t="shared" si="2"/>
        <v>4.2834763148079076E-3</v>
      </c>
      <c r="H16" s="18">
        <v>19032.5</v>
      </c>
      <c r="I16" s="6">
        <f t="shared" si="3"/>
        <v>0.6033889399711021</v>
      </c>
    </row>
    <row r="17" spans="1:15" x14ac:dyDescent="0.25">
      <c r="A17" s="8" t="s">
        <v>3</v>
      </c>
      <c r="B17" s="9">
        <v>6735</v>
      </c>
      <c r="C17" s="11">
        <v>1540000</v>
      </c>
      <c r="D17" s="13">
        <f t="shared" si="0"/>
        <v>4.3733766233766238E-3</v>
      </c>
      <c r="E17" s="14">
        <v>1521</v>
      </c>
      <c r="F17" s="3">
        <f t="shared" si="1"/>
        <v>1521000</v>
      </c>
      <c r="G17" s="17">
        <f t="shared" si="2"/>
        <v>4.4280078895463509E-3</v>
      </c>
      <c r="H17" s="18">
        <v>16827.8</v>
      </c>
      <c r="I17" s="6">
        <f t="shared" si="3"/>
        <v>0.40023057084110819</v>
      </c>
    </row>
    <row r="18" spans="1:15" x14ac:dyDescent="0.25">
      <c r="A18" s="8" t="s">
        <v>12</v>
      </c>
      <c r="B18" s="8" t="s">
        <v>23</v>
      </c>
      <c r="C18" s="8"/>
      <c r="D18" s="13"/>
    </row>
    <row r="20" spans="1:15" x14ac:dyDescent="0.25">
      <c r="E20" s="24" t="s">
        <v>26</v>
      </c>
      <c r="F20" s="25"/>
      <c r="G20" s="25"/>
      <c r="H20" s="25"/>
      <c r="I20" s="25"/>
      <c r="J20" s="25"/>
      <c r="K20" s="25"/>
      <c r="L20" s="25"/>
      <c r="M20" s="25"/>
    </row>
    <row r="21" spans="1:15" x14ac:dyDescent="0.25">
      <c r="F21" s="24" t="s">
        <v>30</v>
      </c>
      <c r="G21" s="25"/>
      <c r="H21" s="25"/>
      <c r="I21" s="25"/>
      <c r="J21" s="25"/>
      <c r="K21" s="25"/>
      <c r="L21" s="25"/>
      <c r="M21" s="25"/>
      <c r="N21" s="25"/>
      <c r="O21" s="25"/>
    </row>
  </sheetData>
  <mergeCells count="2">
    <mergeCell ref="E20:M20"/>
    <mergeCell ref="F21:O2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시도인구+교통사고</vt:lpstr>
      <vt:lpstr>버스비</vt:lpstr>
      <vt:lpstr>버스기사</vt:lpstr>
      <vt:lpstr>버스정보제공시스템</vt:lpstr>
      <vt:lpstr>정류장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2019-03-17T07:13:26Z</dcterms:created>
  <dcterms:modified xsi:type="dcterms:W3CDTF">2019-03-23T04:54:39Z</dcterms:modified>
</cp:coreProperties>
</file>